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codeName="ThisWorkbook" autoCompressPictures="0"/>
  <bookViews>
    <workbookView xWindow="2620" yWindow="7200" windowWidth="27980" windowHeight="17460" tabRatio="753"/>
  </bookViews>
  <sheets>
    <sheet name="All Data" sheetId="1" r:id="rId1"/>
    <sheet name="Data for Stats" sheetId="3" r:id="rId2"/>
    <sheet name="Data_BWMod_RelatRPA" sheetId="19" r:id="rId3"/>
    <sheet name="Data_BWMod" sheetId="17" r:id="rId4"/>
    <sheet name="All_ODP" sheetId="16" r:id="rId5"/>
    <sheet name="900_ODP" sheetId="7" r:id="rId6"/>
    <sheet name="738_ODP" sheetId="8" r:id="rId7"/>
    <sheet name="962_ODP" sheetId="9" r:id="rId8"/>
    <sheet name="862_ODP" sheetId="10" r:id="rId9"/>
    <sheet name="876_ODP" sheetId="11" r:id="rId10"/>
    <sheet name="BHB_ODP" sheetId="12" r:id="rId11"/>
    <sheet name="947_ODP" sheetId="13" r:id="rId12"/>
    <sheet name="341_ODP" sheetId="14" r:id="rId13"/>
    <sheet name="908_ODP" sheetId="15" r:id="rId14"/>
    <sheet name="Figures" sheetId="18" r:id="rId1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D21" i="19" l="1"/>
  <c r="CB21" i="19"/>
  <c r="CA21" i="19"/>
  <c r="CA15" i="19"/>
  <c r="CB15" i="19"/>
  <c r="CC15" i="19"/>
  <c r="CD15" i="19"/>
  <c r="CE15" i="19"/>
  <c r="CF15" i="19"/>
  <c r="CG15" i="19"/>
  <c r="CH15" i="19"/>
  <c r="CI15" i="19"/>
  <c r="CA16" i="19"/>
  <c r="CB16" i="19"/>
  <c r="CC16" i="19"/>
  <c r="CD16" i="19"/>
  <c r="CE16" i="19"/>
  <c r="CF16" i="19"/>
  <c r="CG16" i="19"/>
  <c r="CH16" i="19"/>
  <c r="CI16" i="19"/>
  <c r="CA17" i="19"/>
  <c r="CB17" i="19"/>
  <c r="CC17" i="19"/>
  <c r="CD17" i="19"/>
  <c r="CE17" i="19"/>
  <c r="CF17" i="19"/>
  <c r="CG17" i="19"/>
  <c r="CH17" i="19"/>
  <c r="CI17" i="19"/>
  <c r="CA18" i="19"/>
  <c r="CB18" i="19"/>
  <c r="CC18" i="19"/>
  <c r="CD18" i="19"/>
  <c r="CE18" i="19"/>
  <c r="CF18" i="19"/>
  <c r="CG18" i="19"/>
  <c r="CH18" i="19"/>
  <c r="CI18" i="19"/>
  <c r="CA19" i="19"/>
  <c r="CB19" i="19"/>
  <c r="CC19" i="19"/>
  <c r="CD19" i="19"/>
  <c r="CE19" i="19"/>
  <c r="CF19" i="19"/>
  <c r="CG19" i="19"/>
  <c r="CH19" i="19"/>
  <c r="CI19" i="19"/>
  <c r="CA20" i="19"/>
  <c r="CB20" i="19"/>
  <c r="CC20" i="19"/>
  <c r="CD20" i="19"/>
  <c r="CE20" i="19"/>
  <c r="CF20" i="19"/>
  <c r="CG20" i="19"/>
  <c r="CH20" i="19"/>
  <c r="CI20" i="19"/>
  <c r="CC21" i="19"/>
  <c r="CE21" i="19"/>
  <c r="CF21" i="19"/>
  <c r="CG21" i="19"/>
  <c r="CH21" i="19"/>
  <c r="CI21" i="19"/>
  <c r="CA22" i="19"/>
  <c r="CB22" i="19"/>
  <c r="CC22" i="19"/>
  <c r="CD22" i="19"/>
  <c r="CE22" i="19"/>
  <c r="CF22" i="19"/>
  <c r="CG22" i="19"/>
  <c r="CH22" i="19"/>
  <c r="CI22" i="19"/>
  <c r="CA23" i="19"/>
  <c r="CB23" i="19"/>
  <c r="CC23" i="19"/>
  <c r="CD23" i="19"/>
  <c r="CE23" i="19"/>
  <c r="CF23" i="19"/>
  <c r="CG23" i="19"/>
  <c r="CH23" i="19"/>
  <c r="CI23" i="19"/>
  <c r="CA24" i="19"/>
  <c r="CB24" i="19"/>
  <c r="CC24" i="19"/>
  <c r="CD24" i="19"/>
  <c r="CE24" i="19"/>
  <c r="CF24" i="19"/>
  <c r="CG24" i="19"/>
  <c r="CH24" i="19"/>
  <c r="CI24" i="19"/>
  <c r="CA25" i="19"/>
  <c r="CB25" i="19"/>
  <c r="CC25" i="19"/>
  <c r="CD25" i="19"/>
  <c r="CE25" i="19"/>
  <c r="CF25" i="19"/>
  <c r="CG25" i="19"/>
  <c r="CH25" i="19"/>
  <c r="CI25" i="19"/>
  <c r="CA26" i="19"/>
  <c r="CB26" i="19"/>
  <c r="CC26" i="19"/>
  <c r="CD26" i="19"/>
  <c r="CE26" i="19"/>
  <c r="CF26" i="19"/>
  <c r="CG26" i="19"/>
  <c r="CH26" i="19"/>
  <c r="CI26" i="19"/>
  <c r="CA27" i="19"/>
  <c r="CB27" i="19"/>
  <c r="CC27" i="19"/>
  <c r="CD27" i="19"/>
  <c r="CE27" i="19"/>
  <c r="CF27" i="19"/>
  <c r="CG27" i="19"/>
  <c r="CH27" i="19"/>
  <c r="CI27" i="19"/>
  <c r="CA28" i="19"/>
  <c r="CB28" i="19"/>
  <c r="CC28" i="19"/>
  <c r="CD28" i="19"/>
  <c r="CE28" i="19"/>
  <c r="CF28" i="19"/>
  <c r="CG28" i="19"/>
  <c r="CH28" i="19"/>
  <c r="CI28" i="19"/>
  <c r="CA29" i="19"/>
  <c r="CB29" i="19"/>
  <c r="CC29" i="19"/>
  <c r="CD29" i="19"/>
  <c r="CE29" i="19"/>
  <c r="CF29" i="19"/>
  <c r="CG29" i="19"/>
  <c r="CH29" i="19"/>
  <c r="CI29" i="19"/>
  <c r="CA30" i="19"/>
  <c r="CB30" i="19"/>
  <c r="CC30" i="19"/>
  <c r="CD30" i="19"/>
  <c r="CE30" i="19"/>
  <c r="CF30" i="19"/>
  <c r="CG30" i="19"/>
  <c r="CH30" i="19"/>
  <c r="CI30" i="19"/>
  <c r="CA31" i="19"/>
  <c r="CB31" i="19"/>
  <c r="CC31" i="19"/>
  <c r="CD31" i="19"/>
  <c r="CE31" i="19"/>
  <c r="CF31" i="19"/>
  <c r="CG31" i="19"/>
  <c r="CH31" i="19"/>
  <c r="CI31" i="19"/>
  <c r="CA32" i="19"/>
  <c r="CB32" i="19"/>
  <c r="CC32" i="19"/>
  <c r="CD32" i="19"/>
  <c r="CE32" i="19"/>
  <c r="CF32" i="19"/>
  <c r="CG32" i="19"/>
  <c r="CH32" i="19"/>
  <c r="CI32" i="19"/>
  <c r="CA33" i="19"/>
  <c r="CB33" i="19"/>
  <c r="CC33" i="19"/>
  <c r="CD33" i="19"/>
  <c r="CE33" i="19"/>
  <c r="CF33" i="19"/>
  <c r="CG33" i="19"/>
  <c r="CH33" i="19"/>
  <c r="CI33" i="19"/>
  <c r="CA34" i="19"/>
  <c r="CB34" i="19"/>
  <c r="CC34" i="19"/>
  <c r="CD34" i="19"/>
  <c r="CE34" i="19"/>
  <c r="CF34" i="19"/>
  <c r="CG34" i="19"/>
  <c r="CH34" i="19"/>
  <c r="CI34" i="19"/>
  <c r="CA35" i="19"/>
  <c r="CB35" i="19"/>
  <c r="CC35" i="19"/>
  <c r="CD35" i="19"/>
  <c r="CE35" i="19"/>
  <c r="CF35" i="19"/>
  <c r="CG35" i="19"/>
  <c r="CH35" i="19"/>
  <c r="CI35" i="19"/>
  <c r="CA36" i="19"/>
  <c r="CB36" i="19"/>
  <c r="CC36" i="19"/>
  <c r="CD36" i="19"/>
  <c r="CE36" i="19"/>
  <c r="CF36" i="19"/>
  <c r="CG36" i="19"/>
  <c r="CH36" i="19"/>
  <c r="CI36" i="19"/>
  <c r="CA37" i="19"/>
  <c r="CB37" i="19"/>
  <c r="CC37" i="19"/>
  <c r="CD37" i="19"/>
  <c r="CE37" i="19"/>
  <c r="CF37" i="19"/>
  <c r="CG37" i="19"/>
  <c r="CH37" i="19"/>
  <c r="CI37" i="19"/>
  <c r="CA38" i="19"/>
  <c r="CB38" i="19"/>
  <c r="CC38" i="19"/>
  <c r="CD38" i="19"/>
  <c r="CE38" i="19"/>
  <c r="CF38" i="19"/>
  <c r="CG38" i="19"/>
  <c r="CH38" i="19"/>
  <c r="CI38" i="19"/>
  <c r="CA39" i="19"/>
  <c r="CB39" i="19"/>
  <c r="CC39" i="19"/>
  <c r="CD39" i="19"/>
  <c r="CE39" i="19"/>
  <c r="CF39" i="19"/>
  <c r="CG39" i="19"/>
  <c r="CH39" i="19"/>
  <c r="CI39" i="19"/>
  <c r="CA40" i="19"/>
  <c r="CB40" i="19"/>
  <c r="CC40" i="19"/>
  <c r="CD40" i="19"/>
  <c r="CE40" i="19"/>
  <c r="CF40" i="19"/>
  <c r="CG40" i="19"/>
  <c r="CH40" i="19"/>
  <c r="CI40" i="19"/>
  <c r="CA41" i="19"/>
  <c r="CB41" i="19"/>
  <c r="CC41" i="19"/>
  <c r="CD41" i="19"/>
  <c r="CE41" i="19"/>
  <c r="CF41" i="19"/>
  <c r="CG41" i="19"/>
  <c r="CH41" i="19"/>
  <c r="CI41" i="19"/>
  <c r="CA42" i="19"/>
  <c r="CB42" i="19"/>
  <c r="CC42" i="19"/>
  <c r="CD42" i="19"/>
  <c r="CE42" i="19"/>
  <c r="CF42" i="19"/>
  <c r="CG42" i="19"/>
  <c r="CH42" i="19"/>
  <c r="CI42" i="19"/>
  <c r="CA43" i="19"/>
  <c r="CB43" i="19"/>
  <c r="CC43" i="19"/>
  <c r="CD43" i="19"/>
  <c r="CE43" i="19"/>
  <c r="CF43" i="19"/>
  <c r="CG43" i="19"/>
  <c r="CH43" i="19"/>
  <c r="CI43" i="19"/>
  <c r="CA44" i="19"/>
  <c r="CB44" i="19"/>
  <c r="CC44" i="19"/>
  <c r="CD44" i="19"/>
  <c r="CE44" i="19"/>
  <c r="CF44" i="19"/>
  <c r="CG44" i="19"/>
  <c r="CH44" i="19"/>
  <c r="CI44" i="19"/>
  <c r="CA45" i="19"/>
  <c r="CB45" i="19"/>
  <c r="CC45" i="19"/>
  <c r="CD45" i="19"/>
  <c r="CE45" i="19"/>
  <c r="CF45" i="19"/>
  <c r="CG45" i="19"/>
  <c r="CH45" i="19"/>
  <c r="CI45" i="19"/>
  <c r="CA46" i="19"/>
  <c r="CB46" i="19"/>
  <c r="CC46" i="19"/>
  <c r="CD46" i="19"/>
  <c r="CE46" i="19"/>
  <c r="CF46" i="19"/>
  <c r="CG46" i="19"/>
  <c r="CH46" i="19"/>
  <c r="CI46" i="19"/>
  <c r="CA47" i="19"/>
  <c r="CB47" i="19"/>
  <c r="CC47" i="19"/>
  <c r="CD47" i="19"/>
  <c r="CE47" i="19"/>
  <c r="CF47" i="19"/>
  <c r="CG47" i="19"/>
  <c r="CH47" i="19"/>
  <c r="CI47" i="19"/>
  <c r="CA48" i="19"/>
  <c r="CB48" i="19"/>
  <c r="CC48" i="19"/>
  <c r="CD48" i="19"/>
  <c r="CE48" i="19"/>
  <c r="CF48" i="19"/>
  <c r="CG48" i="19"/>
  <c r="CH48" i="19"/>
  <c r="CI48" i="19"/>
  <c r="CA49" i="19"/>
  <c r="CB49" i="19"/>
  <c r="CC49" i="19"/>
  <c r="CD49" i="19"/>
  <c r="CE49" i="19"/>
  <c r="CF49" i="19"/>
  <c r="CG49" i="19"/>
  <c r="CH49" i="19"/>
  <c r="CI49" i="19"/>
  <c r="CA50" i="19"/>
  <c r="CB50" i="19"/>
  <c r="CC50" i="19"/>
  <c r="CD50" i="19"/>
  <c r="CE50" i="19"/>
  <c r="CF50" i="19"/>
  <c r="CG50" i="19"/>
  <c r="CH50" i="19"/>
  <c r="CI50" i="19"/>
  <c r="CA51" i="19"/>
  <c r="CB51" i="19"/>
  <c r="CC51" i="19"/>
  <c r="CD51" i="19"/>
  <c r="CE51" i="19"/>
  <c r="CF51" i="19"/>
  <c r="CG51" i="19"/>
  <c r="CH51" i="19"/>
  <c r="CI51" i="19"/>
  <c r="CA52" i="19"/>
  <c r="CB52" i="19"/>
  <c r="CC52" i="19"/>
  <c r="CD52" i="19"/>
  <c r="CE52" i="19"/>
  <c r="CF52" i="19"/>
  <c r="CG52" i="19"/>
  <c r="CH52" i="19"/>
  <c r="CI52" i="19"/>
  <c r="CA53" i="19"/>
  <c r="CB53" i="19"/>
  <c r="CC53" i="19"/>
  <c r="CD53" i="19"/>
  <c r="CE53" i="19"/>
  <c r="CF53" i="19"/>
  <c r="CG53" i="19"/>
  <c r="CH53" i="19"/>
  <c r="CI53" i="19"/>
  <c r="CA54" i="19"/>
  <c r="CB54" i="19"/>
  <c r="CC54" i="19"/>
  <c r="CD54" i="19"/>
  <c r="CE54" i="19"/>
  <c r="CF54" i="19"/>
  <c r="CG54" i="19"/>
  <c r="CH54" i="19"/>
  <c r="CI54" i="19"/>
  <c r="CA55" i="19"/>
  <c r="CB55" i="19"/>
  <c r="CC55" i="19"/>
  <c r="CD55" i="19"/>
  <c r="CE55" i="19"/>
  <c r="CF55" i="19"/>
  <c r="CG55" i="19"/>
  <c r="CH55" i="19"/>
  <c r="CI55" i="19"/>
  <c r="CA56" i="19"/>
  <c r="CB56" i="19"/>
  <c r="CC56" i="19"/>
  <c r="CD56" i="19"/>
  <c r="CE56" i="19"/>
  <c r="CF56" i="19"/>
  <c r="CG56" i="19"/>
  <c r="CH56" i="19"/>
  <c r="CI56" i="19"/>
  <c r="CA57" i="19"/>
  <c r="CB57" i="19"/>
  <c r="CC57" i="19"/>
  <c r="CD57" i="19"/>
  <c r="CE57" i="19"/>
  <c r="CF57" i="19"/>
  <c r="CG57" i="19"/>
  <c r="CH57" i="19"/>
  <c r="CI57" i="19"/>
  <c r="CA58" i="19"/>
  <c r="CB58" i="19"/>
  <c r="CC58" i="19"/>
  <c r="CD58" i="19"/>
  <c r="CE58" i="19"/>
  <c r="CF58" i="19"/>
  <c r="CG58" i="19"/>
  <c r="CH58" i="19"/>
  <c r="CI58" i="19"/>
  <c r="CA59" i="19"/>
  <c r="CB59" i="19"/>
  <c r="CC59" i="19"/>
  <c r="CD59" i="19"/>
  <c r="CE59" i="19"/>
  <c r="CF59" i="19"/>
  <c r="CG59" i="19"/>
  <c r="CH59" i="19"/>
  <c r="CI59" i="19"/>
  <c r="CA60" i="19"/>
  <c r="CB60" i="19"/>
  <c r="CC60" i="19"/>
  <c r="CD60" i="19"/>
  <c r="CE60" i="19"/>
  <c r="CF60" i="19"/>
  <c r="CG60" i="19"/>
  <c r="CH60" i="19"/>
  <c r="CI60" i="19"/>
  <c r="CA61" i="19"/>
  <c r="CB61" i="19"/>
  <c r="CC61" i="19"/>
  <c r="CD61" i="19"/>
  <c r="CE61" i="19"/>
  <c r="CF61" i="19"/>
  <c r="CG61" i="19"/>
  <c r="CH61" i="19"/>
  <c r="CI61" i="19"/>
  <c r="CA62" i="19"/>
  <c r="CB62" i="19"/>
  <c r="CC62" i="19"/>
  <c r="CD62" i="19"/>
  <c r="CE62" i="19"/>
  <c r="CF62" i="19"/>
  <c r="CG62" i="19"/>
  <c r="CH62" i="19"/>
  <c r="CI62" i="19"/>
  <c r="CA63" i="19"/>
  <c r="CB63" i="19"/>
  <c r="CC63" i="19"/>
  <c r="CD63" i="19"/>
  <c r="CE63" i="19"/>
  <c r="CF63" i="19"/>
  <c r="CG63" i="19"/>
  <c r="CH63" i="19"/>
  <c r="CI63" i="19"/>
  <c r="CA64" i="19"/>
  <c r="CB64" i="19"/>
  <c r="CC64" i="19"/>
  <c r="CD64" i="19"/>
  <c r="CE64" i="19"/>
  <c r="CF64" i="19"/>
  <c r="CG64" i="19"/>
  <c r="CH64" i="19"/>
  <c r="CI64" i="19"/>
  <c r="CA65" i="19"/>
  <c r="CB65" i="19"/>
  <c r="CC65" i="19"/>
  <c r="CD65" i="19"/>
  <c r="CE65" i="19"/>
  <c r="CF65" i="19"/>
  <c r="CG65" i="19"/>
  <c r="CH65" i="19"/>
  <c r="CI65" i="19"/>
  <c r="CA66" i="19"/>
  <c r="CB66" i="19"/>
  <c r="CC66" i="19"/>
  <c r="CD66" i="19"/>
  <c r="CE66" i="19"/>
  <c r="CF66" i="19"/>
  <c r="CG66" i="19"/>
  <c r="CH66" i="19"/>
  <c r="CI66" i="19"/>
  <c r="CA67" i="19"/>
  <c r="CB67" i="19"/>
  <c r="CC67" i="19"/>
  <c r="CD67" i="19"/>
  <c r="CE67" i="19"/>
  <c r="CF67" i="19"/>
  <c r="CG67" i="19"/>
  <c r="CH67" i="19"/>
  <c r="CI67" i="19"/>
  <c r="CA68" i="19"/>
  <c r="CB68" i="19"/>
  <c r="CC68" i="19"/>
  <c r="CD68" i="19"/>
  <c r="CE68" i="19"/>
  <c r="CF68" i="19"/>
  <c r="CG68" i="19"/>
  <c r="CH68" i="19"/>
  <c r="CI68" i="19"/>
  <c r="CA69" i="19"/>
  <c r="CB69" i="19"/>
  <c r="CC69" i="19"/>
  <c r="CD69" i="19"/>
  <c r="CE69" i="19"/>
  <c r="CF69" i="19"/>
  <c r="CG69" i="19"/>
  <c r="CH69" i="19"/>
  <c r="CI69" i="19"/>
  <c r="CA70" i="19"/>
  <c r="CB70" i="19"/>
  <c r="CC70" i="19"/>
  <c r="CD70" i="19"/>
  <c r="CE70" i="19"/>
  <c r="CF70" i="19"/>
  <c r="CG70" i="19"/>
  <c r="CH70" i="19"/>
  <c r="CI70" i="19"/>
  <c r="CA71" i="19"/>
  <c r="CB71" i="19"/>
  <c r="CC71" i="19"/>
  <c r="CD71" i="19"/>
  <c r="CE71" i="19"/>
  <c r="CF71" i="19"/>
  <c r="CG71" i="19"/>
  <c r="CH71" i="19"/>
  <c r="CI71" i="19"/>
  <c r="CA72" i="19"/>
  <c r="CB72" i="19"/>
  <c r="CC72" i="19"/>
  <c r="CD72" i="19"/>
  <c r="CE72" i="19"/>
  <c r="CF72" i="19"/>
  <c r="CG72" i="19"/>
  <c r="CH72" i="19"/>
  <c r="CI72" i="19"/>
  <c r="CA73" i="19"/>
  <c r="CB73" i="19"/>
  <c r="CC73" i="19"/>
  <c r="CD73" i="19"/>
  <c r="CE73" i="19"/>
  <c r="CF73" i="19"/>
  <c r="CG73" i="19"/>
  <c r="CH73" i="19"/>
  <c r="CI73" i="19"/>
  <c r="CA74" i="19"/>
  <c r="CB74" i="19"/>
  <c r="CC74" i="19"/>
  <c r="CD74" i="19"/>
  <c r="CE74" i="19"/>
  <c r="CF74" i="19"/>
  <c r="CG74" i="19"/>
  <c r="CH74" i="19"/>
  <c r="CI74" i="19"/>
  <c r="CA75" i="19"/>
  <c r="CB75" i="19"/>
  <c r="CC75" i="19"/>
  <c r="CD75" i="19"/>
  <c r="CE75" i="19"/>
  <c r="CF75" i="19"/>
  <c r="CG75" i="19"/>
  <c r="CH75" i="19"/>
  <c r="CI75" i="19"/>
  <c r="CA76" i="19"/>
  <c r="CB76" i="19"/>
  <c r="CC76" i="19"/>
  <c r="CD76" i="19"/>
  <c r="CE76" i="19"/>
  <c r="CF76" i="19"/>
  <c r="CG76" i="19"/>
  <c r="CH76" i="19"/>
  <c r="CI76" i="19"/>
  <c r="CA77" i="19"/>
  <c r="CB77" i="19"/>
  <c r="CC77" i="19"/>
  <c r="CD77" i="19"/>
  <c r="CE77" i="19"/>
  <c r="CF77" i="19"/>
  <c r="CG77" i="19"/>
  <c r="CH77" i="19"/>
  <c r="CI77" i="19"/>
  <c r="CA78" i="19"/>
  <c r="CB78" i="19"/>
  <c r="CC78" i="19"/>
  <c r="CD78" i="19"/>
  <c r="CE78" i="19"/>
  <c r="CF78" i="19"/>
  <c r="CG78" i="19"/>
  <c r="CH78" i="19"/>
  <c r="CI78" i="19"/>
  <c r="CA79" i="19"/>
  <c r="CB79" i="19"/>
  <c r="CC79" i="19"/>
  <c r="CD79" i="19"/>
  <c r="CE79" i="19"/>
  <c r="CF79" i="19"/>
  <c r="CG79" i="19"/>
  <c r="CH79" i="19"/>
  <c r="CI79" i="19"/>
  <c r="CA80" i="19"/>
  <c r="CB80" i="19"/>
  <c r="CC80" i="19"/>
  <c r="CD80" i="19"/>
  <c r="CE80" i="19"/>
  <c r="CF80" i="19"/>
  <c r="CG80" i="19"/>
  <c r="CH80" i="19"/>
  <c r="CI80" i="19"/>
  <c r="CA81" i="19"/>
  <c r="CB81" i="19"/>
  <c r="CC81" i="19"/>
  <c r="CD81" i="19"/>
  <c r="CE81" i="19"/>
  <c r="CF81" i="19"/>
  <c r="CG81" i="19"/>
  <c r="CH81" i="19"/>
  <c r="CI81" i="19"/>
  <c r="CA82" i="19"/>
  <c r="CB82" i="19"/>
  <c r="CC82" i="19"/>
  <c r="CD82" i="19"/>
  <c r="CE82" i="19"/>
  <c r="CF82" i="19"/>
  <c r="CG82" i="19"/>
  <c r="CH82" i="19"/>
  <c r="CI82" i="19"/>
  <c r="CA83" i="19"/>
  <c r="CB83" i="19"/>
  <c r="CC83" i="19"/>
  <c r="CD83" i="19"/>
  <c r="CE83" i="19"/>
  <c r="CF83" i="19"/>
  <c r="CG83" i="19"/>
  <c r="CH83" i="19"/>
  <c r="CI83" i="19"/>
  <c r="CA84" i="19"/>
  <c r="CB84" i="19"/>
  <c r="CC84" i="19"/>
  <c r="CD84" i="19"/>
  <c r="CE84" i="19"/>
  <c r="CF84" i="19"/>
  <c r="CG84" i="19"/>
  <c r="CH84" i="19"/>
  <c r="CI84" i="19"/>
  <c r="CA85" i="19"/>
  <c r="CB85" i="19"/>
  <c r="CC85" i="19"/>
  <c r="CD85" i="19"/>
  <c r="CE85" i="19"/>
  <c r="CF85" i="19"/>
  <c r="CG85" i="19"/>
  <c r="CH85" i="19"/>
  <c r="CI85" i="19"/>
  <c r="CA86" i="19"/>
  <c r="CB86" i="19"/>
  <c r="CC86" i="19"/>
  <c r="CD86" i="19"/>
  <c r="CE86" i="19"/>
  <c r="CF86" i="19"/>
  <c r="CG86" i="19"/>
  <c r="CH86" i="19"/>
  <c r="CI86" i="19"/>
  <c r="CA87" i="19"/>
  <c r="CB87" i="19"/>
  <c r="CC87" i="19"/>
  <c r="CD87" i="19"/>
  <c r="CE87" i="19"/>
  <c r="CF87" i="19"/>
  <c r="CG87" i="19"/>
  <c r="CH87" i="19"/>
  <c r="CI87" i="19"/>
  <c r="CA88" i="19"/>
  <c r="CB88" i="19"/>
  <c r="CC88" i="19"/>
  <c r="CD88" i="19"/>
  <c r="CE88" i="19"/>
  <c r="CF88" i="19"/>
  <c r="CG88" i="19"/>
  <c r="CH88" i="19"/>
  <c r="CI88" i="19"/>
  <c r="CA89" i="19"/>
  <c r="CB89" i="19"/>
  <c r="CC89" i="19"/>
  <c r="CD89" i="19"/>
  <c r="CE89" i="19"/>
  <c r="CF89" i="19"/>
  <c r="CG89" i="19"/>
  <c r="CH89" i="19"/>
  <c r="CI89" i="19"/>
  <c r="CA90" i="19"/>
  <c r="CB90" i="19"/>
  <c r="CC90" i="19"/>
  <c r="CD90" i="19"/>
  <c r="CE90" i="19"/>
  <c r="CF90" i="19"/>
  <c r="CG90" i="19"/>
  <c r="CH90" i="19"/>
  <c r="CI90" i="19"/>
  <c r="CA91" i="19"/>
  <c r="CB91" i="19"/>
  <c r="CC91" i="19"/>
  <c r="CD91" i="19"/>
  <c r="CE91" i="19"/>
  <c r="CF91" i="19"/>
  <c r="CG91" i="19"/>
  <c r="CH91" i="19"/>
  <c r="CI91" i="19"/>
  <c r="CA92" i="19"/>
  <c r="CB92" i="19"/>
  <c r="CC92" i="19"/>
  <c r="CD92" i="19"/>
  <c r="CE92" i="19"/>
  <c r="CF92" i="19"/>
  <c r="CG92" i="19"/>
  <c r="CH92" i="19"/>
  <c r="CI92" i="19"/>
  <c r="CA93" i="19"/>
  <c r="CB93" i="19"/>
  <c r="CC93" i="19"/>
  <c r="CD93" i="19"/>
  <c r="CE93" i="19"/>
  <c r="CF93" i="19"/>
  <c r="CG93" i="19"/>
  <c r="CH93" i="19"/>
  <c r="CI93" i="19"/>
  <c r="CA94" i="19"/>
  <c r="CB94" i="19"/>
  <c r="CC94" i="19"/>
  <c r="CD94" i="19"/>
  <c r="CE94" i="19"/>
  <c r="CF94" i="19"/>
  <c r="CG94" i="19"/>
  <c r="CH94" i="19"/>
  <c r="CI94" i="19"/>
  <c r="CA95" i="19"/>
  <c r="CB95" i="19"/>
  <c r="CC95" i="19"/>
  <c r="CD95" i="19"/>
  <c r="CE95" i="19"/>
  <c r="CF95" i="19"/>
  <c r="CG95" i="19"/>
  <c r="CH95" i="19"/>
  <c r="CI95" i="19"/>
  <c r="CA96" i="19"/>
  <c r="CB96" i="19"/>
  <c r="CC96" i="19"/>
  <c r="CD96" i="19"/>
  <c r="CE96" i="19"/>
  <c r="CF96" i="19"/>
  <c r="CG96" i="19"/>
  <c r="CH96" i="19"/>
  <c r="CI96" i="19"/>
  <c r="CA97" i="19"/>
  <c r="CB97" i="19"/>
  <c r="CC97" i="19"/>
  <c r="CD97" i="19"/>
  <c r="CE97" i="19"/>
  <c r="CF97" i="19"/>
  <c r="CG97" i="19"/>
  <c r="CH97" i="19"/>
  <c r="CI97" i="19"/>
  <c r="CA98" i="19"/>
  <c r="CB98" i="19"/>
  <c r="CC98" i="19"/>
  <c r="CD98" i="19"/>
  <c r="CE98" i="19"/>
  <c r="CF98" i="19"/>
  <c r="CG98" i="19"/>
  <c r="CH98" i="19"/>
  <c r="CI98" i="19"/>
  <c r="CA99" i="19"/>
  <c r="CB99" i="19"/>
  <c r="CC99" i="19"/>
  <c r="CD99" i="19"/>
  <c r="CE99" i="19"/>
  <c r="CF99" i="19"/>
  <c r="CG99" i="19"/>
  <c r="CH99" i="19"/>
  <c r="CI99" i="19"/>
  <c r="CA100" i="19"/>
  <c r="CB100" i="19"/>
  <c r="CC100" i="19"/>
  <c r="CD100" i="19"/>
  <c r="CE100" i="19"/>
  <c r="CF100" i="19"/>
  <c r="CG100" i="19"/>
  <c r="CH100" i="19"/>
  <c r="CI100" i="19"/>
  <c r="CA101" i="19"/>
  <c r="CB101" i="19"/>
  <c r="CC101" i="19"/>
  <c r="CD101" i="19"/>
  <c r="CE101" i="19"/>
  <c r="CF101" i="19"/>
  <c r="CG101" i="19"/>
  <c r="CH101" i="19"/>
  <c r="CI101" i="19"/>
  <c r="CA102" i="19"/>
  <c r="CB102" i="19"/>
  <c r="CC102" i="19"/>
  <c r="CD102" i="19"/>
  <c r="CE102" i="19"/>
  <c r="CF102" i="19"/>
  <c r="CG102" i="19"/>
  <c r="CH102" i="19"/>
  <c r="CI102" i="19"/>
  <c r="CA103" i="19"/>
  <c r="CB103" i="19"/>
  <c r="CC103" i="19"/>
  <c r="CD103" i="19"/>
  <c r="CE103" i="19"/>
  <c r="CF103" i="19"/>
  <c r="CG103" i="19"/>
  <c r="CH103" i="19"/>
  <c r="CI103" i="19"/>
  <c r="CA104" i="19"/>
  <c r="CB104" i="19"/>
  <c r="CC104" i="19"/>
  <c r="CD104" i="19"/>
  <c r="CE104" i="19"/>
  <c r="CF104" i="19"/>
  <c r="CG104" i="19"/>
  <c r="CH104" i="19"/>
  <c r="CI104" i="19"/>
  <c r="CA105" i="19"/>
  <c r="CB105" i="19"/>
  <c r="CC105" i="19"/>
  <c r="CD105" i="19"/>
  <c r="CE105" i="19"/>
  <c r="CF105" i="19"/>
  <c r="CG105" i="19"/>
  <c r="CH105" i="19"/>
  <c r="CI105" i="19"/>
  <c r="CA106" i="19"/>
  <c r="CB106" i="19"/>
  <c r="CC106" i="19"/>
  <c r="CD106" i="19"/>
  <c r="CE106" i="19"/>
  <c r="CF106" i="19"/>
  <c r="CG106" i="19"/>
  <c r="CH106" i="19"/>
  <c r="CI106" i="19"/>
  <c r="CA107" i="19"/>
  <c r="CB107" i="19"/>
  <c r="CC107" i="19"/>
  <c r="CD107" i="19"/>
  <c r="CE107" i="19"/>
  <c r="CF107" i="19"/>
  <c r="CG107" i="19"/>
  <c r="CH107" i="19"/>
  <c r="CI107" i="19"/>
  <c r="CA108" i="19"/>
  <c r="CB108" i="19"/>
  <c r="CC108" i="19"/>
  <c r="CD108" i="19"/>
  <c r="CE108" i="19"/>
  <c r="CF108" i="19"/>
  <c r="CG108" i="19"/>
  <c r="CH108" i="19"/>
  <c r="CI108" i="19"/>
  <c r="CA109" i="19"/>
  <c r="CB109" i="19"/>
  <c r="CC109" i="19"/>
  <c r="CD109" i="19"/>
  <c r="CE109" i="19"/>
  <c r="CF109" i="19"/>
  <c r="CG109" i="19"/>
  <c r="CH109" i="19"/>
  <c r="CI109" i="19"/>
  <c r="CA110" i="19"/>
  <c r="CB110" i="19"/>
  <c r="CC110" i="19"/>
  <c r="CD110" i="19"/>
  <c r="CE110" i="19"/>
  <c r="CF110" i="19"/>
  <c r="CG110" i="19"/>
  <c r="CH110" i="19"/>
  <c r="CI110" i="19"/>
  <c r="CA111" i="19"/>
  <c r="CB111" i="19"/>
  <c r="CC111" i="19"/>
  <c r="CD111" i="19"/>
  <c r="CE111" i="19"/>
  <c r="CF111" i="19"/>
  <c r="CG111" i="19"/>
  <c r="CH111" i="19"/>
  <c r="CI111" i="19"/>
  <c r="CA112" i="19"/>
  <c r="CB112" i="19"/>
  <c r="CC112" i="19"/>
  <c r="CD112" i="19"/>
  <c r="CE112" i="19"/>
  <c r="CF112" i="19"/>
  <c r="CG112" i="19"/>
  <c r="CH112" i="19"/>
  <c r="CI112" i="19"/>
  <c r="CA113" i="19"/>
  <c r="CB113" i="19"/>
  <c r="CC113" i="19"/>
  <c r="CD113" i="19"/>
  <c r="CE113" i="19"/>
  <c r="CF113" i="19"/>
  <c r="CG113" i="19"/>
  <c r="CH113" i="19"/>
  <c r="CI113" i="19"/>
  <c r="CA114" i="19"/>
  <c r="CB114" i="19"/>
  <c r="CC114" i="19"/>
  <c r="CD114" i="19"/>
  <c r="CE114" i="19"/>
  <c r="CF114" i="19"/>
  <c r="CG114" i="19"/>
  <c r="CH114" i="19"/>
  <c r="CI114" i="19"/>
  <c r="CA115" i="19"/>
  <c r="CB115" i="19"/>
  <c r="CC115" i="19"/>
  <c r="CD115" i="19"/>
  <c r="CE115" i="19"/>
  <c r="CF115" i="19"/>
  <c r="CG115" i="19"/>
  <c r="CH115" i="19"/>
  <c r="CI115" i="19"/>
  <c r="CA116" i="19"/>
  <c r="CB116" i="19"/>
  <c r="CC116" i="19"/>
  <c r="CD116" i="19"/>
  <c r="CE116" i="19"/>
  <c r="CF116" i="19"/>
  <c r="CG116" i="19"/>
  <c r="CH116" i="19"/>
  <c r="CI116" i="19"/>
  <c r="CA117" i="19"/>
  <c r="CB117" i="19"/>
  <c r="CC117" i="19"/>
  <c r="CD117" i="19"/>
  <c r="CE117" i="19"/>
  <c r="CF117" i="19"/>
  <c r="CG117" i="19"/>
  <c r="CH117" i="19"/>
  <c r="CI117" i="19"/>
  <c r="CA118" i="19"/>
  <c r="CB118" i="19"/>
  <c r="CC118" i="19"/>
  <c r="CD118" i="19"/>
  <c r="CE118" i="19"/>
  <c r="CF118" i="19"/>
  <c r="CG118" i="19"/>
  <c r="CH118" i="19"/>
  <c r="CI118" i="19"/>
  <c r="CA119" i="19"/>
  <c r="CB119" i="19"/>
  <c r="CC119" i="19"/>
  <c r="CD119" i="19"/>
  <c r="CE119" i="19"/>
  <c r="CF119" i="19"/>
  <c r="CG119" i="19"/>
  <c r="CH119" i="19"/>
  <c r="CI119" i="19"/>
  <c r="CA120" i="19"/>
  <c r="CB120" i="19"/>
  <c r="CC120" i="19"/>
  <c r="CD120" i="19"/>
  <c r="CE120" i="19"/>
  <c r="CF120" i="19"/>
  <c r="CG120" i="19"/>
  <c r="CH120" i="19"/>
  <c r="CI120" i="19"/>
  <c r="CA121" i="19"/>
  <c r="CB121" i="19"/>
  <c r="CC121" i="19"/>
  <c r="CD121" i="19"/>
  <c r="CE121" i="19"/>
  <c r="CF121" i="19"/>
  <c r="CG121" i="19"/>
  <c r="CH121" i="19"/>
  <c r="CI121" i="19"/>
  <c r="CA122" i="19"/>
  <c r="CB122" i="19"/>
  <c r="CC122" i="19"/>
  <c r="CD122" i="19"/>
  <c r="CE122" i="19"/>
  <c r="CF122" i="19"/>
  <c r="CG122" i="19"/>
  <c r="CH122" i="19"/>
  <c r="CI122" i="19"/>
  <c r="CA123" i="19"/>
  <c r="CB123" i="19"/>
  <c r="CC123" i="19"/>
  <c r="CD123" i="19"/>
  <c r="CE123" i="19"/>
  <c r="CF123" i="19"/>
  <c r="CG123" i="19"/>
  <c r="CH123" i="19"/>
  <c r="CI123" i="19"/>
  <c r="CA124" i="19"/>
  <c r="CB124" i="19"/>
  <c r="CC124" i="19"/>
  <c r="CD124" i="19"/>
  <c r="CE124" i="19"/>
  <c r="CF124" i="19"/>
  <c r="CG124" i="19"/>
  <c r="CH124" i="19"/>
  <c r="CI124" i="19"/>
  <c r="CA125" i="19"/>
  <c r="CB125" i="19"/>
  <c r="CC125" i="19"/>
  <c r="CD125" i="19"/>
  <c r="CE125" i="19"/>
  <c r="CF125" i="19"/>
  <c r="CG125" i="19"/>
  <c r="CH125" i="19"/>
  <c r="CI125" i="19"/>
  <c r="CA126" i="19"/>
  <c r="CB126" i="19"/>
  <c r="CC126" i="19"/>
  <c r="CD126" i="19"/>
  <c r="CE126" i="19"/>
  <c r="CF126" i="19"/>
  <c r="CG126" i="19"/>
  <c r="CH126" i="19"/>
  <c r="CI126" i="19"/>
  <c r="CA127" i="19"/>
  <c r="CB127" i="19"/>
  <c r="CC127" i="19"/>
  <c r="CD127" i="19"/>
  <c r="CE127" i="19"/>
  <c r="CF127" i="19"/>
  <c r="CG127" i="19"/>
  <c r="CH127" i="19"/>
  <c r="CI127" i="19"/>
  <c r="CA128" i="19"/>
  <c r="CB128" i="19"/>
  <c r="CC128" i="19"/>
  <c r="CD128" i="19"/>
  <c r="CE128" i="19"/>
  <c r="CF128" i="19"/>
  <c r="CG128" i="19"/>
  <c r="CH128" i="19"/>
  <c r="CI128" i="19"/>
  <c r="CA129" i="19"/>
  <c r="CB129" i="19"/>
  <c r="CC129" i="19"/>
  <c r="CD129" i="19"/>
  <c r="CE129" i="19"/>
  <c r="CF129" i="19"/>
  <c r="CG129" i="19"/>
  <c r="CH129" i="19"/>
  <c r="CI129" i="19"/>
  <c r="CA130" i="19"/>
  <c r="CB130" i="19"/>
  <c r="CC130" i="19"/>
  <c r="CD130" i="19"/>
  <c r="CE130" i="19"/>
  <c r="CF130" i="19"/>
  <c r="CG130" i="19"/>
  <c r="CH130" i="19"/>
  <c r="CI130" i="19"/>
  <c r="CA131" i="19"/>
  <c r="CB131" i="19"/>
  <c r="CC131" i="19"/>
  <c r="CD131" i="19"/>
  <c r="CE131" i="19"/>
  <c r="CF131" i="19"/>
  <c r="CG131" i="19"/>
  <c r="CH131" i="19"/>
  <c r="CI131" i="19"/>
  <c r="CA132" i="19"/>
  <c r="CB132" i="19"/>
  <c r="CC132" i="19"/>
  <c r="CD132" i="19"/>
  <c r="CE132" i="19"/>
  <c r="CF132" i="19"/>
  <c r="CG132" i="19"/>
  <c r="CH132" i="19"/>
  <c r="CI132" i="19"/>
  <c r="CA133" i="19"/>
  <c r="CB133" i="19"/>
  <c r="CC133" i="19"/>
  <c r="CD133" i="19"/>
  <c r="CE133" i="19"/>
  <c r="CF133" i="19"/>
  <c r="CG133" i="19"/>
  <c r="CH133" i="19"/>
  <c r="CI133" i="19"/>
  <c r="CA134" i="19"/>
  <c r="CB134" i="19"/>
  <c r="CC134" i="19"/>
  <c r="CD134" i="19"/>
  <c r="CE134" i="19"/>
  <c r="CF134" i="19"/>
  <c r="CG134" i="19"/>
  <c r="CH134" i="19"/>
  <c r="CI134" i="19"/>
  <c r="CA135" i="19"/>
  <c r="CB135" i="19"/>
  <c r="CC135" i="19"/>
  <c r="CD135" i="19"/>
  <c r="CE135" i="19"/>
  <c r="CF135" i="19"/>
  <c r="CG135" i="19"/>
  <c r="CH135" i="19"/>
  <c r="CI135" i="19"/>
  <c r="CA136" i="19"/>
  <c r="CB136" i="19"/>
  <c r="CC136" i="19"/>
  <c r="CD136" i="19"/>
  <c r="CE136" i="19"/>
  <c r="CF136" i="19"/>
  <c r="CG136" i="19"/>
  <c r="CH136" i="19"/>
  <c r="CI136" i="19"/>
  <c r="CA137" i="19"/>
  <c r="CB137" i="19"/>
  <c r="CC137" i="19"/>
  <c r="CD137" i="19"/>
  <c r="CE137" i="19"/>
  <c r="CF137" i="19"/>
  <c r="CG137" i="19"/>
  <c r="CH137" i="19"/>
  <c r="CI137" i="19"/>
  <c r="CA138" i="19"/>
  <c r="CB138" i="19"/>
  <c r="CC138" i="19"/>
  <c r="CD138" i="19"/>
  <c r="CE138" i="19"/>
  <c r="CF138" i="19"/>
  <c r="CG138" i="19"/>
  <c r="CH138" i="19"/>
  <c r="CI138" i="19"/>
  <c r="CA139" i="19"/>
  <c r="CB139" i="19"/>
  <c r="CC139" i="19"/>
  <c r="CD139" i="19"/>
  <c r="CE139" i="19"/>
  <c r="CF139" i="19"/>
  <c r="CG139" i="19"/>
  <c r="CH139" i="19"/>
  <c r="CI139" i="19"/>
  <c r="CA140" i="19"/>
  <c r="CB140" i="19"/>
  <c r="CC140" i="19"/>
  <c r="CD140" i="19"/>
  <c r="CE140" i="19"/>
  <c r="CF140" i="19"/>
  <c r="CG140" i="19"/>
  <c r="CH140" i="19"/>
  <c r="CI140" i="19"/>
  <c r="CA141" i="19"/>
  <c r="CB141" i="19"/>
  <c r="CC141" i="19"/>
  <c r="CD141" i="19"/>
  <c r="CE141" i="19"/>
  <c r="CF141" i="19"/>
  <c r="CG141" i="19"/>
  <c r="CH141" i="19"/>
  <c r="CI141" i="19"/>
  <c r="CA142" i="19"/>
  <c r="CB142" i="19"/>
  <c r="CC142" i="19"/>
  <c r="CD142" i="19"/>
  <c r="CE142" i="19"/>
  <c r="CF142" i="19"/>
  <c r="CG142" i="19"/>
  <c r="CH142" i="19"/>
  <c r="CI142" i="19"/>
  <c r="CA143" i="19"/>
  <c r="CB143" i="19"/>
  <c r="CC143" i="19"/>
  <c r="CD143" i="19"/>
  <c r="CE143" i="19"/>
  <c r="CF143" i="19"/>
  <c r="CG143" i="19"/>
  <c r="CH143" i="19"/>
  <c r="CI143" i="19"/>
  <c r="CA144" i="19"/>
  <c r="CB144" i="19"/>
  <c r="CC144" i="19"/>
  <c r="CD144" i="19"/>
  <c r="CE144" i="19"/>
  <c r="CF144" i="19"/>
  <c r="CG144" i="19"/>
  <c r="CH144" i="19"/>
  <c r="CI144" i="19"/>
  <c r="CA145" i="19"/>
  <c r="CB145" i="19"/>
  <c r="CC145" i="19"/>
  <c r="CD145" i="19"/>
  <c r="CE145" i="19"/>
  <c r="CF145" i="19"/>
  <c r="CG145" i="19"/>
  <c r="CH145" i="19"/>
  <c r="CI145" i="19"/>
  <c r="CA146" i="19"/>
  <c r="CB146" i="19"/>
  <c r="CC146" i="19"/>
  <c r="CD146" i="19"/>
  <c r="CE146" i="19"/>
  <c r="CF146" i="19"/>
  <c r="CG146" i="19"/>
  <c r="CH146" i="19"/>
  <c r="CI146" i="19"/>
  <c r="CA147" i="19"/>
  <c r="CB147" i="19"/>
  <c r="CC147" i="19"/>
  <c r="CD147" i="19"/>
  <c r="CE147" i="19"/>
  <c r="CF147" i="19"/>
  <c r="CG147" i="19"/>
  <c r="CH147" i="19"/>
  <c r="CI147" i="19"/>
  <c r="CA148" i="19"/>
  <c r="CB148" i="19"/>
  <c r="CC148" i="19"/>
  <c r="CD148" i="19"/>
  <c r="CE148" i="19"/>
  <c r="CF148" i="19"/>
  <c r="CG148" i="19"/>
  <c r="CH148" i="19"/>
  <c r="CI148" i="19"/>
  <c r="CA149" i="19"/>
  <c r="CB149" i="19"/>
  <c r="CC149" i="19"/>
  <c r="CD149" i="19"/>
  <c r="CE149" i="19"/>
  <c r="CF149" i="19"/>
  <c r="CG149" i="19"/>
  <c r="CH149" i="19"/>
  <c r="CI149" i="19"/>
  <c r="CA150" i="19"/>
  <c r="CB150" i="19"/>
  <c r="CC150" i="19"/>
  <c r="CD150" i="19"/>
  <c r="CE150" i="19"/>
  <c r="CF150" i="19"/>
  <c r="CG150" i="19"/>
  <c r="CH150" i="19"/>
  <c r="CI150" i="19"/>
  <c r="CA151" i="19"/>
  <c r="CB151" i="19"/>
  <c r="CC151" i="19"/>
  <c r="CD151" i="19"/>
  <c r="CE151" i="19"/>
  <c r="CF151" i="19"/>
  <c r="CG151" i="19"/>
  <c r="CH151" i="19"/>
  <c r="CI151" i="19"/>
  <c r="CA152" i="19"/>
  <c r="CB152" i="19"/>
  <c r="CC152" i="19"/>
  <c r="CD152" i="19"/>
  <c r="CE152" i="19"/>
  <c r="CF152" i="19"/>
  <c r="CG152" i="19"/>
  <c r="CH152" i="19"/>
  <c r="CI152" i="19"/>
  <c r="CA153" i="19"/>
  <c r="CB153" i="19"/>
  <c r="CC153" i="19"/>
  <c r="CD153" i="19"/>
  <c r="CE153" i="19"/>
  <c r="CF153" i="19"/>
  <c r="CG153" i="19"/>
  <c r="CH153" i="19"/>
  <c r="CI153" i="19"/>
  <c r="CA154" i="19"/>
  <c r="CB154" i="19"/>
  <c r="CC154" i="19"/>
  <c r="CD154" i="19"/>
  <c r="CE154" i="19"/>
  <c r="CF154" i="19"/>
  <c r="CG154" i="19"/>
  <c r="CH154" i="19"/>
  <c r="CI154" i="19"/>
  <c r="CA155" i="19"/>
  <c r="CB155" i="19"/>
  <c r="CC155" i="19"/>
  <c r="CD155" i="19"/>
  <c r="CE155" i="19"/>
  <c r="CF155" i="19"/>
  <c r="CG155" i="19"/>
  <c r="CH155" i="19"/>
  <c r="CI155" i="19"/>
  <c r="CA156" i="19"/>
  <c r="CB156" i="19"/>
  <c r="CC156" i="19"/>
  <c r="CD156" i="19"/>
  <c r="CE156" i="19"/>
  <c r="CF156" i="19"/>
  <c r="CG156" i="19"/>
  <c r="CH156" i="19"/>
  <c r="CI156" i="19"/>
  <c r="CA157" i="19"/>
  <c r="CB157" i="19"/>
  <c r="CC157" i="19"/>
  <c r="CD157" i="19"/>
  <c r="CE157" i="19"/>
  <c r="CF157" i="19"/>
  <c r="CG157" i="19"/>
  <c r="CH157" i="19"/>
  <c r="CI157" i="19"/>
  <c r="CA158" i="19"/>
  <c r="CB158" i="19"/>
  <c r="CC158" i="19"/>
  <c r="CD158" i="19"/>
  <c r="CE158" i="19"/>
  <c r="CF158" i="19"/>
  <c r="CG158" i="19"/>
  <c r="CH158" i="19"/>
  <c r="CI158" i="19"/>
  <c r="CA159" i="19"/>
  <c r="CB159" i="19"/>
  <c r="CC159" i="19"/>
  <c r="CD159" i="19"/>
  <c r="CE159" i="19"/>
  <c r="CF159" i="19"/>
  <c r="CG159" i="19"/>
  <c r="CH159" i="19"/>
  <c r="CI159" i="19"/>
  <c r="CA160" i="19"/>
  <c r="CB160" i="19"/>
  <c r="CC160" i="19"/>
  <c r="CD160" i="19"/>
  <c r="CE160" i="19"/>
  <c r="CF160" i="19"/>
  <c r="CG160" i="19"/>
  <c r="CH160" i="19"/>
  <c r="CI160" i="19"/>
  <c r="CA161" i="19"/>
  <c r="CB161" i="19"/>
  <c r="CC161" i="19"/>
  <c r="CD161" i="19"/>
  <c r="CE161" i="19"/>
  <c r="CF161" i="19"/>
  <c r="CG161" i="19"/>
  <c r="CH161" i="19"/>
  <c r="CI161" i="19"/>
  <c r="CA162" i="19"/>
  <c r="CB162" i="19"/>
  <c r="CC162" i="19"/>
  <c r="CD162" i="19"/>
  <c r="CE162" i="19"/>
  <c r="CF162" i="19"/>
  <c r="CG162" i="19"/>
  <c r="CH162" i="19"/>
  <c r="CI162" i="19"/>
  <c r="CA163" i="19"/>
  <c r="CB163" i="19"/>
  <c r="CC163" i="19"/>
  <c r="CD163" i="19"/>
  <c r="CE163" i="19"/>
  <c r="CF163" i="19"/>
  <c r="CG163" i="19"/>
  <c r="CH163" i="19"/>
  <c r="CI163" i="19"/>
  <c r="CA164" i="19"/>
  <c r="CB164" i="19"/>
  <c r="CC164" i="19"/>
  <c r="CD164" i="19"/>
  <c r="CE164" i="19"/>
  <c r="CF164" i="19"/>
  <c r="CG164" i="19"/>
  <c r="CH164" i="19"/>
  <c r="CI164" i="19"/>
  <c r="CA165" i="19"/>
  <c r="CB165" i="19"/>
  <c r="CC165" i="19"/>
  <c r="CD165" i="19"/>
  <c r="CE165" i="19"/>
  <c r="CF165" i="19"/>
  <c r="CG165" i="19"/>
  <c r="CH165" i="19"/>
  <c r="CI165" i="19"/>
  <c r="CA166" i="19"/>
  <c r="CB166" i="19"/>
  <c r="CC166" i="19"/>
  <c r="CD166" i="19"/>
  <c r="CE166" i="19"/>
  <c r="CF166" i="19"/>
  <c r="CG166" i="19"/>
  <c r="CH166" i="19"/>
  <c r="CI166" i="19"/>
  <c r="CA167" i="19"/>
  <c r="CB167" i="19"/>
  <c r="CC167" i="19"/>
  <c r="CD167" i="19"/>
  <c r="CE167" i="19"/>
  <c r="CF167" i="19"/>
  <c r="CG167" i="19"/>
  <c r="CH167" i="19"/>
  <c r="CI167" i="19"/>
  <c r="CA168" i="19"/>
  <c r="CB168" i="19"/>
  <c r="CC168" i="19"/>
  <c r="CD168" i="19"/>
  <c r="CE168" i="19"/>
  <c r="CF168" i="19"/>
  <c r="CG168" i="19"/>
  <c r="CH168" i="19"/>
  <c r="CI168" i="19"/>
  <c r="CA169" i="19"/>
  <c r="CB169" i="19"/>
  <c r="CC169" i="19"/>
  <c r="CD169" i="19"/>
  <c r="CE169" i="19"/>
  <c r="CF169" i="19"/>
  <c r="CG169" i="19"/>
  <c r="CH169" i="19"/>
  <c r="CI169" i="19"/>
  <c r="CA170" i="19"/>
  <c r="CB170" i="19"/>
  <c r="CC170" i="19"/>
  <c r="CD170" i="19"/>
  <c r="CE170" i="19"/>
  <c r="CF170" i="19"/>
  <c r="CG170" i="19"/>
  <c r="CH170" i="19"/>
  <c r="CI170" i="19"/>
  <c r="CA171" i="19"/>
  <c r="CB171" i="19"/>
  <c r="CC171" i="19"/>
  <c r="CD171" i="19"/>
  <c r="CE171" i="19"/>
  <c r="CF171" i="19"/>
  <c r="CG171" i="19"/>
  <c r="CH171" i="19"/>
  <c r="CI171" i="19"/>
  <c r="CA172" i="19"/>
  <c r="CB172" i="19"/>
  <c r="CC172" i="19"/>
  <c r="CD172" i="19"/>
  <c r="CE172" i="19"/>
  <c r="CF172" i="19"/>
  <c r="CG172" i="19"/>
  <c r="CH172" i="19"/>
  <c r="CI172" i="19"/>
  <c r="CA173" i="19"/>
  <c r="CB173" i="19"/>
  <c r="CC173" i="19"/>
  <c r="CD173" i="19"/>
  <c r="CE173" i="19"/>
  <c r="CF173" i="19"/>
  <c r="CG173" i="19"/>
  <c r="CH173" i="19"/>
  <c r="CI173" i="19"/>
  <c r="CA174" i="19"/>
  <c r="CB174" i="19"/>
  <c r="CC174" i="19"/>
  <c r="CD174" i="19"/>
  <c r="CE174" i="19"/>
  <c r="CF174" i="19"/>
  <c r="CG174" i="19"/>
  <c r="CH174" i="19"/>
  <c r="CI174" i="19"/>
  <c r="CA175" i="19"/>
  <c r="CB175" i="19"/>
  <c r="CC175" i="19"/>
  <c r="CD175" i="19"/>
  <c r="CE175" i="19"/>
  <c r="CF175" i="19"/>
  <c r="CG175" i="19"/>
  <c r="CH175" i="19"/>
  <c r="CI175" i="19"/>
  <c r="CA176" i="19"/>
  <c r="CB176" i="19"/>
  <c r="CC176" i="19"/>
  <c r="CD176" i="19"/>
  <c r="CE176" i="19"/>
  <c r="CF176" i="19"/>
  <c r="CG176" i="19"/>
  <c r="CH176" i="19"/>
  <c r="CI176" i="19"/>
  <c r="CA177" i="19"/>
  <c r="CB177" i="19"/>
  <c r="CC177" i="19"/>
  <c r="CD177" i="19"/>
  <c r="CE177" i="19"/>
  <c r="CF177" i="19"/>
  <c r="CG177" i="19"/>
  <c r="CH177" i="19"/>
  <c r="CI177" i="19"/>
  <c r="CA178" i="19"/>
  <c r="CB178" i="19"/>
  <c r="CC178" i="19"/>
  <c r="CD178" i="19"/>
  <c r="CE178" i="19"/>
  <c r="CF178" i="19"/>
  <c r="CG178" i="19"/>
  <c r="CH178" i="19"/>
  <c r="CI178" i="19"/>
  <c r="CA179" i="19"/>
  <c r="CB179" i="19"/>
  <c r="CC179" i="19"/>
  <c r="CD179" i="19"/>
  <c r="CE179" i="19"/>
  <c r="CF179" i="19"/>
  <c r="CG179" i="19"/>
  <c r="CH179" i="19"/>
  <c r="CI179" i="19"/>
  <c r="CA180" i="19"/>
  <c r="CB180" i="19"/>
  <c r="CC180" i="19"/>
  <c r="CD180" i="19"/>
  <c r="CE180" i="19"/>
  <c r="CF180" i="19"/>
  <c r="CG180" i="19"/>
  <c r="CH180" i="19"/>
  <c r="CI180" i="19"/>
  <c r="CA181" i="19"/>
  <c r="CB181" i="19"/>
  <c r="CC181" i="19"/>
  <c r="CD181" i="19"/>
  <c r="CE181" i="19"/>
  <c r="CF181" i="19"/>
  <c r="CG181" i="19"/>
  <c r="CH181" i="19"/>
  <c r="CI181" i="19"/>
  <c r="CA182" i="19"/>
  <c r="CB182" i="19"/>
  <c r="CC182" i="19"/>
  <c r="CD182" i="19"/>
  <c r="CE182" i="19"/>
  <c r="CF182" i="19"/>
  <c r="CG182" i="19"/>
  <c r="CH182" i="19"/>
  <c r="CI182" i="19"/>
  <c r="CA183" i="19"/>
  <c r="CB183" i="19"/>
  <c r="CC183" i="19"/>
  <c r="CD183" i="19"/>
  <c r="CE183" i="19"/>
  <c r="CF183" i="19"/>
  <c r="CG183" i="19"/>
  <c r="CH183" i="19"/>
  <c r="CI183" i="19"/>
  <c r="CA184" i="19"/>
  <c r="CB184" i="19"/>
  <c r="CC184" i="19"/>
  <c r="CD184" i="19"/>
  <c r="CE184" i="19"/>
  <c r="CF184" i="19"/>
  <c r="CG184" i="19"/>
  <c r="CH184" i="19"/>
  <c r="CI184" i="19"/>
  <c r="CA185" i="19"/>
  <c r="CB185" i="19"/>
  <c r="CC185" i="19"/>
  <c r="CD185" i="19"/>
  <c r="CE185" i="19"/>
  <c r="CF185" i="19"/>
  <c r="CG185" i="19"/>
  <c r="CH185" i="19"/>
  <c r="CI185" i="19"/>
  <c r="CA186" i="19"/>
  <c r="CB186" i="19"/>
  <c r="CC186" i="19"/>
  <c r="CD186" i="19"/>
  <c r="CE186" i="19"/>
  <c r="CF186" i="19"/>
  <c r="CG186" i="19"/>
  <c r="CH186" i="19"/>
  <c r="CI186" i="19"/>
  <c r="CA187" i="19"/>
  <c r="CB187" i="19"/>
  <c r="CC187" i="19"/>
  <c r="CD187" i="19"/>
  <c r="CE187" i="19"/>
  <c r="CF187" i="19"/>
  <c r="CG187" i="19"/>
  <c r="CH187" i="19"/>
  <c r="CI187" i="19"/>
  <c r="CA188" i="19"/>
  <c r="CB188" i="19"/>
  <c r="CC188" i="19"/>
  <c r="CD188" i="19"/>
  <c r="CE188" i="19"/>
  <c r="CF188" i="19"/>
  <c r="CG188" i="19"/>
  <c r="CH188" i="19"/>
  <c r="CI188" i="19"/>
  <c r="CA189" i="19"/>
  <c r="CB189" i="19"/>
  <c r="CC189" i="19"/>
  <c r="CD189" i="19"/>
  <c r="CE189" i="19"/>
  <c r="CF189" i="19"/>
  <c r="CG189" i="19"/>
  <c r="CH189" i="19"/>
  <c r="CI189" i="19"/>
  <c r="CA190" i="19"/>
  <c r="CB190" i="19"/>
  <c r="CC190" i="19"/>
  <c r="CD190" i="19"/>
  <c r="CE190" i="19"/>
  <c r="CF190" i="19"/>
  <c r="CG190" i="19"/>
  <c r="CH190" i="19"/>
  <c r="CI190" i="19"/>
  <c r="CA191" i="19"/>
  <c r="CB191" i="19"/>
  <c r="CC191" i="19"/>
  <c r="CD191" i="19"/>
  <c r="CE191" i="19"/>
  <c r="CF191" i="19"/>
  <c r="CG191" i="19"/>
  <c r="CH191" i="19"/>
  <c r="CI191" i="19"/>
  <c r="CA192" i="19"/>
  <c r="CB192" i="19"/>
  <c r="CC192" i="19"/>
  <c r="CD192" i="19"/>
  <c r="CE192" i="19"/>
  <c r="CF192" i="19"/>
  <c r="CG192" i="19"/>
  <c r="CH192" i="19"/>
  <c r="CI192" i="19"/>
  <c r="CA193" i="19"/>
  <c r="CB193" i="19"/>
  <c r="CC193" i="19"/>
  <c r="CD193" i="19"/>
  <c r="CE193" i="19"/>
  <c r="CF193" i="19"/>
  <c r="CG193" i="19"/>
  <c r="CH193" i="19"/>
  <c r="CI193" i="19"/>
  <c r="CA194" i="19"/>
  <c r="CB194" i="19"/>
  <c r="CC194" i="19"/>
  <c r="CD194" i="19"/>
  <c r="CE194" i="19"/>
  <c r="CF194" i="19"/>
  <c r="CG194" i="19"/>
  <c r="CH194" i="19"/>
  <c r="CI194" i="19"/>
  <c r="CA195" i="19"/>
  <c r="CB195" i="19"/>
  <c r="CC195" i="19"/>
  <c r="CD195" i="19"/>
  <c r="CE195" i="19"/>
  <c r="CF195" i="19"/>
  <c r="CG195" i="19"/>
  <c r="CH195" i="19"/>
  <c r="CI195" i="19"/>
  <c r="CA196" i="19"/>
  <c r="CB196" i="19"/>
  <c r="CC196" i="19"/>
  <c r="CD196" i="19"/>
  <c r="CE196" i="19"/>
  <c r="CF196" i="19"/>
  <c r="CG196" i="19"/>
  <c r="CH196" i="19"/>
  <c r="CI196" i="19"/>
  <c r="CA197" i="19"/>
  <c r="CB197" i="19"/>
  <c r="CC197" i="19"/>
  <c r="CD197" i="19"/>
  <c r="CE197" i="19"/>
  <c r="CF197" i="19"/>
  <c r="CG197" i="19"/>
  <c r="CH197" i="19"/>
  <c r="CI197" i="19"/>
  <c r="CA198" i="19"/>
  <c r="CB198" i="19"/>
  <c r="CC198" i="19"/>
  <c r="CD198" i="19"/>
  <c r="CE198" i="19"/>
  <c r="CF198" i="19"/>
  <c r="CG198" i="19"/>
  <c r="CH198" i="19"/>
  <c r="CI198" i="19"/>
  <c r="CA199" i="19"/>
  <c r="CB199" i="19"/>
  <c r="CC199" i="19"/>
  <c r="CD199" i="19"/>
  <c r="CE199" i="19"/>
  <c r="CF199" i="19"/>
  <c r="CG199" i="19"/>
  <c r="CH199" i="19"/>
  <c r="CI199" i="19"/>
  <c r="CA200" i="19"/>
  <c r="CB200" i="19"/>
  <c r="CC200" i="19"/>
  <c r="CD200" i="19"/>
  <c r="CE200" i="19"/>
  <c r="CF200" i="19"/>
  <c r="CG200" i="19"/>
  <c r="CH200" i="19"/>
  <c r="CI200" i="19"/>
  <c r="CA201" i="19"/>
  <c r="CB201" i="19"/>
  <c r="CC201" i="19"/>
  <c r="CD201" i="19"/>
  <c r="CE201" i="19"/>
  <c r="CF201" i="19"/>
  <c r="CG201" i="19"/>
  <c r="CH201" i="19"/>
  <c r="CI201" i="19"/>
  <c r="CA202" i="19"/>
  <c r="CB202" i="19"/>
  <c r="CC202" i="19"/>
  <c r="CD202" i="19"/>
  <c r="CE202" i="19"/>
  <c r="CF202" i="19"/>
  <c r="CG202" i="19"/>
  <c r="CH202" i="19"/>
  <c r="CI202" i="19"/>
  <c r="CA203" i="19"/>
  <c r="CB203" i="19"/>
  <c r="CC203" i="19"/>
  <c r="CD203" i="19"/>
  <c r="CE203" i="19"/>
  <c r="CF203" i="19"/>
  <c r="CG203" i="19"/>
  <c r="CH203" i="19"/>
  <c r="CI203" i="19"/>
  <c r="CA204" i="19"/>
  <c r="CB204" i="19"/>
  <c r="CC204" i="19"/>
  <c r="CD204" i="19"/>
  <c r="CE204" i="19"/>
  <c r="CF204" i="19"/>
  <c r="CG204" i="19"/>
  <c r="CH204" i="19"/>
  <c r="CI204" i="19"/>
  <c r="CA205" i="19"/>
  <c r="CB205" i="19"/>
  <c r="CC205" i="19"/>
  <c r="CD205" i="19"/>
  <c r="CE205" i="19"/>
  <c r="CF205" i="19"/>
  <c r="CG205" i="19"/>
  <c r="CH205" i="19"/>
  <c r="CI205" i="19"/>
  <c r="CA206" i="19"/>
  <c r="CB206" i="19"/>
  <c r="CC206" i="19"/>
  <c r="CD206" i="19"/>
  <c r="CE206" i="19"/>
  <c r="CF206" i="19"/>
  <c r="CG206" i="19"/>
  <c r="CH206" i="19"/>
  <c r="CI206" i="19"/>
  <c r="CA207" i="19"/>
  <c r="CB207" i="19"/>
  <c r="CC207" i="19"/>
  <c r="CD207" i="19"/>
  <c r="CE207" i="19"/>
  <c r="CF207" i="19"/>
  <c r="CG207" i="19"/>
  <c r="CH207" i="19"/>
  <c r="CI207" i="19"/>
  <c r="CA208" i="19"/>
  <c r="CB208" i="19"/>
  <c r="CC208" i="19"/>
  <c r="CD208" i="19"/>
  <c r="CE208" i="19"/>
  <c r="CF208" i="19"/>
  <c r="CG208" i="19"/>
  <c r="CH208" i="19"/>
  <c r="CI208" i="19"/>
  <c r="CA209" i="19"/>
  <c r="CB209" i="19"/>
  <c r="CC209" i="19"/>
  <c r="CD209" i="19"/>
  <c r="CE209" i="19"/>
  <c r="CF209" i="19"/>
  <c r="CG209" i="19"/>
  <c r="CH209" i="19"/>
  <c r="CI209" i="19"/>
  <c r="CA210" i="19"/>
  <c r="CB210" i="19"/>
  <c r="CC210" i="19"/>
  <c r="CD210" i="19"/>
  <c r="CE210" i="19"/>
  <c r="CF210" i="19"/>
  <c r="CG210" i="19"/>
  <c r="CH210" i="19"/>
  <c r="CI210" i="19"/>
  <c r="CA211" i="19"/>
  <c r="CB211" i="19"/>
  <c r="CC211" i="19"/>
  <c r="CD211" i="19"/>
  <c r="CE211" i="19"/>
  <c r="CF211" i="19"/>
  <c r="CG211" i="19"/>
  <c r="CH211" i="19"/>
  <c r="CI211" i="19"/>
  <c r="CA212" i="19"/>
  <c r="CB212" i="19"/>
  <c r="CC212" i="19"/>
  <c r="CD212" i="19"/>
  <c r="CE212" i="19"/>
  <c r="CF212" i="19"/>
  <c r="CG212" i="19"/>
  <c r="CH212" i="19"/>
  <c r="CI212" i="19"/>
  <c r="CA213" i="19"/>
  <c r="CB213" i="19"/>
  <c r="CC213" i="19"/>
  <c r="CD213" i="19"/>
  <c r="CE213" i="19"/>
  <c r="CF213" i="19"/>
  <c r="CG213" i="19"/>
  <c r="CH213" i="19"/>
  <c r="CI213" i="19"/>
  <c r="CA214" i="19"/>
  <c r="CB214" i="19"/>
  <c r="CC214" i="19"/>
  <c r="CD214" i="19"/>
  <c r="CE214" i="19"/>
  <c r="CF214" i="19"/>
  <c r="CG214" i="19"/>
  <c r="CH214" i="19"/>
  <c r="CI214" i="19"/>
  <c r="CA215" i="19"/>
  <c r="CB215" i="19"/>
  <c r="CC215" i="19"/>
  <c r="CD215" i="19"/>
  <c r="CE215" i="19"/>
  <c r="CF215" i="19"/>
  <c r="CG215" i="19"/>
  <c r="CH215" i="19"/>
  <c r="CI215" i="19"/>
  <c r="CA216" i="19"/>
  <c r="CB216" i="19"/>
  <c r="CC216" i="19"/>
  <c r="CD216" i="19"/>
  <c r="CE216" i="19"/>
  <c r="CF216" i="19"/>
  <c r="CG216" i="19"/>
  <c r="CH216" i="19"/>
  <c r="CI216" i="19"/>
  <c r="CA217" i="19"/>
  <c r="CB217" i="19"/>
  <c r="CC217" i="19"/>
  <c r="CD217" i="19"/>
  <c r="CE217" i="19"/>
  <c r="CF217" i="19"/>
  <c r="CG217" i="19"/>
  <c r="CH217" i="19"/>
  <c r="CI217" i="19"/>
  <c r="CA218" i="19"/>
  <c r="CB218" i="19"/>
  <c r="CC218" i="19"/>
  <c r="CD218" i="19"/>
  <c r="CE218" i="19"/>
  <c r="CF218" i="19"/>
  <c r="CG218" i="19"/>
  <c r="CH218" i="19"/>
  <c r="CI218" i="19"/>
  <c r="CA219" i="19"/>
  <c r="CB219" i="19"/>
  <c r="CC219" i="19"/>
  <c r="CD219" i="19"/>
  <c r="CE219" i="19"/>
  <c r="CF219" i="19"/>
  <c r="CG219" i="19"/>
  <c r="CH219" i="19"/>
  <c r="CI219" i="19"/>
  <c r="CA220" i="19"/>
  <c r="CB220" i="19"/>
  <c r="CC220" i="19"/>
  <c r="CD220" i="19"/>
  <c r="CE220" i="19"/>
  <c r="CF220" i="19"/>
  <c r="CG220" i="19"/>
  <c r="CH220" i="19"/>
  <c r="CI220" i="19"/>
  <c r="CA221" i="19"/>
  <c r="CB221" i="19"/>
  <c r="CC221" i="19"/>
  <c r="CD221" i="19"/>
  <c r="CE221" i="19"/>
  <c r="CF221" i="19"/>
  <c r="CG221" i="19"/>
  <c r="CH221" i="19"/>
  <c r="CI221" i="19"/>
  <c r="CA222" i="19"/>
  <c r="CB222" i="19"/>
  <c r="CC222" i="19"/>
  <c r="CD222" i="19"/>
  <c r="CE222" i="19"/>
  <c r="CF222" i="19"/>
  <c r="CG222" i="19"/>
  <c r="CH222" i="19"/>
  <c r="CI222" i="19"/>
  <c r="CA223" i="19"/>
  <c r="CB223" i="19"/>
  <c r="CC223" i="19"/>
  <c r="CD223" i="19"/>
  <c r="CE223" i="19"/>
  <c r="CF223" i="19"/>
  <c r="CG223" i="19"/>
  <c r="CH223" i="19"/>
  <c r="CI223" i="19"/>
  <c r="CA224" i="19"/>
  <c r="CB224" i="19"/>
  <c r="CC224" i="19"/>
  <c r="CD224" i="19"/>
  <c r="CE224" i="19"/>
  <c r="CF224" i="19"/>
  <c r="CG224" i="19"/>
  <c r="CH224" i="19"/>
  <c r="CI224" i="19"/>
  <c r="CA225" i="19"/>
  <c r="CB225" i="19"/>
  <c r="CC225" i="19"/>
  <c r="CD225" i="19"/>
  <c r="CE225" i="19"/>
  <c r="CF225" i="19"/>
  <c r="CG225" i="19"/>
  <c r="CH225" i="19"/>
  <c r="CI225" i="19"/>
  <c r="CA226" i="19"/>
  <c r="CB226" i="19"/>
  <c r="CC226" i="19"/>
  <c r="CD226" i="19"/>
  <c r="CE226" i="19"/>
  <c r="CF226" i="19"/>
  <c r="CG226" i="19"/>
  <c r="CH226" i="19"/>
  <c r="CI226" i="19"/>
  <c r="CA227" i="19"/>
  <c r="CB227" i="19"/>
  <c r="CC227" i="19"/>
  <c r="CD227" i="19"/>
  <c r="CE227" i="19"/>
  <c r="CF227" i="19"/>
  <c r="CG227" i="19"/>
  <c r="CH227" i="19"/>
  <c r="CI227" i="19"/>
  <c r="CA228" i="19"/>
  <c r="CB228" i="19"/>
  <c r="CC228" i="19"/>
  <c r="CD228" i="19"/>
  <c r="CE228" i="19"/>
  <c r="CF228" i="19"/>
  <c r="CG228" i="19"/>
  <c r="CH228" i="19"/>
  <c r="CI228" i="19"/>
  <c r="CA229" i="19"/>
  <c r="CB229" i="19"/>
  <c r="CC229" i="19"/>
  <c r="CD229" i="19"/>
  <c r="CE229" i="19"/>
  <c r="CF229" i="19"/>
  <c r="CG229" i="19"/>
  <c r="CH229" i="19"/>
  <c r="CI229" i="19"/>
  <c r="CA230" i="19"/>
  <c r="CB230" i="19"/>
  <c r="CC230" i="19"/>
  <c r="CD230" i="19"/>
  <c r="CE230" i="19"/>
  <c r="CF230" i="19"/>
  <c r="CG230" i="19"/>
  <c r="CH230" i="19"/>
  <c r="CI230" i="19"/>
  <c r="CA231" i="19"/>
  <c r="CB231" i="19"/>
  <c r="CC231" i="19"/>
  <c r="CD231" i="19"/>
  <c r="CE231" i="19"/>
  <c r="CF231" i="19"/>
  <c r="CG231" i="19"/>
  <c r="CH231" i="19"/>
  <c r="CI231" i="19"/>
  <c r="CA232" i="19"/>
  <c r="CB232" i="19"/>
  <c r="CC232" i="19"/>
  <c r="CD232" i="19"/>
  <c r="CE232" i="19"/>
  <c r="CF232" i="19"/>
  <c r="CG232" i="19"/>
  <c r="CH232" i="19"/>
  <c r="CI232" i="19"/>
  <c r="CA233" i="19"/>
  <c r="CB233" i="19"/>
  <c r="CC233" i="19"/>
  <c r="CD233" i="19"/>
  <c r="CE233" i="19"/>
  <c r="CF233" i="19"/>
  <c r="CG233" i="19"/>
  <c r="CH233" i="19"/>
  <c r="CI233" i="19"/>
  <c r="CA234" i="19"/>
  <c r="CB234" i="19"/>
  <c r="CC234" i="19"/>
  <c r="CD234" i="19"/>
  <c r="CE234" i="19"/>
  <c r="CF234" i="19"/>
  <c r="CG234" i="19"/>
  <c r="CH234" i="19"/>
  <c r="CI234" i="19"/>
  <c r="CA235" i="19"/>
  <c r="CB235" i="19"/>
  <c r="CC235" i="19"/>
  <c r="CD235" i="19"/>
  <c r="CE235" i="19"/>
  <c r="CF235" i="19"/>
  <c r="CG235" i="19"/>
  <c r="CH235" i="19"/>
  <c r="CI235" i="19"/>
  <c r="CA236" i="19"/>
  <c r="CB236" i="19"/>
  <c r="CC236" i="19"/>
  <c r="CD236" i="19"/>
  <c r="CE236" i="19"/>
  <c r="CF236" i="19"/>
  <c r="CG236" i="19"/>
  <c r="CH236" i="19"/>
  <c r="CI236" i="19"/>
  <c r="CA237" i="19"/>
  <c r="CB237" i="19"/>
  <c r="CC237" i="19"/>
  <c r="CD237" i="19"/>
  <c r="CE237" i="19"/>
  <c r="CF237" i="19"/>
  <c r="CG237" i="19"/>
  <c r="CH237" i="19"/>
  <c r="CI237" i="19"/>
  <c r="CA238" i="19"/>
  <c r="CB238" i="19"/>
  <c r="CC238" i="19"/>
  <c r="CD238" i="19"/>
  <c r="CE238" i="19"/>
  <c r="CF238" i="19"/>
  <c r="CG238" i="19"/>
  <c r="CH238" i="19"/>
  <c r="CI238" i="19"/>
  <c r="CA239" i="19"/>
  <c r="CB239" i="19"/>
  <c r="CC239" i="19"/>
  <c r="CD239" i="19"/>
  <c r="CE239" i="19"/>
  <c r="CF239" i="19"/>
  <c r="CG239" i="19"/>
  <c r="CH239" i="19"/>
  <c r="CI239" i="19"/>
  <c r="CA240" i="19"/>
  <c r="CB240" i="19"/>
  <c r="CC240" i="19"/>
  <c r="CD240" i="19"/>
  <c r="CE240" i="19"/>
  <c r="CF240" i="19"/>
  <c r="CG240" i="19"/>
  <c r="CH240" i="19"/>
  <c r="CI240" i="19"/>
  <c r="CA241" i="19"/>
  <c r="CB241" i="19"/>
  <c r="CC241" i="19"/>
  <c r="CD241" i="19"/>
  <c r="CE241" i="19"/>
  <c r="CF241" i="19"/>
  <c r="CG241" i="19"/>
  <c r="CH241" i="19"/>
  <c r="CI241" i="19"/>
  <c r="CA242" i="19"/>
  <c r="CB242" i="19"/>
  <c r="CC242" i="19"/>
  <c r="CD242" i="19"/>
  <c r="CE242" i="19"/>
  <c r="CF242" i="19"/>
  <c r="CG242" i="19"/>
  <c r="CH242" i="19"/>
  <c r="CI242" i="19"/>
  <c r="CA243" i="19"/>
  <c r="CB243" i="19"/>
  <c r="CC243" i="19"/>
  <c r="CD243" i="19"/>
  <c r="CE243" i="19"/>
  <c r="CF243" i="19"/>
  <c r="CG243" i="19"/>
  <c r="CH243" i="19"/>
  <c r="CI243" i="19"/>
  <c r="CA244" i="19"/>
  <c r="CB244" i="19"/>
  <c r="CC244" i="19"/>
  <c r="CD244" i="19"/>
  <c r="CE244" i="19"/>
  <c r="CF244" i="19"/>
  <c r="CG244" i="19"/>
  <c r="CH244" i="19"/>
  <c r="CI244" i="19"/>
  <c r="CA245" i="19"/>
  <c r="CB245" i="19"/>
  <c r="CC245" i="19"/>
  <c r="CD245" i="19"/>
  <c r="CE245" i="19"/>
  <c r="CF245" i="19"/>
  <c r="CG245" i="19"/>
  <c r="CH245" i="19"/>
  <c r="CI245" i="19"/>
  <c r="CA246" i="19"/>
  <c r="CB246" i="19"/>
  <c r="CC246" i="19"/>
  <c r="CD246" i="19"/>
  <c r="CE246" i="19"/>
  <c r="CF246" i="19"/>
  <c r="CG246" i="19"/>
  <c r="CH246" i="19"/>
  <c r="CI246" i="19"/>
  <c r="CA247" i="19"/>
  <c r="CB247" i="19"/>
  <c r="CC247" i="19"/>
  <c r="CD247" i="19"/>
  <c r="CE247" i="19"/>
  <c r="CF247" i="19"/>
  <c r="CG247" i="19"/>
  <c r="CH247" i="19"/>
  <c r="CI247" i="19"/>
  <c r="CA248" i="19"/>
  <c r="CB248" i="19"/>
  <c r="CC248" i="19"/>
  <c r="CD248" i="19"/>
  <c r="CE248" i="19"/>
  <c r="CF248" i="19"/>
  <c r="CG248" i="19"/>
  <c r="CH248" i="19"/>
  <c r="CI248" i="19"/>
  <c r="CA249" i="19"/>
  <c r="CB249" i="19"/>
  <c r="CC249" i="19"/>
  <c r="CD249" i="19"/>
  <c r="CE249" i="19"/>
  <c r="CF249" i="19"/>
  <c r="CG249" i="19"/>
  <c r="CH249" i="19"/>
  <c r="CI249" i="19"/>
  <c r="CA250" i="19"/>
  <c r="CB250" i="19"/>
  <c r="CC250" i="19"/>
  <c r="CD250" i="19"/>
  <c r="CE250" i="19"/>
  <c r="CF250" i="19"/>
  <c r="CG250" i="19"/>
  <c r="CH250" i="19"/>
  <c r="CI250" i="19"/>
  <c r="CI4" i="19"/>
  <c r="CI5" i="19"/>
  <c r="CI6" i="19"/>
  <c r="CI7" i="19"/>
  <c r="CI8" i="19"/>
  <c r="CI9" i="19"/>
  <c r="CI10" i="19"/>
  <c r="CI11" i="19"/>
  <c r="CI12" i="19"/>
  <c r="CI13" i="19"/>
  <c r="CI14" i="19"/>
  <c r="CI3" i="19"/>
  <c r="CB6" i="19"/>
  <c r="CA6" i="19"/>
  <c r="CA4" i="19"/>
  <c r="CB4" i="19"/>
  <c r="CC4" i="19"/>
  <c r="CD4" i="19"/>
  <c r="CE4" i="19"/>
  <c r="CF4" i="19"/>
  <c r="CG4" i="19"/>
  <c r="CH4" i="19"/>
  <c r="CA5" i="19"/>
  <c r="CB5" i="19"/>
  <c r="CC5" i="19"/>
  <c r="CD5" i="19"/>
  <c r="CE5" i="19"/>
  <c r="CF5" i="19"/>
  <c r="CG5" i="19"/>
  <c r="CH5" i="19"/>
  <c r="CC6" i="19"/>
  <c r="CD6" i="19"/>
  <c r="CE6" i="19"/>
  <c r="CF6" i="19"/>
  <c r="CG6" i="19"/>
  <c r="CH6" i="19"/>
  <c r="CA7" i="19"/>
  <c r="CB7" i="19"/>
  <c r="CC7" i="19"/>
  <c r="CD7" i="19"/>
  <c r="CE7" i="19"/>
  <c r="CF7" i="19"/>
  <c r="CG7" i="19"/>
  <c r="CH7" i="19"/>
  <c r="CA8" i="19"/>
  <c r="CB8" i="19"/>
  <c r="CC8" i="19"/>
  <c r="CD8" i="19"/>
  <c r="CE8" i="19"/>
  <c r="CF8" i="19"/>
  <c r="CG8" i="19"/>
  <c r="CH8" i="19"/>
  <c r="CA9" i="19"/>
  <c r="CB9" i="19"/>
  <c r="CC9" i="19"/>
  <c r="CD9" i="19"/>
  <c r="CE9" i="19"/>
  <c r="CF9" i="19"/>
  <c r="CG9" i="19"/>
  <c r="CH9" i="19"/>
  <c r="CA10" i="19"/>
  <c r="CB10" i="19"/>
  <c r="CC10" i="19"/>
  <c r="CD10" i="19"/>
  <c r="CE10" i="19"/>
  <c r="CF10" i="19"/>
  <c r="CG10" i="19"/>
  <c r="CH10" i="19"/>
  <c r="CA11" i="19"/>
  <c r="CB11" i="19"/>
  <c r="CC11" i="19"/>
  <c r="CD11" i="19"/>
  <c r="CE11" i="19"/>
  <c r="CF11" i="19"/>
  <c r="CG11" i="19"/>
  <c r="CH11" i="19"/>
  <c r="CA12" i="19"/>
  <c r="CB12" i="19"/>
  <c r="CC12" i="19"/>
  <c r="CD12" i="19"/>
  <c r="CE12" i="19"/>
  <c r="CF12" i="19"/>
  <c r="CG12" i="19"/>
  <c r="CH12" i="19"/>
  <c r="CA13" i="19"/>
  <c r="CB13" i="19"/>
  <c r="CC13" i="19"/>
  <c r="CD13" i="19"/>
  <c r="CE13" i="19"/>
  <c r="CF13" i="19"/>
  <c r="CG13" i="19"/>
  <c r="CH13" i="19"/>
  <c r="CA14" i="19"/>
  <c r="CB14" i="19"/>
  <c r="CC14" i="19"/>
  <c r="CD14" i="19"/>
  <c r="CE14" i="19"/>
  <c r="CF14" i="19"/>
  <c r="CG14" i="19"/>
  <c r="CH14" i="19"/>
  <c r="CC3" i="19"/>
  <c r="CB3" i="19"/>
  <c r="CD3" i="19"/>
  <c r="CE3" i="19"/>
  <c r="CF3" i="19"/>
  <c r="CG3" i="19"/>
  <c r="CH3" i="19"/>
  <c r="CA3" i="19"/>
  <c r="BQ28" i="19"/>
  <c r="BR28" i="19"/>
  <c r="BS28" i="19"/>
  <c r="BT28" i="19"/>
  <c r="BU28" i="19"/>
  <c r="BV28" i="19"/>
  <c r="BW28" i="19"/>
  <c r="BX28" i="19"/>
  <c r="BY28" i="19"/>
  <c r="BQ29" i="19"/>
  <c r="BR29" i="19"/>
  <c r="BS29" i="19"/>
  <c r="BT29" i="19"/>
  <c r="BU29" i="19"/>
  <c r="BV29" i="19"/>
  <c r="BW29" i="19"/>
  <c r="BX29" i="19"/>
  <c r="BY29" i="19"/>
  <c r="BQ30" i="19"/>
  <c r="BR30" i="19"/>
  <c r="BS30" i="19"/>
  <c r="BT30" i="19"/>
  <c r="BU30" i="19"/>
  <c r="BV30" i="19"/>
  <c r="BW30" i="19"/>
  <c r="BX30" i="19"/>
  <c r="BY30" i="19"/>
  <c r="BQ31" i="19"/>
  <c r="BR31" i="19"/>
  <c r="BS31" i="19"/>
  <c r="BT31" i="19"/>
  <c r="BU31" i="19"/>
  <c r="BV31" i="19"/>
  <c r="BW31" i="19"/>
  <c r="BX31" i="19"/>
  <c r="BY31" i="19"/>
  <c r="BQ32" i="19"/>
  <c r="BR32" i="19"/>
  <c r="BS32" i="19"/>
  <c r="BT32" i="19"/>
  <c r="BU32" i="19"/>
  <c r="BV32" i="19"/>
  <c r="BW32" i="19"/>
  <c r="BX32" i="19"/>
  <c r="BY32" i="19"/>
  <c r="BQ33" i="19"/>
  <c r="BR33" i="19"/>
  <c r="BS33" i="19"/>
  <c r="BT33" i="19"/>
  <c r="BU33" i="19"/>
  <c r="BV33" i="19"/>
  <c r="BW33" i="19"/>
  <c r="BX33" i="19"/>
  <c r="BY33" i="19"/>
  <c r="BQ34" i="19"/>
  <c r="BR34" i="19"/>
  <c r="BS34" i="19"/>
  <c r="BT34" i="19"/>
  <c r="BU34" i="19"/>
  <c r="BV34" i="19"/>
  <c r="BW34" i="19"/>
  <c r="BX34" i="19"/>
  <c r="BY34" i="19"/>
  <c r="BQ35" i="19"/>
  <c r="BR35" i="19"/>
  <c r="BS35" i="19"/>
  <c r="BT35" i="19"/>
  <c r="BU35" i="19"/>
  <c r="BV35" i="19"/>
  <c r="BW35" i="19"/>
  <c r="BX35" i="19"/>
  <c r="BY35" i="19"/>
  <c r="BQ36" i="19"/>
  <c r="BR36" i="19"/>
  <c r="BS36" i="19"/>
  <c r="BT36" i="19"/>
  <c r="BU36" i="19"/>
  <c r="BV36" i="19"/>
  <c r="BW36" i="19"/>
  <c r="BX36" i="19"/>
  <c r="BY36" i="19"/>
  <c r="BQ37" i="19"/>
  <c r="BR37" i="19"/>
  <c r="BS37" i="19"/>
  <c r="BT37" i="19"/>
  <c r="BU37" i="19"/>
  <c r="BV37" i="19"/>
  <c r="BW37" i="19"/>
  <c r="BX37" i="19"/>
  <c r="BY37" i="19"/>
  <c r="BQ38" i="19"/>
  <c r="BR38" i="19"/>
  <c r="BS38" i="19"/>
  <c r="BT38" i="19"/>
  <c r="BU38" i="19"/>
  <c r="BV38" i="19"/>
  <c r="BW38" i="19"/>
  <c r="BX38" i="19"/>
  <c r="BY38" i="19"/>
  <c r="BQ39" i="19"/>
  <c r="BR39" i="19"/>
  <c r="BS39" i="19"/>
  <c r="BT39" i="19"/>
  <c r="BU39" i="19"/>
  <c r="BV39" i="19"/>
  <c r="BW39" i="19"/>
  <c r="BX39" i="19"/>
  <c r="BY39" i="19"/>
  <c r="BQ40" i="19"/>
  <c r="BR40" i="19"/>
  <c r="BS40" i="19"/>
  <c r="BT40" i="19"/>
  <c r="BU40" i="19"/>
  <c r="BV40" i="19"/>
  <c r="BW40" i="19"/>
  <c r="BX40" i="19"/>
  <c r="BY40" i="19"/>
  <c r="BQ41" i="19"/>
  <c r="BR41" i="19"/>
  <c r="BS41" i="19"/>
  <c r="BT41" i="19"/>
  <c r="BU41" i="19"/>
  <c r="BV41" i="19"/>
  <c r="BW41" i="19"/>
  <c r="BX41" i="19"/>
  <c r="BY41" i="19"/>
  <c r="BQ42" i="19"/>
  <c r="BR42" i="19"/>
  <c r="BS42" i="19"/>
  <c r="BT42" i="19"/>
  <c r="BU42" i="19"/>
  <c r="BV42" i="19"/>
  <c r="BW42" i="19"/>
  <c r="BX42" i="19"/>
  <c r="BY42" i="19"/>
  <c r="BQ43" i="19"/>
  <c r="BR43" i="19"/>
  <c r="BS43" i="19"/>
  <c r="BT43" i="19"/>
  <c r="BU43" i="19"/>
  <c r="BV43" i="19"/>
  <c r="BW43" i="19"/>
  <c r="BX43" i="19"/>
  <c r="BY43" i="19"/>
  <c r="BQ44" i="19"/>
  <c r="BR44" i="19"/>
  <c r="BS44" i="19"/>
  <c r="BT44" i="19"/>
  <c r="BU44" i="19"/>
  <c r="BV44" i="19"/>
  <c r="BW44" i="19"/>
  <c r="BX44" i="19"/>
  <c r="BY44" i="19"/>
  <c r="BQ45" i="19"/>
  <c r="BR45" i="19"/>
  <c r="BS45" i="19"/>
  <c r="BT45" i="19"/>
  <c r="BU45" i="19"/>
  <c r="BV45" i="19"/>
  <c r="BW45" i="19"/>
  <c r="BX45" i="19"/>
  <c r="BY45" i="19"/>
  <c r="BQ46" i="19"/>
  <c r="BR46" i="19"/>
  <c r="BS46" i="19"/>
  <c r="BT46" i="19"/>
  <c r="BU46" i="19"/>
  <c r="BV46" i="19"/>
  <c r="BW46" i="19"/>
  <c r="BX46" i="19"/>
  <c r="BY46" i="19"/>
  <c r="BQ47" i="19"/>
  <c r="BR47" i="19"/>
  <c r="BS47" i="19"/>
  <c r="BT47" i="19"/>
  <c r="BU47" i="19"/>
  <c r="BV47" i="19"/>
  <c r="BW47" i="19"/>
  <c r="BX47" i="19"/>
  <c r="BY47" i="19"/>
  <c r="BQ48" i="19"/>
  <c r="BR48" i="19"/>
  <c r="BS48" i="19"/>
  <c r="BT48" i="19"/>
  <c r="BU48" i="19"/>
  <c r="BV48" i="19"/>
  <c r="BW48" i="19"/>
  <c r="BX48" i="19"/>
  <c r="BY48" i="19"/>
  <c r="BQ49" i="19"/>
  <c r="BR49" i="19"/>
  <c r="BS49" i="19"/>
  <c r="BT49" i="19"/>
  <c r="BU49" i="19"/>
  <c r="BV49" i="19"/>
  <c r="BW49" i="19"/>
  <c r="BX49" i="19"/>
  <c r="BY49" i="19"/>
  <c r="BQ50" i="19"/>
  <c r="BR50" i="19"/>
  <c r="BS50" i="19"/>
  <c r="BT50" i="19"/>
  <c r="BU50" i="19"/>
  <c r="BV50" i="19"/>
  <c r="BW50" i="19"/>
  <c r="BX50" i="19"/>
  <c r="BY50" i="19"/>
  <c r="BQ51" i="19"/>
  <c r="BR51" i="19"/>
  <c r="BS51" i="19"/>
  <c r="BT51" i="19"/>
  <c r="BU51" i="19"/>
  <c r="BV51" i="19"/>
  <c r="BW51" i="19"/>
  <c r="BX51" i="19"/>
  <c r="BY51" i="19"/>
  <c r="BQ52" i="19"/>
  <c r="BR52" i="19"/>
  <c r="BS52" i="19"/>
  <c r="BT52" i="19"/>
  <c r="BU52" i="19"/>
  <c r="BV52" i="19"/>
  <c r="BW52" i="19"/>
  <c r="BX52" i="19"/>
  <c r="BY52" i="19"/>
  <c r="BQ53" i="19"/>
  <c r="BR53" i="19"/>
  <c r="BS53" i="19"/>
  <c r="BT53" i="19"/>
  <c r="BU53" i="19"/>
  <c r="BV53" i="19"/>
  <c r="BW53" i="19"/>
  <c r="BX53" i="19"/>
  <c r="BY53" i="19"/>
  <c r="BQ54" i="19"/>
  <c r="BR54" i="19"/>
  <c r="BS54" i="19"/>
  <c r="BT54" i="19"/>
  <c r="BU54" i="19"/>
  <c r="BV54" i="19"/>
  <c r="BW54" i="19"/>
  <c r="BX54" i="19"/>
  <c r="BY54" i="19"/>
  <c r="BQ55" i="19"/>
  <c r="BR55" i="19"/>
  <c r="BS55" i="19"/>
  <c r="BT55" i="19"/>
  <c r="BU55" i="19"/>
  <c r="BV55" i="19"/>
  <c r="BW55" i="19"/>
  <c r="BX55" i="19"/>
  <c r="BY55" i="19"/>
  <c r="BQ56" i="19"/>
  <c r="BR56" i="19"/>
  <c r="BS56" i="19"/>
  <c r="BT56" i="19"/>
  <c r="BU56" i="19"/>
  <c r="BV56" i="19"/>
  <c r="BW56" i="19"/>
  <c r="BX56" i="19"/>
  <c r="BY56" i="19"/>
  <c r="BQ57" i="19"/>
  <c r="BR57" i="19"/>
  <c r="BS57" i="19"/>
  <c r="BT57" i="19"/>
  <c r="BU57" i="19"/>
  <c r="BV57" i="19"/>
  <c r="BW57" i="19"/>
  <c r="BX57" i="19"/>
  <c r="BY57" i="19"/>
  <c r="BQ58" i="19"/>
  <c r="BR58" i="19"/>
  <c r="BS58" i="19"/>
  <c r="BT58" i="19"/>
  <c r="BU58" i="19"/>
  <c r="BV58" i="19"/>
  <c r="BW58" i="19"/>
  <c r="BX58" i="19"/>
  <c r="BY58" i="19"/>
  <c r="BQ59" i="19"/>
  <c r="BR59" i="19"/>
  <c r="BS59" i="19"/>
  <c r="BT59" i="19"/>
  <c r="BU59" i="19"/>
  <c r="BV59" i="19"/>
  <c r="BW59" i="19"/>
  <c r="BX59" i="19"/>
  <c r="BY59" i="19"/>
  <c r="BQ60" i="19"/>
  <c r="BR60" i="19"/>
  <c r="BS60" i="19"/>
  <c r="BT60" i="19"/>
  <c r="BU60" i="19"/>
  <c r="BV60" i="19"/>
  <c r="BW60" i="19"/>
  <c r="BX60" i="19"/>
  <c r="BY60" i="19"/>
  <c r="BQ61" i="19"/>
  <c r="BR61" i="19"/>
  <c r="BS61" i="19"/>
  <c r="BT61" i="19"/>
  <c r="BU61" i="19"/>
  <c r="BV61" i="19"/>
  <c r="BW61" i="19"/>
  <c r="BX61" i="19"/>
  <c r="BY61" i="19"/>
  <c r="BQ62" i="19"/>
  <c r="BR62" i="19"/>
  <c r="BS62" i="19"/>
  <c r="BT62" i="19"/>
  <c r="BU62" i="19"/>
  <c r="BV62" i="19"/>
  <c r="BW62" i="19"/>
  <c r="BX62" i="19"/>
  <c r="BY62" i="19"/>
  <c r="BQ63" i="19"/>
  <c r="BR63" i="19"/>
  <c r="BS63" i="19"/>
  <c r="BT63" i="19"/>
  <c r="BU63" i="19"/>
  <c r="BV63" i="19"/>
  <c r="BW63" i="19"/>
  <c r="BX63" i="19"/>
  <c r="BY63" i="19"/>
  <c r="BQ64" i="19"/>
  <c r="BR64" i="19"/>
  <c r="BS64" i="19"/>
  <c r="BT64" i="19"/>
  <c r="BU64" i="19"/>
  <c r="BV64" i="19"/>
  <c r="BW64" i="19"/>
  <c r="BX64" i="19"/>
  <c r="BY64" i="19"/>
  <c r="BQ65" i="19"/>
  <c r="BR65" i="19"/>
  <c r="BS65" i="19"/>
  <c r="BT65" i="19"/>
  <c r="BU65" i="19"/>
  <c r="BV65" i="19"/>
  <c r="BW65" i="19"/>
  <c r="BX65" i="19"/>
  <c r="BY65" i="19"/>
  <c r="BQ66" i="19"/>
  <c r="BR66" i="19"/>
  <c r="BS66" i="19"/>
  <c r="BT66" i="19"/>
  <c r="BU66" i="19"/>
  <c r="BV66" i="19"/>
  <c r="BW66" i="19"/>
  <c r="BX66" i="19"/>
  <c r="BY66" i="19"/>
  <c r="BQ67" i="19"/>
  <c r="BR67" i="19"/>
  <c r="BS67" i="19"/>
  <c r="BT67" i="19"/>
  <c r="BU67" i="19"/>
  <c r="BV67" i="19"/>
  <c r="BW67" i="19"/>
  <c r="BX67" i="19"/>
  <c r="BY67" i="19"/>
  <c r="BQ68" i="19"/>
  <c r="BR68" i="19"/>
  <c r="BS68" i="19"/>
  <c r="BT68" i="19"/>
  <c r="BU68" i="19"/>
  <c r="BV68" i="19"/>
  <c r="BW68" i="19"/>
  <c r="BX68" i="19"/>
  <c r="BY68" i="19"/>
  <c r="BQ69" i="19"/>
  <c r="BR69" i="19"/>
  <c r="BS69" i="19"/>
  <c r="BT69" i="19"/>
  <c r="BU69" i="19"/>
  <c r="BV69" i="19"/>
  <c r="BW69" i="19"/>
  <c r="BX69" i="19"/>
  <c r="BY69" i="19"/>
  <c r="BQ70" i="19"/>
  <c r="BR70" i="19"/>
  <c r="BS70" i="19"/>
  <c r="BT70" i="19"/>
  <c r="BU70" i="19"/>
  <c r="BV70" i="19"/>
  <c r="BW70" i="19"/>
  <c r="BX70" i="19"/>
  <c r="BY70" i="19"/>
  <c r="BQ71" i="19"/>
  <c r="BR71" i="19"/>
  <c r="BS71" i="19"/>
  <c r="BT71" i="19"/>
  <c r="BU71" i="19"/>
  <c r="BV71" i="19"/>
  <c r="BW71" i="19"/>
  <c r="BX71" i="19"/>
  <c r="BY71" i="19"/>
  <c r="BQ72" i="19"/>
  <c r="BR72" i="19"/>
  <c r="BS72" i="19"/>
  <c r="BT72" i="19"/>
  <c r="BU72" i="19"/>
  <c r="BV72" i="19"/>
  <c r="BW72" i="19"/>
  <c r="BX72" i="19"/>
  <c r="BY72" i="19"/>
  <c r="BQ73" i="19"/>
  <c r="BR73" i="19"/>
  <c r="BS73" i="19"/>
  <c r="BT73" i="19"/>
  <c r="BU73" i="19"/>
  <c r="BV73" i="19"/>
  <c r="BW73" i="19"/>
  <c r="BX73" i="19"/>
  <c r="BY73" i="19"/>
  <c r="BQ74" i="19"/>
  <c r="BR74" i="19"/>
  <c r="BS74" i="19"/>
  <c r="BT74" i="19"/>
  <c r="BU74" i="19"/>
  <c r="BV74" i="19"/>
  <c r="BW74" i="19"/>
  <c r="BX74" i="19"/>
  <c r="BY74" i="19"/>
  <c r="BQ75" i="19"/>
  <c r="BR75" i="19"/>
  <c r="BS75" i="19"/>
  <c r="BT75" i="19"/>
  <c r="BU75" i="19"/>
  <c r="BV75" i="19"/>
  <c r="BW75" i="19"/>
  <c r="BX75" i="19"/>
  <c r="BY75" i="19"/>
  <c r="BQ76" i="19"/>
  <c r="BR76" i="19"/>
  <c r="BS76" i="19"/>
  <c r="BT76" i="19"/>
  <c r="BU76" i="19"/>
  <c r="BV76" i="19"/>
  <c r="BW76" i="19"/>
  <c r="BX76" i="19"/>
  <c r="BY76" i="19"/>
  <c r="BQ77" i="19"/>
  <c r="BR77" i="19"/>
  <c r="BS77" i="19"/>
  <c r="BT77" i="19"/>
  <c r="BU77" i="19"/>
  <c r="BV77" i="19"/>
  <c r="BW77" i="19"/>
  <c r="BX77" i="19"/>
  <c r="BY77" i="19"/>
  <c r="BQ78" i="19"/>
  <c r="BR78" i="19"/>
  <c r="BS78" i="19"/>
  <c r="BT78" i="19"/>
  <c r="BU78" i="19"/>
  <c r="BV78" i="19"/>
  <c r="BW78" i="19"/>
  <c r="BX78" i="19"/>
  <c r="BY78" i="19"/>
  <c r="BQ79" i="19"/>
  <c r="BR79" i="19"/>
  <c r="BS79" i="19"/>
  <c r="BT79" i="19"/>
  <c r="BU79" i="19"/>
  <c r="BV79" i="19"/>
  <c r="BW79" i="19"/>
  <c r="BX79" i="19"/>
  <c r="BY79" i="19"/>
  <c r="BQ80" i="19"/>
  <c r="BR80" i="19"/>
  <c r="BS80" i="19"/>
  <c r="BT80" i="19"/>
  <c r="BU80" i="19"/>
  <c r="BV80" i="19"/>
  <c r="BW80" i="19"/>
  <c r="BX80" i="19"/>
  <c r="BY80" i="19"/>
  <c r="BQ81" i="19"/>
  <c r="BR81" i="19"/>
  <c r="BS81" i="19"/>
  <c r="BT81" i="19"/>
  <c r="BU81" i="19"/>
  <c r="BV81" i="19"/>
  <c r="BW81" i="19"/>
  <c r="BX81" i="19"/>
  <c r="BY81" i="19"/>
  <c r="BQ82" i="19"/>
  <c r="BR82" i="19"/>
  <c r="BS82" i="19"/>
  <c r="BT82" i="19"/>
  <c r="BU82" i="19"/>
  <c r="BV82" i="19"/>
  <c r="BW82" i="19"/>
  <c r="BX82" i="19"/>
  <c r="BY82" i="19"/>
  <c r="BQ83" i="19"/>
  <c r="BR83" i="19"/>
  <c r="BS83" i="19"/>
  <c r="BT83" i="19"/>
  <c r="BU83" i="19"/>
  <c r="BV83" i="19"/>
  <c r="BW83" i="19"/>
  <c r="BX83" i="19"/>
  <c r="BY83" i="19"/>
  <c r="BQ84" i="19"/>
  <c r="BR84" i="19"/>
  <c r="BS84" i="19"/>
  <c r="BT84" i="19"/>
  <c r="BU84" i="19"/>
  <c r="BV84" i="19"/>
  <c r="BW84" i="19"/>
  <c r="BX84" i="19"/>
  <c r="BY84" i="19"/>
  <c r="BQ85" i="19"/>
  <c r="BR85" i="19"/>
  <c r="BS85" i="19"/>
  <c r="BT85" i="19"/>
  <c r="BU85" i="19"/>
  <c r="BV85" i="19"/>
  <c r="BW85" i="19"/>
  <c r="BX85" i="19"/>
  <c r="BY85" i="19"/>
  <c r="BQ86" i="19"/>
  <c r="BR86" i="19"/>
  <c r="BS86" i="19"/>
  <c r="BT86" i="19"/>
  <c r="BU86" i="19"/>
  <c r="BV86" i="19"/>
  <c r="BW86" i="19"/>
  <c r="BX86" i="19"/>
  <c r="BY86" i="19"/>
  <c r="BQ87" i="19"/>
  <c r="BR87" i="19"/>
  <c r="BS87" i="19"/>
  <c r="BT87" i="19"/>
  <c r="BU87" i="19"/>
  <c r="BV87" i="19"/>
  <c r="BW87" i="19"/>
  <c r="BX87" i="19"/>
  <c r="BY87" i="19"/>
  <c r="BQ88" i="19"/>
  <c r="BR88" i="19"/>
  <c r="BS88" i="19"/>
  <c r="BT88" i="19"/>
  <c r="BU88" i="19"/>
  <c r="BV88" i="19"/>
  <c r="BW88" i="19"/>
  <c r="BX88" i="19"/>
  <c r="BY88" i="19"/>
  <c r="BQ89" i="19"/>
  <c r="BR89" i="19"/>
  <c r="BS89" i="19"/>
  <c r="BT89" i="19"/>
  <c r="BU89" i="19"/>
  <c r="BV89" i="19"/>
  <c r="BW89" i="19"/>
  <c r="BX89" i="19"/>
  <c r="BY89" i="19"/>
  <c r="BQ90" i="19"/>
  <c r="BR90" i="19"/>
  <c r="BS90" i="19"/>
  <c r="BT90" i="19"/>
  <c r="BU90" i="19"/>
  <c r="BV90" i="19"/>
  <c r="BW90" i="19"/>
  <c r="BX90" i="19"/>
  <c r="BY90" i="19"/>
  <c r="BQ91" i="19"/>
  <c r="BR91" i="19"/>
  <c r="BS91" i="19"/>
  <c r="BT91" i="19"/>
  <c r="BU91" i="19"/>
  <c r="BV91" i="19"/>
  <c r="BW91" i="19"/>
  <c r="BX91" i="19"/>
  <c r="BY91" i="19"/>
  <c r="BQ92" i="19"/>
  <c r="BR92" i="19"/>
  <c r="BS92" i="19"/>
  <c r="BT92" i="19"/>
  <c r="BU92" i="19"/>
  <c r="BV92" i="19"/>
  <c r="BW92" i="19"/>
  <c r="BX92" i="19"/>
  <c r="BY92" i="19"/>
  <c r="BQ93" i="19"/>
  <c r="BR93" i="19"/>
  <c r="BS93" i="19"/>
  <c r="BT93" i="19"/>
  <c r="BU93" i="19"/>
  <c r="BV93" i="19"/>
  <c r="BW93" i="19"/>
  <c r="BX93" i="19"/>
  <c r="BY93" i="19"/>
  <c r="BQ94" i="19"/>
  <c r="BR94" i="19"/>
  <c r="BS94" i="19"/>
  <c r="BT94" i="19"/>
  <c r="BU94" i="19"/>
  <c r="BV94" i="19"/>
  <c r="BW94" i="19"/>
  <c r="BX94" i="19"/>
  <c r="BY94" i="19"/>
  <c r="BQ95" i="19"/>
  <c r="BR95" i="19"/>
  <c r="BS95" i="19"/>
  <c r="BT95" i="19"/>
  <c r="BU95" i="19"/>
  <c r="BV95" i="19"/>
  <c r="BW95" i="19"/>
  <c r="BX95" i="19"/>
  <c r="BY95" i="19"/>
  <c r="BQ96" i="19"/>
  <c r="BR96" i="19"/>
  <c r="BS96" i="19"/>
  <c r="BT96" i="19"/>
  <c r="BU96" i="19"/>
  <c r="BV96" i="19"/>
  <c r="BW96" i="19"/>
  <c r="BX96" i="19"/>
  <c r="BY96" i="19"/>
  <c r="BQ97" i="19"/>
  <c r="BR97" i="19"/>
  <c r="BS97" i="19"/>
  <c r="BT97" i="19"/>
  <c r="BU97" i="19"/>
  <c r="BV97" i="19"/>
  <c r="BW97" i="19"/>
  <c r="BX97" i="19"/>
  <c r="BY97" i="19"/>
  <c r="BQ98" i="19"/>
  <c r="BR98" i="19"/>
  <c r="BS98" i="19"/>
  <c r="BT98" i="19"/>
  <c r="BU98" i="19"/>
  <c r="BV98" i="19"/>
  <c r="BW98" i="19"/>
  <c r="BX98" i="19"/>
  <c r="BY98" i="19"/>
  <c r="BQ99" i="19"/>
  <c r="BR99" i="19"/>
  <c r="BS99" i="19"/>
  <c r="BT99" i="19"/>
  <c r="BU99" i="19"/>
  <c r="BV99" i="19"/>
  <c r="BW99" i="19"/>
  <c r="BX99" i="19"/>
  <c r="BY99" i="19"/>
  <c r="BQ100" i="19"/>
  <c r="BR100" i="19"/>
  <c r="BS100" i="19"/>
  <c r="BT100" i="19"/>
  <c r="BU100" i="19"/>
  <c r="BV100" i="19"/>
  <c r="BW100" i="19"/>
  <c r="BX100" i="19"/>
  <c r="BY100" i="19"/>
  <c r="BQ101" i="19"/>
  <c r="BR101" i="19"/>
  <c r="BS101" i="19"/>
  <c r="BT101" i="19"/>
  <c r="BU101" i="19"/>
  <c r="BV101" i="19"/>
  <c r="BW101" i="19"/>
  <c r="BX101" i="19"/>
  <c r="BY101" i="19"/>
  <c r="BQ102" i="19"/>
  <c r="BR102" i="19"/>
  <c r="BS102" i="19"/>
  <c r="BT102" i="19"/>
  <c r="BU102" i="19"/>
  <c r="BV102" i="19"/>
  <c r="BW102" i="19"/>
  <c r="BX102" i="19"/>
  <c r="BY102" i="19"/>
  <c r="BQ103" i="19"/>
  <c r="BR103" i="19"/>
  <c r="BS103" i="19"/>
  <c r="BT103" i="19"/>
  <c r="BU103" i="19"/>
  <c r="BV103" i="19"/>
  <c r="BW103" i="19"/>
  <c r="BX103" i="19"/>
  <c r="BY103" i="19"/>
  <c r="BQ104" i="19"/>
  <c r="BR104" i="19"/>
  <c r="BS104" i="19"/>
  <c r="BT104" i="19"/>
  <c r="BU104" i="19"/>
  <c r="BV104" i="19"/>
  <c r="BW104" i="19"/>
  <c r="BX104" i="19"/>
  <c r="BY104" i="19"/>
  <c r="BQ105" i="19"/>
  <c r="BR105" i="19"/>
  <c r="BS105" i="19"/>
  <c r="BT105" i="19"/>
  <c r="BU105" i="19"/>
  <c r="BV105" i="19"/>
  <c r="BW105" i="19"/>
  <c r="BX105" i="19"/>
  <c r="BY105" i="19"/>
  <c r="BQ106" i="19"/>
  <c r="BR106" i="19"/>
  <c r="BS106" i="19"/>
  <c r="BT106" i="19"/>
  <c r="BU106" i="19"/>
  <c r="BV106" i="19"/>
  <c r="BW106" i="19"/>
  <c r="BX106" i="19"/>
  <c r="BY106" i="19"/>
  <c r="BQ107" i="19"/>
  <c r="BR107" i="19"/>
  <c r="BS107" i="19"/>
  <c r="BT107" i="19"/>
  <c r="BU107" i="19"/>
  <c r="BV107" i="19"/>
  <c r="BW107" i="19"/>
  <c r="BX107" i="19"/>
  <c r="BY107" i="19"/>
  <c r="BQ108" i="19"/>
  <c r="BR108" i="19"/>
  <c r="BS108" i="19"/>
  <c r="BT108" i="19"/>
  <c r="BU108" i="19"/>
  <c r="BV108" i="19"/>
  <c r="BW108" i="19"/>
  <c r="BX108" i="19"/>
  <c r="BY108" i="19"/>
  <c r="BQ109" i="19"/>
  <c r="BR109" i="19"/>
  <c r="BS109" i="19"/>
  <c r="BT109" i="19"/>
  <c r="BU109" i="19"/>
  <c r="BV109" i="19"/>
  <c r="BW109" i="19"/>
  <c r="BX109" i="19"/>
  <c r="BY109" i="19"/>
  <c r="BQ110" i="19"/>
  <c r="BR110" i="19"/>
  <c r="BS110" i="19"/>
  <c r="BT110" i="19"/>
  <c r="BU110" i="19"/>
  <c r="BV110" i="19"/>
  <c r="BW110" i="19"/>
  <c r="BX110" i="19"/>
  <c r="BY110" i="19"/>
  <c r="BQ111" i="19"/>
  <c r="BR111" i="19"/>
  <c r="BS111" i="19"/>
  <c r="BT111" i="19"/>
  <c r="BU111" i="19"/>
  <c r="BV111" i="19"/>
  <c r="BW111" i="19"/>
  <c r="BX111" i="19"/>
  <c r="BY111" i="19"/>
  <c r="BQ112" i="19"/>
  <c r="BR112" i="19"/>
  <c r="BS112" i="19"/>
  <c r="BT112" i="19"/>
  <c r="BU112" i="19"/>
  <c r="BV112" i="19"/>
  <c r="BW112" i="19"/>
  <c r="BX112" i="19"/>
  <c r="BY112" i="19"/>
  <c r="BQ113" i="19"/>
  <c r="BR113" i="19"/>
  <c r="BS113" i="19"/>
  <c r="BT113" i="19"/>
  <c r="BU113" i="19"/>
  <c r="BV113" i="19"/>
  <c r="BW113" i="19"/>
  <c r="BX113" i="19"/>
  <c r="BY113" i="19"/>
  <c r="BQ114" i="19"/>
  <c r="BR114" i="19"/>
  <c r="BS114" i="19"/>
  <c r="BT114" i="19"/>
  <c r="BU114" i="19"/>
  <c r="BV114" i="19"/>
  <c r="BW114" i="19"/>
  <c r="BX114" i="19"/>
  <c r="BY114" i="19"/>
  <c r="BQ115" i="19"/>
  <c r="BR115" i="19"/>
  <c r="BS115" i="19"/>
  <c r="BT115" i="19"/>
  <c r="BU115" i="19"/>
  <c r="BV115" i="19"/>
  <c r="BW115" i="19"/>
  <c r="BX115" i="19"/>
  <c r="BY115" i="19"/>
  <c r="BQ116" i="19"/>
  <c r="BR116" i="19"/>
  <c r="BS116" i="19"/>
  <c r="BT116" i="19"/>
  <c r="BU116" i="19"/>
  <c r="BV116" i="19"/>
  <c r="BW116" i="19"/>
  <c r="BX116" i="19"/>
  <c r="BY116" i="19"/>
  <c r="BQ117" i="19"/>
  <c r="BR117" i="19"/>
  <c r="BS117" i="19"/>
  <c r="BT117" i="19"/>
  <c r="BU117" i="19"/>
  <c r="BV117" i="19"/>
  <c r="BW117" i="19"/>
  <c r="BX117" i="19"/>
  <c r="BY117" i="19"/>
  <c r="BQ118" i="19"/>
  <c r="BR118" i="19"/>
  <c r="BS118" i="19"/>
  <c r="BT118" i="19"/>
  <c r="BU118" i="19"/>
  <c r="BV118" i="19"/>
  <c r="BW118" i="19"/>
  <c r="BX118" i="19"/>
  <c r="BY118" i="19"/>
  <c r="BQ119" i="19"/>
  <c r="BR119" i="19"/>
  <c r="BS119" i="19"/>
  <c r="BT119" i="19"/>
  <c r="BU119" i="19"/>
  <c r="BV119" i="19"/>
  <c r="BW119" i="19"/>
  <c r="BX119" i="19"/>
  <c r="BY119" i="19"/>
  <c r="BQ120" i="19"/>
  <c r="BR120" i="19"/>
  <c r="BS120" i="19"/>
  <c r="BT120" i="19"/>
  <c r="BU120" i="19"/>
  <c r="BV120" i="19"/>
  <c r="BW120" i="19"/>
  <c r="BX120" i="19"/>
  <c r="BY120" i="19"/>
  <c r="BQ121" i="19"/>
  <c r="BR121" i="19"/>
  <c r="BS121" i="19"/>
  <c r="BT121" i="19"/>
  <c r="BU121" i="19"/>
  <c r="BV121" i="19"/>
  <c r="BW121" i="19"/>
  <c r="BX121" i="19"/>
  <c r="BY121" i="19"/>
  <c r="BQ122" i="19"/>
  <c r="BR122" i="19"/>
  <c r="BS122" i="19"/>
  <c r="BT122" i="19"/>
  <c r="BU122" i="19"/>
  <c r="BV122" i="19"/>
  <c r="BW122" i="19"/>
  <c r="BX122" i="19"/>
  <c r="BY122" i="19"/>
  <c r="BQ123" i="19"/>
  <c r="BR123" i="19"/>
  <c r="BS123" i="19"/>
  <c r="BT123" i="19"/>
  <c r="BU123" i="19"/>
  <c r="BV123" i="19"/>
  <c r="BW123" i="19"/>
  <c r="BX123" i="19"/>
  <c r="BY123" i="19"/>
  <c r="BQ124" i="19"/>
  <c r="BR124" i="19"/>
  <c r="BS124" i="19"/>
  <c r="BT124" i="19"/>
  <c r="BU124" i="19"/>
  <c r="BV124" i="19"/>
  <c r="BW124" i="19"/>
  <c r="BX124" i="19"/>
  <c r="BY124" i="19"/>
  <c r="BQ125" i="19"/>
  <c r="BR125" i="19"/>
  <c r="BS125" i="19"/>
  <c r="BT125" i="19"/>
  <c r="BU125" i="19"/>
  <c r="BV125" i="19"/>
  <c r="BW125" i="19"/>
  <c r="BX125" i="19"/>
  <c r="BY125" i="19"/>
  <c r="BQ126" i="19"/>
  <c r="BR126" i="19"/>
  <c r="BS126" i="19"/>
  <c r="BT126" i="19"/>
  <c r="BU126" i="19"/>
  <c r="BV126" i="19"/>
  <c r="BW126" i="19"/>
  <c r="BX126" i="19"/>
  <c r="BY126" i="19"/>
  <c r="BQ127" i="19"/>
  <c r="BR127" i="19"/>
  <c r="BS127" i="19"/>
  <c r="BT127" i="19"/>
  <c r="BU127" i="19"/>
  <c r="BV127" i="19"/>
  <c r="BW127" i="19"/>
  <c r="BX127" i="19"/>
  <c r="BY127" i="19"/>
  <c r="BQ128" i="19"/>
  <c r="BR128" i="19"/>
  <c r="BS128" i="19"/>
  <c r="BT128" i="19"/>
  <c r="BU128" i="19"/>
  <c r="BV128" i="19"/>
  <c r="BW128" i="19"/>
  <c r="BX128" i="19"/>
  <c r="BY128" i="19"/>
  <c r="BQ129" i="19"/>
  <c r="BR129" i="19"/>
  <c r="BS129" i="19"/>
  <c r="BT129" i="19"/>
  <c r="BU129" i="19"/>
  <c r="BV129" i="19"/>
  <c r="BW129" i="19"/>
  <c r="BX129" i="19"/>
  <c r="BY129" i="19"/>
  <c r="BQ130" i="19"/>
  <c r="BR130" i="19"/>
  <c r="BS130" i="19"/>
  <c r="BT130" i="19"/>
  <c r="BU130" i="19"/>
  <c r="BV130" i="19"/>
  <c r="BW130" i="19"/>
  <c r="BX130" i="19"/>
  <c r="BY130" i="19"/>
  <c r="BQ131" i="19"/>
  <c r="BR131" i="19"/>
  <c r="BS131" i="19"/>
  <c r="BT131" i="19"/>
  <c r="BU131" i="19"/>
  <c r="BV131" i="19"/>
  <c r="BW131" i="19"/>
  <c r="BX131" i="19"/>
  <c r="BY131" i="19"/>
  <c r="BQ132" i="19"/>
  <c r="BR132" i="19"/>
  <c r="BS132" i="19"/>
  <c r="BT132" i="19"/>
  <c r="BU132" i="19"/>
  <c r="BV132" i="19"/>
  <c r="BW132" i="19"/>
  <c r="BX132" i="19"/>
  <c r="BY132" i="19"/>
  <c r="BQ133" i="19"/>
  <c r="BR133" i="19"/>
  <c r="BS133" i="19"/>
  <c r="BT133" i="19"/>
  <c r="BU133" i="19"/>
  <c r="BV133" i="19"/>
  <c r="BW133" i="19"/>
  <c r="BX133" i="19"/>
  <c r="BY133" i="19"/>
  <c r="BQ134" i="19"/>
  <c r="BR134" i="19"/>
  <c r="BS134" i="19"/>
  <c r="BT134" i="19"/>
  <c r="BU134" i="19"/>
  <c r="BV134" i="19"/>
  <c r="BW134" i="19"/>
  <c r="BX134" i="19"/>
  <c r="BY134" i="19"/>
  <c r="BQ135" i="19"/>
  <c r="BR135" i="19"/>
  <c r="BS135" i="19"/>
  <c r="BT135" i="19"/>
  <c r="BU135" i="19"/>
  <c r="BV135" i="19"/>
  <c r="BW135" i="19"/>
  <c r="BX135" i="19"/>
  <c r="BY135" i="19"/>
  <c r="BQ136" i="19"/>
  <c r="BR136" i="19"/>
  <c r="BS136" i="19"/>
  <c r="BT136" i="19"/>
  <c r="BU136" i="19"/>
  <c r="BV136" i="19"/>
  <c r="BW136" i="19"/>
  <c r="BX136" i="19"/>
  <c r="BY136" i="19"/>
  <c r="BQ137" i="19"/>
  <c r="BR137" i="19"/>
  <c r="BS137" i="19"/>
  <c r="BT137" i="19"/>
  <c r="BU137" i="19"/>
  <c r="BV137" i="19"/>
  <c r="BW137" i="19"/>
  <c r="BX137" i="19"/>
  <c r="BY137" i="19"/>
  <c r="BQ138" i="19"/>
  <c r="BR138" i="19"/>
  <c r="BS138" i="19"/>
  <c r="BT138" i="19"/>
  <c r="BU138" i="19"/>
  <c r="BV138" i="19"/>
  <c r="BW138" i="19"/>
  <c r="BX138" i="19"/>
  <c r="BY138" i="19"/>
  <c r="BQ139" i="19"/>
  <c r="BR139" i="19"/>
  <c r="BS139" i="19"/>
  <c r="BT139" i="19"/>
  <c r="BU139" i="19"/>
  <c r="BV139" i="19"/>
  <c r="BW139" i="19"/>
  <c r="BX139" i="19"/>
  <c r="BY139" i="19"/>
  <c r="BQ140" i="19"/>
  <c r="BR140" i="19"/>
  <c r="BS140" i="19"/>
  <c r="BT140" i="19"/>
  <c r="BU140" i="19"/>
  <c r="BV140" i="19"/>
  <c r="BW140" i="19"/>
  <c r="BX140" i="19"/>
  <c r="BY140" i="19"/>
  <c r="BQ141" i="19"/>
  <c r="BR141" i="19"/>
  <c r="BS141" i="19"/>
  <c r="BT141" i="19"/>
  <c r="BU141" i="19"/>
  <c r="BV141" i="19"/>
  <c r="BW141" i="19"/>
  <c r="BX141" i="19"/>
  <c r="BY141" i="19"/>
  <c r="BQ142" i="19"/>
  <c r="BR142" i="19"/>
  <c r="BS142" i="19"/>
  <c r="BT142" i="19"/>
  <c r="BU142" i="19"/>
  <c r="BV142" i="19"/>
  <c r="BW142" i="19"/>
  <c r="BX142" i="19"/>
  <c r="BY142" i="19"/>
  <c r="BQ143" i="19"/>
  <c r="BR143" i="19"/>
  <c r="BS143" i="19"/>
  <c r="BT143" i="19"/>
  <c r="BU143" i="19"/>
  <c r="BV143" i="19"/>
  <c r="BW143" i="19"/>
  <c r="BX143" i="19"/>
  <c r="BY143" i="19"/>
  <c r="BQ144" i="19"/>
  <c r="BR144" i="19"/>
  <c r="BS144" i="19"/>
  <c r="BT144" i="19"/>
  <c r="BU144" i="19"/>
  <c r="BV144" i="19"/>
  <c r="BW144" i="19"/>
  <c r="BX144" i="19"/>
  <c r="BY144" i="19"/>
  <c r="BQ145" i="19"/>
  <c r="BR145" i="19"/>
  <c r="BS145" i="19"/>
  <c r="BT145" i="19"/>
  <c r="BU145" i="19"/>
  <c r="BV145" i="19"/>
  <c r="BW145" i="19"/>
  <c r="BX145" i="19"/>
  <c r="BY145" i="19"/>
  <c r="BQ146" i="19"/>
  <c r="BR146" i="19"/>
  <c r="BS146" i="19"/>
  <c r="BT146" i="19"/>
  <c r="BU146" i="19"/>
  <c r="BV146" i="19"/>
  <c r="BW146" i="19"/>
  <c r="BX146" i="19"/>
  <c r="BY146" i="19"/>
  <c r="BQ147" i="19"/>
  <c r="BR147" i="19"/>
  <c r="BS147" i="19"/>
  <c r="BT147" i="19"/>
  <c r="BU147" i="19"/>
  <c r="BV147" i="19"/>
  <c r="BW147" i="19"/>
  <c r="BX147" i="19"/>
  <c r="BY147" i="19"/>
  <c r="BQ148" i="19"/>
  <c r="BR148" i="19"/>
  <c r="BS148" i="19"/>
  <c r="BT148" i="19"/>
  <c r="BU148" i="19"/>
  <c r="BV148" i="19"/>
  <c r="BW148" i="19"/>
  <c r="BX148" i="19"/>
  <c r="BY148" i="19"/>
  <c r="BQ149" i="19"/>
  <c r="BR149" i="19"/>
  <c r="BS149" i="19"/>
  <c r="BT149" i="19"/>
  <c r="BU149" i="19"/>
  <c r="BV149" i="19"/>
  <c r="BW149" i="19"/>
  <c r="BX149" i="19"/>
  <c r="BY149" i="19"/>
  <c r="BQ150" i="19"/>
  <c r="BR150" i="19"/>
  <c r="BS150" i="19"/>
  <c r="BT150" i="19"/>
  <c r="BU150" i="19"/>
  <c r="BV150" i="19"/>
  <c r="BW150" i="19"/>
  <c r="BX150" i="19"/>
  <c r="BY150" i="19"/>
  <c r="BQ151" i="19"/>
  <c r="BR151" i="19"/>
  <c r="BS151" i="19"/>
  <c r="BT151" i="19"/>
  <c r="BU151" i="19"/>
  <c r="BV151" i="19"/>
  <c r="BW151" i="19"/>
  <c r="BX151" i="19"/>
  <c r="BY151" i="19"/>
  <c r="BQ152" i="19"/>
  <c r="BR152" i="19"/>
  <c r="BS152" i="19"/>
  <c r="BT152" i="19"/>
  <c r="BU152" i="19"/>
  <c r="BV152" i="19"/>
  <c r="BW152" i="19"/>
  <c r="BX152" i="19"/>
  <c r="BY152" i="19"/>
  <c r="BQ153" i="19"/>
  <c r="BR153" i="19"/>
  <c r="BS153" i="19"/>
  <c r="BT153" i="19"/>
  <c r="BU153" i="19"/>
  <c r="BV153" i="19"/>
  <c r="BW153" i="19"/>
  <c r="BX153" i="19"/>
  <c r="BY153" i="19"/>
  <c r="BQ154" i="19"/>
  <c r="BR154" i="19"/>
  <c r="BS154" i="19"/>
  <c r="BT154" i="19"/>
  <c r="BU154" i="19"/>
  <c r="BV154" i="19"/>
  <c r="BW154" i="19"/>
  <c r="BX154" i="19"/>
  <c r="BY154" i="19"/>
  <c r="BQ155" i="19"/>
  <c r="BR155" i="19"/>
  <c r="BS155" i="19"/>
  <c r="BT155" i="19"/>
  <c r="BU155" i="19"/>
  <c r="BV155" i="19"/>
  <c r="BW155" i="19"/>
  <c r="BX155" i="19"/>
  <c r="BY155" i="19"/>
  <c r="BQ156" i="19"/>
  <c r="BR156" i="19"/>
  <c r="BS156" i="19"/>
  <c r="BT156" i="19"/>
  <c r="BU156" i="19"/>
  <c r="BV156" i="19"/>
  <c r="BW156" i="19"/>
  <c r="BX156" i="19"/>
  <c r="BY156" i="19"/>
  <c r="BQ157" i="19"/>
  <c r="BR157" i="19"/>
  <c r="BS157" i="19"/>
  <c r="BT157" i="19"/>
  <c r="BU157" i="19"/>
  <c r="BV157" i="19"/>
  <c r="BW157" i="19"/>
  <c r="BX157" i="19"/>
  <c r="BY157" i="19"/>
  <c r="BQ158" i="19"/>
  <c r="BR158" i="19"/>
  <c r="BS158" i="19"/>
  <c r="BT158" i="19"/>
  <c r="BU158" i="19"/>
  <c r="BV158" i="19"/>
  <c r="BW158" i="19"/>
  <c r="BX158" i="19"/>
  <c r="BY158" i="19"/>
  <c r="BQ159" i="19"/>
  <c r="BR159" i="19"/>
  <c r="BS159" i="19"/>
  <c r="BT159" i="19"/>
  <c r="BU159" i="19"/>
  <c r="BV159" i="19"/>
  <c r="BW159" i="19"/>
  <c r="BX159" i="19"/>
  <c r="BY159" i="19"/>
  <c r="BQ160" i="19"/>
  <c r="BR160" i="19"/>
  <c r="BS160" i="19"/>
  <c r="BT160" i="19"/>
  <c r="BU160" i="19"/>
  <c r="BV160" i="19"/>
  <c r="BW160" i="19"/>
  <c r="BX160" i="19"/>
  <c r="BY160" i="19"/>
  <c r="BQ161" i="19"/>
  <c r="BR161" i="19"/>
  <c r="BS161" i="19"/>
  <c r="BT161" i="19"/>
  <c r="BU161" i="19"/>
  <c r="BV161" i="19"/>
  <c r="BW161" i="19"/>
  <c r="BX161" i="19"/>
  <c r="BY161" i="19"/>
  <c r="BQ162" i="19"/>
  <c r="BR162" i="19"/>
  <c r="BS162" i="19"/>
  <c r="BT162" i="19"/>
  <c r="BU162" i="19"/>
  <c r="BV162" i="19"/>
  <c r="BW162" i="19"/>
  <c r="BX162" i="19"/>
  <c r="BY162" i="19"/>
  <c r="BQ163" i="19"/>
  <c r="BR163" i="19"/>
  <c r="BS163" i="19"/>
  <c r="BT163" i="19"/>
  <c r="BU163" i="19"/>
  <c r="BV163" i="19"/>
  <c r="BW163" i="19"/>
  <c r="BX163" i="19"/>
  <c r="BY163" i="19"/>
  <c r="BQ164" i="19"/>
  <c r="BR164" i="19"/>
  <c r="BS164" i="19"/>
  <c r="BT164" i="19"/>
  <c r="BU164" i="19"/>
  <c r="BV164" i="19"/>
  <c r="BW164" i="19"/>
  <c r="BX164" i="19"/>
  <c r="BY164" i="19"/>
  <c r="BQ165" i="19"/>
  <c r="BR165" i="19"/>
  <c r="BS165" i="19"/>
  <c r="BT165" i="19"/>
  <c r="BU165" i="19"/>
  <c r="BV165" i="19"/>
  <c r="BW165" i="19"/>
  <c r="BX165" i="19"/>
  <c r="BY165" i="19"/>
  <c r="BQ166" i="19"/>
  <c r="BR166" i="19"/>
  <c r="BS166" i="19"/>
  <c r="BT166" i="19"/>
  <c r="BU166" i="19"/>
  <c r="BV166" i="19"/>
  <c r="BW166" i="19"/>
  <c r="BX166" i="19"/>
  <c r="BY166" i="19"/>
  <c r="BQ167" i="19"/>
  <c r="BR167" i="19"/>
  <c r="BS167" i="19"/>
  <c r="BT167" i="19"/>
  <c r="BU167" i="19"/>
  <c r="BV167" i="19"/>
  <c r="BW167" i="19"/>
  <c r="BX167" i="19"/>
  <c r="BY167" i="19"/>
  <c r="BQ168" i="19"/>
  <c r="BR168" i="19"/>
  <c r="BS168" i="19"/>
  <c r="BT168" i="19"/>
  <c r="BU168" i="19"/>
  <c r="BV168" i="19"/>
  <c r="BW168" i="19"/>
  <c r="BX168" i="19"/>
  <c r="BY168" i="19"/>
  <c r="BQ169" i="19"/>
  <c r="BR169" i="19"/>
  <c r="BS169" i="19"/>
  <c r="BT169" i="19"/>
  <c r="BU169" i="19"/>
  <c r="BV169" i="19"/>
  <c r="BW169" i="19"/>
  <c r="BX169" i="19"/>
  <c r="BY169" i="19"/>
  <c r="BQ170" i="19"/>
  <c r="BR170" i="19"/>
  <c r="BS170" i="19"/>
  <c r="BT170" i="19"/>
  <c r="BU170" i="19"/>
  <c r="BV170" i="19"/>
  <c r="BW170" i="19"/>
  <c r="BX170" i="19"/>
  <c r="BY170" i="19"/>
  <c r="BQ171" i="19"/>
  <c r="BR171" i="19"/>
  <c r="BS171" i="19"/>
  <c r="BT171" i="19"/>
  <c r="BU171" i="19"/>
  <c r="BV171" i="19"/>
  <c r="BW171" i="19"/>
  <c r="BX171" i="19"/>
  <c r="BY171" i="19"/>
  <c r="BQ172" i="19"/>
  <c r="BR172" i="19"/>
  <c r="BS172" i="19"/>
  <c r="BT172" i="19"/>
  <c r="BU172" i="19"/>
  <c r="BV172" i="19"/>
  <c r="BW172" i="19"/>
  <c r="BX172" i="19"/>
  <c r="BY172" i="19"/>
  <c r="BQ173" i="19"/>
  <c r="BR173" i="19"/>
  <c r="BS173" i="19"/>
  <c r="BT173" i="19"/>
  <c r="BU173" i="19"/>
  <c r="BV173" i="19"/>
  <c r="BW173" i="19"/>
  <c r="BX173" i="19"/>
  <c r="BY173" i="19"/>
  <c r="BQ174" i="19"/>
  <c r="BR174" i="19"/>
  <c r="BS174" i="19"/>
  <c r="BT174" i="19"/>
  <c r="BU174" i="19"/>
  <c r="BV174" i="19"/>
  <c r="BW174" i="19"/>
  <c r="BX174" i="19"/>
  <c r="BY174" i="19"/>
  <c r="BQ175" i="19"/>
  <c r="BR175" i="19"/>
  <c r="BS175" i="19"/>
  <c r="BT175" i="19"/>
  <c r="BU175" i="19"/>
  <c r="BV175" i="19"/>
  <c r="BW175" i="19"/>
  <c r="BX175" i="19"/>
  <c r="BY175" i="19"/>
  <c r="BQ176" i="19"/>
  <c r="BR176" i="19"/>
  <c r="BS176" i="19"/>
  <c r="BT176" i="19"/>
  <c r="BU176" i="19"/>
  <c r="BV176" i="19"/>
  <c r="BW176" i="19"/>
  <c r="BX176" i="19"/>
  <c r="BY176" i="19"/>
  <c r="BQ177" i="19"/>
  <c r="BR177" i="19"/>
  <c r="BS177" i="19"/>
  <c r="BT177" i="19"/>
  <c r="BU177" i="19"/>
  <c r="BV177" i="19"/>
  <c r="BW177" i="19"/>
  <c r="BX177" i="19"/>
  <c r="BY177" i="19"/>
  <c r="BQ178" i="19"/>
  <c r="BR178" i="19"/>
  <c r="BS178" i="19"/>
  <c r="BT178" i="19"/>
  <c r="BU178" i="19"/>
  <c r="BV178" i="19"/>
  <c r="BW178" i="19"/>
  <c r="BX178" i="19"/>
  <c r="BY178" i="19"/>
  <c r="BQ179" i="19"/>
  <c r="BR179" i="19"/>
  <c r="BS179" i="19"/>
  <c r="BT179" i="19"/>
  <c r="BU179" i="19"/>
  <c r="BV179" i="19"/>
  <c r="BW179" i="19"/>
  <c r="BX179" i="19"/>
  <c r="BY179" i="19"/>
  <c r="BQ180" i="19"/>
  <c r="BR180" i="19"/>
  <c r="BS180" i="19"/>
  <c r="BT180" i="19"/>
  <c r="BU180" i="19"/>
  <c r="BV180" i="19"/>
  <c r="BW180" i="19"/>
  <c r="BX180" i="19"/>
  <c r="BY180" i="19"/>
  <c r="BQ181" i="19"/>
  <c r="BR181" i="19"/>
  <c r="BS181" i="19"/>
  <c r="BT181" i="19"/>
  <c r="BU181" i="19"/>
  <c r="BV181" i="19"/>
  <c r="BW181" i="19"/>
  <c r="BX181" i="19"/>
  <c r="BY181" i="19"/>
  <c r="BQ182" i="19"/>
  <c r="BR182" i="19"/>
  <c r="BS182" i="19"/>
  <c r="BT182" i="19"/>
  <c r="BU182" i="19"/>
  <c r="BV182" i="19"/>
  <c r="BW182" i="19"/>
  <c r="BX182" i="19"/>
  <c r="BY182" i="19"/>
  <c r="BQ183" i="19"/>
  <c r="BR183" i="19"/>
  <c r="BS183" i="19"/>
  <c r="BT183" i="19"/>
  <c r="BU183" i="19"/>
  <c r="BV183" i="19"/>
  <c r="BW183" i="19"/>
  <c r="BX183" i="19"/>
  <c r="BY183" i="19"/>
  <c r="BQ184" i="19"/>
  <c r="BR184" i="19"/>
  <c r="BS184" i="19"/>
  <c r="BT184" i="19"/>
  <c r="BU184" i="19"/>
  <c r="BV184" i="19"/>
  <c r="BW184" i="19"/>
  <c r="BX184" i="19"/>
  <c r="BY184" i="19"/>
  <c r="BQ185" i="19"/>
  <c r="BR185" i="19"/>
  <c r="BS185" i="19"/>
  <c r="BT185" i="19"/>
  <c r="BU185" i="19"/>
  <c r="BV185" i="19"/>
  <c r="BW185" i="19"/>
  <c r="BX185" i="19"/>
  <c r="BY185" i="19"/>
  <c r="BQ186" i="19"/>
  <c r="BR186" i="19"/>
  <c r="BS186" i="19"/>
  <c r="BT186" i="19"/>
  <c r="BU186" i="19"/>
  <c r="BV186" i="19"/>
  <c r="BW186" i="19"/>
  <c r="BX186" i="19"/>
  <c r="BY186" i="19"/>
  <c r="BQ187" i="19"/>
  <c r="BR187" i="19"/>
  <c r="BS187" i="19"/>
  <c r="BT187" i="19"/>
  <c r="BU187" i="19"/>
  <c r="BV187" i="19"/>
  <c r="BW187" i="19"/>
  <c r="BX187" i="19"/>
  <c r="BY187" i="19"/>
  <c r="BQ188" i="19"/>
  <c r="BR188" i="19"/>
  <c r="BS188" i="19"/>
  <c r="BT188" i="19"/>
  <c r="BU188" i="19"/>
  <c r="BV188" i="19"/>
  <c r="BW188" i="19"/>
  <c r="BX188" i="19"/>
  <c r="BY188" i="19"/>
  <c r="BQ189" i="19"/>
  <c r="BR189" i="19"/>
  <c r="BS189" i="19"/>
  <c r="BT189" i="19"/>
  <c r="BU189" i="19"/>
  <c r="BV189" i="19"/>
  <c r="BW189" i="19"/>
  <c r="BX189" i="19"/>
  <c r="BY189" i="19"/>
  <c r="BQ190" i="19"/>
  <c r="BR190" i="19"/>
  <c r="BS190" i="19"/>
  <c r="BT190" i="19"/>
  <c r="BU190" i="19"/>
  <c r="BV190" i="19"/>
  <c r="BW190" i="19"/>
  <c r="BX190" i="19"/>
  <c r="BY190" i="19"/>
  <c r="BQ191" i="19"/>
  <c r="BR191" i="19"/>
  <c r="BS191" i="19"/>
  <c r="BT191" i="19"/>
  <c r="BU191" i="19"/>
  <c r="BV191" i="19"/>
  <c r="BW191" i="19"/>
  <c r="BX191" i="19"/>
  <c r="BY191" i="19"/>
  <c r="BQ192" i="19"/>
  <c r="BR192" i="19"/>
  <c r="BS192" i="19"/>
  <c r="BT192" i="19"/>
  <c r="BU192" i="19"/>
  <c r="BV192" i="19"/>
  <c r="BW192" i="19"/>
  <c r="BX192" i="19"/>
  <c r="BY192" i="19"/>
  <c r="BQ193" i="19"/>
  <c r="BR193" i="19"/>
  <c r="BS193" i="19"/>
  <c r="BT193" i="19"/>
  <c r="BU193" i="19"/>
  <c r="BV193" i="19"/>
  <c r="BW193" i="19"/>
  <c r="BX193" i="19"/>
  <c r="BY193" i="19"/>
  <c r="BQ194" i="19"/>
  <c r="BR194" i="19"/>
  <c r="BS194" i="19"/>
  <c r="BT194" i="19"/>
  <c r="BU194" i="19"/>
  <c r="BV194" i="19"/>
  <c r="BW194" i="19"/>
  <c r="BX194" i="19"/>
  <c r="BY194" i="19"/>
  <c r="BQ195" i="19"/>
  <c r="BR195" i="19"/>
  <c r="BS195" i="19"/>
  <c r="BT195" i="19"/>
  <c r="BU195" i="19"/>
  <c r="BV195" i="19"/>
  <c r="BW195" i="19"/>
  <c r="BX195" i="19"/>
  <c r="BY195" i="19"/>
  <c r="BQ196" i="19"/>
  <c r="BR196" i="19"/>
  <c r="BS196" i="19"/>
  <c r="BT196" i="19"/>
  <c r="BU196" i="19"/>
  <c r="BV196" i="19"/>
  <c r="BW196" i="19"/>
  <c r="BX196" i="19"/>
  <c r="BY196" i="19"/>
  <c r="BQ197" i="19"/>
  <c r="BR197" i="19"/>
  <c r="BS197" i="19"/>
  <c r="BT197" i="19"/>
  <c r="BU197" i="19"/>
  <c r="BV197" i="19"/>
  <c r="BW197" i="19"/>
  <c r="BX197" i="19"/>
  <c r="BY197" i="19"/>
  <c r="BQ198" i="19"/>
  <c r="BR198" i="19"/>
  <c r="BS198" i="19"/>
  <c r="BT198" i="19"/>
  <c r="BU198" i="19"/>
  <c r="BV198" i="19"/>
  <c r="BW198" i="19"/>
  <c r="BX198" i="19"/>
  <c r="BY198" i="19"/>
  <c r="BQ199" i="19"/>
  <c r="BR199" i="19"/>
  <c r="BS199" i="19"/>
  <c r="BT199" i="19"/>
  <c r="BU199" i="19"/>
  <c r="BV199" i="19"/>
  <c r="BW199" i="19"/>
  <c r="BX199" i="19"/>
  <c r="BY199" i="19"/>
  <c r="BQ200" i="19"/>
  <c r="BR200" i="19"/>
  <c r="BS200" i="19"/>
  <c r="BT200" i="19"/>
  <c r="BU200" i="19"/>
  <c r="BV200" i="19"/>
  <c r="BW200" i="19"/>
  <c r="BX200" i="19"/>
  <c r="BY200" i="19"/>
  <c r="BQ201" i="19"/>
  <c r="BR201" i="19"/>
  <c r="BS201" i="19"/>
  <c r="BT201" i="19"/>
  <c r="BU201" i="19"/>
  <c r="BV201" i="19"/>
  <c r="BW201" i="19"/>
  <c r="BX201" i="19"/>
  <c r="BY201" i="19"/>
  <c r="BQ202" i="19"/>
  <c r="BR202" i="19"/>
  <c r="BS202" i="19"/>
  <c r="BT202" i="19"/>
  <c r="BU202" i="19"/>
  <c r="BV202" i="19"/>
  <c r="BW202" i="19"/>
  <c r="BX202" i="19"/>
  <c r="BY202" i="19"/>
  <c r="BQ203" i="19"/>
  <c r="BR203" i="19"/>
  <c r="BS203" i="19"/>
  <c r="BT203" i="19"/>
  <c r="BU203" i="19"/>
  <c r="BV203" i="19"/>
  <c r="BW203" i="19"/>
  <c r="BX203" i="19"/>
  <c r="BY203" i="19"/>
  <c r="BQ204" i="19"/>
  <c r="BR204" i="19"/>
  <c r="BS204" i="19"/>
  <c r="BT204" i="19"/>
  <c r="BU204" i="19"/>
  <c r="BV204" i="19"/>
  <c r="BW204" i="19"/>
  <c r="BX204" i="19"/>
  <c r="BY204" i="19"/>
  <c r="BQ205" i="19"/>
  <c r="BR205" i="19"/>
  <c r="BS205" i="19"/>
  <c r="BT205" i="19"/>
  <c r="BU205" i="19"/>
  <c r="BV205" i="19"/>
  <c r="BW205" i="19"/>
  <c r="BX205" i="19"/>
  <c r="BY205" i="19"/>
  <c r="BQ206" i="19"/>
  <c r="BR206" i="19"/>
  <c r="BS206" i="19"/>
  <c r="BT206" i="19"/>
  <c r="BU206" i="19"/>
  <c r="BV206" i="19"/>
  <c r="BW206" i="19"/>
  <c r="BX206" i="19"/>
  <c r="BY206" i="19"/>
  <c r="BQ207" i="19"/>
  <c r="BR207" i="19"/>
  <c r="BS207" i="19"/>
  <c r="BT207" i="19"/>
  <c r="BU207" i="19"/>
  <c r="BV207" i="19"/>
  <c r="BW207" i="19"/>
  <c r="BX207" i="19"/>
  <c r="BY207" i="19"/>
  <c r="BQ208" i="19"/>
  <c r="BR208" i="19"/>
  <c r="BS208" i="19"/>
  <c r="BT208" i="19"/>
  <c r="BU208" i="19"/>
  <c r="BV208" i="19"/>
  <c r="BW208" i="19"/>
  <c r="BX208" i="19"/>
  <c r="BY208" i="19"/>
  <c r="BQ209" i="19"/>
  <c r="BR209" i="19"/>
  <c r="BS209" i="19"/>
  <c r="BT209" i="19"/>
  <c r="BU209" i="19"/>
  <c r="BV209" i="19"/>
  <c r="BW209" i="19"/>
  <c r="BX209" i="19"/>
  <c r="BY209" i="19"/>
  <c r="BQ210" i="19"/>
  <c r="BR210" i="19"/>
  <c r="BS210" i="19"/>
  <c r="BT210" i="19"/>
  <c r="BU210" i="19"/>
  <c r="BV210" i="19"/>
  <c r="BW210" i="19"/>
  <c r="BX210" i="19"/>
  <c r="BY210" i="19"/>
  <c r="BQ211" i="19"/>
  <c r="BR211" i="19"/>
  <c r="BS211" i="19"/>
  <c r="BT211" i="19"/>
  <c r="BU211" i="19"/>
  <c r="BV211" i="19"/>
  <c r="BW211" i="19"/>
  <c r="BX211" i="19"/>
  <c r="BY211" i="19"/>
  <c r="BQ212" i="19"/>
  <c r="BR212" i="19"/>
  <c r="BS212" i="19"/>
  <c r="BT212" i="19"/>
  <c r="BU212" i="19"/>
  <c r="BV212" i="19"/>
  <c r="BW212" i="19"/>
  <c r="BX212" i="19"/>
  <c r="BY212" i="19"/>
  <c r="BQ213" i="19"/>
  <c r="BR213" i="19"/>
  <c r="BS213" i="19"/>
  <c r="BT213" i="19"/>
  <c r="BU213" i="19"/>
  <c r="BV213" i="19"/>
  <c r="BW213" i="19"/>
  <c r="BX213" i="19"/>
  <c r="BY213" i="19"/>
  <c r="BQ214" i="19"/>
  <c r="BR214" i="19"/>
  <c r="BS214" i="19"/>
  <c r="BT214" i="19"/>
  <c r="BU214" i="19"/>
  <c r="BV214" i="19"/>
  <c r="BW214" i="19"/>
  <c r="BX214" i="19"/>
  <c r="BY214" i="19"/>
  <c r="BQ215" i="19"/>
  <c r="BR215" i="19"/>
  <c r="BS215" i="19"/>
  <c r="BT215" i="19"/>
  <c r="BU215" i="19"/>
  <c r="BV215" i="19"/>
  <c r="BW215" i="19"/>
  <c r="BX215" i="19"/>
  <c r="BY215" i="19"/>
  <c r="BQ216" i="19"/>
  <c r="BR216" i="19"/>
  <c r="BS216" i="19"/>
  <c r="BT216" i="19"/>
  <c r="BU216" i="19"/>
  <c r="BV216" i="19"/>
  <c r="BW216" i="19"/>
  <c r="BX216" i="19"/>
  <c r="BY216" i="19"/>
  <c r="BQ217" i="19"/>
  <c r="BR217" i="19"/>
  <c r="BS217" i="19"/>
  <c r="BT217" i="19"/>
  <c r="BU217" i="19"/>
  <c r="BV217" i="19"/>
  <c r="BW217" i="19"/>
  <c r="BX217" i="19"/>
  <c r="BY217" i="19"/>
  <c r="BQ218" i="19"/>
  <c r="BR218" i="19"/>
  <c r="BS218" i="19"/>
  <c r="BT218" i="19"/>
  <c r="BU218" i="19"/>
  <c r="BV218" i="19"/>
  <c r="BW218" i="19"/>
  <c r="BX218" i="19"/>
  <c r="BY218" i="19"/>
  <c r="BQ219" i="19"/>
  <c r="BR219" i="19"/>
  <c r="BS219" i="19"/>
  <c r="BT219" i="19"/>
  <c r="BU219" i="19"/>
  <c r="BV219" i="19"/>
  <c r="BW219" i="19"/>
  <c r="BX219" i="19"/>
  <c r="BY219" i="19"/>
  <c r="BQ220" i="19"/>
  <c r="BR220" i="19"/>
  <c r="BS220" i="19"/>
  <c r="BT220" i="19"/>
  <c r="BU220" i="19"/>
  <c r="BV220" i="19"/>
  <c r="BW220" i="19"/>
  <c r="BX220" i="19"/>
  <c r="BY220" i="19"/>
  <c r="BQ221" i="19"/>
  <c r="BR221" i="19"/>
  <c r="BS221" i="19"/>
  <c r="BT221" i="19"/>
  <c r="BU221" i="19"/>
  <c r="BV221" i="19"/>
  <c r="BW221" i="19"/>
  <c r="BX221" i="19"/>
  <c r="BY221" i="19"/>
  <c r="BQ222" i="19"/>
  <c r="BR222" i="19"/>
  <c r="BS222" i="19"/>
  <c r="BT222" i="19"/>
  <c r="BU222" i="19"/>
  <c r="BV222" i="19"/>
  <c r="BW222" i="19"/>
  <c r="BX222" i="19"/>
  <c r="BY222" i="19"/>
  <c r="BQ223" i="19"/>
  <c r="BR223" i="19"/>
  <c r="BS223" i="19"/>
  <c r="BT223" i="19"/>
  <c r="BU223" i="19"/>
  <c r="BV223" i="19"/>
  <c r="BW223" i="19"/>
  <c r="BX223" i="19"/>
  <c r="BY223" i="19"/>
  <c r="BQ224" i="19"/>
  <c r="BR224" i="19"/>
  <c r="BS224" i="19"/>
  <c r="BT224" i="19"/>
  <c r="BU224" i="19"/>
  <c r="BV224" i="19"/>
  <c r="BW224" i="19"/>
  <c r="BX224" i="19"/>
  <c r="BY224" i="19"/>
  <c r="BQ225" i="19"/>
  <c r="BR225" i="19"/>
  <c r="BS225" i="19"/>
  <c r="BT225" i="19"/>
  <c r="BU225" i="19"/>
  <c r="BV225" i="19"/>
  <c r="BW225" i="19"/>
  <c r="BX225" i="19"/>
  <c r="BY225" i="19"/>
  <c r="BQ226" i="19"/>
  <c r="BR226" i="19"/>
  <c r="BS226" i="19"/>
  <c r="BT226" i="19"/>
  <c r="BU226" i="19"/>
  <c r="BV226" i="19"/>
  <c r="BW226" i="19"/>
  <c r="BX226" i="19"/>
  <c r="BY226" i="19"/>
  <c r="BQ227" i="19"/>
  <c r="BR227" i="19"/>
  <c r="BS227" i="19"/>
  <c r="BT227" i="19"/>
  <c r="BU227" i="19"/>
  <c r="BV227" i="19"/>
  <c r="BW227" i="19"/>
  <c r="BX227" i="19"/>
  <c r="BY227" i="19"/>
  <c r="BQ228" i="19"/>
  <c r="BR228" i="19"/>
  <c r="BS228" i="19"/>
  <c r="BT228" i="19"/>
  <c r="BU228" i="19"/>
  <c r="BV228" i="19"/>
  <c r="BW228" i="19"/>
  <c r="BX228" i="19"/>
  <c r="BY228" i="19"/>
  <c r="BQ229" i="19"/>
  <c r="BR229" i="19"/>
  <c r="BS229" i="19"/>
  <c r="BT229" i="19"/>
  <c r="BU229" i="19"/>
  <c r="BV229" i="19"/>
  <c r="BW229" i="19"/>
  <c r="BX229" i="19"/>
  <c r="BY229" i="19"/>
  <c r="BQ230" i="19"/>
  <c r="BR230" i="19"/>
  <c r="BS230" i="19"/>
  <c r="BT230" i="19"/>
  <c r="BU230" i="19"/>
  <c r="BV230" i="19"/>
  <c r="BW230" i="19"/>
  <c r="BX230" i="19"/>
  <c r="BY230" i="19"/>
  <c r="BQ231" i="19"/>
  <c r="BR231" i="19"/>
  <c r="BS231" i="19"/>
  <c r="BT231" i="19"/>
  <c r="BU231" i="19"/>
  <c r="BV231" i="19"/>
  <c r="BW231" i="19"/>
  <c r="BX231" i="19"/>
  <c r="BY231" i="19"/>
  <c r="BQ232" i="19"/>
  <c r="BR232" i="19"/>
  <c r="BS232" i="19"/>
  <c r="BT232" i="19"/>
  <c r="BU232" i="19"/>
  <c r="BV232" i="19"/>
  <c r="BW232" i="19"/>
  <c r="BX232" i="19"/>
  <c r="BY232" i="19"/>
  <c r="BQ233" i="19"/>
  <c r="BR233" i="19"/>
  <c r="BS233" i="19"/>
  <c r="BT233" i="19"/>
  <c r="BU233" i="19"/>
  <c r="BV233" i="19"/>
  <c r="BW233" i="19"/>
  <c r="BX233" i="19"/>
  <c r="BY233" i="19"/>
  <c r="BQ234" i="19"/>
  <c r="BR234" i="19"/>
  <c r="BS234" i="19"/>
  <c r="BT234" i="19"/>
  <c r="BU234" i="19"/>
  <c r="BV234" i="19"/>
  <c r="BW234" i="19"/>
  <c r="BX234" i="19"/>
  <c r="BY234" i="19"/>
  <c r="BQ235" i="19"/>
  <c r="BR235" i="19"/>
  <c r="BS235" i="19"/>
  <c r="BT235" i="19"/>
  <c r="BU235" i="19"/>
  <c r="BV235" i="19"/>
  <c r="BW235" i="19"/>
  <c r="BX235" i="19"/>
  <c r="BY235" i="19"/>
  <c r="BQ236" i="19"/>
  <c r="BR236" i="19"/>
  <c r="BS236" i="19"/>
  <c r="BT236" i="19"/>
  <c r="BU236" i="19"/>
  <c r="BV236" i="19"/>
  <c r="BW236" i="19"/>
  <c r="BX236" i="19"/>
  <c r="BY236" i="19"/>
  <c r="BQ237" i="19"/>
  <c r="BR237" i="19"/>
  <c r="BS237" i="19"/>
  <c r="BT237" i="19"/>
  <c r="BU237" i="19"/>
  <c r="BV237" i="19"/>
  <c r="BW237" i="19"/>
  <c r="BX237" i="19"/>
  <c r="BY237" i="19"/>
  <c r="BQ238" i="19"/>
  <c r="BR238" i="19"/>
  <c r="BS238" i="19"/>
  <c r="BT238" i="19"/>
  <c r="BU238" i="19"/>
  <c r="BV238" i="19"/>
  <c r="BW238" i="19"/>
  <c r="BX238" i="19"/>
  <c r="BY238" i="19"/>
  <c r="BQ239" i="19"/>
  <c r="BR239" i="19"/>
  <c r="BS239" i="19"/>
  <c r="BT239" i="19"/>
  <c r="BU239" i="19"/>
  <c r="BV239" i="19"/>
  <c r="BW239" i="19"/>
  <c r="BX239" i="19"/>
  <c r="BY239" i="19"/>
  <c r="BQ240" i="19"/>
  <c r="BR240" i="19"/>
  <c r="BS240" i="19"/>
  <c r="BT240" i="19"/>
  <c r="BU240" i="19"/>
  <c r="BV240" i="19"/>
  <c r="BW240" i="19"/>
  <c r="BX240" i="19"/>
  <c r="BY240" i="19"/>
  <c r="BQ241" i="19"/>
  <c r="BR241" i="19"/>
  <c r="BS241" i="19"/>
  <c r="BT241" i="19"/>
  <c r="BU241" i="19"/>
  <c r="BV241" i="19"/>
  <c r="BW241" i="19"/>
  <c r="BX241" i="19"/>
  <c r="BY241" i="19"/>
  <c r="BQ242" i="19"/>
  <c r="BR242" i="19"/>
  <c r="BS242" i="19"/>
  <c r="BT242" i="19"/>
  <c r="BU242" i="19"/>
  <c r="BV242" i="19"/>
  <c r="BW242" i="19"/>
  <c r="BX242" i="19"/>
  <c r="BY242" i="19"/>
  <c r="BQ243" i="19"/>
  <c r="BR243" i="19"/>
  <c r="BS243" i="19"/>
  <c r="BT243" i="19"/>
  <c r="BU243" i="19"/>
  <c r="BV243" i="19"/>
  <c r="BW243" i="19"/>
  <c r="BX243" i="19"/>
  <c r="BY243" i="19"/>
  <c r="BQ244" i="19"/>
  <c r="BR244" i="19"/>
  <c r="BS244" i="19"/>
  <c r="BT244" i="19"/>
  <c r="BU244" i="19"/>
  <c r="BV244" i="19"/>
  <c r="BW244" i="19"/>
  <c r="BX244" i="19"/>
  <c r="BY244" i="19"/>
  <c r="BQ245" i="19"/>
  <c r="BR245" i="19"/>
  <c r="BS245" i="19"/>
  <c r="BT245" i="19"/>
  <c r="BU245" i="19"/>
  <c r="BV245" i="19"/>
  <c r="BW245" i="19"/>
  <c r="BX245" i="19"/>
  <c r="BY245" i="19"/>
  <c r="BQ246" i="19"/>
  <c r="BR246" i="19"/>
  <c r="BS246" i="19"/>
  <c r="BT246" i="19"/>
  <c r="BU246" i="19"/>
  <c r="BV246" i="19"/>
  <c r="BW246" i="19"/>
  <c r="BX246" i="19"/>
  <c r="BY246" i="19"/>
  <c r="BQ247" i="19"/>
  <c r="BR247" i="19"/>
  <c r="BS247" i="19"/>
  <c r="BT247" i="19"/>
  <c r="BU247" i="19"/>
  <c r="BV247" i="19"/>
  <c r="BW247" i="19"/>
  <c r="BX247" i="19"/>
  <c r="BY247" i="19"/>
  <c r="BQ248" i="19"/>
  <c r="BR248" i="19"/>
  <c r="BS248" i="19"/>
  <c r="BT248" i="19"/>
  <c r="BU248" i="19"/>
  <c r="BV248" i="19"/>
  <c r="BW248" i="19"/>
  <c r="BX248" i="19"/>
  <c r="BY248" i="19"/>
  <c r="BQ249" i="19"/>
  <c r="BR249" i="19"/>
  <c r="BS249" i="19"/>
  <c r="BT249" i="19"/>
  <c r="BU249" i="19"/>
  <c r="BV249" i="19"/>
  <c r="BW249" i="19"/>
  <c r="BX249" i="19"/>
  <c r="BY249" i="19"/>
  <c r="BQ250" i="19"/>
  <c r="BR250" i="19"/>
  <c r="BS250" i="19"/>
  <c r="BT250" i="19"/>
  <c r="BU250" i="19"/>
  <c r="BV250" i="19"/>
  <c r="BW250" i="19"/>
  <c r="BX250" i="19"/>
  <c r="BY250" i="19"/>
  <c r="BQ3" i="19"/>
  <c r="BR3" i="19"/>
  <c r="BS3" i="19"/>
  <c r="BT3" i="19"/>
  <c r="BU3" i="19"/>
  <c r="BV3" i="19"/>
  <c r="BW3" i="19"/>
  <c r="BX3" i="19"/>
  <c r="BY3" i="19"/>
  <c r="BQ4" i="19"/>
  <c r="BR4" i="19"/>
  <c r="BS4" i="19"/>
  <c r="BT4" i="19"/>
  <c r="BU4" i="19"/>
  <c r="BV4" i="19"/>
  <c r="BW4" i="19"/>
  <c r="BX4" i="19"/>
  <c r="BY4" i="19"/>
  <c r="BQ5" i="19"/>
  <c r="BR5" i="19"/>
  <c r="BS5" i="19"/>
  <c r="BT5" i="19"/>
  <c r="BU5" i="19"/>
  <c r="BV5" i="19"/>
  <c r="BW5" i="19"/>
  <c r="BX5" i="19"/>
  <c r="BY5" i="19"/>
  <c r="BQ6" i="19"/>
  <c r="BR6" i="19"/>
  <c r="BS6" i="19"/>
  <c r="BT6" i="19"/>
  <c r="BU6" i="19"/>
  <c r="BV6" i="19"/>
  <c r="BW6" i="19"/>
  <c r="BX6" i="19"/>
  <c r="BY6" i="19"/>
  <c r="BQ7" i="19"/>
  <c r="BR7" i="19"/>
  <c r="BS7" i="19"/>
  <c r="BT7" i="19"/>
  <c r="BU7" i="19"/>
  <c r="BV7" i="19"/>
  <c r="BW7" i="19"/>
  <c r="BX7" i="19"/>
  <c r="BY7" i="19"/>
  <c r="BQ8" i="19"/>
  <c r="BR8" i="19"/>
  <c r="BS8" i="19"/>
  <c r="BT8" i="19"/>
  <c r="BU8" i="19"/>
  <c r="BV8" i="19"/>
  <c r="BW8" i="19"/>
  <c r="BX8" i="19"/>
  <c r="BY8" i="19"/>
  <c r="BQ9" i="19"/>
  <c r="BR9" i="19"/>
  <c r="BS9" i="19"/>
  <c r="BT9" i="19"/>
  <c r="BU9" i="19"/>
  <c r="BV9" i="19"/>
  <c r="BW9" i="19"/>
  <c r="BX9" i="19"/>
  <c r="BY9" i="19"/>
  <c r="BQ10" i="19"/>
  <c r="BR10" i="19"/>
  <c r="BS10" i="19"/>
  <c r="BT10" i="19"/>
  <c r="BU10" i="19"/>
  <c r="BV10" i="19"/>
  <c r="BW10" i="19"/>
  <c r="BX10" i="19"/>
  <c r="BY10" i="19"/>
  <c r="BQ11" i="19"/>
  <c r="BR11" i="19"/>
  <c r="BS11" i="19"/>
  <c r="BT11" i="19"/>
  <c r="BU11" i="19"/>
  <c r="BV11" i="19"/>
  <c r="BW11" i="19"/>
  <c r="BX11" i="19"/>
  <c r="BY11" i="19"/>
  <c r="BQ12" i="19"/>
  <c r="BR12" i="19"/>
  <c r="BS12" i="19"/>
  <c r="BT12" i="19"/>
  <c r="BU12" i="19"/>
  <c r="BV12" i="19"/>
  <c r="BW12" i="19"/>
  <c r="BX12" i="19"/>
  <c r="BY12" i="19"/>
  <c r="BQ13" i="19"/>
  <c r="BR13" i="19"/>
  <c r="BS13" i="19"/>
  <c r="BT13" i="19"/>
  <c r="BU13" i="19"/>
  <c r="BV13" i="19"/>
  <c r="BW13" i="19"/>
  <c r="BX13" i="19"/>
  <c r="BY13" i="19"/>
  <c r="BQ14" i="19"/>
  <c r="BR14" i="19"/>
  <c r="BS14" i="19"/>
  <c r="BT14" i="19"/>
  <c r="BU14" i="19"/>
  <c r="BV14" i="19"/>
  <c r="BW14" i="19"/>
  <c r="BX14" i="19"/>
  <c r="BY14" i="19"/>
  <c r="BQ15" i="19"/>
  <c r="BR15" i="19"/>
  <c r="BS15" i="19"/>
  <c r="BT15" i="19"/>
  <c r="BU15" i="19"/>
  <c r="BV15" i="19"/>
  <c r="BW15" i="19"/>
  <c r="BX15" i="19"/>
  <c r="BY15" i="19"/>
  <c r="BQ16" i="19"/>
  <c r="BR16" i="19"/>
  <c r="BS16" i="19"/>
  <c r="BT16" i="19"/>
  <c r="BU16" i="19"/>
  <c r="BV16" i="19"/>
  <c r="BW16" i="19"/>
  <c r="BX16" i="19"/>
  <c r="BY16" i="19"/>
  <c r="BQ17" i="19"/>
  <c r="BR17" i="19"/>
  <c r="BS17" i="19"/>
  <c r="BT17" i="19"/>
  <c r="BU17" i="19"/>
  <c r="BV17" i="19"/>
  <c r="BW17" i="19"/>
  <c r="BX17" i="19"/>
  <c r="BY17" i="19"/>
  <c r="BQ18" i="19"/>
  <c r="BR18" i="19"/>
  <c r="BS18" i="19"/>
  <c r="BT18" i="19"/>
  <c r="BU18" i="19"/>
  <c r="BV18" i="19"/>
  <c r="BW18" i="19"/>
  <c r="BX18" i="19"/>
  <c r="BY18" i="19"/>
  <c r="BQ19" i="19"/>
  <c r="BR19" i="19"/>
  <c r="BS19" i="19"/>
  <c r="BT19" i="19"/>
  <c r="BU19" i="19"/>
  <c r="BV19" i="19"/>
  <c r="BW19" i="19"/>
  <c r="BX19" i="19"/>
  <c r="BY19" i="19"/>
  <c r="BQ20" i="19"/>
  <c r="BR20" i="19"/>
  <c r="BS20" i="19"/>
  <c r="BT20" i="19"/>
  <c r="BU20" i="19"/>
  <c r="BV20" i="19"/>
  <c r="BW20" i="19"/>
  <c r="BX20" i="19"/>
  <c r="BY20" i="19"/>
  <c r="BQ21" i="19"/>
  <c r="BR21" i="19"/>
  <c r="BS21" i="19"/>
  <c r="BT21" i="19"/>
  <c r="BU21" i="19"/>
  <c r="BV21" i="19"/>
  <c r="BW21" i="19"/>
  <c r="BX21" i="19"/>
  <c r="BY21" i="19"/>
  <c r="BQ22" i="19"/>
  <c r="BR22" i="19"/>
  <c r="BS22" i="19"/>
  <c r="BT22" i="19"/>
  <c r="BU22" i="19"/>
  <c r="BV22" i="19"/>
  <c r="BW22" i="19"/>
  <c r="BX22" i="19"/>
  <c r="BY22" i="19"/>
  <c r="BQ23" i="19"/>
  <c r="BR23" i="19"/>
  <c r="BS23" i="19"/>
  <c r="BT23" i="19"/>
  <c r="BU23" i="19"/>
  <c r="BV23" i="19"/>
  <c r="BW23" i="19"/>
  <c r="BX23" i="19"/>
  <c r="BY23" i="19"/>
  <c r="BQ24" i="19"/>
  <c r="BR24" i="19"/>
  <c r="BS24" i="19"/>
  <c r="BT24" i="19"/>
  <c r="BU24" i="19"/>
  <c r="BV24" i="19"/>
  <c r="BW24" i="19"/>
  <c r="BX24" i="19"/>
  <c r="BY24" i="19"/>
  <c r="BQ25" i="19"/>
  <c r="BR25" i="19"/>
  <c r="BS25" i="19"/>
  <c r="BT25" i="19"/>
  <c r="BU25" i="19"/>
  <c r="BV25" i="19"/>
  <c r="BW25" i="19"/>
  <c r="BX25" i="19"/>
  <c r="BY25" i="19"/>
  <c r="BQ26" i="19"/>
  <c r="BR26" i="19"/>
  <c r="BS26" i="19"/>
  <c r="BT26" i="19"/>
  <c r="BU26" i="19"/>
  <c r="BV26" i="19"/>
  <c r="BW26" i="19"/>
  <c r="BX26" i="19"/>
  <c r="BY26" i="19"/>
  <c r="BG3" i="19"/>
  <c r="BH3" i="19"/>
  <c r="BI3" i="19"/>
  <c r="BJ3" i="19"/>
  <c r="BK3" i="19"/>
  <c r="BL3" i="19"/>
  <c r="BM3" i="19"/>
  <c r="BN3" i="19"/>
  <c r="BO3" i="19"/>
  <c r="BG28" i="19"/>
  <c r="BH28" i="19"/>
  <c r="BI28" i="19"/>
  <c r="BJ28" i="19"/>
  <c r="BK28" i="19"/>
  <c r="BL28" i="19"/>
  <c r="BM28" i="19"/>
  <c r="BN28" i="19"/>
  <c r="BO28" i="19"/>
  <c r="BG29" i="19"/>
  <c r="BH29" i="19"/>
  <c r="BI29" i="19"/>
  <c r="BJ29" i="19"/>
  <c r="BK29" i="19"/>
  <c r="BL29" i="19"/>
  <c r="BM29" i="19"/>
  <c r="BN29" i="19"/>
  <c r="BO29" i="19"/>
  <c r="BG30" i="19"/>
  <c r="BH30" i="19"/>
  <c r="BI30" i="19"/>
  <c r="BJ30" i="19"/>
  <c r="BK30" i="19"/>
  <c r="BL30" i="19"/>
  <c r="BM30" i="19"/>
  <c r="BN30" i="19"/>
  <c r="BO30" i="19"/>
  <c r="BG31" i="19"/>
  <c r="BH31" i="19"/>
  <c r="BI31" i="19"/>
  <c r="BJ31" i="19"/>
  <c r="BK31" i="19"/>
  <c r="BL31" i="19"/>
  <c r="BM31" i="19"/>
  <c r="BN31" i="19"/>
  <c r="BO31" i="19"/>
  <c r="BG32" i="19"/>
  <c r="BH32" i="19"/>
  <c r="BI32" i="19"/>
  <c r="BJ32" i="19"/>
  <c r="BK32" i="19"/>
  <c r="BL32" i="19"/>
  <c r="BM32" i="19"/>
  <c r="BN32" i="19"/>
  <c r="BO32" i="19"/>
  <c r="BG33" i="19"/>
  <c r="BH33" i="19"/>
  <c r="BI33" i="19"/>
  <c r="BJ33" i="19"/>
  <c r="BK33" i="19"/>
  <c r="BL33" i="19"/>
  <c r="BM33" i="19"/>
  <c r="BN33" i="19"/>
  <c r="BO33" i="19"/>
  <c r="BG34" i="19"/>
  <c r="BH34" i="19"/>
  <c r="BI34" i="19"/>
  <c r="BJ34" i="19"/>
  <c r="BK34" i="19"/>
  <c r="BL34" i="19"/>
  <c r="BM34" i="19"/>
  <c r="BN34" i="19"/>
  <c r="BO34" i="19"/>
  <c r="BG35" i="19"/>
  <c r="BH35" i="19"/>
  <c r="BI35" i="19"/>
  <c r="BJ35" i="19"/>
  <c r="BK35" i="19"/>
  <c r="BL35" i="19"/>
  <c r="BM35" i="19"/>
  <c r="BN35" i="19"/>
  <c r="BO35" i="19"/>
  <c r="BG36" i="19"/>
  <c r="BH36" i="19"/>
  <c r="BI36" i="19"/>
  <c r="BJ36" i="19"/>
  <c r="BK36" i="19"/>
  <c r="BL36" i="19"/>
  <c r="BM36" i="19"/>
  <c r="BN36" i="19"/>
  <c r="BO36" i="19"/>
  <c r="BG37" i="19"/>
  <c r="BH37" i="19"/>
  <c r="BI37" i="19"/>
  <c r="BJ37" i="19"/>
  <c r="BK37" i="19"/>
  <c r="BL37" i="19"/>
  <c r="BM37" i="19"/>
  <c r="BN37" i="19"/>
  <c r="BO37" i="19"/>
  <c r="BG38" i="19"/>
  <c r="BH38" i="19"/>
  <c r="BI38" i="19"/>
  <c r="BJ38" i="19"/>
  <c r="BK38" i="19"/>
  <c r="BL38" i="19"/>
  <c r="BM38" i="19"/>
  <c r="BN38" i="19"/>
  <c r="BO38" i="19"/>
  <c r="BG39" i="19"/>
  <c r="BH39" i="19"/>
  <c r="BI39" i="19"/>
  <c r="BJ39" i="19"/>
  <c r="BK39" i="19"/>
  <c r="BL39" i="19"/>
  <c r="BM39" i="19"/>
  <c r="BN39" i="19"/>
  <c r="BO39" i="19"/>
  <c r="BG40" i="19"/>
  <c r="BH40" i="19"/>
  <c r="BI40" i="19"/>
  <c r="BJ40" i="19"/>
  <c r="BK40" i="19"/>
  <c r="BL40" i="19"/>
  <c r="BM40" i="19"/>
  <c r="BN40" i="19"/>
  <c r="BO40" i="19"/>
  <c r="BG41" i="19"/>
  <c r="BH41" i="19"/>
  <c r="BI41" i="19"/>
  <c r="BJ41" i="19"/>
  <c r="BK41" i="19"/>
  <c r="BL41" i="19"/>
  <c r="BM41" i="19"/>
  <c r="BN41" i="19"/>
  <c r="BO41" i="19"/>
  <c r="BG42" i="19"/>
  <c r="BH42" i="19"/>
  <c r="BI42" i="19"/>
  <c r="BJ42" i="19"/>
  <c r="BK42" i="19"/>
  <c r="BL42" i="19"/>
  <c r="BM42" i="19"/>
  <c r="BN42" i="19"/>
  <c r="BO42" i="19"/>
  <c r="BG43" i="19"/>
  <c r="BH43" i="19"/>
  <c r="BI43" i="19"/>
  <c r="BJ43" i="19"/>
  <c r="BK43" i="19"/>
  <c r="BL43" i="19"/>
  <c r="BM43" i="19"/>
  <c r="BN43" i="19"/>
  <c r="BO43" i="19"/>
  <c r="BG44" i="19"/>
  <c r="BH44" i="19"/>
  <c r="BI44" i="19"/>
  <c r="BJ44" i="19"/>
  <c r="BK44" i="19"/>
  <c r="BL44" i="19"/>
  <c r="BM44" i="19"/>
  <c r="BN44" i="19"/>
  <c r="BO44" i="19"/>
  <c r="BG45" i="19"/>
  <c r="BH45" i="19"/>
  <c r="BI45" i="19"/>
  <c r="BJ45" i="19"/>
  <c r="BK45" i="19"/>
  <c r="BL45" i="19"/>
  <c r="BM45" i="19"/>
  <c r="BN45" i="19"/>
  <c r="BO45" i="19"/>
  <c r="BG46" i="19"/>
  <c r="BH46" i="19"/>
  <c r="BI46" i="19"/>
  <c r="BJ46" i="19"/>
  <c r="BK46" i="19"/>
  <c r="BL46" i="19"/>
  <c r="BM46" i="19"/>
  <c r="BN46" i="19"/>
  <c r="BO46" i="19"/>
  <c r="BG47" i="19"/>
  <c r="BH47" i="19"/>
  <c r="BI47" i="19"/>
  <c r="BJ47" i="19"/>
  <c r="BK47" i="19"/>
  <c r="BL47" i="19"/>
  <c r="BM47" i="19"/>
  <c r="BN47" i="19"/>
  <c r="BO47" i="19"/>
  <c r="BG48" i="19"/>
  <c r="BH48" i="19"/>
  <c r="BI48" i="19"/>
  <c r="BJ48" i="19"/>
  <c r="BK48" i="19"/>
  <c r="BL48" i="19"/>
  <c r="BM48" i="19"/>
  <c r="BN48" i="19"/>
  <c r="BO48" i="19"/>
  <c r="BG49" i="19"/>
  <c r="BH49" i="19"/>
  <c r="BI49" i="19"/>
  <c r="BJ49" i="19"/>
  <c r="BK49" i="19"/>
  <c r="BL49" i="19"/>
  <c r="BM49" i="19"/>
  <c r="BN49" i="19"/>
  <c r="BO49" i="19"/>
  <c r="BG50" i="19"/>
  <c r="BH50" i="19"/>
  <c r="BI50" i="19"/>
  <c r="BJ50" i="19"/>
  <c r="BK50" i="19"/>
  <c r="BL50" i="19"/>
  <c r="BM50" i="19"/>
  <c r="BN50" i="19"/>
  <c r="BO50" i="19"/>
  <c r="BG51" i="19"/>
  <c r="BH51" i="19"/>
  <c r="BI51" i="19"/>
  <c r="BJ51" i="19"/>
  <c r="BK51" i="19"/>
  <c r="BL51" i="19"/>
  <c r="BM51" i="19"/>
  <c r="BN51" i="19"/>
  <c r="BO51" i="19"/>
  <c r="BG52" i="19"/>
  <c r="BH52" i="19"/>
  <c r="BI52" i="19"/>
  <c r="BJ52" i="19"/>
  <c r="BK52" i="19"/>
  <c r="BL52" i="19"/>
  <c r="BM52" i="19"/>
  <c r="BN52" i="19"/>
  <c r="BO52" i="19"/>
  <c r="BG53" i="19"/>
  <c r="BH53" i="19"/>
  <c r="BI53" i="19"/>
  <c r="BJ53" i="19"/>
  <c r="BK53" i="19"/>
  <c r="BL53" i="19"/>
  <c r="BM53" i="19"/>
  <c r="BN53" i="19"/>
  <c r="BO53" i="19"/>
  <c r="BG54" i="19"/>
  <c r="BH54" i="19"/>
  <c r="BI54" i="19"/>
  <c r="BJ54" i="19"/>
  <c r="BK54" i="19"/>
  <c r="BL54" i="19"/>
  <c r="BM54" i="19"/>
  <c r="BN54" i="19"/>
  <c r="BO54" i="19"/>
  <c r="BG55" i="19"/>
  <c r="BH55" i="19"/>
  <c r="BI55" i="19"/>
  <c r="BJ55" i="19"/>
  <c r="BK55" i="19"/>
  <c r="BL55" i="19"/>
  <c r="BM55" i="19"/>
  <c r="BN55" i="19"/>
  <c r="BO55" i="19"/>
  <c r="BG56" i="19"/>
  <c r="BH56" i="19"/>
  <c r="BI56" i="19"/>
  <c r="BJ56" i="19"/>
  <c r="BK56" i="19"/>
  <c r="BL56" i="19"/>
  <c r="BM56" i="19"/>
  <c r="BN56" i="19"/>
  <c r="BO56" i="19"/>
  <c r="BG57" i="19"/>
  <c r="BH57" i="19"/>
  <c r="BI57" i="19"/>
  <c r="BJ57" i="19"/>
  <c r="BK57" i="19"/>
  <c r="BL57" i="19"/>
  <c r="BM57" i="19"/>
  <c r="BN57" i="19"/>
  <c r="BO57" i="19"/>
  <c r="BG58" i="19"/>
  <c r="BH58" i="19"/>
  <c r="BI58" i="19"/>
  <c r="BJ58" i="19"/>
  <c r="BK58" i="19"/>
  <c r="BL58" i="19"/>
  <c r="BM58" i="19"/>
  <c r="BN58" i="19"/>
  <c r="BO58" i="19"/>
  <c r="BG59" i="19"/>
  <c r="BH59" i="19"/>
  <c r="BI59" i="19"/>
  <c r="BJ59" i="19"/>
  <c r="BK59" i="19"/>
  <c r="BL59" i="19"/>
  <c r="BM59" i="19"/>
  <c r="BN59" i="19"/>
  <c r="BO59" i="19"/>
  <c r="BG60" i="19"/>
  <c r="BH60" i="19"/>
  <c r="BI60" i="19"/>
  <c r="BJ60" i="19"/>
  <c r="BK60" i="19"/>
  <c r="BL60" i="19"/>
  <c r="BM60" i="19"/>
  <c r="BN60" i="19"/>
  <c r="BO60" i="19"/>
  <c r="BG61" i="19"/>
  <c r="BH61" i="19"/>
  <c r="BI61" i="19"/>
  <c r="BJ61" i="19"/>
  <c r="BK61" i="19"/>
  <c r="BL61" i="19"/>
  <c r="BM61" i="19"/>
  <c r="BN61" i="19"/>
  <c r="BO61" i="19"/>
  <c r="BG62" i="19"/>
  <c r="BH62" i="19"/>
  <c r="BI62" i="19"/>
  <c r="BJ62" i="19"/>
  <c r="BK62" i="19"/>
  <c r="BL62" i="19"/>
  <c r="BM62" i="19"/>
  <c r="BN62" i="19"/>
  <c r="BO62" i="19"/>
  <c r="BG63" i="19"/>
  <c r="BH63" i="19"/>
  <c r="BI63" i="19"/>
  <c r="BJ63" i="19"/>
  <c r="BK63" i="19"/>
  <c r="BL63" i="19"/>
  <c r="BM63" i="19"/>
  <c r="BN63" i="19"/>
  <c r="BO63" i="19"/>
  <c r="BG64" i="19"/>
  <c r="BH64" i="19"/>
  <c r="BI64" i="19"/>
  <c r="BJ64" i="19"/>
  <c r="BK64" i="19"/>
  <c r="BL64" i="19"/>
  <c r="BM64" i="19"/>
  <c r="BN64" i="19"/>
  <c r="BO64" i="19"/>
  <c r="BG65" i="19"/>
  <c r="BH65" i="19"/>
  <c r="BI65" i="19"/>
  <c r="BJ65" i="19"/>
  <c r="BK65" i="19"/>
  <c r="BL65" i="19"/>
  <c r="BM65" i="19"/>
  <c r="BN65" i="19"/>
  <c r="BO65" i="19"/>
  <c r="BG66" i="19"/>
  <c r="BH66" i="19"/>
  <c r="BI66" i="19"/>
  <c r="BJ66" i="19"/>
  <c r="BK66" i="19"/>
  <c r="BL66" i="19"/>
  <c r="BM66" i="19"/>
  <c r="BN66" i="19"/>
  <c r="BO66" i="19"/>
  <c r="BG67" i="19"/>
  <c r="BH67" i="19"/>
  <c r="BI67" i="19"/>
  <c r="BJ67" i="19"/>
  <c r="BK67" i="19"/>
  <c r="BL67" i="19"/>
  <c r="BM67" i="19"/>
  <c r="BN67" i="19"/>
  <c r="BO67" i="19"/>
  <c r="BG68" i="19"/>
  <c r="BH68" i="19"/>
  <c r="BI68" i="19"/>
  <c r="BJ68" i="19"/>
  <c r="BK68" i="19"/>
  <c r="BL68" i="19"/>
  <c r="BM68" i="19"/>
  <c r="BN68" i="19"/>
  <c r="BO68" i="19"/>
  <c r="BG69" i="19"/>
  <c r="BH69" i="19"/>
  <c r="BI69" i="19"/>
  <c r="BJ69" i="19"/>
  <c r="BK69" i="19"/>
  <c r="BL69" i="19"/>
  <c r="BM69" i="19"/>
  <c r="BN69" i="19"/>
  <c r="BO69" i="19"/>
  <c r="BG70" i="19"/>
  <c r="BH70" i="19"/>
  <c r="BI70" i="19"/>
  <c r="BJ70" i="19"/>
  <c r="BK70" i="19"/>
  <c r="BL70" i="19"/>
  <c r="BM70" i="19"/>
  <c r="BN70" i="19"/>
  <c r="BO70" i="19"/>
  <c r="BG71" i="19"/>
  <c r="BH71" i="19"/>
  <c r="BI71" i="19"/>
  <c r="BJ71" i="19"/>
  <c r="BK71" i="19"/>
  <c r="BL71" i="19"/>
  <c r="BM71" i="19"/>
  <c r="BN71" i="19"/>
  <c r="BO71" i="19"/>
  <c r="BG72" i="19"/>
  <c r="BH72" i="19"/>
  <c r="BI72" i="19"/>
  <c r="BJ72" i="19"/>
  <c r="BK72" i="19"/>
  <c r="BL72" i="19"/>
  <c r="BM72" i="19"/>
  <c r="BN72" i="19"/>
  <c r="BO72" i="19"/>
  <c r="BG73" i="19"/>
  <c r="BH73" i="19"/>
  <c r="BI73" i="19"/>
  <c r="BJ73" i="19"/>
  <c r="BK73" i="19"/>
  <c r="BL73" i="19"/>
  <c r="BM73" i="19"/>
  <c r="BN73" i="19"/>
  <c r="BO73" i="19"/>
  <c r="BG74" i="19"/>
  <c r="BH74" i="19"/>
  <c r="BI74" i="19"/>
  <c r="BJ74" i="19"/>
  <c r="BK74" i="19"/>
  <c r="BL74" i="19"/>
  <c r="BM74" i="19"/>
  <c r="BN74" i="19"/>
  <c r="BO74" i="19"/>
  <c r="BG75" i="19"/>
  <c r="BH75" i="19"/>
  <c r="BI75" i="19"/>
  <c r="BJ75" i="19"/>
  <c r="BK75" i="19"/>
  <c r="BL75" i="19"/>
  <c r="BM75" i="19"/>
  <c r="BN75" i="19"/>
  <c r="BO75" i="19"/>
  <c r="BG76" i="19"/>
  <c r="BH76" i="19"/>
  <c r="BI76" i="19"/>
  <c r="BJ76" i="19"/>
  <c r="BK76" i="19"/>
  <c r="BL76" i="19"/>
  <c r="BM76" i="19"/>
  <c r="BN76" i="19"/>
  <c r="BO76" i="19"/>
  <c r="BG77" i="19"/>
  <c r="BH77" i="19"/>
  <c r="BI77" i="19"/>
  <c r="BJ77" i="19"/>
  <c r="BK77" i="19"/>
  <c r="BL77" i="19"/>
  <c r="BM77" i="19"/>
  <c r="BN77" i="19"/>
  <c r="BO77" i="19"/>
  <c r="BG78" i="19"/>
  <c r="BH78" i="19"/>
  <c r="BI78" i="19"/>
  <c r="BJ78" i="19"/>
  <c r="BK78" i="19"/>
  <c r="BL78" i="19"/>
  <c r="BM78" i="19"/>
  <c r="BN78" i="19"/>
  <c r="BO78" i="19"/>
  <c r="BG79" i="19"/>
  <c r="BH79" i="19"/>
  <c r="BI79" i="19"/>
  <c r="BJ79" i="19"/>
  <c r="BK79" i="19"/>
  <c r="BL79" i="19"/>
  <c r="BM79" i="19"/>
  <c r="BN79" i="19"/>
  <c r="BO79" i="19"/>
  <c r="BG80" i="19"/>
  <c r="BH80" i="19"/>
  <c r="BI80" i="19"/>
  <c r="BJ80" i="19"/>
  <c r="BK80" i="19"/>
  <c r="BL80" i="19"/>
  <c r="BM80" i="19"/>
  <c r="BN80" i="19"/>
  <c r="BO80" i="19"/>
  <c r="BG81" i="19"/>
  <c r="BH81" i="19"/>
  <c r="BI81" i="19"/>
  <c r="BJ81" i="19"/>
  <c r="BK81" i="19"/>
  <c r="BL81" i="19"/>
  <c r="BM81" i="19"/>
  <c r="BN81" i="19"/>
  <c r="BO81" i="19"/>
  <c r="BG82" i="19"/>
  <c r="BH82" i="19"/>
  <c r="BI82" i="19"/>
  <c r="BJ82" i="19"/>
  <c r="BK82" i="19"/>
  <c r="BL82" i="19"/>
  <c r="BM82" i="19"/>
  <c r="BN82" i="19"/>
  <c r="BO82" i="19"/>
  <c r="BG83" i="19"/>
  <c r="BH83" i="19"/>
  <c r="BI83" i="19"/>
  <c r="BJ83" i="19"/>
  <c r="BK83" i="19"/>
  <c r="BL83" i="19"/>
  <c r="BM83" i="19"/>
  <c r="BN83" i="19"/>
  <c r="BO83" i="19"/>
  <c r="BG84" i="19"/>
  <c r="BH84" i="19"/>
  <c r="BI84" i="19"/>
  <c r="BJ84" i="19"/>
  <c r="BK84" i="19"/>
  <c r="BL84" i="19"/>
  <c r="BM84" i="19"/>
  <c r="BN84" i="19"/>
  <c r="BO84" i="19"/>
  <c r="BG85" i="19"/>
  <c r="BH85" i="19"/>
  <c r="BI85" i="19"/>
  <c r="BJ85" i="19"/>
  <c r="BK85" i="19"/>
  <c r="BL85" i="19"/>
  <c r="BM85" i="19"/>
  <c r="BN85" i="19"/>
  <c r="BO85" i="19"/>
  <c r="BG86" i="19"/>
  <c r="BH86" i="19"/>
  <c r="BI86" i="19"/>
  <c r="BJ86" i="19"/>
  <c r="BK86" i="19"/>
  <c r="BL86" i="19"/>
  <c r="BM86" i="19"/>
  <c r="BN86" i="19"/>
  <c r="BO86" i="19"/>
  <c r="BG87" i="19"/>
  <c r="BH87" i="19"/>
  <c r="BI87" i="19"/>
  <c r="BJ87" i="19"/>
  <c r="BK87" i="19"/>
  <c r="BL87" i="19"/>
  <c r="BM87" i="19"/>
  <c r="BN87" i="19"/>
  <c r="BO87" i="19"/>
  <c r="BG88" i="19"/>
  <c r="BH88" i="19"/>
  <c r="BI88" i="19"/>
  <c r="BJ88" i="19"/>
  <c r="BK88" i="19"/>
  <c r="BL88" i="19"/>
  <c r="BM88" i="19"/>
  <c r="BN88" i="19"/>
  <c r="BO88" i="19"/>
  <c r="BG89" i="19"/>
  <c r="BH89" i="19"/>
  <c r="BI89" i="19"/>
  <c r="BJ89" i="19"/>
  <c r="BK89" i="19"/>
  <c r="BL89" i="19"/>
  <c r="BM89" i="19"/>
  <c r="BN89" i="19"/>
  <c r="BO89" i="19"/>
  <c r="BG90" i="19"/>
  <c r="BH90" i="19"/>
  <c r="BI90" i="19"/>
  <c r="BJ90" i="19"/>
  <c r="BK90" i="19"/>
  <c r="BL90" i="19"/>
  <c r="BM90" i="19"/>
  <c r="BN90" i="19"/>
  <c r="BO90" i="19"/>
  <c r="BG91" i="19"/>
  <c r="BH91" i="19"/>
  <c r="BI91" i="19"/>
  <c r="BJ91" i="19"/>
  <c r="BK91" i="19"/>
  <c r="BL91" i="19"/>
  <c r="BM91" i="19"/>
  <c r="BN91" i="19"/>
  <c r="BO91" i="19"/>
  <c r="BG92" i="19"/>
  <c r="BH92" i="19"/>
  <c r="BI92" i="19"/>
  <c r="BJ92" i="19"/>
  <c r="BK92" i="19"/>
  <c r="BL92" i="19"/>
  <c r="BM92" i="19"/>
  <c r="BN92" i="19"/>
  <c r="BO92" i="19"/>
  <c r="BG93" i="19"/>
  <c r="BH93" i="19"/>
  <c r="BI93" i="19"/>
  <c r="BJ93" i="19"/>
  <c r="BK93" i="19"/>
  <c r="BL93" i="19"/>
  <c r="BM93" i="19"/>
  <c r="BN93" i="19"/>
  <c r="BO93" i="19"/>
  <c r="BG94" i="19"/>
  <c r="BH94" i="19"/>
  <c r="BI94" i="19"/>
  <c r="BJ94" i="19"/>
  <c r="BK94" i="19"/>
  <c r="BL94" i="19"/>
  <c r="BM94" i="19"/>
  <c r="BN94" i="19"/>
  <c r="BO94" i="19"/>
  <c r="BG95" i="19"/>
  <c r="BH95" i="19"/>
  <c r="BI95" i="19"/>
  <c r="BJ95" i="19"/>
  <c r="BK95" i="19"/>
  <c r="BL95" i="19"/>
  <c r="BM95" i="19"/>
  <c r="BN95" i="19"/>
  <c r="BO95" i="19"/>
  <c r="BG96" i="19"/>
  <c r="BH96" i="19"/>
  <c r="BI96" i="19"/>
  <c r="BJ96" i="19"/>
  <c r="BK96" i="19"/>
  <c r="BL96" i="19"/>
  <c r="BM96" i="19"/>
  <c r="BN96" i="19"/>
  <c r="BO96" i="19"/>
  <c r="BG97" i="19"/>
  <c r="BH97" i="19"/>
  <c r="BI97" i="19"/>
  <c r="BJ97" i="19"/>
  <c r="BK97" i="19"/>
  <c r="BL97" i="19"/>
  <c r="BM97" i="19"/>
  <c r="BN97" i="19"/>
  <c r="BO97" i="19"/>
  <c r="BG98" i="19"/>
  <c r="BH98" i="19"/>
  <c r="BI98" i="19"/>
  <c r="BJ98" i="19"/>
  <c r="BK98" i="19"/>
  <c r="BL98" i="19"/>
  <c r="BM98" i="19"/>
  <c r="BN98" i="19"/>
  <c r="BO98" i="19"/>
  <c r="BG99" i="19"/>
  <c r="BH99" i="19"/>
  <c r="BI99" i="19"/>
  <c r="BJ99" i="19"/>
  <c r="BK99" i="19"/>
  <c r="BL99" i="19"/>
  <c r="BM99" i="19"/>
  <c r="BN99" i="19"/>
  <c r="BO99" i="19"/>
  <c r="BG100" i="19"/>
  <c r="BH100" i="19"/>
  <c r="BI100" i="19"/>
  <c r="BJ100" i="19"/>
  <c r="BK100" i="19"/>
  <c r="BL100" i="19"/>
  <c r="BM100" i="19"/>
  <c r="BN100" i="19"/>
  <c r="BO100" i="19"/>
  <c r="BG101" i="19"/>
  <c r="BH101" i="19"/>
  <c r="BI101" i="19"/>
  <c r="BJ101" i="19"/>
  <c r="BK101" i="19"/>
  <c r="BL101" i="19"/>
  <c r="BM101" i="19"/>
  <c r="BN101" i="19"/>
  <c r="BO101" i="19"/>
  <c r="BG102" i="19"/>
  <c r="BH102" i="19"/>
  <c r="BI102" i="19"/>
  <c r="BJ102" i="19"/>
  <c r="BK102" i="19"/>
  <c r="BL102" i="19"/>
  <c r="BM102" i="19"/>
  <c r="BN102" i="19"/>
  <c r="BO102" i="19"/>
  <c r="BG103" i="19"/>
  <c r="BH103" i="19"/>
  <c r="BI103" i="19"/>
  <c r="BJ103" i="19"/>
  <c r="BK103" i="19"/>
  <c r="BL103" i="19"/>
  <c r="BM103" i="19"/>
  <c r="BN103" i="19"/>
  <c r="BO103" i="19"/>
  <c r="BG104" i="19"/>
  <c r="BH104" i="19"/>
  <c r="BI104" i="19"/>
  <c r="BJ104" i="19"/>
  <c r="BK104" i="19"/>
  <c r="BL104" i="19"/>
  <c r="BM104" i="19"/>
  <c r="BN104" i="19"/>
  <c r="BO104" i="19"/>
  <c r="BG105" i="19"/>
  <c r="BH105" i="19"/>
  <c r="BI105" i="19"/>
  <c r="BJ105" i="19"/>
  <c r="BK105" i="19"/>
  <c r="BL105" i="19"/>
  <c r="BM105" i="19"/>
  <c r="BN105" i="19"/>
  <c r="BO105" i="19"/>
  <c r="BG106" i="19"/>
  <c r="BH106" i="19"/>
  <c r="BI106" i="19"/>
  <c r="BJ106" i="19"/>
  <c r="BK106" i="19"/>
  <c r="BL106" i="19"/>
  <c r="BM106" i="19"/>
  <c r="BN106" i="19"/>
  <c r="BO106" i="19"/>
  <c r="BG107" i="19"/>
  <c r="BH107" i="19"/>
  <c r="BI107" i="19"/>
  <c r="BJ107" i="19"/>
  <c r="BK107" i="19"/>
  <c r="BL107" i="19"/>
  <c r="BM107" i="19"/>
  <c r="BN107" i="19"/>
  <c r="BO107" i="19"/>
  <c r="BG108" i="19"/>
  <c r="BH108" i="19"/>
  <c r="BI108" i="19"/>
  <c r="BJ108" i="19"/>
  <c r="BK108" i="19"/>
  <c r="BL108" i="19"/>
  <c r="BM108" i="19"/>
  <c r="BN108" i="19"/>
  <c r="BO108" i="19"/>
  <c r="BG109" i="19"/>
  <c r="BH109" i="19"/>
  <c r="BI109" i="19"/>
  <c r="BJ109" i="19"/>
  <c r="BK109" i="19"/>
  <c r="BL109" i="19"/>
  <c r="BM109" i="19"/>
  <c r="BN109" i="19"/>
  <c r="BO109" i="19"/>
  <c r="BG110" i="19"/>
  <c r="BH110" i="19"/>
  <c r="BI110" i="19"/>
  <c r="BJ110" i="19"/>
  <c r="BK110" i="19"/>
  <c r="BL110" i="19"/>
  <c r="BM110" i="19"/>
  <c r="BN110" i="19"/>
  <c r="BO110" i="19"/>
  <c r="BG111" i="19"/>
  <c r="BH111" i="19"/>
  <c r="BI111" i="19"/>
  <c r="BJ111" i="19"/>
  <c r="BK111" i="19"/>
  <c r="BL111" i="19"/>
  <c r="BM111" i="19"/>
  <c r="BN111" i="19"/>
  <c r="BO111" i="19"/>
  <c r="BG112" i="19"/>
  <c r="BH112" i="19"/>
  <c r="BI112" i="19"/>
  <c r="BJ112" i="19"/>
  <c r="BK112" i="19"/>
  <c r="BL112" i="19"/>
  <c r="BM112" i="19"/>
  <c r="BN112" i="19"/>
  <c r="BO112" i="19"/>
  <c r="BG113" i="19"/>
  <c r="BH113" i="19"/>
  <c r="BI113" i="19"/>
  <c r="BJ113" i="19"/>
  <c r="BK113" i="19"/>
  <c r="BL113" i="19"/>
  <c r="BM113" i="19"/>
  <c r="BN113" i="19"/>
  <c r="BO113" i="19"/>
  <c r="BG114" i="19"/>
  <c r="BH114" i="19"/>
  <c r="BI114" i="19"/>
  <c r="BJ114" i="19"/>
  <c r="BK114" i="19"/>
  <c r="BL114" i="19"/>
  <c r="BM114" i="19"/>
  <c r="BN114" i="19"/>
  <c r="BO114" i="19"/>
  <c r="BG115" i="19"/>
  <c r="BH115" i="19"/>
  <c r="BI115" i="19"/>
  <c r="BJ115" i="19"/>
  <c r="BK115" i="19"/>
  <c r="BL115" i="19"/>
  <c r="BM115" i="19"/>
  <c r="BN115" i="19"/>
  <c r="BO115" i="19"/>
  <c r="BG116" i="19"/>
  <c r="BH116" i="19"/>
  <c r="BI116" i="19"/>
  <c r="BJ116" i="19"/>
  <c r="BK116" i="19"/>
  <c r="BL116" i="19"/>
  <c r="BM116" i="19"/>
  <c r="BN116" i="19"/>
  <c r="BO116" i="19"/>
  <c r="BG117" i="19"/>
  <c r="BH117" i="19"/>
  <c r="BI117" i="19"/>
  <c r="BJ117" i="19"/>
  <c r="BK117" i="19"/>
  <c r="BL117" i="19"/>
  <c r="BM117" i="19"/>
  <c r="BN117" i="19"/>
  <c r="BO117" i="19"/>
  <c r="BG118" i="19"/>
  <c r="BH118" i="19"/>
  <c r="BI118" i="19"/>
  <c r="BJ118" i="19"/>
  <c r="BK118" i="19"/>
  <c r="BL118" i="19"/>
  <c r="BM118" i="19"/>
  <c r="BN118" i="19"/>
  <c r="BO118" i="19"/>
  <c r="BG119" i="19"/>
  <c r="BH119" i="19"/>
  <c r="BI119" i="19"/>
  <c r="BJ119" i="19"/>
  <c r="BK119" i="19"/>
  <c r="BL119" i="19"/>
  <c r="BM119" i="19"/>
  <c r="BN119" i="19"/>
  <c r="BO119" i="19"/>
  <c r="BG120" i="19"/>
  <c r="BH120" i="19"/>
  <c r="BI120" i="19"/>
  <c r="BJ120" i="19"/>
  <c r="BK120" i="19"/>
  <c r="BL120" i="19"/>
  <c r="BM120" i="19"/>
  <c r="BN120" i="19"/>
  <c r="BO120" i="19"/>
  <c r="BG121" i="19"/>
  <c r="BH121" i="19"/>
  <c r="BI121" i="19"/>
  <c r="BJ121" i="19"/>
  <c r="BK121" i="19"/>
  <c r="BL121" i="19"/>
  <c r="BM121" i="19"/>
  <c r="BN121" i="19"/>
  <c r="BO121" i="19"/>
  <c r="BG122" i="19"/>
  <c r="BH122" i="19"/>
  <c r="BI122" i="19"/>
  <c r="BJ122" i="19"/>
  <c r="BK122" i="19"/>
  <c r="BL122" i="19"/>
  <c r="BM122" i="19"/>
  <c r="BN122" i="19"/>
  <c r="BO122" i="19"/>
  <c r="BG123" i="19"/>
  <c r="BH123" i="19"/>
  <c r="BI123" i="19"/>
  <c r="BJ123" i="19"/>
  <c r="BK123" i="19"/>
  <c r="BL123" i="19"/>
  <c r="BM123" i="19"/>
  <c r="BN123" i="19"/>
  <c r="BO123" i="19"/>
  <c r="BG124" i="19"/>
  <c r="BH124" i="19"/>
  <c r="BI124" i="19"/>
  <c r="BJ124" i="19"/>
  <c r="BK124" i="19"/>
  <c r="BL124" i="19"/>
  <c r="BM124" i="19"/>
  <c r="BN124" i="19"/>
  <c r="BO124" i="19"/>
  <c r="BG125" i="19"/>
  <c r="BH125" i="19"/>
  <c r="BI125" i="19"/>
  <c r="BJ125" i="19"/>
  <c r="BK125" i="19"/>
  <c r="BL125" i="19"/>
  <c r="BM125" i="19"/>
  <c r="BN125" i="19"/>
  <c r="BO125" i="19"/>
  <c r="BG126" i="19"/>
  <c r="BH126" i="19"/>
  <c r="BI126" i="19"/>
  <c r="BJ126" i="19"/>
  <c r="BK126" i="19"/>
  <c r="BL126" i="19"/>
  <c r="BM126" i="19"/>
  <c r="BN126" i="19"/>
  <c r="BO126" i="19"/>
  <c r="BG127" i="19"/>
  <c r="BH127" i="19"/>
  <c r="BI127" i="19"/>
  <c r="BJ127" i="19"/>
  <c r="BK127" i="19"/>
  <c r="BL127" i="19"/>
  <c r="BM127" i="19"/>
  <c r="BN127" i="19"/>
  <c r="BO127" i="19"/>
  <c r="BG128" i="19"/>
  <c r="BH128" i="19"/>
  <c r="BI128" i="19"/>
  <c r="BJ128" i="19"/>
  <c r="BK128" i="19"/>
  <c r="BL128" i="19"/>
  <c r="BM128" i="19"/>
  <c r="BN128" i="19"/>
  <c r="BO128" i="19"/>
  <c r="BG129" i="19"/>
  <c r="BH129" i="19"/>
  <c r="BI129" i="19"/>
  <c r="BJ129" i="19"/>
  <c r="BK129" i="19"/>
  <c r="BL129" i="19"/>
  <c r="BM129" i="19"/>
  <c r="BN129" i="19"/>
  <c r="BO129" i="19"/>
  <c r="BG130" i="19"/>
  <c r="BH130" i="19"/>
  <c r="BI130" i="19"/>
  <c r="BJ130" i="19"/>
  <c r="BK130" i="19"/>
  <c r="BL130" i="19"/>
  <c r="BM130" i="19"/>
  <c r="BN130" i="19"/>
  <c r="BO130" i="19"/>
  <c r="BG131" i="19"/>
  <c r="BH131" i="19"/>
  <c r="BI131" i="19"/>
  <c r="BJ131" i="19"/>
  <c r="BK131" i="19"/>
  <c r="BL131" i="19"/>
  <c r="BM131" i="19"/>
  <c r="BN131" i="19"/>
  <c r="BO131" i="19"/>
  <c r="BG132" i="19"/>
  <c r="BH132" i="19"/>
  <c r="BI132" i="19"/>
  <c r="BJ132" i="19"/>
  <c r="BK132" i="19"/>
  <c r="BL132" i="19"/>
  <c r="BM132" i="19"/>
  <c r="BN132" i="19"/>
  <c r="BO132" i="19"/>
  <c r="BG133" i="19"/>
  <c r="BH133" i="19"/>
  <c r="BI133" i="19"/>
  <c r="BJ133" i="19"/>
  <c r="BK133" i="19"/>
  <c r="BL133" i="19"/>
  <c r="BM133" i="19"/>
  <c r="BN133" i="19"/>
  <c r="BO133" i="19"/>
  <c r="BG134" i="19"/>
  <c r="BH134" i="19"/>
  <c r="BI134" i="19"/>
  <c r="BJ134" i="19"/>
  <c r="BK134" i="19"/>
  <c r="BL134" i="19"/>
  <c r="BM134" i="19"/>
  <c r="BN134" i="19"/>
  <c r="BO134" i="19"/>
  <c r="BG135" i="19"/>
  <c r="BH135" i="19"/>
  <c r="BI135" i="19"/>
  <c r="BJ135" i="19"/>
  <c r="BK135" i="19"/>
  <c r="BL135" i="19"/>
  <c r="BM135" i="19"/>
  <c r="BN135" i="19"/>
  <c r="BO135" i="19"/>
  <c r="BG136" i="19"/>
  <c r="BH136" i="19"/>
  <c r="BI136" i="19"/>
  <c r="BJ136" i="19"/>
  <c r="BK136" i="19"/>
  <c r="BL136" i="19"/>
  <c r="BM136" i="19"/>
  <c r="BN136" i="19"/>
  <c r="BO136" i="19"/>
  <c r="BG137" i="19"/>
  <c r="BH137" i="19"/>
  <c r="BI137" i="19"/>
  <c r="BJ137" i="19"/>
  <c r="BK137" i="19"/>
  <c r="BL137" i="19"/>
  <c r="BM137" i="19"/>
  <c r="BN137" i="19"/>
  <c r="BO137" i="19"/>
  <c r="BG138" i="19"/>
  <c r="BH138" i="19"/>
  <c r="BI138" i="19"/>
  <c r="BJ138" i="19"/>
  <c r="BK138" i="19"/>
  <c r="BL138" i="19"/>
  <c r="BM138" i="19"/>
  <c r="BN138" i="19"/>
  <c r="BO138" i="19"/>
  <c r="BG139" i="19"/>
  <c r="BH139" i="19"/>
  <c r="BI139" i="19"/>
  <c r="BJ139" i="19"/>
  <c r="BK139" i="19"/>
  <c r="BL139" i="19"/>
  <c r="BM139" i="19"/>
  <c r="BN139" i="19"/>
  <c r="BO139" i="19"/>
  <c r="BG140" i="19"/>
  <c r="BH140" i="19"/>
  <c r="BI140" i="19"/>
  <c r="BJ140" i="19"/>
  <c r="BK140" i="19"/>
  <c r="BL140" i="19"/>
  <c r="BM140" i="19"/>
  <c r="BN140" i="19"/>
  <c r="BO140" i="19"/>
  <c r="BG141" i="19"/>
  <c r="BH141" i="19"/>
  <c r="BI141" i="19"/>
  <c r="BJ141" i="19"/>
  <c r="BK141" i="19"/>
  <c r="BL141" i="19"/>
  <c r="BM141" i="19"/>
  <c r="BN141" i="19"/>
  <c r="BO141" i="19"/>
  <c r="BG142" i="19"/>
  <c r="BH142" i="19"/>
  <c r="BI142" i="19"/>
  <c r="BJ142" i="19"/>
  <c r="BK142" i="19"/>
  <c r="BL142" i="19"/>
  <c r="BM142" i="19"/>
  <c r="BN142" i="19"/>
  <c r="BO142" i="19"/>
  <c r="BG143" i="19"/>
  <c r="BH143" i="19"/>
  <c r="BI143" i="19"/>
  <c r="BJ143" i="19"/>
  <c r="BK143" i="19"/>
  <c r="BL143" i="19"/>
  <c r="BM143" i="19"/>
  <c r="BN143" i="19"/>
  <c r="BO143" i="19"/>
  <c r="BG144" i="19"/>
  <c r="BH144" i="19"/>
  <c r="BI144" i="19"/>
  <c r="BJ144" i="19"/>
  <c r="BK144" i="19"/>
  <c r="BL144" i="19"/>
  <c r="BM144" i="19"/>
  <c r="BN144" i="19"/>
  <c r="BO144" i="19"/>
  <c r="BG145" i="19"/>
  <c r="BH145" i="19"/>
  <c r="BI145" i="19"/>
  <c r="BJ145" i="19"/>
  <c r="BK145" i="19"/>
  <c r="BL145" i="19"/>
  <c r="BM145" i="19"/>
  <c r="BN145" i="19"/>
  <c r="BO145" i="19"/>
  <c r="BG146" i="19"/>
  <c r="BH146" i="19"/>
  <c r="BI146" i="19"/>
  <c r="BJ146" i="19"/>
  <c r="BK146" i="19"/>
  <c r="BL146" i="19"/>
  <c r="BM146" i="19"/>
  <c r="BN146" i="19"/>
  <c r="BO146" i="19"/>
  <c r="BG147" i="19"/>
  <c r="BH147" i="19"/>
  <c r="BI147" i="19"/>
  <c r="BJ147" i="19"/>
  <c r="BK147" i="19"/>
  <c r="BL147" i="19"/>
  <c r="BM147" i="19"/>
  <c r="BN147" i="19"/>
  <c r="BO147" i="19"/>
  <c r="BG148" i="19"/>
  <c r="BH148" i="19"/>
  <c r="BI148" i="19"/>
  <c r="BJ148" i="19"/>
  <c r="BK148" i="19"/>
  <c r="BL148" i="19"/>
  <c r="BM148" i="19"/>
  <c r="BN148" i="19"/>
  <c r="BO148" i="19"/>
  <c r="BG149" i="19"/>
  <c r="BH149" i="19"/>
  <c r="BI149" i="19"/>
  <c r="BJ149" i="19"/>
  <c r="BK149" i="19"/>
  <c r="BL149" i="19"/>
  <c r="BM149" i="19"/>
  <c r="BN149" i="19"/>
  <c r="BO149" i="19"/>
  <c r="BG150" i="19"/>
  <c r="BH150" i="19"/>
  <c r="BI150" i="19"/>
  <c r="BJ150" i="19"/>
  <c r="BK150" i="19"/>
  <c r="BL150" i="19"/>
  <c r="BM150" i="19"/>
  <c r="BN150" i="19"/>
  <c r="BO150" i="19"/>
  <c r="BG151" i="19"/>
  <c r="BH151" i="19"/>
  <c r="BI151" i="19"/>
  <c r="BJ151" i="19"/>
  <c r="BK151" i="19"/>
  <c r="BL151" i="19"/>
  <c r="BM151" i="19"/>
  <c r="BN151" i="19"/>
  <c r="BO151" i="19"/>
  <c r="BG152" i="19"/>
  <c r="BH152" i="19"/>
  <c r="BI152" i="19"/>
  <c r="BJ152" i="19"/>
  <c r="BK152" i="19"/>
  <c r="BL152" i="19"/>
  <c r="BM152" i="19"/>
  <c r="BN152" i="19"/>
  <c r="BO152" i="19"/>
  <c r="BG153" i="19"/>
  <c r="BH153" i="19"/>
  <c r="BI153" i="19"/>
  <c r="BJ153" i="19"/>
  <c r="BK153" i="19"/>
  <c r="BL153" i="19"/>
  <c r="BM153" i="19"/>
  <c r="BN153" i="19"/>
  <c r="BO153" i="19"/>
  <c r="BG154" i="19"/>
  <c r="BH154" i="19"/>
  <c r="BI154" i="19"/>
  <c r="BJ154" i="19"/>
  <c r="BK154" i="19"/>
  <c r="BL154" i="19"/>
  <c r="BM154" i="19"/>
  <c r="BN154" i="19"/>
  <c r="BO154" i="19"/>
  <c r="BG155" i="19"/>
  <c r="BH155" i="19"/>
  <c r="BI155" i="19"/>
  <c r="BJ155" i="19"/>
  <c r="BK155" i="19"/>
  <c r="BL155" i="19"/>
  <c r="BM155" i="19"/>
  <c r="BN155" i="19"/>
  <c r="BO155" i="19"/>
  <c r="BG156" i="19"/>
  <c r="BH156" i="19"/>
  <c r="BI156" i="19"/>
  <c r="BJ156" i="19"/>
  <c r="BK156" i="19"/>
  <c r="BL156" i="19"/>
  <c r="BM156" i="19"/>
  <c r="BN156" i="19"/>
  <c r="BO156" i="19"/>
  <c r="BG157" i="19"/>
  <c r="BH157" i="19"/>
  <c r="BI157" i="19"/>
  <c r="BJ157" i="19"/>
  <c r="BK157" i="19"/>
  <c r="BL157" i="19"/>
  <c r="BM157" i="19"/>
  <c r="BN157" i="19"/>
  <c r="BO157" i="19"/>
  <c r="BG158" i="19"/>
  <c r="BH158" i="19"/>
  <c r="BI158" i="19"/>
  <c r="BJ158" i="19"/>
  <c r="BK158" i="19"/>
  <c r="BL158" i="19"/>
  <c r="BM158" i="19"/>
  <c r="BN158" i="19"/>
  <c r="BO158" i="19"/>
  <c r="BG159" i="19"/>
  <c r="BH159" i="19"/>
  <c r="BI159" i="19"/>
  <c r="BJ159" i="19"/>
  <c r="BK159" i="19"/>
  <c r="BL159" i="19"/>
  <c r="BM159" i="19"/>
  <c r="BN159" i="19"/>
  <c r="BO159" i="19"/>
  <c r="BG160" i="19"/>
  <c r="BH160" i="19"/>
  <c r="BI160" i="19"/>
  <c r="BJ160" i="19"/>
  <c r="BK160" i="19"/>
  <c r="BL160" i="19"/>
  <c r="BM160" i="19"/>
  <c r="BN160" i="19"/>
  <c r="BO160" i="19"/>
  <c r="BG161" i="19"/>
  <c r="BH161" i="19"/>
  <c r="BI161" i="19"/>
  <c r="BJ161" i="19"/>
  <c r="BK161" i="19"/>
  <c r="BL161" i="19"/>
  <c r="BM161" i="19"/>
  <c r="BN161" i="19"/>
  <c r="BO161" i="19"/>
  <c r="BG162" i="19"/>
  <c r="BH162" i="19"/>
  <c r="BI162" i="19"/>
  <c r="BJ162" i="19"/>
  <c r="BK162" i="19"/>
  <c r="BL162" i="19"/>
  <c r="BM162" i="19"/>
  <c r="BN162" i="19"/>
  <c r="BO162" i="19"/>
  <c r="BG163" i="19"/>
  <c r="BH163" i="19"/>
  <c r="BI163" i="19"/>
  <c r="BJ163" i="19"/>
  <c r="BK163" i="19"/>
  <c r="BL163" i="19"/>
  <c r="BM163" i="19"/>
  <c r="BN163" i="19"/>
  <c r="BO163" i="19"/>
  <c r="BG164" i="19"/>
  <c r="BH164" i="19"/>
  <c r="BI164" i="19"/>
  <c r="BJ164" i="19"/>
  <c r="BK164" i="19"/>
  <c r="BL164" i="19"/>
  <c r="BM164" i="19"/>
  <c r="BN164" i="19"/>
  <c r="BO164" i="19"/>
  <c r="BG165" i="19"/>
  <c r="BH165" i="19"/>
  <c r="BI165" i="19"/>
  <c r="BJ165" i="19"/>
  <c r="BK165" i="19"/>
  <c r="BL165" i="19"/>
  <c r="BM165" i="19"/>
  <c r="BN165" i="19"/>
  <c r="BO165" i="19"/>
  <c r="BG166" i="19"/>
  <c r="BH166" i="19"/>
  <c r="BI166" i="19"/>
  <c r="BJ166" i="19"/>
  <c r="BK166" i="19"/>
  <c r="BL166" i="19"/>
  <c r="BM166" i="19"/>
  <c r="BN166" i="19"/>
  <c r="BO166" i="19"/>
  <c r="BG167" i="19"/>
  <c r="BH167" i="19"/>
  <c r="BI167" i="19"/>
  <c r="BJ167" i="19"/>
  <c r="BK167" i="19"/>
  <c r="BL167" i="19"/>
  <c r="BM167" i="19"/>
  <c r="BN167" i="19"/>
  <c r="BO167" i="19"/>
  <c r="BG168" i="19"/>
  <c r="BH168" i="19"/>
  <c r="BI168" i="19"/>
  <c r="BJ168" i="19"/>
  <c r="BK168" i="19"/>
  <c r="BL168" i="19"/>
  <c r="BM168" i="19"/>
  <c r="BN168" i="19"/>
  <c r="BO168" i="19"/>
  <c r="BG169" i="19"/>
  <c r="BH169" i="19"/>
  <c r="BI169" i="19"/>
  <c r="BJ169" i="19"/>
  <c r="BK169" i="19"/>
  <c r="BL169" i="19"/>
  <c r="BM169" i="19"/>
  <c r="BN169" i="19"/>
  <c r="BO169" i="19"/>
  <c r="BG170" i="19"/>
  <c r="BH170" i="19"/>
  <c r="BI170" i="19"/>
  <c r="BJ170" i="19"/>
  <c r="BK170" i="19"/>
  <c r="BL170" i="19"/>
  <c r="BM170" i="19"/>
  <c r="BN170" i="19"/>
  <c r="BO170" i="19"/>
  <c r="BG171" i="19"/>
  <c r="BH171" i="19"/>
  <c r="BI171" i="19"/>
  <c r="BJ171" i="19"/>
  <c r="BK171" i="19"/>
  <c r="BL171" i="19"/>
  <c r="BM171" i="19"/>
  <c r="BN171" i="19"/>
  <c r="BO171" i="19"/>
  <c r="BG172" i="19"/>
  <c r="BH172" i="19"/>
  <c r="BI172" i="19"/>
  <c r="BJ172" i="19"/>
  <c r="BK172" i="19"/>
  <c r="BL172" i="19"/>
  <c r="BM172" i="19"/>
  <c r="BN172" i="19"/>
  <c r="BO172" i="19"/>
  <c r="BG173" i="19"/>
  <c r="BH173" i="19"/>
  <c r="BI173" i="19"/>
  <c r="BJ173" i="19"/>
  <c r="BK173" i="19"/>
  <c r="BL173" i="19"/>
  <c r="BM173" i="19"/>
  <c r="BN173" i="19"/>
  <c r="BO173" i="19"/>
  <c r="BG174" i="19"/>
  <c r="BH174" i="19"/>
  <c r="BI174" i="19"/>
  <c r="BJ174" i="19"/>
  <c r="BK174" i="19"/>
  <c r="BL174" i="19"/>
  <c r="BM174" i="19"/>
  <c r="BN174" i="19"/>
  <c r="BO174" i="19"/>
  <c r="BG175" i="19"/>
  <c r="BH175" i="19"/>
  <c r="BI175" i="19"/>
  <c r="BJ175" i="19"/>
  <c r="BK175" i="19"/>
  <c r="BL175" i="19"/>
  <c r="BM175" i="19"/>
  <c r="BN175" i="19"/>
  <c r="BO175" i="19"/>
  <c r="BG176" i="19"/>
  <c r="BH176" i="19"/>
  <c r="BI176" i="19"/>
  <c r="BJ176" i="19"/>
  <c r="BK176" i="19"/>
  <c r="BL176" i="19"/>
  <c r="BM176" i="19"/>
  <c r="BN176" i="19"/>
  <c r="BO176" i="19"/>
  <c r="BG177" i="19"/>
  <c r="BH177" i="19"/>
  <c r="BI177" i="19"/>
  <c r="BJ177" i="19"/>
  <c r="BK177" i="19"/>
  <c r="BL177" i="19"/>
  <c r="BM177" i="19"/>
  <c r="BN177" i="19"/>
  <c r="BO177" i="19"/>
  <c r="BG178" i="19"/>
  <c r="BH178" i="19"/>
  <c r="BI178" i="19"/>
  <c r="BJ178" i="19"/>
  <c r="BK178" i="19"/>
  <c r="BL178" i="19"/>
  <c r="BM178" i="19"/>
  <c r="BN178" i="19"/>
  <c r="BO178" i="19"/>
  <c r="BG179" i="19"/>
  <c r="BH179" i="19"/>
  <c r="BI179" i="19"/>
  <c r="BJ179" i="19"/>
  <c r="BK179" i="19"/>
  <c r="BL179" i="19"/>
  <c r="BM179" i="19"/>
  <c r="BN179" i="19"/>
  <c r="BO179" i="19"/>
  <c r="BG180" i="19"/>
  <c r="BH180" i="19"/>
  <c r="BI180" i="19"/>
  <c r="BJ180" i="19"/>
  <c r="BK180" i="19"/>
  <c r="BL180" i="19"/>
  <c r="BM180" i="19"/>
  <c r="BN180" i="19"/>
  <c r="BO180" i="19"/>
  <c r="BG181" i="19"/>
  <c r="BH181" i="19"/>
  <c r="BI181" i="19"/>
  <c r="BJ181" i="19"/>
  <c r="BK181" i="19"/>
  <c r="BL181" i="19"/>
  <c r="BM181" i="19"/>
  <c r="BN181" i="19"/>
  <c r="BO181" i="19"/>
  <c r="BG182" i="19"/>
  <c r="BH182" i="19"/>
  <c r="BI182" i="19"/>
  <c r="BJ182" i="19"/>
  <c r="BK182" i="19"/>
  <c r="BL182" i="19"/>
  <c r="BM182" i="19"/>
  <c r="BN182" i="19"/>
  <c r="BO182" i="19"/>
  <c r="BG183" i="19"/>
  <c r="BH183" i="19"/>
  <c r="BI183" i="19"/>
  <c r="BJ183" i="19"/>
  <c r="BK183" i="19"/>
  <c r="BL183" i="19"/>
  <c r="BM183" i="19"/>
  <c r="BN183" i="19"/>
  <c r="BO183" i="19"/>
  <c r="BG184" i="19"/>
  <c r="BH184" i="19"/>
  <c r="BI184" i="19"/>
  <c r="BJ184" i="19"/>
  <c r="BK184" i="19"/>
  <c r="BL184" i="19"/>
  <c r="BM184" i="19"/>
  <c r="BN184" i="19"/>
  <c r="BO184" i="19"/>
  <c r="BG185" i="19"/>
  <c r="BH185" i="19"/>
  <c r="BI185" i="19"/>
  <c r="BJ185" i="19"/>
  <c r="BK185" i="19"/>
  <c r="BL185" i="19"/>
  <c r="BM185" i="19"/>
  <c r="BN185" i="19"/>
  <c r="BO185" i="19"/>
  <c r="BG186" i="19"/>
  <c r="BH186" i="19"/>
  <c r="BI186" i="19"/>
  <c r="BJ186" i="19"/>
  <c r="BK186" i="19"/>
  <c r="BL186" i="19"/>
  <c r="BM186" i="19"/>
  <c r="BN186" i="19"/>
  <c r="BO186" i="19"/>
  <c r="BG187" i="19"/>
  <c r="BH187" i="19"/>
  <c r="BI187" i="19"/>
  <c r="BJ187" i="19"/>
  <c r="BK187" i="19"/>
  <c r="BL187" i="19"/>
  <c r="BM187" i="19"/>
  <c r="BN187" i="19"/>
  <c r="BO187" i="19"/>
  <c r="BG188" i="19"/>
  <c r="BH188" i="19"/>
  <c r="BI188" i="19"/>
  <c r="BJ188" i="19"/>
  <c r="BK188" i="19"/>
  <c r="BL188" i="19"/>
  <c r="BM188" i="19"/>
  <c r="BN188" i="19"/>
  <c r="BO188" i="19"/>
  <c r="BG189" i="19"/>
  <c r="BH189" i="19"/>
  <c r="BI189" i="19"/>
  <c r="BJ189" i="19"/>
  <c r="BK189" i="19"/>
  <c r="BL189" i="19"/>
  <c r="BM189" i="19"/>
  <c r="BN189" i="19"/>
  <c r="BO189" i="19"/>
  <c r="BG190" i="19"/>
  <c r="BH190" i="19"/>
  <c r="BI190" i="19"/>
  <c r="BJ190" i="19"/>
  <c r="BK190" i="19"/>
  <c r="BL190" i="19"/>
  <c r="BM190" i="19"/>
  <c r="BN190" i="19"/>
  <c r="BO190" i="19"/>
  <c r="BG191" i="19"/>
  <c r="BH191" i="19"/>
  <c r="BI191" i="19"/>
  <c r="BJ191" i="19"/>
  <c r="BK191" i="19"/>
  <c r="BL191" i="19"/>
  <c r="BM191" i="19"/>
  <c r="BN191" i="19"/>
  <c r="BO191" i="19"/>
  <c r="BG192" i="19"/>
  <c r="BH192" i="19"/>
  <c r="BI192" i="19"/>
  <c r="BJ192" i="19"/>
  <c r="BK192" i="19"/>
  <c r="BL192" i="19"/>
  <c r="BM192" i="19"/>
  <c r="BN192" i="19"/>
  <c r="BO192" i="19"/>
  <c r="BG193" i="19"/>
  <c r="BH193" i="19"/>
  <c r="BI193" i="19"/>
  <c r="BJ193" i="19"/>
  <c r="BK193" i="19"/>
  <c r="BL193" i="19"/>
  <c r="BM193" i="19"/>
  <c r="BN193" i="19"/>
  <c r="BO193" i="19"/>
  <c r="BG194" i="19"/>
  <c r="BH194" i="19"/>
  <c r="BI194" i="19"/>
  <c r="BJ194" i="19"/>
  <c r="BK194" i="19"/>
  <c r="BL194" i="19"/>
  <c r="BM194" i="19"/>
  <c r="BN194" i="19"/>
  <c r="BO194" i="19"/>
  <c r="BG195" i="19"/>
  <c r="BH195" i="19"/>
  <c r="BI195" i="19"/>
  <c r="BJ195" i="19"/>
  <c r="BK195" i="19"/>
  <c r="BL195" i="19"/>
  <c r="BM195" i="19"/>
  <c r="BN195" i="19"/>
  <c r="BO195" i="19"/>
  <c r="BG196" i="19"/>
  <c r="BH196" i="19"/>
  <c r="BI196" i="19"/>
  <c r="BJ196" i="19"/>
  <c r="BK196" i="19"/>
  <c r="BL196" i="19"/>
  <c r="BM196" i="19"/>
  <c r="BN196" i="19"/>
  <c r="BO196" i="19"/>
  <c r="BG197" i="19"/>
  <c r="BH197" i="19"/>
  <c r="BI197" i="19"/>
  <c r="BJ197" i="19"/>
  <c r="BK197" i="19"/>
  <c r="BL197" i="19"/>
  <c r="BM197" i="19"/>
  <c r="BN197" i="19"/>
  <c r="BO197" i="19"/>
  <c r="BG198" i="19"/>
  <c r="BH198" i="19"/>
  <c r="BI198" i="19"/>
  <c r="BJ198" i="19"/>
  <c r="BK198" i="19"/>
  <c r="BL198" i="19"/>
  <c r="BM198" i="19"/>
  <c r="BN198" i="19"/>
  <c r="BO198" i="19"/>
  <c r="BG199" i="19"/>
  <c r="BH199" i="19"/>
  <c r="BI199" i="19"/>
  <c r="BJ199" i="19"/>
  <c r="BK199" i="19"/>
  <c r="BL199" i="19"/>
  <c r="BM199" i="19"/>
  <c r="BN199" i="19"/>
  <c r="BO199" i="19"/>
  <c r="BG200" i="19"/>
  <c r="BH200" i="19"/>
  <c r="BI200" i="19"/>
  <c r="BJ200" i="19"/>
  <c r="BK200" i="19"/>
  <c r="BL200" i="19"/>
  <c r="BM200" i="19"/>
  <c r="BN200" i="19"/>
  <c r="BO200" i="19"/>
  <c r="BG201" i="19"/>
  <c r="BH201" i="19"/>
  <c r="BI201" i="19"/>
  <c r="BJ201" i="19"/>
  <c r="BK201" i="19"/>
  <c r="BL201" i="19"/>
  <c r="BM201" i="19"/>
  <c r="BN201" i="19"/>
  <c r="BO201" i="19"/>
  <c r="BG202" i="19"/>
  <c r="BH202" i="19"/>
  <c r="BI202" i="19"/>
  <c r="BJ202" i="19"/>
  <c r="BK202" i="19"/>
  <c r="BL202" i="19"/>
  <c r="BM202" i="19"/>
  <c r="BN202" i="19"/>
  <c r="BO202" i="19"/>
  <c r="BG203" i="19"/>
  <c r="BH203" i="19"/>
  <c r="BI203" i="19"/>
  <c r="BJ203" i="19"/>
  <c r="BK203" i="19"/>
  <c r="BL203" i="19"/>
  <c r="BM203" i="19"/>
  <c r="BN203" i="19"/>
  <c r="BO203" i="19"/>
  <c r="BG204" i="19"/>
  <c r="BH204" i="19"/>
  <c r="BI204" i="19"/>
  <c r="BJ204" i="19"/>
  <c r="BK204" i="19"/>
  <c r="BL204" i="19"/>
  <c r="BM204" i="19"/>
  <c r="BN204" i="19"/>
  <c r="BO204" i="19"/>
  <c r="BG205" i="19"/>
  <c r="BH205" i="19"/>
  <c r="BI205" i="19"/>
  <c r="BJ205" i="19"/>
  <c r="BK205" i="19"/>
  <c r="BL205" i="19"/>
  <c r="BM205" i="19"/>
  <c r="BN205" i="19"/>
  <c r="BO205" i="19"/>
  <c r="BG206" i="19"/>
  <c r="BH206" i="19"/>
  <c r="BI206" i="19"/>
  <c r="BJ206" i="19"/>
  <c r="BK206" i="19"/>
  <c r="BL206" i="19"/>
  <c r="BM206" i="19"/>
  <c r="BN206" i="19"/>
  <c r="BO206" i="19"/>
  <c r="BG207" i="19"/>
  <c r="BH207" i="19"/>
  <c r="BI207" i="19"/>
  <c r="BJ207" i="19"/>
  <c r="BK207" i="19"/>
  <c r="BL207" i="19"/>
  <c r="BM207" i="19"/>
  <c r="BN207" i="19"/>
  <c r="BO207" i="19"/>
  <c r="BG208" i="19"/>
  <c r="BH208" i="19"/>
  <c r="BI208" i="19"/>
  <c r="BJ208" i="19"/>
  <c r="BK208" i="19"/>
  <c r="BL208" i="19"/>
  <c r="BM208" i="19"/>
  <c r="BN208" i="19"/>
  <c r="BO208" i="19"/>
  <c r="BG209" i="19"/>
  <c r="BH209" i="19"/>
  <c r="BI209" i="19"/>
  <c r="BJ209" i="19"/>
  <c r="BK209" i="19"/>
  <c r="BL209" i="19"/>
  <c r="BM209" i="19"/>
  <c r="BN209" i="19"/>
  <c r="BO209" i="19"/>
  <c r="BG210" i="19"/>
  <c r="BH210" i="19"/>
  <c r="BI210" i="19"/>
  <c r="BJ210" i="19"/>
  <c r="BK210" i="19"/>
  <c r="BL210" i="19"/>
  <c r="BM210" i="19"/>
  <c r="BN210" i="19"/>
  <c r="BO210" i="19"/>
  <c r="BG211" i="19"/>
  <c r="BH211" i="19"/>
  <c r="BI211" i="19"/>
  <c r="BJ211" i="19"/>
  <c r="BK211" i="19"/>
  <c r="BL211" i="19"/>
  <c r="BM211" i="19"/>
  <c r="BN211" i="19"/>
  <c r="BO211" i="19"/>
  <c r="BG212" i="19"/>
  <c r="BH212" i="19"/>
  <c r="BI212" i="19"/>
  <c r="BJ212" i="19"/>
  <c r="BK212" i="19"/>
  <c r="BL212" i="19"/>
  <c r="BM212" i="19"/>
  <c r="BN212" i="19"/>
  <c r="BO212" i="19"/>
  <c r="BG213" i="19"/>
  <c r="BH213" i="19"/>
  <c r="BI213" i="19"/>
  <c r="BJ213" i="19"/>
  <c r="BK213" i="19"/>
  <c r="BL213" i="19"/>
  <c r="BM213" i="19"/>
  <c r="BN213" i="19"/>
  <c r="BO213" i="19"/>
  <c r="BG214" i="19"/>
  <c r="BH214" i="19"/>
  <c r="BI214" i="19"/>
  <c r="BJ214" i="19"/>
  <c r="BK214" i="19"/>
  <c r="BL214" i="19"/>
  <c r="BM214" i="19"/>
  <c r="BN214" i="19"/>
  <c r="BO214" i="19"/>
  <c r="BG215" i="19"/>
  <c r="BH215" i="19"/>
  <c r="BI215" i="19"/>
  <c r="BJ215" i="19"/>
  <c r="BK215" i="19"/>
  <c r="BL215" i="19"/>
  <c r="BM215" i="19"/>
  <c r="BN215" i="19"/>
  <c r="BO215" i="19"/>
  <c r="BG216" i="19"/>
  <c r="BH216" i="19"/>
  <c r="BI216" i="19"/>
  <c r="BJ216" i="19"/>
  <c r="BK216" i="19"/>
  <c r="BL216" i="19"/>
  <c r="BM216" i="19"/>
  <c r="BN216" i="19"/>
  <c r="BO216" i="19"/>
  <c r="BG217" i="19"/>
  <c r="BH217" i="19"/>
  <c r="BI217" i="19"/>
  <c r="BJ217" i="19"/>
  <c r="BK217" i="19"/>
  <c r="BL217" i="19"/>
  <c r="BM217" i="19"/>
  <c r="BN217" i="19"/>
  <c r="BO217" i="19"/>
  <c r="BG218" i="19"/>
  <c r="BH218" i="19"/>
  <c r="BI218" i="19"/>
  <c r="BJ218" i="19"/>
  <c r="BK218" i="19"/>
  <c r="BL218" i="19"/>
  <c r="BM218" i="19"/>
  <c r="BN218" i="19"/>
  <c r="BO218" i="19"/>
  <c r="BG219" i="19"/>
  <c r="BH219" i="19"/>
  <c r="BI219" i="19"/>
  <c r="BJ219" i="19"/>
  <c r="BK219" i="19"/>
  <c r="BL219" i="19"/>
  <c r="BM219" i="19"/>
  <c r="BN219" i="19"/>
  <c r="BO219" i="19"/>
  <c r="BG220" i="19"/>
  <c r="BH220" i="19"/>
  <c r="BI220" i="19"/>
  <c r="BJ220" i="19"/>
  <c r="BK220" i="19"/>
  <c r="BL220" i="19"/>
  <c r="BM220" i="19"/>
  <c r="BN220" i="19"/>
  <c r="BO220" i="19"/>
  <c r="BG221" i="19"/>
  <c r="BH221" i="19"/>
  <c r="BI221" i="19"/>
  <c r="BJ221" i="19"/>
  <c r="BK221" i="19"/>
  <c r="BL221" i="19"/>
  <c r="BM221" i="19"/>
  <c r="BN221" i="19"/>
  <c r="BO221" i="19"/>
  <c r="BG222" i="19"/>
  <c r="BH222" i="19"/>
  <c r="BI222" i="19"/>
  <c r="BJ222" i="19"/>
  <c r="BK222" i="19"/>
  <c r="BL222" i="19"/>
  <c r="BM222" i="19"/>
  <c r="BN222" i="19"/>
  <c r="BO222" i="19"/>
  <c r="BG223" i="19"/>
  <c r="BH223" i="19"/>
  <c r="BI223" i="19"/>
  <c r="BJ223" i="19"/>
  <c r="BK223" i="19"/>
  <c r="BL223" i="19"/>
  <c r="BM223" i="19"/>
  <c r="BN223" i="19"/>
  <c r="BO223" i="19"/>
  <c r="BG224" i="19"/>
  <c r="BH224" i="19"/>
  <c r="BI224" i="19"/>
  <c r="BJ224" i="19"/>
  <c r="BK224" i="19"/>
  <c r="BL224" i="19"/>
  <c r="BM224" i="19"/>
  <c r="BN224" i="19"/>
  <c r="BO224" i="19"/>
  <c r="BG225" i="19"/>
  <c r="BH225" i="19"/>
  <c r="BI225" i="19"/>
  <c r="BJ225" i="19"/>
  <c r="BK225" i="19"/>
  <c r="BL225" i="19"/>
  <c r="BM225" i="19"/>
  <c r="BN225" i="19"/>
  <c r="BO225" i="19"/>
  <c r="BG226" i="19"/>
  <c r="BH226" i="19"/>
  <c r="BI226" i="19"/>
  <c r="BJ226" i="19"/>
  <c r="BK226" i="19"/>
  <c r="BL226" i="19"/>
  <c r="BM226" i="19"/>
  <c r="BN226" i="19"/>
  <c r="BO226" i="19"/>
  <c r="BG227" i="19"/>
  <c r="BH227" i="19"/>
  <c r="BI227" i="19"/>
  <c r="BJ227" i="19"/>
  <c r="BK227" i="19"/>
  <c r="BL227" i="19"/>
  <c r="BM227" i="19"/>
  <c r="BN227" i="19"/>
  <c r="BO227" i="19"/>
  <c r="BG228" i="19"/>
  <c r="BH228" i="19"/>
  <c r="BI228" i="19"/>
  <c r="BJ228" i="19"/>
  <c r="BK228" i="19"/>
  <c r="BL228" i="19"/>
  <c r="BM228" i="19"/>
  <c r="BN228" i="19"/>
  <c r="BO228" i="19"/>
  <c r="BG229" i="19"/>
  <c r="BH229" i="19"/>
  <c r="BI229" i="19"/>
  <c r="BJ229" i="19"/>
  <c r="BK229" i="19"/>
  <c r="BL229" i="19"/>
  <c r="BM229" i="19"/>
  <c r="BN229" i="19"/>
  <c r="BO229" i="19"/>
  <c r="BG230" i="19"/>
  <c r="BH230" i="19"/>
  <c r="BI230" i="19"/>
  <c r="BJ230" i="19"/>
  <c r="BK230" i="19"/>
  <c r="BL230" i="19"/>
  <c r="BM230" i="19"/>
  <c r="BN230" i="19"/>
  <c r="BO230" i="19"/>
  <c r="BG231" i="19"/>
  <c r="BH231" i="19"/>
  <c r="BI231" i="19"/>
  <c r="BJ231" i="19"/>
  <c r="BK231" i="19"/>
  <c r="BL231" i="19"/>
  <c r="BM231" i="19"/>
  <c r="BN231" i="19"/>
  <c r="BO231" i="19"/>
  <c r="BG232" i="19"/>
  <c r="BH232" i="19"/>
  <c r="BI232" i="19"/>
  <c r="BJ232" i="19"/>
  <c r="BK232" i="19"/>
  <c r="BL232" i="19"/>
  <c r="BM232" i="19"/>
  <c r="BN232" i="19"/>
  <c r="BO232" i="19"/>
  <c r="BG233" i="19"/>
  <c r="BH233" i="19"/>
  <c r="BI233" i="19"/>
  <c r="BJ233" i="19"/>
  <c r="BK233" i="19"/>
  <c r="BL233" i="19"/>
  <c r="BM233" i="19"/>
  <c r="BN233" i="19"/>
  <c r="BO233" i="19"/>
  <c r="BG234" i="19"/>
  <c r="BH234" i="19"/>
  <c r="BI234" i="19"/>
  <c r="BJ234" i="19"/>
  <c r="BK234" i="19"/>
  <c r="BL234" i="19"/>
  <c r="BM234" i="19"/>
  <c r="BN234" i="19"/>
  <c r="BO234" i="19"/>
  <c r="BG235" i="19"/>
  <c r="BH235" i="19"/>
  <c r="BI235" i="19"/>
  <c r="BJ235" i="19"/>
  <c r="BK235" i="19"/>
  <c r="BL235" i="19"/>
  <c r="BM235" i="19"/>
  <c r="BN235" i="19"/>
  <c r="BO235" i="19"/>
  <c r="BG236" i="19"/>
  <c r="BH236" i="19"/>
  <c r="BI236" i="19"/>
  <c r="BJ236" i="19"/>
  <c r="BK236" i="19"/>
  <c r="BL236" i="19"/>
  <c r="BM236" i="19"/>
  <c r="BN236" i="19"/>
  <c r="BO236" i="19"/>
  <c r="BG237" i="19"/>
  <c r="BH237" i="19"/>
  <c r="BI237" i="19"/>
  <c r="BJ237" i="19"/>
  <c r="BK237" i="19"/>
  <c r="BL237" i="19"/>
  <c r="BM237" i="19"/>
  <c r="BN237" i="19"/>
  <c r="BO237" i="19"/>
  <c r="BG238" i="19"/>
  <c r="BH238" i="19"/>
  <c r="BI238" i="19"/>
  <c r="BJ238" i="19"/>
  <c r="BK238" i="19"/>
  <c r="BL238" i="19"/>
  <c r="BM238" i="19"/>
  <c r="BN238" i="19"/>
  <c r="BO238" i="19"/>
  <c r="BG239" i="19"/>
  <c r="BH239" i="19"/>
  <c r="BI239" i="19"/>
  <c r="BJ239" i="19"/>
  <c r="BK239" i="19"/>
  <c r="BL239" i="19"/>
  <c r="BM239" i="19"/>
  <c r="BN239" i="19"/>
  <c r="BO239" i="19"/>
  <c r="BG240" i="19"/>
  <c r="BH240" i="19"/>
  <c r="BI240" i="19"/>
  <c r="BJ240" i="19"/>
  <c r="BK240" i="19"/>
  <c r="BL240" i="19"/>
  <c r="BM240" i="19"/>
  <c r="BN240" i="19"/>
  <c r="BO240" i="19"/>
  <c r="BG241" i="19"/>
  <c r="BH241" i="19"/>
  <c r="BI241" i="19"/>
  <c r="BJ241" i="19"/>
  <c r="BK241" i="19"/>
  <c r="BL241" i="19"/>
  <c r="BM241" i="19"/>
  <c r="BN241" i="19"/>
  <c r="BO241" i="19"/>
  <c r="BG242" i="19"/>
  <c r="BH242" i="19"/>
  <c r="BI242" i="19"/>
  <c r="BJ242" i="19"/>
  <c r="BK242" i="19"/>
  <c r="BL242" i="19"/>
  <c r="BM242" i="19"/>
  <c r="BN242" i="19"/>
  <c r="BO242" i="19"/>
  <c r="BG243" i="19"/>
  <c r="BH243" i="19"/>
  <c r="BI243" i="19"/>
  <c r="BJ243" i="19"/>
  <c r="BK243" i="19"/>
  <c r="BL243" i="19"/>
  <c r="BM243" i="19"/>
  <c r="BN243" i="19"/>
  <c r="BO243" i="19"/>
  <c r="BG244" i="19"/>
  <c r="BH244" i="19"/>
  <c r="BI244" i="19"/>
  <c r="BJ244" i="19"/>
  <c r="BK244" i="19"/>
  <c r="BL244" i="19"/>
  <c r="BM244" i="19"/>
  <c r="BN244" i="19"/>
  <c r="BO244" i="19"/>
  <c r="BG245" i="19"/>
  <c r="BH245" i="19"/>
  <c r="BI245" i="19"/>
  <c r="BJ245" i="19"/>
  <c r="BK245" i="19"/>
  <c r="BL245" i="19"/>
  <c r="BM245" i="19"/>
  <c r="BN245" i="19"/>
  <c r="BO245" i="19"/>
  <c r="BG246" i="19"/>
  <c r="BH246" i="19"/>
  <c r="BI246" i="19"/>
  <c r="BJ246" i="19"/>
  <c r="BK246" i="19"/>
  <c r="BL246" i="19"/>
  <c r="BM246" i="19"/>
  <c r="BN246" i="19"/>
  <c r="BO246" i="19"/>
  <c r="BG247" i="19"/>
  <c r="BH247" i="19"/>
  <c r="BI247" i="19"/>
  <c r="BJ247" i="19"/>
  <c r="BK247" i="19"/>
  <c r="BL247" i="19"/>
  <c r="BM247" i="19"/>
  <c r="BN247" i="19"/>
  <c r="BO247" i="19"/>
  <c r="BG248" i="19"/>
  <c r="BH248" i="19"/>
  <c r="BI248" i="19"/>
  <c r="BJ248" i="19"/>
  <c r="BK248" i="19"/>
  <c r="BL248" i="19"/>
  <c r="BM248" i="19"/>
  <c r="BN248" i="19"/>
  <c r="BO248" i="19"/>
  <c r="BG249" i="19"/>
  <c r="BH249" i="19"/>
  <c r="BI249" i="19"/>
  <c r="BJ249" i="19"/>
  <c r="BK249" i="19"/>
  <c r="BL249" i="19"/>
  <c r="BM249" i="19"/>
  <c r="BN249" i="19"/>
  <c r="BO249" i="19"/>
  <c r="BG250" i="19"/>
  <c r="BH250" i="19"/>
  <c r="BI250" i="19"/>
  <c r="BJ250" i="19"/>
  <c r="BK250" i="19"/>
  <c r="BL250" i="19"/>
  <c r="BM250" i="19"/>
  <c r="BN250" i="19"/>
  <c r="BO250" i="19"/>
  <c r="BG4" i="19"/>
  <c r="BH4" i="19"/>
  <c r="BI4" i="19"/>
  <c r="BJ4" i="19"/>
  <c r="BK4" i="19"/>
  <c r="BL4" i="19"/>
  <c r="BM4" i="19"/>
  <c r="BN4" i="19"/>
  <c r="BO4" i="19"/>
  <c r="BG5" i="19"/>
  <c r="BH5" i="19"/>
  <c r="BI5" i="19"/>
  <c r="BJ5" i="19"/>
  <c r="BK5" i="19"/>
  <c r="BL5" i="19"/>
  <c r="BM5" i="19"/>
  <c r="BN5" i="19"/>
  <c r="BO5" i="19"/>
  <c r="BG6" i="19"/>
  <c r="BH6" i="19"/>
  <c r="BI6" i="19"/>
  <c r="BJ6" i="19"/>
  <c r="BK6" i="19"/>
  <c r="BL6" i="19"/>
  <c r="BM6" i="19"/>
  <c r="BN6" i="19"/>
  <c r="BO6" i="19"/>
  <c r="BG7" i="19"/>
  <c r="BH7" i="19"/>
  <c r="BI7" i="19"/>
  <c r="BJ7" i="19"/>
  <c r="BK7" i="19"/>
  <c r="BL7" i="19"/>
  <c r="BM7" i="19"/>
  <c r="BN7" i="19"/>
  <c r="BO7" i="19"/>
  <c r="BG8" i="19"/>
  <c r="BH8" i="19"/>
  <c r="BI8" i="19"/>
  <c r="BJ8" i="19"/>
  <c r="BK8" i="19"/>
  <c r="BL8" i="19"/>
  <c r="BM8" i="19"/>
  <c r="BN8" i="19"/>
  <c r="BO8" i="19"/>
  <c r="BG9" i="19"/>
  <c r="BH9" i="19"/>
  <c r="BI9" i="19"/>
  <c r="BJ9" i="19"/>
  <c r="BK9" i="19"/>
  <c r="BL9" i="19"/>
  <c r="BM9" i="19"/>
  <c r="BN9" i="19"/>
  <c r="BO9" i="19"/>
  <c r="BG10" i="19"/>
  <c r="BH10" i="19"/>
  <c r="BI10" i="19"/>
  <c r="BJ10" i="19"/>
  <c r="BK10" i="19"/>
  <c r="BL10" i="19"/>
  <c r="BM10" i="19"/>
  <c r="BN10" i="19"/>
  <c r="BO10" i="19"/>
  <c r="BG11" i="19"/>
  <c r="BH11" i="19"/>
  <c r="BI11" i="19"/>
  <c r="BJ11" i="19"/>
  <c r="BK11" i="19"/>
  <c r="BL11" i="19"/>
  <c r="BM11" i="19"/>
  <c r="BN11" i="19"/>
  <c r="BO11" i="19"/>
  <c r="BG12" i="19"/>
  <c r="BH12" i="19"/>
  <c r="BI12" i="19"/>
  <c r="BJ12" i="19"/>
  <c r="BK12" i="19"/>
  <c r="BL12" i="19"/>
  <c r="BM12" i="19"/>
  <c r="BN12" i="19"/>
  <c r="BO12" i="19"/>
  <c r="BG13" i="19"/>
  <c r="BH13" i="19"/>
  <c r="BI13" i="19"/>
  <c r="BJ13" i="19"/>
  <c r="BK13" i="19"/>
  <c r="BL13" i="19"/>
  <c r="BM13" i="19"/>
  <c r="BN13" i="19"/>
  <c r="BO13" i="19"/>
  <c r="BG14" i="19"/>
  <c r="BH14" i="19"/>
  <c r="BI14" i="19"/>
  <c r="BJ14" i="19"/>
  <c r="BK14" i="19"/>
  <c r="BL14" i="19"/>
  <c r="BM14" i="19"/>
  <c r="BN14" i="19"/>
  <c r="BO14" i="19"/>
  <c r="BG15" i="19"/>
  <c r="BH15" i="19"/>
  <c r="BI15" i="19"/>
  <c r="BJ15" i="19"/>
  <c r="BK15" i="19"/>
  <c r="BL15" i="19"/>
  <c r="BM15" i="19"/>
  <c r="BN15" i="19"/>
  <c r="BO15" i="19"/>
  <c r="BG16" i="19"/>
  <c r="BH16" i="19"/>
  <c r="BI16" i="19"/>
  <c r="BJ16" i="19"/>
  <c r="BK16" i="19"/>
  <c r="BL16" i="19"/>
  <c r="BM16" i="19"/>
  <c r="BN16" i="19"/>
  <c r="BO16" i="19"/>
  <c r="BG17" i="19"/>
  <c r="BH17" i="19"/>
  <c r="BI17" i="19"/>
  <c r="BJ17" i="19"/>
  <c r="BK17" i="19"/>
  <c r="BL17" i="19"/>
  <c r="BM17" i="19"/>
  <c r="BN17" i="19"/>
  <c r="BO17" i="19"/>
  <c r="BG18" i="19"/>
  <c r="BH18" i="19"/>
  <c r="BI18" i="19"/>
  <c r="BJ18" i="19"/>
  <c r="BK18" i="19"/>
  <c r="BL18" i="19"/>
  <c r="BM18" i="19"/>
  <c r="BN18" i="19"/>
  <c r="BO18" i="19"/>
  <c r="BG19" i="19"/>
  <c r="BH19" i="19"/>
  <c r="BI19" i="19"/>
  <c r="BJ19" i="19"/>
  <c r="BK19" i="19"/>
  <c r="BL19" i="19"/>
  <c r="BM19" i="19"/>
  <c r="BN19" i="19"/>
  <c r="BO19" i="19"/>
  <c r="BG20" i="19"/>
  <c r="BH20" i="19"/>
  <c r="BI20" i="19"/>
  <c r="BJ20" i="19"/>
  <c r="BK20" i="19"/>
  <c r="BL20" i="19"/>
  <c r="BM20" i="19"/>
  <c r="BN20" i="19"/>
  <c r="BO20" i="19"/>
  <c r="BG21" i="19"/>
  <c r="BH21" i="19"/>
  <c r="BI21" i="19"/>
  <c r="BJ21" i="19"/>
  <c r="BK21" i="19"/>
  <c r="BL21" i="19"/>
  <c r="BM21" i="19"/>
  <c r="BN21" i="19"/>
  <c r="BO21" i="19"/>
  <c r="BG22" i="19"/>
  <c r="BH22" i="19"/>
  <c r="BI22" i="19"/>
  <c r="BJ22" i="19"/>
  <c r="BK22" i="19"/>
  <c r="BL22" i="19"/>
  <c r="BM22" i="19"/>
  <c r="BN22" i="19"/>
  <c r="BO22" i="19"/>
  <c r="BG23" i="19"/>
  <c r="BH23" i="19"/>
  <c r="BI23" i="19"/>
  <c r="BJ23" i="19"/>
  <c r="BK23" i="19"/>
  <c r="BL23" i="19"/>
  <c r="BM23" i="19"/>
  <c r="BN23" i="19"/>
  <c r="BO23" i="19"/>
  <c r="BG24" i="19"/>
  <c r="BH24" i="19"/>
  <c r="BI24" i="19"/>
  <c r="BJ24" i="19"/>
  <c r="BK24" i="19"/>
  <c r="BL24" i="19"/>
  <c r="BM24" i="19"/>
  <c r="BN24" i="19"/>
  <c r="BO24" i="19"/>
  <c r="BG25" i="19"/>
  <c r="BH25" i="19"/>
  <c r="BI25" i="19"/>
  <c r="BJ25" i="19"/>
  <c r="BK25" i="19"/>
  <c r="BL25" i="19"/>
  <c r="BM25" i="19"/>
  <c r="BN25" i="19"/>
  <c r="BO25" i="19"/>
  <c r="BG26" i="19"/>
  <c r="BH26" i="19"/>
  <c r="BI26" i="19"/>
  <c r="BJ26" i="19"/>
  <c r="BK26" i="19"/>
  <c r="BL26" i="19"/>
  <c r="BM26" i="19"/>
  <c r="BN26" i="19"/>
  <c r="BO26" i="19"/>
  <c r="AW251" i="19"/>
  <c r="AV251" i="19"/>
  <c r="AU251" i="19"/>
  <c r="AT250" i="19"/>
  <c r="AT249" i="19"/>
  <c r="AT248" i="19"/>
  <c r="AT247" i="19"/>
  <c r="AT246" i="19"/>
  <c r="AT245" i="19"/>
  <c r="AT244" i="19"/>
  <c r="AT243" i="19"/>
  <c r="AT242" i="19"/>
  <c r="AT241" i="19"/>
  <c r="AT240" i="19"/>
  <c r="AT239" i="19"/>
  <c r="AT238" i="19"/>
  <c r="AT237" i="19"/>
  <c r="AT236" i="19"/>
  <c r="AT235" i="19"/>
  <c r="AT234" i="19"/>
  <c r="AT233" i="19"/>
  <c r="AT232" i="19"/>
  <c r="AT231" i="19"/>
  <c r="AT230" i="19"/>
  <c r="AT229" i="19"/>
  <c r="AT228" i="19"/>
  <c r="AT227" i="19"/>
  <c r="AT226" i="19"/>
  <c r="AT225" i="19"/>
  <c r="AT224" i="19"/>
  <c r="AT223" i="19"/>
  <c r="AT222" i="19"/>
  <c r="AT221" i="19"/>
  <c r="AT220" i="19"/>
  <c r="AT219" i="19"/>
  <c r="AT218" i="19"/>
  <c r="AT217" i="19"/>
  <c r="AT216" i="19"/>
  <c r="AT215" i="19"/>
  <c r="AT214" i="19"/>
  <c r="AT213" i="19"/>
  <c r="AT212" i="19"/>
  <c r="AT211" i="19"/>
  <c r="AT210" i="19"/>
  <c r="AT209" i="19"/>
  <c r="AT208" i="19"/>
  <c r="AT207" i="19"/>
  <c r="AT206" i="19"/>
  <c r="AT205" i="19"/>
  <c r="AT204" i="19"/>
  <c r="AT203" i="19"/>
  <c r="AT202" i="19"/>
  <c r="AT201" i="19"/>
  <c r="AT200" i="19"/>
  <c r="AT199" i="19"/>
  <c r="AT198" i="19"/>
  <c r="AT197" i="19"/>
  <c r="AT196" i="19"/>
  <c r="AT195" i="19"/>
  <c r="AT194" i="19"/>
  <c r="AT193" i="19"/>
  <c r="AT192" i="19"/>
  <c r="AT191" i="19"/>
  <c r="AT190" i="19"/>
  <c r="AT189" i="19"/>
  <c r="AT188" i="19"/>
  <c r="AT187" i="19"/>
  <c r="AT186" i="19"/>
  <c r="AT185" i="19"/>
  <c r="AT184" i="1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1" i="19"/>
  <c r="AT100" i="19"/>
  <c r="AT99" i="19"/>
  <c r="AT98" i="19"/>
  <c r="AT97" i="19"/>
  <c r="AT96" i="19"/>
  <c r="AT95" i="19"/>
  <c r="AT94" i="19"/>
  <c r="AT93" i="19"/>
  <c r="AT92" i="19"/>
  <c r="AT91" i="19"/>
  <c r="AT90" i="19"/>
  <c r="AT89" i="19"/>
  <c r="AT88" i="19"/>
  <c r="AT87" i="19"/>
  <c r="AT86" i="19"/>
  <c r="AT85" i="19"/>
  <c r="AT84" i="19"/>
  <c r="AT83" i="19"/>
  <c r="AT82" i="19"/>
  <c r="AT81" i="19"/>
  <c r="AT80" i="19"/>
  <c r="AT79" i="19"/>
  <c r="AT78" i="19"/>
  <c r="AT77" i="19"/>
  <c r="AT76" i="19"/>
  <c r="AT75" i="19"/>
  <c r="AT74" i="19"/>
  <c r="AT73" i="19"/>
  <c r="AT72" i="19"/>
  <c r="AT71" i="19"/>
  <c r="AT70" i="19"/>
  <c r="AT69" i="19"/>
  <c r="AT68" i="19"/>
  <c r="AT67" i="19"/>
  <c r="AT66" i="19"/>
  <c r="AT65" i="19"/>
  <c r="AT64" i="19"/>
  <c r="AT63" i="19"/>
  <c r="AT62" i="19"/>
  <c r="AT61" i="19"/>
  <c r="AT60" i="19"/>
  <c r="AT59" i="19"/>
  <c r="AT58" i="19"/>
  <c r="AT57" i="19"/>
  <c r="AT56" i="19"/>
  <c r="AT55" i="19"/>
  <c r="AT54" i="19"/>
  <c r="AT53" i="19"/>
  <c r="AT52" i="19"/>
  <c r="AT51" i="19"/>
  <c r="AT50" i="19"/>
  <c r="AT49" i="19"/>
  <c r="AT48" i="19"/>
  <c r="AT47" i="19"/>
  <c r="AT46" i="19"/>
  <c r="AT45" i="19"/>
  <c r="AT44" i="19"/>
  <c r="AT43" i="19"/>
  <c r="AT42" i="19"/>
  <c r="AT41" i="19"/>
  <c r="AT40" i="19"/>
  <c r="AT39" i="19"/>
  <c r="AT38" i="19"/>
  <c r="AT37" i="19"/>
  <c r="AT36" i="19"/>
  <c r="AT35" i="19"/>
  <c r="AT34" i="19"/>
  <c r="AT33" i="19"/>
  <c r="AT32" i="19"/>
  <c r="AT31" i="19"/>
  <c r="AT30" i="19"/>
  <c r="AT29" i="19"/>
  <c r="AT28" i="19"/>
  <c r="BY27" i="19"/>
  <c r="BX27" i="19"/>
  <c r="BW27" i="19"/>
  <c r="BV27" i="19"/>
  <c r="BU27" i="19"/>
  <c r="BT27" i="19"/>
  <c r="BS27" i="19"/>
  <c r="BR27" i="19"/>
  <c r="BQ27" i="19"/>
  <c r="BO27" i="19"/>
  <c r="BN27" i="19"/>
  <c r="BM27" i="19"/>
  <c r="BL27" i="19"/>
  <c r="BK27" i="19"/>
  <c r="BJ27" i="19"/>
  <c r="BI27" i="19"/>
  <c r="BH27" i="19"/>
  <c r="BG27" i="19"/>
  <c r="AT27" i="19"/>
  <c r="AT26" i="19"/>
  <c r="AT25" i="19"/>
  <c r="AT24" i="19"/>
  <c r="AT23" i="19"/>
  <c r="AT22" i="19"/>
  <c r="AT21" i="19"/>
  <c r="AT20" i="19"/>
  <c r="AT19" i="19"/>
  <c r="AT18" i="19"/>
  <c r="AT17" i="19"/>
  <c r="AT16" i="19"/>
  <c r="AT15" i="19"/>
  <c r="AT14" i="19"/>
  <c r="AT13" i="19"/>
  <c r="AT12" i="19"/>
  <c r="AT11" i="19"/>
  <c r="AT10" i="19"/>
  <c r="AT9" i="19"/>
  <c r="AT8" i="19"/>
  <c r="AT7" i="19"/>
  <c r="AT6" i="19"/>
  <c r="AT5" i="19"/>
  <c r="AT4" i="19"/>
  <c r="AT3" i="19"/>
  <c r="BP27" i="17"/>
  <c r="BO27" i="17"/>
  <c r="BN27" i="17"/>
  <c r="BM27" i="17"/>
  <c r="BL27" i="17"/>
  <c r="BK27" i="17"/>
  <c r="BJ27" i="17"/>
  <c r="BI27" i="17"/>
  <c r="BH27" i="17"/>
  <c r="BF27" i="17"/>
  <c r="BE27" i="17"/>
  <c r="BD27" i="17"/>
  <c r="BC27" i="17"/>
  <c r="BB27" i="17"/>
  <c r="BA27" i="17"/>
  <c r="AZ27" i="17"/>
  <c r="AY27" i="17"/>
  <c r="AX27" i="17"/>
  <c r="AT17" i="17"/>
  <c r="AT18" i="17"/>
  <c r="AT19" i="17"/>
  <c r="AT20" i="17"/>
  <c r="AT21" i="17"/>
  <c r="AT22" i="17"/>
  <c r="AT23" i="17"/>
  <c r="AT24" i="17"/>
  <c r="AT25" i="17"/>
  <c r="AT26" i="17"/>
  <c r="AT27" i="17"/>
  <c r="AT28" i="17"/>
  <c r="AT29" i="17"/>
  <c r="AT30" i="17"/>
  <c r="AT31" i="17"/>
  <c r="AT32" i="17"/>
  <c r="AT33" i="17"/>
  <c r="AT34" i="17"/>
  <c r="AT35" i="17"/>
  <c r="AT36" i="17"/>
  <c r="AT37" i="17"/>
  <c r="AT38" i="17"/>
  <c r="AT39" i="17"/>
  <c r="AT40" i="17"/>
  <c r="AT41" i="17"/>
  <c r="AT42" i="17"/>
  <c r="AT43" i="17"/>
  <c r="AT44" i="17"/>
  <c r="AT45" i="17"/>
  <c r="AT46" i="17"/>
  <c r="AT47" i="17"/>
  <c r="AT48" i="17"/>
  <c r="AT49" i="17"/>
  <c r="AT50" i="17"/>
  <c r="AT51" i="17"/>
  <c r="AT52" i="17"/>
  <c r="AT53" i="17"/>
  <c r="AT54" i="17"/>
  <c r="AT55" i="17"/>
  <c r="AT56" i="17"/>
  <c r="AT57" i="17"/>
  <c r="AT58" i="17"/>
  <c r="AT59" i="17"/>
  <c r="AT60" i="17"/>
  <c r="AT61" i="17"/>
  <c r="AT62" i="17"/>
  <c r="AT63" i="17"/>
  <c r="AT64" i="17"/>
  <c r="AT65" i="17"/>
  <c r="AT66" i="17"/>
  <c r="AT67" i="17"/>
  <c r="AT68" i="17"/>
  <c r="AT69" i="17"/>
  <c r="AT70" i="17"/>
  <c r="AT71" i="17"/>
  <c r="AT72" i="17"/>
  <c r="AT73" i="17"/>
  <c r="AT74" i="17"/>
  <c r="AT75" i="17"/>
  <c r="AT76" i="17"/>
  <c r="AT77" i="17"/>
  <c r="AT78" i="17"/>
  <c r="AT79" i="17"/>
  <c r="AT80" i="17"/>
  <c r="AT81" i="17"/>
  <c r="AT82" i="17"/>
  <c r="AT83" i="17"/>
  <c r="AT84" i="17"/>
  <c r="AT85" i="17"/>
  <c r="AT86" i="17"/>
  <c r="AT87" i="17"/>
  <c r="AT88" i="17"/>
  <c r="AT89" i="17"/>
  <c r="AT90" i="17"/>
  <c r="AT91" i="17"/>
  <c r="AT92" i="17"/>
  <c r="AT93" i="17"/>
  <c r="AT94" i="17"/>
  <c r="AT95" i="17"/>
  <c r="AT96" i="17"/>
  <c r="AT97" i="17"/>
  <c r="AT98" i="17"/>
  <c r="AT99" i="17"/>
  <c r="AT100" i="17"/>
  <c r="AT101" i="17"/>
  <c r="AT102" i="17"/>
  <c r="AT103" i="17"/>
  <c r="AT104" i="17"/>
  <c r="AT105" i="17"/>
  <c r="AT106" i="17"/>
  <c r="AT107" i="17"/>
  <c r="AT108" i="17"/>
  <c r="AT109" i="17"/>
  <c r="AT110" i="17"/>
  <c r="AT111" i="17"/>
  <c r="AT112" i="17"/>
  <c r="AT113" i="17"/>
  <c r="AT114" i="17"/>
  <c r="AT115" i="17"/>
  <c r="AT116" i="17"/>
  <c r="AT117" i="17"/>
  <c r="AT118" i="17"/>
  <c r="AT119" i="17"/>
  <c r="AT120" i="17"/>
  <c r="AT121" i="17"/>
  <c r="AT122" i="17"/>
  <c r="AT123" i="17"/>
  <c r="AT124" i="17"/>
  <c r="AT125" i="17"/>
  <c r="AT126" i="17"/>
  <c r="AT127" i="17"/>
  <c r="AT128" i="17"/>
  <c r="AT129" i="17"/>
  <c r="AT130" i="17"/>
  <c r="AT131" i="17"/>
  <c r="AT132" i="17"/>
  <c r="AT133" i="17"/>
  <c r="AT134" i="17"/>
  <c r="AT135" i="17"/>
  <c r="AT136" i="17"/>
  <c r="AT137" i="17"/>
  <c r="AT138" i="17"/>
  <c r="AT139" i="17"/>
  <c r="AT140" i="17"/>
  <c r="AT141" i="17"/>
  <c r="AT142" i="17"/>
  <c r="AT143" i="17"/>
  <c r="AT144" i="17"/>
  <c r="AT145" i="17"/>
  <c r="AT146" i="17"/>
  <c r="AT147" i="17"/>
  <c r="AT148" i="17"/>
  <c r="AT149" i="17"/>
  <c r="AT150" i="17"/>
  <c r="AT151" i="17"/>
  <c r="AT152" i="17"/>
  <c r="AT153" i="17"/>
  <c r="AT154" i="17"/>
  <c r="AT155" i="17"/>
  <c r="AT156" i="17"/>
  <c r="AT157" i="17"/>
  <c r="AT158" i="17"/>
  <c r="AT159" i="17"/>
  <c r="AT160" i="17"/>
  <c r="AT161" i="17"/>
  <c r="AT162" i="17"/>
  <c r="AT163" i="17"/>
  <c r="AT164" i="17"/>
  <c r="AT165" i="17"/>
  <c r="AT166" i="17"/>
  <c r="AT167" i="17"/>
  <c r="AT168" i="17"/>
  <c r="AT169" i="17"/>
  <c r="AT170" i="17"/>
  <c r="AT171" i="17"/>
  <c r="AT172" i="17"/>
  <c r="AT173" i="17"/>
  <c r="AT174" i="17"/>
  <c r="AT175" i="17"/>
  <c r="AT176" i="17"/>
  <c r="AT177" i="17"/>
  <c r="AT178" i="17"/>
  <c r="AT179" i="17"/>
  <c r="AT180" i="17"/>
  <c r="AT181" i="17"/>
  <c r="AT182" i="17"/>
  <c r="AT183" i="17"/>
  <c r="AT184" i="17"/>
  <c r="AT185" i="17"/>
  <c r="AT186" i="17"/>
  <c r="AT187" i="17"/>
  <c r="AT188" i="17"/>
  <c r="AT189" i="17"/>
  <c r="AT190" i="17"/>
  <c r="AT191" i="17"/>
  <c r="AT192" i="17"/>
  <c r="AT193" i="17"/>
  <c r="AT194" i="17"/>
  <c r="AT195" i="17"/>
  <c r="AT196" i="17"/>
  <c r="AT197" i="17"/>
  <c r="AT198" i="17"/>
  <c r="AT199" i="17"/>
  <c r="AT200" i="17"/>
  <c r="AT201" i="17"/>
  <c r="AT202" i="17"/>
  <c r="AT203" i="17"/>
  <c r="AT204" i="17"/>
  <c r="AT205" i="17"/>
  <c r="AT206" i="17"/>
  <c r="AT207" i="17"/>
  <c r="AT208" i="17"/>
  <c r="AT209" i="17"/>
  <c r="AT210" i="17"/>
  <c r="AT211" i="17"/>
  <c r="AT212" i="17"/>
  <c r="AT213" i="17"/>
  <c r="AT214" i="17"/>
  <c r="AT215" i="17"/>
  <c r="AT216" i="17"/>
  <c r="AT217" i="17"/>
  <c r="AT218" i="17"/>
  <c r="AT219" i="17"/>
  <c r="AT220" i="17"/>
  <c r="AT221" i="17"/>
  <c r="AT222" i="17"/>
  <c r="AT223" i="17"/>
  <c r="AT224" i="17"/>
  <c r="AT225" i="17"/>
  <c r="AT226" i="17"/>
  <c r="AT227" i="17"/>
  <c r="AT228" i="17"/>
  <c r="AT229" i="17"/>
  <c r="AT230" i="17"/>
  <c r="AT231" i="17"/>
  <c r="AT232" i="17"/>
  <c r="AT233" i="17"/>
  <c r="AT234" i="17"/>
  <c r="AT235" i="17"/>
  <c r="AT236" i="17"/>
  <c r="AT237" i="17"/>
  <c r="AT238" i="17"/>
  <c r="AT239" i="17"/>
  <c r="AT240" i="17"/>
  <c r="AT241" i="17"/>
  <c r="AT242" i="17"/>
  <c r="AT243" i="17"/>
  <c r="AT244" i="17"/>
  <c r="AT245" i="17"/>
  <c r="AT246" i="17"/>
  <c r="AT247" i="17"/>
  <c r="AT248" i="17"/>
  <c r="AT249" i="17"/>
  <c r="AT250" i="17"/>
  <c r="AT4" i="17"/>
  <c r="AT5" i="17"/>
  <c r="AT6" i="17"/>
  <c r="AT7" i="17"/>
  <c r="AT8" i="17"/>
  <c r="AT9" i="17"/>
  <c r="AT10" i="17"/>
  <c r="AT11" i="17"/>
  <c r="AT12" i="17"/>
  <c r="AT13" i="17"/>
  <c r="AT14" i="17"/>
  <c r="AT15" i="17"/>
  <c r="AT16" i="17"/>
  <c r="AT3" i="17"/>
  <c r="AW251" i="17"/>
  <c r="AV251" i="17"/>
  <c r="AU251" i="17"/>
  <c r="AV251" i="3"/>
  <c r="AW251" i="3"/>
  <c r="AU251" i="3"/>
  <c r="Z15" i="1"/>
  <c r="BT275" i="1"/>
  <c r="BT274" i="1"/>
  <c r="BT273" i="1"/>
  <c r="BT272" i="1"/>
  <c r="BT270" i="1"/>
  <c r="BT269" i="1"/>
  <c r="BT268" i="1"/>
  <c r="BT267" i="1"/>
  <c r="BO277" i="1"/>
  <c r="BO275" i="1"/>
  <c r="BO274" i="1"/>
  <c r="BO273" i="1"/>
  <c r="BO272" i="1"/>
  <c r="BO270" i="1"/>
  <c r="BO269" i="1"/>
  <c r="BO268" i="1"/>
  <c r="BO267" i="1"/>
  <c r="BJ277" i="1"/>
  <c r="BJ275" i="1"/>
  <c r="BJ274" i="1"/>
  <c r="BJ273" i="1"/>
  <c r="BJ272" i="1"/>
  <c r="BJ270" i="1"/>
  <c r="BJ269" i="1"/>
  <c r="BJ268" i="1"/>
  <c r="BJ267" i="1"/>
  <c r="BE275" i="1"/>
  <c r="BE274" i="1"/>
  <c r="BE273" i="1"/>
  <c r="BE272" i="1"/>
  <c r="BE270" i="1"/>
  <c r="BE269" i="1"/>
  <c r="BE268" i="1"/>
  <c r="BE267" i="1"/>
  <c r="AZ268" i="1"/>
  <c r="AZ269" i="1"/>
  <c r="AZ270" i="1"/>
  <c r="AZ272" i="1"/>
  <c r="AZ273" i="1"/>
  <c r="AZ274" i="1"/>
  <c r="AZ275" i="1"/>
  <c r="AZ277" i="1"/>
  <c r="AZ267" i="1"/>
  <c r="AT265" i="1"/>
  <c r="AT264" i="1"/>
  <c r="AT263" i="1"/>
  <c r="AT262" i="1"/>
  <c r="AT261" i="1"/>
  <c r="AT260" i="1"/>
  <c r="AT258" i="1"/>
  <c r="AT257" i="1"/>
  <c r="AT256" i="1"/>
  <c r="AT255" i="1"/>
  <c r="AT254" i="1"/>
  <c r="AT253" i="1"/>
  <c r="AT251" i="1"/>
  <c r="AT250" i="1"/>
  <c r="AO265" i="1"/>
  <c r="AO264" i="1"/>
  <c r="AO263" i="1"/>
  <c r="AO262" i="1"/>
  <c r="AO261" i="1"/>
  <c r="AO260" i="1"/>
  <c r="AO258" i="1"/>
  <c r="AO257" i="1"/>
  <c r="AO256" i="1"/>
  <c r="AO255" i="1"/>
  <c r="AO254" i="1"/>
  <c r="AO253" i="1"/>
  <c r="AO252" i="1"/>
  <c r="AO251" i="1"/>
  <c r="AO250" i="1"/>
  <c r="AJ265" i="1"/>
  <c r="AJ264" i="1"/>
  <c r="AJ263" i="1"/>
  <c r="AJ262" i="1"/>
  <c r="AJ261" i="1"/>
  <c r="AJ260" i="1"/>
  <c r="AJ258" i="1"/>
  <c r="AJ257" i="1"/>
  <c r="AJ256" i="1"/>
  <c r="AJ255" i="1"/>
  <c r="AJ254" i="1"/>
  <c r="AJ253" i="1"/>
  <c r="AJ252" i="1"/>
  <c r="AJ251" i="1"/>
  <c r="AJ250" i="1"/>
  <c r="AE265" i="1"/>
  <c r="AE264" i="1"/>
  <c r="AE263" i="1"/>
  <c r="AE262" i="1"/>
  <c r="AE261" i="1"/>
  <c r="AE260" i="1"/>
  <c r="AE258" i="1"/>
  <c r="AE257" i="1"/>
  <c r="AE256" i="1"/>
  <c r="AE255" i="1"/>
  <c r="AE254" i="1"/>
  <c r="AE253" i="1"/>
  <c r="AE252" i="1"/>
  <c r="AE251" i="1"/>
  <c r="AE250" i="1"/>
  <c r="Z251" i="1"/>
  <c r="Z252" i="1"/>
  <c r="Z253" i="1"/>
  <c r="Z254" i="1"/>
  <c r="Z255" i="1"/>
  <c r="Z256" i="1"/>
  <c r="Z257" i="1"/>
  <c r="Z258" i="1"/>
  <c r="Z260" i="1"/>
  <c r="Z261" i="1"/>
  <c r="Z262" i="1"/>
  <c r="Z263" i="1"/>
  <c r="Z264" i="1"/>
  <c r="Z265" i="1"/>
  <c r="Z250" i="1"/>
  <c r="Y12" i="1"/>
  <c r="Z12" i="1"/>
  <c r="AD12" i="1"/>
  <c r="AE12" i="1"/>
  <c r="AI12" i="1"/>
  <c r="AJ12" i="1"/>
  <c r="AN12" i="1"/>
  <c r="AO12" i="1"/>
  <c r="AS12" i="1"/>
  <c r="AT12" i="1"/>
  <c r="AY12" i="1"/>
  <c r="AZ12" i="1"/>
  <c r="BD12" i="1"/>
  <c r="BE12" i="1"/>
  <c r="BI12" i="1"/>
  <c r="BJ12" i="1"/>
  <c r="BN12" i="1"/>
  <c r="BO12" i="1"/>
  <c r="BS12" i="1"/>
  <c r="BT12" i="1"/>
  <c r="BY12" i="1"/>
  <c r="BZ12" i="1"/>
  <c r="CD12" i="1"/>
  <c r="CE12" i="1"/>
  <c r="CI12" i="1"/>
  <c r="CJ12" i="1"/>
  <c r="CN12" i="1"/>
  <c r="CO12" i="1"/>
  <c r="CS12" i="1"/>
  <c r="CT12" i="1"/>
  <c r="CY12" i="1"/>
  <c r="CZ12" i="1"/>
  <c r="DD12" i="1"/>
  <c r="DE12" i="1"/>
  <c r="DI12" i="1"/>
  <c r="DJ12" i="1"/>
  <c r="DN12" i="1"/>
  <c r="DO12" i="1"/>
  <c r="DS12" i="1"/>
  <c r="DT12" i="1"/>
  <c r="DY12" i="1"/>
  <c r="DZ12" i="1"/>
  <c r="ED12" i="1"/>
  <c r="EE12" i="1"/>
  <c r="EI12" i="1"/>
  <c r="EJ12" i="1"/>
  <c r="EN12" i="1"/>
  <c r="EO12" i="1"/>
  <c r="ES12" i="1"/>
  <c r="ET12" i="1"/>
  <c r="EY12" i="1"/>
  <c r="EZ12" i="1"/>
  <c r="FD12" i="1"/>
  <c r="FE12" i="1"/>
  <c r="FI12" i="1"/>
  <c r="FJ12" i="1"/>
  <c r="FN12" i="1"/>
  <c r="FO12" i="1"/>
  <c r="FS12" i="1"/>
  <c r="FT12" i="1"/>
  <c r="FZ12" i="1"/>
  <c r="GA12" i="1"/>
  <c r="GE12" i="1"/>
  <c r="GF12" i="1"/>
  <c r="GJ12" i="1"/>
  <c r="GK12" i="1"/>
  <c r="GO12" i="1"/>
  <c r="GP12" i="1"/>
  <c r="GT12" i="1"/>
  <c r="GU12" i="1"/>
  <c r="GZ12" i="1"/>
  <c r="HA12" i="1"/>
  <c r="HE12" i="1"/>
  <c r="HF12" i="1"/>
  <c r="HJ12" i="1"/>
  <c r="HK12" i="1"/>
  <c r="HO12" i="1"/>
  <c r="HP12" i="1"/>
  <c r="HT12" i="1"/>
  <c r="HU12" i="1"/>
  <c r="HZ12" i="1"/>
  <c r="IA12" i="1"/>
  <c r="IE12" i="1"/>
  <c r="IF12" i="1"/>
  <c r="IJ12" i="1"/>
  <c r="IK12" i="1"/>
  <c r="IO12" i="1"/>
  <c r="IP12" i="1"/>
  <c r="IT12" i="1"/>
  <c r="IU12" i="1"/>
  <c r="DU12" i="1"/>
  <c r="AU12" i="1"/>
  <c r="EU12" i="1"/>
  <c r="IV12" i="1"/>
  <c r="FU12" i="1"/>
  <c r="GV12" i="1"/>
  <c r="BU12" i="1"/>
  <c r="CU12" i="1"/>
  <c r="HV12" i="1"/>
  <c r="FV12" i="1"/>
  <c r="ES135" i="1"/>
  <c r="ET135" i="1"/>
  <c r="EN135" i="1"/>
  <c r="EO135" i="1"/>
  <c r="EI135" i="1"/>
  <c r="EJ135" i="1"/>
  <c r="ED135" i="1"/>
  <c r="EE135" i="1"/>
  <c r="DY135" i="1"/>
  <c r="DZ135" i="1"/>
  <c r="ES218" i="1"/>
  <c r="ET218" i="1"/>
  <c r="ED218" i="1"/>
  <c r="EE218" i="1"/>
  <c r="DY218" i="1"/>
  <c r="DZ218" i="1"/>
  <c r="ES175" i="1"/>
  <c r="ET175" i="1"/>
  <c r="EN175" i="1"/>
  <c r="EO175" i="1"/>
  <c r="EI175" i="1"/>
  <c r="EJ175" i="1"/>
  <c r="ED175" i="1"/>
  <c r="EE175" i="1"/>
  <c r="DY163" i="1"/>
  <c r="DZ163" i="1"/>
  <c r="ES163" i="1"/>
  <c r="ET163" i="1"/>
  <c r="EI163" i="1"/>
  <c r="EJ163" i="1"/>
  <c r="ES102" i="1"/>
  <c r="ET102" i="1"/>
  <c r="EN102" i="1"/>
  <c r="EO102" i="1"/>
  <c r="EI102" i="1"/>
  <c r="EJ102" i="1"/>
  <c r="ED102" i="1"/>
  <c r="EE102" i="1"/>
  <c r="DY102" i="1"/>
  <c r="DZ102" i="1"/>
  <c r="EN42" i="1"/>
  <c r="EO42" i="1"/>
  <c r="EI42" i="1"/>
  <c r="EJ42" i="1"/>
  <c r="DY42" i="1"/>
  <c r="DZ42" i="1"/>
  <c r="ES22" i="1"/>
  <c r="ET22" i="1"/>
  <c r="EI22" i="1"/>
  <c r="EJ22" i="1"/>
  <c r="DY22" i="1"/>
  <c r="DZ22" i="1"/>
  <c r="ES7" i="1"/>
  <c r="ET7" i="1"/>
  <c r="EN7" i="1"/>
  <c r="EO7" i="1"/>
  <c r="EI7" i="1"/>
  <c r="EJ7" i="1"/>
  <c r="ED7" i="1"/>
  <c r="EE7" i="1"/>
  <c r="DY7" i="1"/>
  <c r="DZ7" i="1"/>
  <c r="EU102" i="1"/>
  <c r="EU163" i="1"/>
  <c r="EU218" i="1"/>
  <c r="EU7" i="1"/>
  <c r="EU22" i="1"/>
  <c r="EU135" i="1"/>
  <c r="BS281" i="1"/>
  <c r="BN281" i="1"/>
  <c r="BI281" i="1"/>
  <c r="BD281" i="1"/>
  <c r="AY281" i="1"/>
  <c r="AS281" i="1"/>
  <c r="AN281" i="1"/>
  <c r="AI281" i="1"/>
  <c r="AD281" i="1"/>
  <c r="AS207" i="1"/>
  <c r="AT207" i="1"/>
  <c r="AN207" i="1"/>
  <c r="AO207" i="1"/>
  <c r="AI207" i="1"/>
  <c r="AJ207" i="1"/>
  <c r="AD207" i="1"/>
  <c r="AE207" i="1"/>
  <c r="AI170" i="1"/>
  <c r="AJ170" i="1"/>
  <c r="AN170" i="1"/>
  <c r="AO170" i="1"/>
  <c r="AS170" i="1"/>
  <c r="AT170" i="1"/>
  <c r="AS162" i="1"/>
  <c r="AT162" i="1"/>
  <c r="AN162" i="1"/>
  <c r="AO162" i="1"/>
  <c r="AD162" i="1"/>
  <c r="AE162" i="1"/>
  <c r="Y162" i="1"/>
  <c r="Z162" i="1"/>
  <c r="AD127" i="1"/>
  <c r="AE127" i="1"/>
  <c r="AS127" i="1"/>
  <c r="AT127" i="1"/>
  <c r="AN127" i="1"/>
  <c r="AO127" i="1"/>
  <c r="AS85" i="1"/>
  <c r="AT85" i="1"/>
  <c r="AN85" i="1"/>
  <c r="AO85" i="1"/>
  <c r="AD85" i="1"/>
  <c r="AE85" i="1"/>
  <c r="Y44" i="1"/>
  <c r="AS44" i="1"/>
  <c r="AT44" i="1"/>
  <c r="AN44" i="1"/>
  <c r="AO44" i="1"/>
  <c r="AI44" i="1"/>
  <c r="AJ44" i="1"/>
  <c r="AD44" i="1"/>
  <c r="AE44" i="1"/>
  <c r="Z44" i="1"/>
  <c r="AS42" i="1"/>
  <c r="AT42" i="1"/>
  <c r="AN42" i="1"/>
  <c r="AO42" i="1"/>
  <c r="AD42" i="1"/>
  <c r="AE42" i="1"/>
  <c r="Y42" i="1"/>
  <c r="Z42" i="1"/>
  <c r="IJ267" i="1"/>
  <c r="AU85" i="1"/>
  <c r="AU162" i="1"/>
  <c r="AU44" i="1"/>
  <c r="AU281" i="1"/>
  <c r="AU207" i="1"/>
  <c r="AU42" i="1"/>
  <c r="AU127" i="1"/>
  <c r="IO157" i="1"/>
  <c r="IP157" i="1"/>
  <c r="IE150" i="1"/>
  <c r="IF150" i="1"/>
  <c r="IJ134" i="1"/>
  <c r="IK134" i="1"/>
  <c r="IO134" i="1"/>
  <c r="IP134" i="1"/>
  <c r="IT134" i="1"/>
  <c r="IU134" i="1"/>
  <c r="IE134" i="1"/>
  <c r="IF134" i="1"/>
  <c r="HZ117" i="1"/>
  <c r="IA117" i="1"/>
  <c r="IE117" i="1"/>
  <c r="IF117" i="1"/>
  <c r="IJ117" i="1"/>
  <c r="IK117" i="1"/>
  <c r="IO117" i="1"/>
  <c r="IP117" i="1"/>
  <c r="IT117" i="1"/>
  <c r="IU117" i="1"/>
  <c r="IE87" i="1"/>
  <c r="IF87" i="1"/>
  <c r="IO87" i="1"/>
  <c r="IP87" i="1"/>
  <c r="IJ87" i="1"/>
  <c r="IK87" i="1"/>
  <c r="IT74" i="1"/>
  <c r="IU74" i="1"/>
  <c r="IO74" i="1"/>
  <c r="IP74" i="1"/>
  <c r="IJ74" i="1"/>
  <c r="IK74" i="1"/>
  <c r="HZ74" i="1"/>
  <c r="IA74" i="1"/>
  <c r="IT73" i="1"/>
  <c r="IU73" i="1"/>
  <c r="IO73" i="1"/>
  <c r="IP73" i="1"/>
  <c r="IJ73" i="1"/>
  <c r="IK73" i="1"/>
  <c r="IE73" i="1"/>
  <c r="IF73" i="1"/>
  <c r="HZ73" i="1"/>
  <c r="IA73" i="1"/>
  <c r="IO67" i="1"/>
  <c r="IP67" i="1"/>
  <c r="IJ67" i="1"/>
  <c r="IK67" i="1"/>
  <c r="IE67" i="1"/>
  <c r="IF67" i="1"/>
  <c r="HZ67" i="1"/>
  <c r="IA67" i="1"/>
  <c r="IJ57" i="1"/>
  <c r="IU281" i="1"/>
  <c r="IT281" i="1"/>
  <c r="IP281" i="1"/>
  <c r="IO281" i="1"/>
  <c r="IK281" i="1"/>
  <c r="IJ281" i="1"/>
  <c r="IF281" i="1"/>
  <c r="IE281" i="1"/>
  <c r="IA281" i="1"/>
  <c r="HZ281" i="1"/>
  <c r="IU280" i="1"/>
  <c r="IT280" i="1"/>
  <c r="IP280" i="1"/>
  <c r="IO280" i="1"/>
  <c r="IK280" i="1"/>
  <c r="IJ280" i="1"/>
  <c r="IF280" i="1"/>
  <c r="IE280" i="1"/>
  <c r="IA280" i="1"/>
  <c r="HZ280" i="1"/>
  <c r="IU279" i="1"/>
  <c r="IT279" i="1"/>
  <c r="IP279" i="1"/>
  <c r="IO279" i="1"/>
  <c r="IK279" i="1"/>
  <c r="IJ279" i="1"/>
  <c r="IF279" i="1"/>
  <c r="IE279" i="1"/>
  <c r="IA279" i="1"/>
  <c r="HZ279" i="1"/>
  <c r="IU276" i="1"/>
  <c r="IT276" i="1"/>
  <c r="IP276" i="1"/>
  <c r="IO276" i="1"/>
  <c r="IK276" i="1"/>
  <c r="IJ276" i="1"/>
  <c r="IF276" i="1"/>
  <c r="IE276" i="1"/>
  <c r="IA276" i="1"/>
  <c r="HZ276" i="1"/>
  <c r="IU277" i="1"/>
  <c r="IT277" i="1"/>
  <c r="IP277" i="1"/>
  <c r="IO277" i="1"/>
  <c r="IK277" i="1"/>
  <c r="IJ277" i="1"/>
  <c r="IF277" i="1"/>
  <c r="IE277" i="1"/>
  <c r="IA277" i="1"/>
  <c r="HZ277" i="1"/>
  <c r="IU275" i="1"/>
  <c r="IT275" i="1"/>
  <c r="IP275" i="1"/>
  <c r="IO275" i="1"/>
  <c r="IK275" i="1"/>
  <c r="IJ275" i="1"/>
  <c r="IF275" i="1"/>
  <c r="IE275" i="1"/>
  <c r="IA275" i="1"/>
  <c r="HZ275" i="1"/>
  <c r="IU274" i="1"/>
  <c r="IT274" i="1"/>
  <c r="IP274" i="1"/>
  <c r="IO274" i="1"/>
  <c r="IK274" i="1"/>
  <c r="IJ274" i="1"/>
  <c r="IF274" i="1"/>
  <c r="IE274" i="1"/>
  <c r="IA274" i="1"/>
  <c r="HZ274" i="1"/>
  <c r="IU273" i="1"/>
  <c r="IT273" i="1"/>
  <c r="IP273" i="1"/>
  <c r="IO273" i="1"/>
  <c r="IK273" i="1"/>
  <c r="IJ273" i="1"/>
  <c r="IF273" i="1"/>
  <c r="IE273" i="1"/>
  <c r="IA273" i="1"/>
  <c r="HZ273" i="1"/>
  <c r="IU272" i="1"/>
  <c r="IT272" i="1"/>
  <c r="IP272" i="1"/>
  <c r="IO272" i="1"/>
  <c r="IK272" i="1"/>
  <c r="IJ272" i="1"/>
  <c r="IF272" i="1"/>
  <c r="IE272" i="1"/>
  <c r="IA272" i="1"/>
  <c r="HZ272" i="1"/>
  <c r="IU270" i="1"/>
  <c r="IT270" i="1"/>
  <c r="IP270" i="1"/>
  <c r="IO270" i="1"/>
  <c r="IK270" i="1"/>
  <c r="IJ270" i="1"/>
  <c r="IF270" i="1"/>
  <c r="IE270" i="1"/>
  <c r="IA270" i="1"/>
  <c r="HZ270" i="1"/>
  <c r="IU269" i="1"/>
  <c r="IT269" i="1"/>
  <c r="IP269" i="1"/>
  <c r="IO269" i="1"/>
  <c r="IK269" i="1"/>
  <c r="IJ269" i="1"/>
  <c r="IF269" i="1"/>
  <c r="IE269" i="1"/>
  <c r="IA269" i="1"/>
  <c r="HZ269" i="1"/>
  <c r="IU267" i="1"/>
  <c r="IT267" i="1"/>
  <c r="IP267" i="1"/>
  <c r="IO267" i="1"/>
  <c r="IK267" i="1"/>
  <c r="IF267" i="1"/>
  <c r="IE267" i="1"/>
  <c r="IA267" i="1"/>
  <c r="HZ267" i="1"/>
  <c r="IU266" i="1"/>
  <c r="IT266" i="1"/>
  <c r="IP266" i="1"/>
  <c r="IO266" i="1"/>
  <c r="IK266" i="1"/>
  <c r="IJ266" i="1"/>
  <c r="IF266" i="1"/>
  <c r="IE266" i="1"/>
  <c r="IA266" i="1"/>
  <c r="HZ266" i="1"/>
  <c r="IU265" i="1"/>
  <c r="IT265" i="1"/>
  <c r="IP265" i="1"/>
  <c r="IO265" i="1"/>
  <c r="IK265" i="1"/>
  <c r="IJ265" i="1"/>
  <c r="IF265" i="1"/>
  <c r="IE265" i="1"/>
  <c r="IA265" i="1"/>
  <c r="HZ265" i="1"/>
  <c r="IU264" i="1"/>
  <c r="IT264" i="1"/>
  <c r="IP264" i="1"/>
  <c r="IO264" i="1"/>
  <c r="IK264" i="1"/>
  <c r="IJ264" i="1"/>
  <c r="IF264" i="1"/>
  <c r="IE264" i="1"/>
  <c r="IA264" i="1"/>
  <c r="HZ264" i="1"/>
  <c r="IU263" i="1"/>
  <c r="IT263" i="1"/>
  <c r="IP263" i="1"/>
  <c r="IO263" i="1"/>
  <c r="IK263" i="1"/>
  <c r="IJ263" i="1"/>
  <c r="IF263" i="1"/>
  <c r="IE263" i="1"/>
  <c r="IA263" i="1"/>
  <c r="HZ263" i="1"/>
  <c r="IU262" i="1"/>
  <c r="IT262" i="1"/>
  <c r="IP262" i="1"/>
  <c r="IO262" i="1"/>
  <c r="IK262" i="1"/>
  <c r="IJ262" i="1"/>
  <c r="IF262" i="1"/>
  <c r="IE262" i="1"/>
  <c r="IA262" i="1"/>
  <c r="HZ262" i="1"/>
  <c r="IU261" i="1"/>
  <c r="IT261" i="1"/>
  <c r="IP261" i="1"/>
  <c r="IO261" i="1"/>
  <c r="IK261" i="1"/>
  <c r="IJ261" i="1"/>
  <c r="IF261" i="1"/>
  <c r="IE261" i="1"/>
  <c r="IA261" i="1"/>
  <c r="HZ261" i="1"/>
  <c r="IU260" i="1"/>
  <c r="IT260" i="1"/>
  <c r="IP260" i="1"/>
  <c r="IO260" i="1"/>
  <c r="IK260" i="1"/>
  <c r="IJ260" i="1"/>
  <c r="IF260" i="1"/>
  <c r="IE260" i="1"/>
  <c r="IA260" i="1"/>
  <c r="HZ260" i="1"/>
  <c r="IU259" i="1"/>
  <c r="IT259" i="1"/>
  <c r="IP259" i="1"/>
  <c r="IO259" i="1"/>
  <c r="IK259" i="1"/>
  <c r="IJ259" i="1"/>
  <c r="IF259" i="1"/>
  <c r="IE259" i="1"/>
  <c r="IA259" i="1"/>
  <c r="HZ259" i="1"/>
  <c r="IU258" i="1"/>
  <c r="IT258" i="1"/>
  <c r="IP258" i="1"/>
  <c r="IO258" i="1"/>
  <c r="IK258" i="1"/>
  <c r="IJ258" i="1"/>
  <c r="IF258" i="1"/>
  <c r="IE258" i="1"/>
  <c r="IA258" i="1"/>
  <c r="HZ258" i="1"/>
  <c r="IU257" i="1"/>
  <c r="IT257" i="1"/>
  <c r="IP257" i="1"/>
  <c r="IO257" i="1"/>
  <c r="IK257" i="1"/>
  <c r="IJ257" i="1"/>
  <c r="IF257" i="1"/>
  <c r="IE257" i="1"/>
  <c r="IA257" i="1"/>
  <c r="HZ257" i="1"/>
  <c r="IU256" i="1"/>
  <c r="IT256" i="1"/>
  <c r="IP256" i="1"/>
  <c r="IO256" i="1"/>
  <c r="IK256" i="1"/>
  <c r="IJ256" i="1"/>
  <c r="IF256" i="1"/>
  <c r="IE256" i="1"/>
  <c r="IA256" i="1"/>
  <c r="HZ256" i="1"/>
  <c r="IU255" i="1"/>
  <c r="IT255" i="1"/>
  <c r="IP255" i="1"/>
  <c r="IO255" i="1"/>
  <c r="IK255" i="1"/>
  <c r="IJ255" i="1"/>
  <c r="IF255" i="1"/>
  <c r="IE255" i="1"/>
  <c r="IA255" i="1"/>
  <c r="HZ255" i="1"/>
  <c r="IU254" i="1"/>
  <c r="IT254" i="1"/>
  <c r="IP254" i="1"/>
  <c r="IO254" i="1"/>
  <c r="IK254" i="1"/>
  <c r="IJ254" i="1"/>
  <c r="IF254" i="1"/>
  <c r="IE254" i="1"/>
  <c r="IA254" i="1"/>
  <c r="HZ254" i="1"/>
  <c r="IU253" i="1"/>
  <c r="IT253" i="1"/>
  <c r="IP253" i="1"/>
  <c r="IO253" i="1"/>
  <c r="IK253" i="1"/>
  <c r="IJ253" i="1"/>
  <c r="IF253" i="1"/>
  <c r="IE253" i="1"/>
  <c r="IA253" i="1"/>
  <c r="HZ253" i="1"/>
  <c r="IU252" i="1"/>
  <c r="IT252" i="1"/>
  <c r="IP252" i="1"/>
  <c r="IO252" i="1"/>
  <c r="IK252" i="1"/>
  <c r="IJ252" i="1"/>
  <c r="IF252" i="1"/>
  <c r="IE252" i="1"/>
  <c r="IA252" i="1"/>
  <c r="HZ252" i="1"/>
  <c r="IU251" i="1"/>
  <c r="IT251" i="1"/>
  <c r="IP251" i="1"/>
  <c r="IO251" i="1"/>
  <c r="IK251" i="1"/>
  <c r="IJ251" i="1"/>
  <c r="IF251" i="1"/>
  <c r="IE251" i="1"/>
  <c r="IA251" i="1"/>
  <c r="HZ251" i="1"/>
  <c r="IU250" i="1"/>
  <c r="IT250" i="1"/>
  <c r="IP250" i="1"/>
  <c r="IO250" i="1"/>
  <c r="IK250" i="1"/>
  <c r="IJ250" i="1"/>
  <c r="IF250" i="1"/>
  <c r="IE250" i="1"/>
  <c r="IA250" i="1"/>
  <c r="HZ250" i="1"/>
  <c r="IU249" i="1"/>
  <c r="IT249" i="1"/>
  <c r="IP249" i="1"/>
  <c r="IO249" i="1"/>
  <c r="IK249" i="1"/>
  <c r="IJ249" i="1"/>
  <c r="IF249" i="1"/>
  <c r="IE249" i="1"/>
  <c r="IA249" i="1"/>
  <c r="HZ249" i="1"/>
  <c r="IU248" i="1"/>
  <c r="IT248" i="1"/>
  <c r="IP248" i="1"/>
  <c r="IO248" i="1"/>
  <c r="IK248" i="1"/>
  <c r="IJ248" i="1"/>
  <c r="IF248" i="1"/>
  <c r="IE248" i="1"/>
  <c r="IA248" i="1"/>
  <c r="HZ248" i="1"/>
  <c r="IU247" i="1"/>
  <c r="IT247" i="1"/>
  <c r="IP247" i="1"/>
  <c r="IO247" i="1"/>
  <c r="IK247" i="1"/>
  <c r="IJ247" i="1"/>
  <c r="IF247" i="1"/>
  <c r="IE247" i="1"/>
  <c r="IA247" i="1"/>
  <c r="HZ247" i="1"/>
  <c r="IU245" i="1"/>
  <c r="IT245" i="1"/>
  <c r="IP245" i="1"/>
  <c r="IO245" i="1"/>
  <c r="IK245" i="1"/>
  <c r="IJ245" i="1"/>
  <c r="IF245" i="1"/>
  <c r="IE245" i="1"/>
  <c r="IA245" i="1"/>
  <c r="HZ245" i="1"/>
  <c r="IU243" i="1"/>
  <c r="IT243" i="1"/>
  <c r="IP243" i="1"/>
  <c r="IO243" i="1"/>
  <c r="IK243" i="1"/>
  <c r="IJ243" i="1"/>
  <c r="IF243" i="1"/>
  <c r="IE243" i="1"/>
  <c r="IA243" i="1"/>
  <c r="HZ243" i="1"/>
  <c r="IU242" i="1"/>
  <c r="IT242" i="1"/>
  <c r="IP242" i="1"/>
  <c r="IO242" i="1"/>
  <c r="IK242" i="1"/>
  <c r="IJ242" i="1"/>
  <c r="IF242" i="1"/>
  <c r="IE242" i="1"/>
  <c r="IA242" i="1"/>
  <c r="HZ242" i="1"/>
  <c r="IU240" i="1"/>
  <c r="IT240" i="1"/>
  <c r="IP240" i="1"/>
  <c r="IO240" i="1"/>
  <c r="IK240" i="1"/>
  <c r="IJ240" i="1"/>
  <c r="IF240" i="1"/>
  <c r="IE240" i="1"/>
  <c r="IA240" i="1"/>
  <c r="HZ240" i="1"/>
  <c r="IU238" i="1"/>
  <c r="IT238" i="1"/>
  <c r="IP238" i="1"/>
  <c r="IO238" i="1"/>
  <c r="IK238" i="1"/>
  <c r="IJ238" i="1"/>
  <c r="IF238" i="1"/>
  <c r="IE238" i="1"/>
  <c r="IA238" i="1"/>
  <c r="HZ238" i="1"/>
  <c r="IU237" i="1"/>
  <c r="IT237" i="1"/>
  <c r="IP237" i="1"/>
  <c r="IO237" i="1"/>
  <c r="IK237" i="1"/>
  <c r="IJ237" i="1"/>
  <c r="IF237" i="1"/>
  <c r="IE237" i="1"/>
  <c r="IA237" i="1"/>
  <c r="HZ237" i="1"/>
  <c r="IU236" i="1"/>
  <c r="IT236" i="1"/>
  <c r="IP236" i="1"/>
  <c r="IO236" i="1"/>
  <c r="IK236" i="1"/>
  <c r="IJ236" i="1"/>
  <c r="IF236" i="1"/>
  <c r="IE236" i="1"/>
  <c r="IA236" i="1"/>
  <c r="HZ236" i="1"/>
  <c r="IU235" i="1"/>
  <c r="IT235" i="1"/>
  <c r="IP235" i="1"/>
  <c r="IO235" i="1"/>
  <c r="IK235" i="1"/>
  <c r="IJ235" i="1"/>
  <c r="IF235" i="1"/>
  <c r="IE235" i="1"/>
  <c r="IA235" i="1"/>
  <c r="HZ235" i="1"/>
  <c r="IU231" i="1"/>
  <c r="IT231" i="1"/>
  <c r="IP231" i="1"/>
  <c r="IO231" i="1"/>
  <c r="IK231" i="1"/>
  <c r="IJ231" i="1"/>
  <c r="IF231" i="1"/>
  <c r="IE231" i="1"/>
  <c r="IA231" i="1"/>
  <c r="HZ231" i="1"/>
  <c r="IU232" i="1"/>
  <c r="IT232" i="1"/>
  <c r="IP232" i="1"/>
  <c r="IO232" i="1"/>
  <c r="IK232" i="1"/>
  <c r="IJ232" i="1"/>
  <c r="IF232" i="1"/>
  <c r="IE232" i="1"/>
  <c r="IA232" i="1"/>
  <c r="HZ232" i="1"/>
  <c r="IU230" i="1"/>
  <c r="IT230" i="1"/>
  <c r="IP230" i="1"/>
  <c r="IO230" i="1"/>
  <c r="IK230" i="1"/>
  <c r="IJ230" i="1"/>
  <c r="IF230" i="1"/>
  <c r="IE230" i="1"/>
  <c r="IA230" i="1"/>
  <c r="HZ230" i="1"/>
  <c r="IU229" i="1"/>
  <c r="IT229" i="1"/>
  <c r="IP229" i="1"/>
  <c r="IO229" i="1"/>
  <c r="IK229" i="1"/>
  <c r="IJ229" i="1"/>
  <c r="IF229" i="1"/>
  <c r="IE229" i="1"/>
  <c r="IA229" i="1"/>
  <c r="HZ229" i="1"/>
  <c r="IU228" i="1"/>
  <c r="IT228" i="1"/>
  <c r="IP228" i="1"/>
  <c r="IO228" i="1"/>
  <c r="IK228" i="1"/>
  <c r="IJ228" i="1"/>
  <c r="IF228" i="1"/>
  <c r="IE228" i="1"/>
  <c r="IA228" i="1"/>
  <c r="HZ228" i="1"/>
  <c r="IU226" i="1"/>
  <c r="IT226" i="1"/>
  <c r="IP226" i="1"/>
  <c r="IO226" i="1"/>
  <c r="IK226" i="1"/>
  <c r="IJ226" i="1"/>
  <c r="IF226" i="1"/>
  <c r="IE226" i="1"/>
  <c r="IA226" i="1"/>
  <c r="HZ226" i="1"/>
  <c r="IU225" i="1"/>
  <c r="IT225" i="1"/>
  <c r="IP225" i="1"/>
  <c r="IO225" i="1"/>
  <c r="IK225" i="1"/>
  <c r="IJ225" i="1"/>
  <c r="IF225" i="1"/>
  <c r="IE225" i="1"/>
  <c r="IA225" i="1"/>
  <c r="HZ225" i="1"/>
  <c r="IU223" i="1"/>
  <c r="IT223" i="1"/>
  <c r="IP223" i="1"/>
  <c r="IO223" i="1"/>
  <c r="IK223" i="1"/>
  <c r="IJ223" i="1"/>
  <c r="IF223" i="1"/>
  <c r="IE223" i="1"/>
  <c r="IA223" i="1"/>
  <c r="HZ223" i="1"/>
  <c r="IU221" i="1"/>
  <c r="IT221" i="1"/>
  <c r="IP221" i="1"/>
  <c r="IO221" i="1"/>
  <c r="IK221" i="1"/>
  <c r="IJ221" i="1"/>
  <c r="IF221" i="1"/>
  <c r="IE221" i="1"/>
  <c r="IA221" i="1"/>
  <c r="HZ221" i="1"/>
  <c r="IU220" i="1"/>
  <c r="IT220" i="1"/>
  <c r="IP220" i="1"/>
  <c r="IO220" i="1"/>
  <c r="IK220" i="1"/>
  <c r="IJ220" i="1"/>
  <c r="IF220" i="1"/>
  <c r="IE220" i="1"/>
  <c r="IU217" i="1"/>
  <c r="IT217" i="1"/>
  <c r="IP217" i="1"/>
  <c r="IO217" i="1"/>
  <c r="IK217" i="1"/>
  <c r="IJ217" i="1"/>
  <c r="IF217" i="1"/>
  <c r="IE217" i="1"/>
  <c r="IU218" i="1"/>
  <c r="IT218" i="1"/>
  <c r="IP218" i="1"/>
  <c r="IO218" i="1"/>
  <c r="IK218" i="1"/>
  <c r="IJ218" i="1"/>
  <c r="IF218" i="1"/>
  <c r="IE218" i="1"/>
  <c r="IA218" i="1"/>
  <c r="HZ218" i="1"/>
  <c r="IU216" i="1"/>
  <c r="IT216" i="1"/>
  <c r="IP216" i="1"/>
  <c r="IO216" i="1"/>
  <c r="IK216" i="1"/>
  <c r="IJ216" i="1"/>
  <c r="IF216" i="1"/>
  <c r="IE216" i="1"/>
  <c r="IA216" i="1"/>
  <c r="HZ216" i="1"/>
  <c r="IU214" i="1"/>
  <c r="IT214" i="1"/>
  <c r="IP214" i="1"/>
  <c r="IO214" i="1"/>
  <c r="IK214" i="1"/>
  <c r="IJ214" i="1"/>
  <c r="IF214" i="1"/>
  <c r="IE214" i="1"/>
  <c r="IA214" i="1"/>
  <c r="HZ214" i="1"/>
  <c r="IU211" i="1"/>
  <c r="IT211" i="1"/>
  <c r="IP211" i="1"/>
  <c r="IO211" i="1"/>
  <c r="IK211" i="1"/>
  <c r="IJ211" i="1"/>
  <c r="IF211" i="1"/>
  <c r="IE211" i="1"/>
  <c r="IA211" i="1"/>
  <c r="HZ211" i="1"/>
  <c r="IU210" i="1"/>
  <c r="IT210" i="1"/>
  <c r="IP210" i="1"/>
  <c r="IO210" i="1"/>
  <c r="IK210" i="1"/>
  <c r="IJ210" i="1"/>
  <c r="IF210" i="1"/>
  <c r="IE210" i="1"/>
  <c r="IA210" i="1"/>
  <c r="HZ210" i="1"/>
  <c r="IU209" i="1"/>
  <c r="IT209" i="1"/>
  <c r="IP209" i="1"/>
  <c r="IO209" i="1"/>
  <c r="IK209" i="1"/>
  <c r="IJ209" i="1"/>
  <c r="IF209" i="1"/>
  <c r="IE209" i="1"/>
  <c r="IU208" i="1"/>
  <c r="IT208" i="1"/>
  <c r="IP208" i="1"/>
  <c r="IO208" i="1"/>
  <c r="IK208" i="1"/>
  <c r="IJ208" i="1"/>
  <c r="IF208" i="1"/>
  <c r="IE208" i="1"/>
  <c r="IA208" i="1"/>
  <c r="HZ208" i="1"/>
  <c r="IU207" i="1"/>
  <c r="IT207" i="1"/>
  <c r="IP207" i="1"/>
  <c r="IO207" i="1"/>
  <c r="IK207" i="1"/>
  <c r="IJ207" i="1"/>
  <c r="IF207" i="1"/>
  <c r="IE207" i="1"/>
  <c r="IU205" i="1"/>
  <c r="IT205" i="1"/>
  <c r="IP205" i="1"/>
  <c r="IO205" i="1"/>
  <c r="IK205" i="1"/>
  <c r="IJ205" i="1"/>
  <c r="IF205" i="1"/>
  <c r="IE205" i="1"/>
  <c r="IA205" i="1"/>
  <c r="HZ205" i="1"/>
  <c r="IU204" i="1"/>
  <c r="IT204" i="1"/>
  <c r="IP204" i="1"/>
  <c r="IO204" i="1"/>
  <c r="IK204" i="1"/>
  <c r="IJ204" i="1"/>
  <c r="IF204" i="1"/>
  <c r="IE204" i="1"/>
  <c r="IA204" i="1"/>
  <c r="HZ204" i="1"/>
  <c r="IU201" i="1"/>
  <c r="IT201" i="1"/>
  <c r="IP201" i="1"/>
  <c r="IO201" i="1"/>
  <c r="IK201" i="1"/>
  <c r="IJ201" i="1"/>
  <c r="IF201" i="1"/>
  <c r="IE201" i="1"/>
  <c r="IA201" i="1"/>
  <c r="HZ201" i="1"/>
  <c r="IU199" i="1"/>
  <c r="IT199" i="1"/>
  <c r="IP199" i="1"/>
  <c r="IO199" i="1"/>
  <c r="IK199" i="1"/>
  <c r="IJ199" i="1"/>
  <c r="IF199" i="1"/>
  <c r="IE199" i="1"/>
  <c r="IA199" i="1"/>
  <c r="HZ199" i="1"/>
  <c r="IU198" i="1"/>
  <c r="IT198" i="1"/>
  <c r="IP198" i="1"/>
  <c r="IO198" i="1"/>
  <c r="IK198" i="1"/>
  <c r="IJ198" i="1"/>
  <c r="IF198" i="1"/>
  <c r="IE198" i="1"/>
  <c r="IA198" i="1"/>
  <c r="HZ198" i="1"/>
  <c r="IU197" i="1"/>
  <c r="IT197" i="1"/>
  <c r="IP197" i="1"/>
  <c r="IO197" i="1"/>
  <c r="IK197" i="1"/>
  <c r="IJ197" i="1"/>
  <c r="IF197" i="1"/>
  <c r="IE197" i="1"/>
  <c r="IA197" i="1"/>
  <c r="HZ197" i="1"/>
  <c r="IU196" i="1"/>
  <c r="IT196" i="1"/>
  <c r="IP196" i="1"/>
  <c r="IO196" i="1"/>
  <c r="IK196" i="1"/>
  <c r="IJ196" i="1"/>
  <c r="IF196" i="1"/>
  <c r="IE196" i="1"/>
  <c r="IA196" i="1"/>
  <c r="HZ196" i="1"/>
  <c r="IU193" i="1"/>
  <c r="IT193" i="1"/>
  <c r="IP193" i="1"/>
  <c r="IO193" i="1"/>
  <c r="IK193" i="1"/>
  <c r="IJ193" i="1"/>
  <c r="IF193" i="1"/>
  <c r="IE193" i="1"/>
  <c r="IA193" i="1"/>
  <c r="HZ193" i="1"/>
  <c r="IU192" i="1"/>
  <c r="IT192" i="1"/>
  <c r="IP192" i="1"/>
  <c r="IO192" i="1"/>
  <c r="IK192" i="1"/>
  <c r="IJ192" i="1"/>
  <c r="IF192" i="1"/>
  <c r="IE192" i="1"/>
  <c r="IA192" i="1"/>
  <c r="HZ192" i="1"/>
  <c r="IU191" i="1"/>
  <c r="IT191" i="1"/>
  <c r="IP191" i="1"/>
  <c r="IO191" i="1"/>
  <c r="IK191" i="1"/>
  <c r="IJ191" i="1"/>
  <c r="IF191" i="1"/>
  <c r="IE191" i="1"/>
  <c r="IA191" i="1"/>
  <c r="HZ191" i="1"/>
  <c r="IU189" i="1"/>
  <c r="IT189" i="1"/>
  <c r="IP189" i="1"/>
  <c r="IO189" i="1"/>
  <c r="IK189" i="1"/>
  <c r="IJ189" i="1"/>
  <c r="IF189" i="1"/>
  <c r="IE189" i="1"/>
  <c r="IA189" i="1"/>
  <c r="HZ189" i="1"/>
  <c r="IU190" i="1"/>
  <c r="IT190" i="1"/>
  <c r="IP190" i="1"/>
  <c r="IO190" i="1"/>
  <c r="IK190" i="1"/>
  <c r="IJ190" i="1"/>
  <c r="IF190" i="1"/>
  <c r="IE190" i="1"/>
  <c r="IA190" i="1"/>
  <c r="HZ190" i="1"/>
  <c r="IP187" i="1"/>
  <c r="IO187" i="1"/>
  <c r="IF187" i="1"/>
  <c r="IE187" i="1"/>
  <c r="IA187" i="1"/>
  <c r="HZ187" i="1"/>
  <c r="IU186" i="1"/>
  <c r="IT186" i="1"/>
  <c r="IP186" i="1"/>
  <c r="IO186" i="1"/>
  <c r="IK186" i="1"/>
  <c r="IJ186" i="1"/>
  <c r="IF186" i="1"/>
  <c r="IE186" i="1"/>
  <c r="IA186" i="1"/>
  <c r="HZ186" i="1"/>
  <c r="IU182" i="1"/>
  <c r="IT182" i="1"/>
  <c r="IP182" i="1"/>
  <c r="IO182" i="1"/>
  <c r="IK182" i="1"/>
  <c r="IJ182" i="1"/>
  <c r="IF182" i="1"/>
  <c r="IE182" i="1"/>
  <c r="IA182" i="1"/>
  <c r="HZ182" i="1"/>
  <c r="IU181" i="1"/>
  <c r="IT181" i="1"/>
  <c r="IP181" i="1"/>
  <c r="IO181" i="1"/>
  <c r="IK181" i="1"/>
  <c r="IJ181" i="1"/>
  <c r="IF181" i="1"/>
  <c r="IE181" i="1"/>
  <c r="IA181" i="1"/>
  <c r="HZ181" i="1"/>
  <c r="IU180" i="1"/>
  <c r="IT180" i="1"/>
  <c r="IP180" i="1"/>
  <c r="IO180" i="1"/>
  <c r="IK180" i="1"/>
  <c r="IJ180" i="1"/>
  <c r="IF180" i="1"/>
  <c r="IE180" i="1"/>
  <c r="IA180" i="1"/>
  <c r="HZ180" i="1"/>
  <c r="IU178" i="1"/>
  <c r="IT178" i="1"/>
  <c r="IP178" i="1"/>
  <c r="IO178" i="1"/>
  <c r="IK178" i="1"/>
  <c r="IJ178" i="1"/>
  <c r="IF178" i="1"/>
  <c r="IE178" i="1"/>
  <c r="IA178" i="1"/>
  <c r="HZ178" i="1"/>
  <c r="IU179" i="1"/>
  <c r="IT179" i="1"/>
  <c r="IP179" i="1"/>
  <c r="IO179" i="1"/>
  <c r="IK179" i="1"/>
  <c r="IJ179" i="1"/>
  <c r="IF179" i="1"/>
  <c r="IE179" i="1"/>
  <c r="IA179" i="1"/>
  <c r="HZ179" i="1"/>
  <c r="IU175" i="1"/>
  <c r="IT175" i="1"/>
  <c r="IP175" i="1"/>
  <c r="IO175" i="1"/>
  <c r="IK175" i="1"/>
  <c r="IJ175" i="1"/>
  <c r="IF175" i="1"/>
  <c r="IE175" i="1"/>
  <c r="IA175" i="1"/>
  <c r="HZ175" i="1"/>
  <c r="IU174" i="1"/>
  <c r="IT174" i="1"/>
  <c r="IP174" i="1"/>
  <c r="IO174" i="1"/>
  <c r="IK174" i="1"/>
  <c r="IJ174" i="1"/>
  <c r="IF174" i="1"/>
  <c r="IE174" i="1"/>
  <c r="IA174" i="1"/>
  <c r="HZ174" i="1"/>
  <c r="IU172" i="1"/>
  <c r="IT172" i="1"/>
  <c r="IP172" i="1"/>
  <c r="IO172" i="1"/>
  <c r="IK172" i="1"/>
  <c r="IJ172" i="1"/>
  <c r="IF172" i="1"/>
  <c r="IE172" i="1"/>
  <c r="IA172" i="1"/>
  <c r="HZ172" i="1"/>
  <c r="IU170" i="1"/>
  <c r="IT170" i="1"/>
  <c r="IP170" i="1"/>
  <c r="IO170" i="1"/>
  <c r="IK170" i="1"/>
  <c r="IJ170" i="1"/>
  <c r="IU169" i="1"/>
  <c r="IT169" i="1"/>
  <c r="IP169" i="1"/>
  <c r="IO169" i="1"/>
  <c r="IK169" i="1"/>
  <c r="IJ169" i="1"/>
  <c r="IF169" i="1"/>
  <c r="IE169" i="1"/>
  <c r="IA169" i="1"/>
  <c r="HZ169" i="1"/>
  <c r="IU168" i="1"/>
  <c r="IT168" i="1"/>
  <c r="IP168" i="1"/>
  <c r="IO168" i="1"/>
  <c r="IK168" i="1"/>
  <c r="IJ168" i="1"/>
  <c r="IF168" i="1"/>
  <c r="IE168" i="1"/>
  <c r="IA168" i="1"/>
  <c r="HZ168" i="1"/>
  <c r="IU166" i="1"/>
  <c r="IT166" i="1"/>
  <c r="IP166" i="1"/>
  <c r="IO166" i="1"/>
  <c r="IK166" i="1"/>
  <c r="IJ166" i="1"/>
  <c r="IF166" i="1"/>
  <c r="IE166" i="1"/>
  <c r="IA166" i="1"/>
  <c r="HZ166" i="1"/>
  <c r="IU165" i="1"/>
  <c r="IT165" i="1"/>
  <c r="IP165" i="1"/>
  <c r="IO165" i="1"/>
  <c r="IK165" i="1"/>
  <c r="IJ165" i="1"/>
  <c r="IF165" i="1"/>
  <c r="IE165" i="1"/>
  <c r="IA165" i="1"/>
  <c r="HZ165" i="1"/>
  <c r="IU162" i="1"/>
  <c r="IT162" i="1"/>
  <c r="IP162" i="1"/>
  <c r="IO162" i="1"/>
  <c r="IK162" i="1"/>
  <c r="IJ162" i="1"/>
  <c r="IF162" i="1"/>
  <c r="IE162" i="1"/>
  <c r="IU161" i="1"/>
  <c r="IT161" i="1"/>
  <c r="IP161" i="1"/>
  <c r="IO161" i="1"/>
  <c r="IK161" i="1"/>
  <c r="IJ161" i="1"/>
  <c r="IF161" i="1"/>
  <c r="IE161" i="1"/>
  <c r="IA161" i="1"/>
  <c r="HZ161" i="1"/>
  <c r="IU163" i="1"/>
  <c r="IT163" i="1"/>
  <c r="IP163" i="1"/>
  <c r="IO163" i="1"/>
  <c r="IK163" i="1"/>
  <c r="IJ163" i="1"/>
  <c r="IF163" i="1"/>
  <c r="IE163" i="1"/>
  <c r="IA163" i="1"/>
  <c r="HZ163" i="1"/>
  <c r="IU155" i="1"/>
  <c r="IT155" i="1"/>
  <c r="IP155" i="1"/>
  <c r="IO155" i="1"/>
  <c r="IK155" i="1"/>
  <c r="IJ155" i="1"/>
  <c r="IF155" i="1"/>
  <c r="IE155" i="1"/>
  <c r="IA155" i="1"/>
  <c r="HZ155" i="1"/>
  <c r="IU157" i="1"/>
  <c r="IT157" i="1"/>
  <c r="IK157" i="1"/>
  <c r="IJ157" i="1"/>
  <c r="IA157" i="1"/>
  <c r="HZ157" i="1"/>
  <c r="IU156" i="1"/>
  <c r="IT156" i="1"/>
  <c r="IP156" i="1"/>
  <c r="IO156" i="1"/>
  <c r="IK156" i="1"/>
  <c r="IJ156" i="1"/>
  <c r="IF156" i="1"/>
  <c r="IE156" i="1"/>
  <c r="IA156" i="1"/>
  <c r="HZ156" i="1"/>
  <c r="IU154" i="1"/>
  <c r="IT154" i="1"/>
  <c r="IP154" i="1"/>
  <c r="IO154" i="1"/>
  <c r="IK154" i="1"/>
  <c r="IJ154" i="1"/>
  <c r="IF154" i="1"/>
  <c r="IE154" i="1"/>
  <c r="IA154" i="1"/>
  <c r="HZ154" i="1"/>
  <c r="IU153" i="1"/>
  <c r="IT153" i="1"/>
  <c r="IP153" i="1"/>
  <c r="IO153" i="1"/>
  <c r="IK153" i="1"/>
  <c r="IJ153" i="1"/>
  <c r="IF153" i="1"/>
  <c r="IE153" i="1"/>
  <c r="IA153" i="1"/>
  <c r="HZ153" i="1"/>
  <c r="IU152" i="1"/>
  <c r="IT152" i="1"/>
  <c r="IP152" i="1"/>
  <c r="IO152" i="1"/>
  <c r="IK152" i="1"/>
  <c r="IJ152" i="1"/>
  <c r="IF152" i="1"/>
  <c r="IE152" i="1"/>
  <c r="IA152" i="1"/>
  <c r="HZ152" i="1"/>
  <c r="IU151" i="1"/>
  <c r="IT151" i="1"/>
  <c r="IP151" i="1"/>
  <c r="IO151" i="1"/>
  <c r="IK151" i="1"/>
  <c r="IJ151" i="1"/>
  <c r="IF151" i="1"/>
  <c r="IE151" i="1"/>
  <c r="IA151" i="1"/>
  <c r="HZ151" i="1"/>
  <c r="IU150" i="1"/>
  <c r="IT150" i="1"/>
  <c r="IP150" i="1"/>
  <c r="IO150" i="1"/>
  <c r="IK150" i="1"/>
  <c r="IJ150" i="1"/>
  <c r="IA150" i="1"/>
  <c r="HZ150" i="1"/>
  <c r="IU149" i="1"/>
  <c r="IT149" i="1"/>
  <c r="IP149" i="1"/>
  <c r="IO149" i="1"/>
  <c r="IK149" i="1"/>
  <c r="IJ149" i="1"/>
  <c r="IF149" i="1"/>
  <c r="IE149" i="1"/>
  <c r="IA149" i="1"/>
  <c r="HZ149" i="1"/>
  <c r="IU148" i="1"/>
  <c r="IT148" i="1"/>
  <c r="IP148" i="1"/>
  <c r="IO148" i="1"/>
  <c r="IK148" i="1"/>
  <c r="IJ148" i="1"/>
  <c r="IF148" i="1"/>
  <c r="IE148" i="1"/>
  <c r="IA148" i="1"/>
  <c r="HZ148" i="1"/>
  <c r="IU147" i="1"/>
  <c r="IT147" i="1"/>
  <c r="IP147" i="1"/>
  <c r="IO147" i="1"/>
  <c r="IK147" i="1"/>
  <c r="IJ147" i="1"/>
  <c r="IF147" i="1"/>
  <c r="IE147" i="1"/>
  <c r="IA147" i="1"/>
  <c r="HZ147" i="1"/>
  <c r="IU146" i="1"/>
  <c r="IT146" i="1"/>
  <c r="IP146" i="1"/>
  <c r="IO146" i="1"/>
  <c r="IK146" i="1"/>
  <c r="IJ146" i="1"/>
  <c r="IF146" i="1"/>
  <c r="IE146" i="1"/>
  <c r="IA146" i="1"/>
  <c r="HZ146" i="1"/>
  <c r="IU144" i="1"/>
  <c r="IT144" i="1"/>
  <c r="IP144" i="1"/>
  <c r="IO144" i="1"/>
  <c r="IK144" i="1"/>
  <c r="IJ144" i="1"/>
  <c r="IF144" i="1"/>
  <c r="IE144" i="1"/>
  <c r="IA144" i="1"/>
  <c r="HZ144" i="1"/>
  <c r="IU142" i="1"/>
  <c r="IT142" i="1"/>
  <c r="IP142" i="1"/>
  <c r="IO142" i="1"/>
  <c r="IK142" i="1"/>
  <c r="IJ142" i="1"/>
  <c r="IF142" i="1"/>
  <c r="IE142" i="1"/>
  <c r="IA142" i="1"/>
  <c r="HZ142" i="1"/>
  <c r="IU141" i="1"/>
  <c r="IT141" i="1"/>
  <c r="IP141" i="1"/>
  <c r="IO141" i="1"/>
  <c r="IK141" i="1"/>
  <c r="IJ141" i="1"/>
  <c r="IF141" i="1"/>
  <c r="IE141" i="1"/>
  <c r="IA141" i="1"/>
  <c r="HZ141" i="1"/>
  <c r="IU140" i="1"/>
  <c r="IT140" i="1"/>
  <c r="IP140" i="1"/>
  <c r="IO140" i="1"/>
  <c r="IK140" i="1"/>
  <c r="IJ140" i="1"/>
  <c r="IF140" i="1"/>
  <c r="IE140" i="1"/>
  <c r="IA140" i="1"/>
  <c r="HZ140" i="1"/>
  <c r="IU139" i="1"/>
  <c r="IT139" i="1"/>
  <c r="IP139" i="1"/>
  <c r="IO139" i="1"/>
  <c r="IK139" i="1"/>
  <c r="IJ139" i="1"/>
  <c r="IF139" i="1"/>
  <c r="IE139" i="1"/>
  <c r="IA139" i="1"/>
  <c r="HZ139" i="1"/>
  <c r="IU137" i="1"/>
  <c r="IT137" i="1"/>
  <c r="IP137" i="1"/>
  <c r="IO137" i="1"/>
  <c r="IK137" i="1"/>
  <c r="IJ137" i="1"/>
  <c r="IF137" i="1"/>
  <c r="IE137" i="1"/>
  <c r="IA137" i="1"/>
  <c r="HZ137" i="1"/>
  <c r="IU135" i="1"/>
  <c r="IT135" i="1"/>
  <c r="IP135" i="1"/>
  <c r="IO135" i="1"/>
  <c r="IK135" i="1"/>
  <c r="IJ135" i="1"/>
  <c r="IF135" i="1"/>
  <c r="IE135" i="1"/>
  <c r="IA135" i="1"/>
  <c r="HZ135" i="1"/>
  <c r="IU133" i="1"/>
  <c r="IT133" i="1"/>
  <c r="IP133" i="1"/>
  <c r="IO133" i="1"/>
  <c r="IK133" i="1"/>
  <c r="IJ133" i="1"/>
  <c r="IF133" i="1"/>
  <c r="IE133" i="1"/>
  <c r="IA133" i="1"/>
  <c r="HZ133" i="1"/>
  <c r="IU132" i="1"/>
  <c r="IT132" i="1"/>
  <c r="IP132" i="1"/>
  <c r="IO132" i="1"/>
  <c r="IK132" i="1"/>
  <c r="IJ132" i="1"/>
  <c r="IF132" i="1"/>
  <c r="IE132" i="1"/>
  <c r="IA132" i="1"/>
  <c r="HZ132" i="1"/>
  <c r="IU131" i="1"/>
  <c r="IT131" i="1"/>
  <c r="IP131" i="1"/>
  <c r="IO131" i="1"/>
  <c r="IK131" i="1"/>
  <c r="IJ131" i="1"/>
  <c r="IF131" i="1"/>
  <c r="IE131" i="1"/>
  <c r="IA131" i="1"/>
  <c r="HZ131" i="1"/>
  <c r="IU128" i="1"/>
  <c r="IT128" i="1"/>
  <c r="IP128" i="1"/>
  <c r="IO128" i="1"/>
  <c r="IK128" i="1"/>
  <c r="IJ128" i="1"/>
  <c r="IF128" i="1"/>
  <c r="IE128" i="1"/>
  <c r="IA128" i="1"/>
  <c r="HZ128" i="1"/>
  <c r="IU124" i="1"/>
  <c r="IT124" i="1"/>
  <c r="IP124" i="1"/>
  <c r="IO124" i="1"/>
  <c r="IK124" i="1"/>
  <c r="IJ124" i="1"/>
  <c r="IF124" i="1"/>
  <c r="IE124" i="1"/>
  <c r="IA124" i="1"/>
  <c r="HZ124" i="1"/>
  <c r="IU125" i="1"/>
  <c r="IT125" i="1"/>
  <c r="IP125" i="1"/>
  <c r="IO125" i="1"/>
  <c r="IK125" i="1"/>
  <c r="IJ125" i="1"/>
  <c r="IF125" i="1"/>
  <c r="IE125" i="1"/>
  <c r="IA125" i="1"/>
  <c r="HZ125" i="1"/>
  <c r="IP136" i="1"/>
  <c r="IO136" i="1"/>
  <c r="IK136" i="1"/>
  <c r="IJ136" i="1"/>
  <c r="IF136" i="1"/>
  <c r="IE136" i="1"/>
  <c r="IA136" i="1"/>
  <c r="HZ136" i="1"/>
  <c r="IU121" i="1"/>
  <c r="IT121" i="1"/>
  <c r="IP121" i="1"/>
  <c r="IO121" i="1"/>
  <c r="IK121" i="1"/>
  <c r="IJ121" i="1"/>
  <c r="IF121" i="1"/>
  <c r="IE121" i="1"/>
  <c r="IA121" i="1"/>
  <c r="HZ121" i="1"/>
  <c r="IU120" i="1"/>
  <c r="IT120" i="1"/>
  <c r="IP120" i="1"/>
  <c r="IO120" i="1"/>
  <c r="IK120" i="1"/>
  <c r="IJ120" i="1"/>
  <c r="IF120" i="1"/>
  <c r="IE120" i="1"/>
  <c r="IA120" i="1"/>
  <c r="HZ120" i="1"/>
  <c r="IU115" i="1"/>
  <c r="IT115" i="1"/>
  <c r="IP115" i="1"/>
  <c r="IO115" i="1"/>
  <c r="IK115" i="1"/>
  <c r="IJ115" i="1"/>
  <c r="IF115" i="1"/>
  <c r="IE115" i="1"/>
  <c r="IA115" i="1"/>
  <c r="HZ115" i="1"/>
  <c r="IU114" i="1"/>
  <c r="IT114" i="1"/>
  <c r="IP114" i="1"/>
  <c r="IO114" i="1"/>
  <c r="IK114" i="1"/>
  <c r="IJ114" i="1"/>
  <c r="IF114" i="1"/>
  <c r="IE114" i="1"/>
  <c r="IA114" i="1"/>
  <c r="HZ114" i="1"/>
  <c r="IU113" i="1"/>
  <c r="IT113" i="1"/>
  <c r="IP113" i="1"/>
  <c r="IO113" i="1"/>
  <c r="IK113" i="1"/>
  <c r="IJ113" i="1"/>
  <c r="IF113" i="1"/>
  <c r="IE113" i="1"/>
  <c r="IA113" i="1"/>
  <c r="HZ113" i="1"/>
  <c r="IU112" i="1"/>
  <c r="IT112" i="1"/>
  <c r="IP112" i="1"/>
  <c r="IO112" i="1"/>
  <c r="IK112" i="1"/>
  <c r="IJ112" i="1"/>
  <c r="IF112" i="1"/>
  <c r="IE112" i="1"/>
  <c r="IA112" i="1"/>
  <c r="HZ112" i="1"/>
  <c r="IU111" i="1"/>
  <c r="IT111" i="1"/>
  <c r="IP111" i="1"/>
  <c r="IO111" i="1"/>
  <c r="IK111" i="1"/>
  <c r="IJ111" i="1"/>
  <c r="IF111" i="1"/>
  <c r="IE111" i="1"/>
  <c r="IA111" i="1"/>
  <c r="HZ111" i="1"/>
  <c r="IU109" i="1"/>
  <c r="IT109" i="1"/>
  <c r="IP109" i="1"/>
  <c r="IO109" i="1"/>
  <c r="IK109" i="1"/>
  <c r="IJ109" i="1"/>
  <c r="IF109" i="1"/>
  <c r="IE109" i="1"/>
  <c r="IA109" i="1"/>
  <c r="HZ109" i="1"/>
  <c r="IU108" i="1"/>
  <c r="IT108" i="1"/>
  <c r="IP108" i="1"/>
  <c r="IO108" i="1"/>
  <c r="IK108" i="1"/>
  <c r="IJ108" i="1"/>
  <c r="IF108" i="1"/>
  <c r="IE108" i="1"/>
  <c r="IA108" i="1"/>
  <c r="HZ108" i="1"/>
  <c r="IU104" i="1"/>
  <c r="IT104" i="1"/>
  <c r="IP104" i="1"/>
  <c r="IO104" i="1"/>
  <c r="IK104" i="1"/>
  <c r="IJ104" i="1"/>
  <c r="IF104" i="1"/>
  <c r="IE104" i="1"/>
  <c r="IA104" i="1"/>
  <c r="HZ104" i="1"/>
  <c r="IU102" i="1"/>
  <c r="IT102" i="1"/>
  <c r="IP102" i="1"/>
  <c r="IO102" i="1"/>
  <c r="IK102" i="1"/>
  <c r="IJ102" i="1"/>
  <c r="IF102" i="1"/>
  <c r="IE102" i="1"/>
  <c r="IA102" i="1"/>
  <c r="HZ102" i="1"/>
  <c r="IU101" i="1"/>
  <c r="IT101" i="1"/>
  <c r="IP101" i="1"/>
  <c r="IO101" i="1"/>
  <c r="IK101" i="1"/>
  <c r="IJ101" i="1"/>
  <c r="IF101" i="1"/>
  <c r="IE101" i="1"/>
  <c r="IA101" i="1"/>
  <c r="HZ101" i="1"/>
  <c r="IU98" i="1"/>
  <c r="IT98" i="1"/>
  <c r="IP98" i="1"/>
  <c r="IO98" i="1"/>
  <c r="IK98" i="1"/>
  <c r="IJ98" i="1"/>
  <c r="IF98" i="1"/>
  <c r="IE98" i="1"/>
  <c r="IA98" i="1"/>
  <c r="HZ98" i="1"/>
  <c r="IU97" i="1"/>
  <c r="IT97" i="1"/>
  <c r="IP97" i="1"/>
  <c r="IO97" i="1"/>
  <c r="IK97" i="1"/>
  <c r="IJ97" i="1"/>
  <c r="IF97" i="1"/>
  <c r="IE97" i="1"/>
  <c r="IA97" i="1"/>
  <c r="HZ97" i="1"/>
  <c r="IU96" i="1"/>
  <c r="IT96" i="1"/>
  <c r="IP96" i="1"/>
  <c r="IO96" i="1"/>
  <c r="IK96" i="1"/>
  <c r="IJ96" i="1"/>
  <c r="IF96" i="1"/>
  <c r="IE96" i="1"/>
  <c r="IA96" i="1"/>
  <c r="HZ96" i="1"/>
  <c r="IU93" i="1"/>
  <c r="IT93" i="1"/>
  <c r="IP93" i="1"/>
  <c r="IO93" i="1"/>
  <c r="IF93" i="1"/>
  <c r="IE93" i="1"/>
  <c r="IA93" i="1"/>
  <c r="HZ93" i="1"/>
  <c r="IU95" i="1"/>
  <c r="IT95" i="1"/>
  <c r="IP95" i="1"/>
  <c r="IO95" i="1"/>
  <c r="IK95" i="1"/>
  <c r="IJ95" i="1"/>
  <c r="IF95" i="1"/>
  <c r="IE95" i="1"/>
  <c r="IA95" i="1"/>
  <c r="HZ95" i="1"/>
  <c r="IV95" i="1"/>
  <c r="IU94" i="1"/>
  <c r="IT94" i="1"/>
  <c r="IP94" i="1"/>
  <c r="IO94" i="1"/>
  <c r="IK94" i="1"/>
  <c r="IJ94" i="1"/>
  <c r="IF94" i="1"/>
  <c r="IE94" i="1"/>
  <c r="IA94" i="1"/>
  <c r="HZ94" i="1"/>
  <c r="IU92" i="1"/>
  <c r="IT92" i="1"/>
  <c r="IP92" i="1"/>
  <c r="IO92" i="1"/>
  <c r="IK92" i="1"/>
  <c r="IJ92" i="1"/>
  <c r="IF92" i="1"/>
  <c r="IE92" i="1"/>
  <c r="IA92" i="1"/>
  <c r="HZ92" i="1"/>
  <c r="IU91" i="1"/>
  <c r="IT91" i="1"/>
  <c r="IP91" i="1"/>
  <c r="IO91" i="1"/>
  <c r="IK91" i="1"/>
  <c r="IJ91" i="1"/>
  <c r="IF91" i="1"/>
  <c r="IE91" i="1"/>
  <c r="IA91" i="1"/>
  <c r="HZ91" i="1"/>
  <c r="IU90" i="1"/>
  <c r="IT90" i="1"/>
  <c r="IP90" i="1"/>
  <c r="IO90" i="1"/>
  <c r="IK90" i="1"/>
  <c r="IJ90" i="1"/>
  <c r="IF90" i="1"/>
  <c r="IE90" i="1"/>
  <c r="IA90" i="1"/>
  <c r="HZ90" i="1"/>
  <c r="IV90" i="1"/>
  <c r="IU88" i="1"/>
  <c r="IT88" i="1"/>
  <c r="IP88" i="1"/>
  <c r="IO88" i="1"/>
  <c r="IK88" i="1"/>
  <c r="IJ88" i="1"/>
  <c r="IF88" i="1"/>
  <c r="IE88" i="1"/>
  <c r="IA88" i="1"/>
  <c r="HZ88" i="1"/>
  <c r="IU89" i="1"/>
  <c r="IT89" i="1"/>
  <c r="IP89" i="1"/>
  <c r="IO89" i="1"/>
  <c r="IK89" i="1"/>
  <c r="IJ89" i="1"/>
  <c r="IF89" i="1"/>
  <c r="IE89" i="1"/>
  <c r="IA89" i="1"/>
  <c r="HZ89" i="1"/>
  <c r="IU86" i="1"/>
  <c r="IT86" i="1"/>
  <c r="IP86" i="1"/>
  <c r="IO86" i="1"/>
  <c r="IK86" i="1"/>
  <c r="IJ86" i="1"/>
  <c r="IA86" i="1"/>
  <c r="HZ86" i="1"/>
  <c r="IU85" i="1"/>
  <c r="IT85" i="1"/>
  <c r="IP85" i="1"/>
  <c r="IO85" i="1"/>
  <c r="IJ85" i="1"/>
  <c r="IV85" i="1"/>
  <c r="IK85" i="1"/>
  <c r="IU83" i="1"/>
  <c r="IT83" i="1"/>
  <c r="IP83" i="1"/>
  <c r="IO83" i="1"/>
  <c r="IK83" i="1"/>
  <c r="IJ83" i="1"/>
  <c r="IF83" i="1"/>
  <c r="IE83" i="1"/>
  <c r="IA83" i="1"/>
  <c r="HZ83" i="1"/>
  <c r="IU80" i="1"/>
  <c r="IT80" i="1"/>
  <c r="IP80" i="1"/>
  <c r="IO80" i="1"/>
  <c r="IK80" i="1"/>
  <c r="IJ80" i="1"/>
  <c r="IF80" i="1"/>
  <c r="IE80" i="1"/>
  <c r="IA80" i="1"/>
  <c r="HZ80" i="1"/>
  <c r="IU81" i="1"/>
  <c r="IT81" i="1"/>
  <c r="IP81" i="1"/>
  <c r="IO81" i="1"/>
  <c r="IK81" i="1"/>
  <c r="IJ81" i="1"/>
  <c r="IF81" i="1"/>
  <c r="IE81" i="1"/>
  <c r="IA81" i="1"/>
  <c r="HZ81" i="1"/>
  <c r="IU78" i="1"/>
  <c r="IT78" i="1"/>
  <c r="IP78" i="1"/>
  <c r="IO78" i="1"/>
  <c r="IK78" i="1"/>
  <c r="IJ78" i="1"/>
  <c r="IF78" i="1"/>
  <c r="IE78" i="1"/>
  <c r="IA78" i="1"/>
  <c r="HZ78" i="1"/>
  <c r="IU76" i="1"/>
  <c r="IT76" i="1"/>
  <c r="IP76" i="1"/>
  <c r="IO76" i="1"/>
  <c r="IK76" i="1"/>
  <c r="IJ76" i="1"/>
  <c r="IF76" i="1"/>
  <c r="IE76" i="1"/>
  <c r="IA76" i="1"/>
  <c r="HZ76" i="1"/>
  <c r="IU75" i="1"/>
  <c r="IT75" i="1"/>
  <c r="IP75" i="1"/>
  <c r="IO75" i="1"/>
  <c r="IK75" i="1"/>
  <c r="IJ75" i="1"/>
  <c r="IF75" i="1"/>
  <c r="IE75" i="1"/>
  <c r="IA75" i="1"/>
  <c r="HZ75" i="1"/>
  <c r="IU77" i="1"/>
  <c r="IT77" i="1"/>
  <c r="IP77" i="1"/>
  <c r="IO77" i="1"/>
  <c r="IK77" i="1"/>
  <c r="IJ77" i="1"/>
  <c r="IF77" i="1"/>
  <c r="IE77" i="1"/>
  <c r="IA77" i="1"/>
  <c r="HZ77" i="1"/>
  <c r="IU72" i="1"/>
  <c r="IT72" i="1"/>
  <c r="IP72" i="1"/>
  <c r="IO72" i="1"/>
  <c r="IK72" i="1"/>
  <c r="IJ72" i="1"/>
  <c r="IF72" i="1"/>
  <c r="IE72" i="1"/>
  <c r="IA72" i="1"/>
  <c r="HZ72" i="1"/>
  <c r="IU71" i="1"/>
  <c r="IT71" i="1"/>
  <c r="IP71" i="1"/>
  <c r="IO71" i="1"/>
  <c r="IK71" i="1"/>
  <c r="IJ71" i="1"/>
  <c r="IF71" i="1"/>
  <c r="IE71" i="1"/>
  <c r="IA71" i="1"/>
  <c r="HZ71" i="1"/>
  <c r="IU68" i="1"/>
  <c r="IT68" i="1"/>
  <c r="IP68" i="1"/>
  <c r="IO68" i="1"/>
  <c r="IK68" i="1"/>
  <c r="IJ68" i="1"/>
  <c r="IF68" i="1"/>
  <c r="IE68" i="1"/>
  <c r="IA68" i="1"/>
  <c r="HZ68" i="1"/>
  <c r="IU66" i="1"/>
  <c r="IT66" i="1"/>
  <c r="IP66" i="1"/>
  <c r="IO66" i="1"/>
  <c r="IK66" i="1"/>
  <c r="IJ66" i="1"/>
  <c r="IF66" i="1"/>
  <c r="IE66" i="1"/>
  <c r="IA66" i="1"/>
  <c r="HZ66" i="1"/>
  <c r="IU70" i="1"/>
  <c r="IT70" i="1"/>
  <c r="IP70" i="1"/>
  <c r="IO70" i="1"/>
  <c r="IK70" i="1"/>
  <c r="IJ70" i="1"/>
  <c r="IF70" i="1"/>
  <c r="IE70" i="1"/>
  <c r="IA70" i="1"/>
  <c r="HZ70" i="1"/>
  <c r="IU65" i="1"/>
  <c r="IT65" i="1"/>
  <c r="IP65" i="1"/>
  <c r="IO65" i="1"/>
  <c r="IK65" i="1"/>
  <c r="IJ65" i="1"/>
  <c r="IF65" i="1"/>
  <c r="IE65" i="1"/>
  <c r="IA65" i="1"/>
  <c r="HZ65" i="1"/>
  <c r="IU60" i="1"/>
  <c r="IT60" i="1"/>
  <c r="IP60" i="1"/>
  <c r="IO60" i="1"/>
  <c r="IK60" i="1"/>
  <c r="IJ60" i="1"/>
  <c r="IF60" i="1"/>
  <c r="IE60" i="1"/>
  <c r="IA60" i="1"/>
  <c r="HZ60" i="1"/>
  <c r="IU64" i="1"/>
  <c r="IT64" i="1"/>
  <c r="IP64" i="1"/>
  <c r="IO64" i="1"/>
  <c r="IK64" i="1"/>
  <c r="IJ64" i="1"/>
  <c r="IF64" i="1"/>
  <c r="IE64" i="1"/>
  <c r="IA64" i="1"/>
  <c r="HZ64" i="1"/>
  <c r="IU59" i="1"/>
  <c r="IT59" i="1"/>
  <c r="IP59" i="1"/>
  <c r="IO59" i="1"/>
  <c r="IK59" i="1"/>
  <c r="IJ59" i="1"/>
  <c r="IF59" i="1"/>
  <c r="IE59" i="1"/>
  <c r="IA59" i="1"/>
  <c r="HZ59" i="1"/>
  <c r="IU58" i="1"/>
  <c r="IT58" i="1"/>
  <c r="IP58" i="1"/>
  <c r="IO58" i="1"/>
  <c r="IK58" i="1"/>
  <c r="IJ58" i="1"/>
  <c r="IF58" i="1"/>
  <c r="IE58" i="1"/>
  <c r="IA58" i="1"/>
  <c r="HZ58" i="1"/>
  <c r="IU57" i="1"/>
  <c r="IT57" i="1"/>
  <c r="IP57" i="1"/>
  <c r="IO57" i="1"/>
  <c r="IK57" i="1"/>
  <c r="IF57" i="1"/>
  <c r="IE57" i="1"/>
  <c r="IA57" i="1"/>
  <c r="HZ57" i="1"/>
  <c r="IU56" i="1"/>
  <c r="IT56" i="1"/>
  <c r="IP56" i="1"/>
  <c r="IO56" i="1"/>
  <c r="IK56" i="1"/>
  <c r="IJ56" i="1"/>
  <c r="IF56" i="1"/>
  <c r="IE56" i="1"/>
  <c r="IA56" i="1"/>
  <c r="HZ56" i="1"/>
  <c r="IU55" i="1"/>
  <c r="IT55" i="1"/>
  <c r="IP55" i="1"/>
  <c r="IO55" i="1"/>
  <c r="IK55" i="1"/>
  <c r="IJ55" i="1"/>
  <c r="IF55" i="1"/>
  <c r="IE55" i="1"/>
  <c r="IA55" i="1"/>
  <c r="HZ55" i="1"/>
  <c r="IU54" i="1"/>
  <c r="IT54" i="1"/>
  <c r="IP54" i="1"/>
  <c r="IO54" i="1"/>
  <c r="IK54" i="1"/>
  <c r="IJ54" i="1"/>
  <c r="IA54" i="1"/>
  <c r="HZ54" i="1"/>
  <c r="IU53" i="1"/>
  <c r="IT53" i="1"/>
  <c r="IP53" i="1"/>
  <c r="IO53" i="1"/>
  <c r="IK53" i="1"/>
  <c r="IJ53" i="1"/>
  <c r="IF53" i="1"/>
  <c r="IE53" i="1"/>
  <c r="IA53" i="1"/>
  <c r="HZ53" i="1"/>
  <c r="IU49" i="1"/>
  <c r="IT49" i="1"/>
  <c r="IP49" i="1"/>
  <c r="IO49" i="1"/>
  <c r="IK49" i="1"/>
  <c r="IJ49" i="1"/>
  <c r="IF49" i="1"/>
  <c r="IE49" i="1"/>
  <c r="IA49" i="1"/>
  <c r="HZ49" i="1"/>
  <c r="IU48" i="1"/>
  <c r="IT48" i="1"/>
  <c r="IP48" i="1"/>
  <c r="IO48" i="1"/>
  <c r="IK48" i="1"/>
  <c r="IJ48" i="1"/>
  <c r="IF48" i="1"/>
  <c r="IE48" i="1"/>
  <c r="IA48" i="1"/>
  <c r="HZ48" i="1"/>
  <c r="IU47" i="1"/>
  <c r="IP47" i="1"/>
  <c r="IK47" i="1"/>
  <c r="IF47" i="1"/>
  <c r="IA47" i="1"/>
  <c r="IU46" i="1"/>
  <c r="IT46" i="1"/>
  <c r="IP46" i="1"/>
  <c r="IO46" i="1"/>
  <c r="IK46" i="1"/>
  <c r="IJ46" i="1"/>
  <c r="IF46" i="1"/>
  <c r="IE46" i="1"/>
  <c r="IA46" i="1"/>
  <c r="HZ46" i="1"/>
  <c r="IP44" i="1"/>
  <c r="IO44" i="1"/>
  <c r="IK44" i="1"/>
  <c r="IJ44" i="1"/>
  <c r="IF44" i="1"/>
  <c r="IE44" i="1"/>
  <c r="IA44" i="1"/>
  <c r="HZ44" i="1"/>
  <c r="IU45" i="1"/>
  <c r="IT45" i="1"/>
  <c r="IP45" i="1"/>
  <c r="IO45" i="1"/>
  <c r="IK45" i="1"/>
  <c r="IJ45" i="1"/>
  <c r="IF45" i="1"/>
  <c r="IE45" i="1"/>
  <c r="IA45" i="1"/>
  <c r="HZ45" i="1"/>
  <c r="IP42" i="1"/>
  <c r="IO42" i="1"/>
  <c r="IK42" i="1"/>
  <c r="IJ42" i="1"/>
  <c r="IF42" i="1"/>
  <c r="IE42" i="1"/>
  <c r="IA42" i="1"/>
  <c r="HZ42" i="1"/>
  <c r="IU40" i="1"/>
  <c r="IT40" i="1"/>
  <c r="IP40" i="1"/>
  <c r="IO40" i="1"/>
  <c r="IK40" i="1"/>
  <c r="IJ40" i="1"/>
  <c r="IF40" i="1"/>
  <c r="IE40" i="1"/>
  <c r="IA40" i="1"/>
  <c r="HZ40" i="1"/>
  <c r="IU38" i="1"/>
  <c r="IT38" i="1"/>
  <c r="IP38" i="1"/>
  <c r="IO38" i="1"/>
  <c r="IK38" i="1"/>
  <c r="IJ38" i="1"/>
  <c r="IF38" i="1"/>
  <c r="IE38" i="1"/>
  <c r="IA38" i="1"/>
  <c r="HZ38" i="1"/>
  <c r="IU39" i="1"/>
  <c r="IT39" i="1"/>
  <c r="IP39" i="1"/>
  <c r="IO39" i="1"/>
  <c r="IK39" i="1"/>
  <c r="IJ39" i="1"/>
  <c r="IF39" i="1"/>
  <c r="IE39" i="1"/>
  <c r="IA39" i="1"/>
  <c r="HZ39" i="1"/>
  <c r="IU35" i="1"/>
  <c r="IT35" i="1"/>
  <c r="IP35" i="1"/>
  <c r="IO35" i="1"/>
  <c r="IK35" i="1"/>
  <c r="IJ35" i="1"/>
  <c r="IF35" i="1"/>
  <c r="IE35" i="1"/>
  <c r="IA35" i="1"/>
  <c r="HZ35" i="1"/>
  <c r="IU37" i="1"/>
  <c r="IT37" i="1"/>
  <c r="IP37" i="1"/>
  <c r="IO37" i="1"/>
  <c r="IK37" i="1"/>
  <c r="IJ37" i="1"/>
  <c r="IF37" i="1"/>
  <c r="IE37" i="1"/>
  <c r="IA37" i="1"/>
  <c r="HZ37" i="1"/>
  <c r="IU34" i="1"/>
  <c r="IT34" i="1"/>
  <c r="IP34" i="1"/>
  <c r="IO34" i="1"/>
  <c r="IK34" i="1"/>
  <c r="IJ34" i="1"/>
  <c r="IF34" i="1"/>
  <c r="IE34" i="1"/>
  <c r="IA34" i="1"/>
  <c r="HZ34" i="1"/>
  <c r="IU33" i="1"/>
  <c r="IT33" i="1"/>
  <c r="IP33" i="1"/>
  <c r="IO33" i="1"/>
  <c r="IK33" i="1"/>
  <c r="IJ33" i="1"/>
  <c r="IF33" i="1"/>
  <c r="IE33" i="1"/>
  <c r="IA33" i="1"/>
  <c r="HZ33" i="1"/>
  <c r="IU32" i="1"/>
  <c r="IT32" i="1"/>
  <c r="IP32" i="1"/>
  <c r="IO32" i="1"/>
  <c r="IK32" i="1"/>
  <c r="IJ32" i="1"/>
  <c r="IF32" i="1"/>
  <c r="IE32" i="1"/>
  <c r="IA32" i="1"/>
  <c r="HZ32" i="1"/>
  <c r="IU31" i="1"/>
  <c r="IT31" i="1"/>
  <c r="IP31" i="1"/>
  <c r="IO31" i="1"/>
  <c r="IK31" i="1"/>
  <c r="IJ31" i="1"/>
  <c r="IF31" i="1"/>
  <c r="IE31" i="1"/>
  <c r="IA31" i="1"/>
  <c r="HZ31" i="1"/>
  <c r="IU30" i="1"/>
  <c r="IT30" i="1"/>
  <c r="IP30" i="1"/>
  <c r="IO30" i="1"/>
  <c r="IK30" i="1"/>
  <c r="IJ30" i="1"/>
  <c r="IF30" i="1"/>
  <c r="IE30" i="1"/>
  <c r="IA30" i="1"/>
  <c r="HZ30" i="1"/>
  <c r="IU29" i="1"/>
  <c r="IT29" i="1"/>
  <c r="IP29" i="1"/>
  <c r="IO29" i="1"/>
  <c r="IK29" i="1"/>
  <c r="IJ29" i="1"/>
  <c r="IF29" i="1"/>
  <c r="IE29" i="1"/>
  <c r="IA29" i="1"/>
  <c r="HZ29" i="1"/>
  <c r="IU28" i="1"/>
  <c r="IT28" i="1"/>
  <c r="IP28" i="1"/>
  <c r="IO28" i="1"/>
  <c r="IK28" i="1"/>
  <c r="IJ28" i="1"/>
  <c r="IF28" i="1"/>
  <c r="IE28" i="1"/>
  <c r="IA28" i="1"/>
  <c r="HZ28" i="1"/>
  <c r="IU24" i="1"/>
  <c r="IT24" i="1"/>
  <c r="IP24" i="1"/>
  <c r="IO24" i="1"/>
  <c r="IK24" i="1"/>
  <c r="IJ24" i="1"/>
  <c r="IF24" i="1"/>
  <c r="IE24" i="1"/>
  <c r="IA24" i="1"/>
  <c r="HZ24" i="1"/>
  <c r="IU25" i="1"/>
  <c r="IT25" i="1"/>
  <c r="IP25" i="1"/>
  <c r="IO25" i="1"/>
  <c r="IK25" i="1"/>
  <c r="IJ25" i="1"/>
  <c r="IF25" i="1"/>
  <c r="IE25" i="1"/>
  <c r="IA25" i="1"/>
  <c r="HZ25" i="1"/>
  <c r="IU23" i="1"/>
  <c r="IT23" i="1"/>
  <c r="IP23" i="1"/>
  <c r="IO23" i="1"/>
  <c r="IK23" i="1"/>
  <c r="IJ23" i="1"/>
  <c r="IF23" i="1"/>
  <c r="IE23" i="1"/>
  <c r="IA23" i="1"/>
  <c r="HZ23" i="1"/>
  <c r="IU22" i="1"/>
  <c r="IT22" i="1"/>
  <c r="IP22" i="1"/>
  <c r="IO22" i="1"/>
  <c r="IK22" i="1"/>
  <c r="IJ22" i="1"/>
  <c r="IF22" i="1"/>
  <c r="IE22" i="1"/>
  <c r="IA22" i="1"/>
  <c r="HZ22" i="1"/>
  <c r="IU20" i="1"/>
  <c r="IP20" i="1"/>
  <c r="IK20" i="1"/>
  <c r="IF20" i="1"/>
  <c r="IA20" i="1"/>
  <c r="IU19" i="1"/>
  <c r="IT19" i="1"/>
  <c r="IP19" i="1"/>
  <c r="IO19" i="1"/>
  <c r="IK19" i="1"/>
  <c r="IJ19" i="1"/>
  <c r="IF19" i="1"/>
  <c r="IE19" i="1"/>
  <c r="IA19" i="1"/>
  <c r="HZ19" i="1"/>
  <c r="IU13" i="1"/>
  <c r="IT13" i="1"/>
  <c r="IP13" i="1"/>
  <c r="IO13" i="1"/>
  <c r="IK13" i="1"/>
  <c r="IJ13" i="1"/>
  <c r="IF13" i="1"/>
  <c r="IE13" i="1"/>
  <c r="IA13" i="1"/>
  <c r="HZ13" i="1"/>
  <c r="IU15" i="1"/>
  <c r="IT15" i="1"/>
  <c r="IP15" i="1"/>
  <c r="IO15" i="1"/>
  <c r="IK15" i="1"/>
  <c r="IJ15" i="1"/>
  <c r="IF15" i="1"/>
  <c r="IE15" i="1"/>
  <c r="IA15" i="1"/>
  <c r="HZ15" i="1"/>
  <c r="IU11" i="1"/>
  <c r="IT11" i="1"/>
  <c r="IP11" i="1"/>
  <c r="IO11" i="1"/>
  <c r="IK11" i="1"/>
  <c r="IJ11" i="1"/>
  <c r="IF11" i="1"/>
  <c r="IE11" i="1"/>
  <c r="IU18" i="1"/>
  <c r="IT18" i="1"/>
  <c r="IP18" i="1"/>
  <c r="IO18" i="1"/>
  <c r="IK18" i="1"/>
  <c r="IJ18" i="1"/>
  <c r="IF18" i="1"/>
  <c r="IE18" i="1"/>
  <c r="IA18" i="1"/>
  <c r="HZ18" i="1"/>
  <c r="IU8" i="1"/>
  <c r="IT8" i="1"/>
  <c r="IP8" i="1"/>
  <c r="IO8" i="1"/>
  <c r="IK8" i="1"/>
  <c r="IJ8" i="1"/>
  <c r="IF8" i="1"/>
  <c r="IE8" i="1"/>
  <c r="IA8" i="1"/>
  <c r="HZ8" i="1"/>
  <c r="IU14" i="1"/>
  <c r="IT14" i="1"/>
  <c r="IP14" i="1"/>
  <c r="IO14" i="1"/>
  <c r="IK14" i="1"/>
  <c r="IJ14" i="1"/>
  <c r="IF14" i="1"/>
  <c r="IE14" i="1"/>
  <c r="IA14" i="1"/>
  <c r="HZ14" i="1"/>
  <c r="IU10" i="1"/>
  <c r="IT10" i="1"/>
  <c r="IP10" i="1"/>
  <c r="IO10" i="1"/>
  <c r="IK10" i="1"/>
  <c r="IJ10" i="1"/>
  <c r="IF10" i="1"/>
  <c r="IE10" i="1"/>
  <c r="IA10" i="1"/>
  <c r="HZ10" i="1"/>
  <c r="IU9" i="1"/>
  <c r="IT9" i="1"/>
  <c r="IP9" i="1"/>
  <c r="IO9" i="1"/>
  <c r="IK9" i="1"/>
  <c r="IJ9" i="1"/>
  <c r="IF9" i="1"/>
  <c r="IE9" i="1"/>
  <c r="IA9" i="1"/>
  <c r="HZ9" i="1"/>
  <c r="IU6" i="1"/>
  <c r="IT6" i="1"/>
  <c r="IP6" i="1"/>
  <c r="IO6" i="1"/>
  <c r="IK6" i="1"/>
  <c r="IJ6" i="1"/>
  <c r="IF6" i="1"/>
  <c r="IE6" i="1"/>
  <c r="IA6" i="1"/>
  <c r="HZ6" i="1"/>
  <c r="IU7" i="1"/>
  <c r="IT7" i="1"/>
  <c r="IP7" i="1"/>
  <c r="IO7" i="1"/>
  <c r="IK7" i="1"/>
  <c r="IJ7" i="1"/>
  <c r="IF7" i="1"/>
  <c r="IE7" i="1"/>
  <c r="IA7" i="1"/>
  <c r="HZ7" i="1"/>
  <c r="IU5" i="1"/>
  <c r="IT5" i="1"/>
  <c r="IP5" i="1"/>
  <c r="IO5" i="1"/>
  <c r="IK5" i="1"/>
  <c r="IJ5" i="1"/>
  <c r="IF5" i="1"/>
  <c r="IE5" i="1"/>
  <c r="IA5" i="1"/>
  <c r="HZ5" i="1"/>
  <c r="IU4" i="1"/>
  <c r="IT4" i="1"/>
  <c r="IP4" i="1"/>
  <c r="IO4" i="1"/>
  <c r="IK4" i="1"/>
  <c r="IJ4" i="1"/>
  <c r="IF4" i="1"/>
  <c r="IE4" i="1"/>
  <c r="IA4" i="1"/>
  <c r="HZ4" i="1"/>
  <c r="IU3" i="1"/>
  <c r="IT3" i="1"/>
  <c r="IP3" i="1"/>
  <c r="IO3" i="1"/>
  <c r="IK3" i="1"/>
  <c r="IJ3" i="1"/>
  <c r="IF3" i="1"/>
  <c r="IE3" i="1"/>
  <c r="IA3" i="1"/>
  <c r="HZ3" i="1"/>
  <c r="HT265" i="1"/>
  <c r="HU265" i="1"/>
  <c r="HT260" i="1"/>
  <c r="HU260" i="1"/>
  <c r="HU252" i="1"/>
  <c r="HT252" i="1"/>
  <c r="HT244" i="1"/>
  <c r="HU244" i="1"/>
  <c r="HO244" i="1"/>
  <c r="HP244" i="1"/>
  <c r="HE244" i="1"/>
  <c r="HF244" i="1"/>
  <c r="HT226" i="1"/>
  <c r="HU226" i="1"/>
  <c r="HO226" i="1"/>
  <c r="HP226" i="1"/>
  <c r="HJ226" i="1"/>
  <c r="HK226" i="1"/>
  <c r="HE226" i="1"/>
  <c r="HF226" i="1"/>
  <c r="GZ226" i="1"/>
  <c r="HA226" i="1"/>
  <c r="HE220" i="1"/>
  <c r="HF220" i="1"/>
  <c r="GZ220" i="1"/>
  <c r="HA220" i="1"/>
  <c r="HT217" i="1"/>
  <c r="HU217" i="1"/>
  <c r="GZ217" i="1"/>
  <c r="HA217" i="1"/>
  <c r="HT212" i="1"/>
  <c r="HU212" i="1"/>
  <c r="HJ212" i="1"/>
  <c r="HK212" i="1"/>
  <c r="HE212" i="1"/>
  <c r="HF212" i="1"/>
  <c r="GZ212" i="1"/>
  <c r="HA212" i="1"/>
  <c r="GZ195" i="1"/>
  <c r="HA195" i="1"/>
  <c r="HE195" i="1"/>
  <c r="HF195" i="1"/>
  <c r="HJ195" i="1"/>
  <c r="HK195" i="1"/>
  <c r="HO195" i="1"/>
  <c r="HP195" i="1"/>
  <c r="HT195" i="1"/>
  <c r="HU195" i="1"/>
  <c r="HT175" i="1"/>
  <c r="HU175" i="1"/>
  <c r="HO175" i="1"/>
  <c r="HP175" i="1"/>
  <c r="HJ175" i="1"/>
  <c r="HK175" i="1"/>
  <c r="HE175" i="1"/>
  <c r="HF175" i="1"/>
  <c r="GZ175" i="1"/>
  <c r="HA175" i="1"/>
  <c r="HT93" i="1"/>
  <c r="HU93" i="1"/>
  <c r="HO93" i="1"/>
  <c r="HP93" i="1"/>
  <c r="HJ93" i="1"/>
  <c r="HK93" i="1"/>
  <c r="HE93" i="1"/>
  <c r="HF93" i="1"/>
  <c r="GZ93" i="1"/>
  <c r="HA93" i="1"/>
  <c r="HT85" i="1"/>
  <c r="HU85" i="1"/>
  <c r="HO85" i="1"/>
  <c r="HP85" i="1"/>
  <c r="HJ85" i="1"/>
  <c r="HK85" i="1"/>
  <c r="GZ85" i="1"/>
  <c r="HA85" i="1"/>
  <c r="HE61" i="1"/>
  <c r="HF61" i="1"/>
  <c r="HO61" i="1"/>
  <c r="HP61" i="1"/>
  <c r="HJ61" i="1"/>
  <c r="HK61" i="1"/>
  <c r="GZ54" i="1"/>
  <c r="HA54" i="1"/>
  <c r="HE54" i="1"/>
  <c r="HF54" i="1"/>
  <c r="HJ54" i="1"/>
  <c r="HK54" i="1"/>
  <c r="HO54" i="1"/>
  <c r="HP54" i="1"/>
  <c r="HT54" i="1"/>
  <c r="HU54" i="1"/>
  <c r="HT53" i="1"/>
  <c r="HU53" i="1"/>
  <c r="HT42" i="1"/>
  <c r="HU42" i="1"/>
  <c r="HJ42" i="1"/>
  <c r="HK42" i="1"/>
  <c r="HT32" i="1"/>
  <c r="HU32" i="1"/>
  <c r="HO32" i="1"/>
  <c r="HP32" i="1"/>
  <c r="HJ32" i="1"/>
  <c r="HK32" i="1"/>
  <c r="HE32" i="1"/>
  <c r="HF32" i="1"/>
  <c r="GZ32" i="1"/>
  <c r="HA32" i="1"/>
  <c r="HU281" i="1"/>
  <c r="HT281" i="1"/>
  <c r="HP281" i="1"/>
  <c r="HO281" i="1"/>
  <c r="HK281" i="1"/>
  <c r="HJ281" i="1"/>
  <c r="HF281" i="1"/>
  <c r="HE281" i="1"/>
  <c r="HA281" i="1"/>
  <c r="GZ281" i="1"/>
  <c r="HU280" i="1"/>
  <c r="HT280" i="1"/>
  <c r="HP280" i="1"/>
  <c r="HO280" i="1"/>
  <c r="HK280" i="1"/>
  <c r="HJ280" i="1"/>
  <c r="HF280" i="1"/>
  <c r="HE280" i="1"/>
  <c r="HA280" i="1"/>
  <c r="GZ280" i="1"/>
  <c r="HU279" i="1"/>
  <c r="HT279" i="1"/>
  <c r="HP279" i="1"/>
  <c r="HO279" i="1"/>
  <c r="HK279" i="1"/>
  <c r="HJ279" i="1"/>
  <c r="HF279" i="1"/>
  <c r="HE279" i="1"/>
  <c r="HA279" i="1"/>
  <c r="GZ279" i="1"/>
  <c r="HU276" i="1"/>
  <c r="HT276" i="1"/>
  <c r="HP276" i="1"/>
  <c r="HO276" i="1"/>
  <c r="HK276" i="1"/>
  <c r="HJ276" i="1"/>
  <c r="HF276" i="1"/>
  <c r="HE276" i="1"/>
  <c r="HA276" i="1"/>
  <c r="GZ276" i="1"/>
  <c r="HU277" i="1"/>
  <c r="HT277" i="1"/>
  <c r="HP277" i="1"/>
  <c r="HO277" i="1"/>
  <c r="HK277" i="1"/>
  <c r="HJ277" i="1"/>
  <c r="HF277" i="1"/>
  <c r="HE277" i="1"/>
  <c r="HA277" i="1"/>
  <c r="GZ277" i="1"/>
  <c r="HU275" i="1"/>
  <c r="HT275" i="1"/>
  <c r="HP275" i="1"/>
  <c r="HO275" i="1"/>
  <c r="HK275" i="1"/>
  <c r="HJ275" i="1"/>
  <c r="HF275" i="1"/>
  <c r="HE275" i="1"/>
  <c r="HA275" i="1"/>
  <c r="GZ275" i="1"/>
  <c r="HU274" i="1"/>
  <c r="HT274" i="1"/>
  <c r="HP274" i="1"/>
  <c r="HO274" i="1"/>
  <c r="HK274" i="1"/>
  <c r="HJ274" i="1"/>
  <c r="HF274" i="1"/>
  <c r="HE274" i="1"/>
  <c r="HA274" i="1"/>
  <c r="GZ274" i="1"/>
  <c r="HU273" i="1"/>
  <c r="HT273" i="1"/>
  <c r="HP273" i="1"/>
  <c r="HO273" i="1"/>
  <c r="HK273" i="1"/>
  <c r="HJ273" i="1"/>
  <c r="HF273" i="1"/>
  <c r="HE273" i="1"/>
  <c r="HA273" i="1"/>
  <c r="GZ273" i="1"/>
  <c r="HU272" i="1"/>
  <c r="HT272" i="1"/>
  <c r="HP272" i="1"/>
  <c r="HO272" i="1"/>
  <c r="HK272" i="1"/>
  <c r="HJ272" i="1"/>
  <c r="HF272" i="1"/>
  <c r="HE272" i="1"/>
  <c r="HA272" i="1"/>
  <c r="GZ272" i="1"/>
  <c r="HU270" i="1"/>
  <c r="HT270" i="1"/>
  <c r="HP270" i="1"/>
  <c r="HO270" i="1"/>
  <c r="HK270" i="1"/>
  <c r="HJ270" i="1"/>
  <c r="HF270" i="1"/>
  <c r="HE270" i="1"/>
  <c r="HA270" i="1"/>
  <c r="GZ270" i="1"/>
  <c r="HU269" i="1"/>
  <c r="HT269" i="1"/>
  <c r="HP269" i="1"/>
  <c r="HO269" i="1"/>
  <c r="HK269" i="1"/>
  <c r="HJ269" i="1"/>
  <c r="HF269" i="1"/>
  <c r="HE269" i="1"/>
  <c r="HA269" i="1"/>
  <c r="GZ269" i="1"/>
  <c r="HU267" i="1"/>
  <c r="HT267" i="1"/>
  <c r="HP267" i="1"/>
  <c r="HO267" i="1"/>
  <c r="HK267" i="1"/>
  <c r="HJ267" i="1"/>
  <c r="HF267" i="1"/>
  <c r="HE267" i="1"/>
  <c r="HA267" i="1"/>
  <c r="GZ267" i="1"/>
  <c r="HU266" i="1"/>
  <c r="HT266" i="1"/>
  <c r="HP266" i="1"/>
  <c r="HO266" i="1"/>
  <c r="HK266" i="1"/>
  <c r="HJ266" i="1"/>
  <c r="HF266" i="1"/>
  <c r="HE266" i="1"/>
  <c r="HA266" i="1"/>
  <c r="GZ266" i="1"/>
  <c r="HP265" i="1"/>
  <c r="HO265" i="1"/>
  <c r="HK265" i="1"/>
  <c r="HJ265" i="1"/>
  <c r="HF265" i="1"/>
  <c r="HE265" i="1"/>
  <c r="HA265" i="1"/>
  <c r="GZ265" i="1"/>
  <c r="HU264" i="1"/>
  <c r="HT264" i="1"/>
  <c r="HP264" i="1"/>
  <c r="HO264" i="1"/>
  <c r="HK264" i="1"/>
  <c r="HJ264" i="1"/>
  <c r="HF264" i="1"/>
  <c r="HE264" i="1"/>
  <c r="HA264" i="1"/>
  <c r="GZ264" i="1"/>
  <c r="HU263" i="1"/>
  <c r="HT263" i="1"/>
  <c r="HP263" i="1"/>
  <c r="HO263" i="1"/>
  <c r="HK263" i="1"/>
  <c r="HJ263" i="1"/>
  <c r="HF263" i="1"/>
  <c r="HE263" i="1"/>
  <c r="HA263" i="1"/>
  <c r="GZ263" i="1"/>
  <c r="HU262" i="1"/>
  <c r="HT262" i="1"/>
  <c r="HP262" i="1"/>
  <c r="HO262" i="1"/>
  <c r="HK262" i="1"/>
  <c r="HJ262" i="1"/>
  <c r="HF262" i="1"/>
  <c r="HE262" i="1"/>
  <c r="HA262" i="1"/>
  <c r="GZ262" i="1"/>
  <c r="HU261" i="1"/>
  <c r="HT261" i="1"/>
  <c r="HP261" i="1"/>
  <c r="HO261" i="1"/>
  <c r="HK261" i="1"/>
  <c r="HJ261" i="1"/>
  <c r="HF261" i="1"/>
  <c r="HE261" i="1"/>
  <c r="HA261" i="1"/>
  <c r="GZ261" i="1"/>
  <c r="HP260" i="1"/>
  <c r="HO260" i="1"/>
  <c r="HK260" i="1"/>
  <c r="HJ260" i="1"/>
  <c r="HF260" i="1"/>
  <c r="HE260" i="1"/>
  <c r="HA260" i="1"/>
  <c r="GZ260" i="1"/>
  <c r="HU259" i="1"/>
  <c r="HT259" i="1"/>
  <c r="HP259" i="1"/>
  <c r="HO259" i="1"/>
  <c r="HK259" i="1"/>
  <c r="HJ259" i="1"/>
  <c r="HF259" i="1"/>
  <c r="HE259" i="1"/>
  <c r="HA259" i="1"/>
  <c r="GZ259" i="1"/>
  <c r="HU258" i="1"/>
  <c r="HT258" i="1"/>
  <c r="HP258" i="1"/>
  <c r="HO258" i="1"/>
  <c r="HK258" i="1"/>
  <c r="HJ258" i="1"/>
  <c r="HF258" i="1"/>
  <c r="HE258" i="1"/>
  <c r="HA258" i="1"/>
  <c r="GZ258" i="1"/>
  <c r="HU257" i="1"/>
  <c r="HT257" i="1"/>
  <c r="HP257" i="1"/>
  <c r="HO257" i="1"/>
  <c r="HK257" i="1"/>
  <c r="HJ257" i="1"/>
  <c r="HF257" i="1"/>
  <c r="HE257" i="1"/>
  <c r="HA257" i="1"/>
  <c r="GZ257" i="1"/>
  <c r="HU256" i="1"/>
  <c r="HT256" i="1"/>
  <c r="HP256" i="1"/>
  <c r="HO256" i="1"/>
  <c r="HK256" i="1"/>
  <c r="HJ256" i="1"/>
  <c r="HF256" i="1"/>
  <c r="HE256" i="1"/>
  <c r="HA256" i="1"/>
  <c r="GZ256" i="1"/>
  <c r="HU255" i="1"/>
  <c r="HT255" i="1"/>
  <c r="HP255" i="1"/>
  <c r="HO255" i="1"/>
  <c r="HK255" i="1"/>
  <c r="HJ255" i="1"/>
  <c r="HF255" i="1"/>
  <c r="HE255" i="1"/>
  <c r="HA255" i="1"/>
  <c r="GZ255" i="1"/>
  <c r="HU254" i="1"/>
  <c r="HT254" i="1"/>
  <c r="HP254" i="1"/>
  <c r="HO254" i="1"/>
  <c r="HK254" i="1"/>
  <c r="HJ254" i="1"/>
  <c r="HF254" i="1"/>
  <c r="HE254" i="1"/>
  <c r="HA254" i="1"/>
  <c r="GZ254" i="1"/>
  <c r="HU253" i="1"/>
  <c r="HT253" i="1"/>
  <c r="HP253" i="1"/>
  <c r="HO253" i="1"/>
  <c r="HK253" i="1"/>
  <c r="HJ253" i="1"/>
  <c r="HF253" i="1"/>
  <c r="HE253" i="1"/>
  <c r="HA253" i="1"/>
  <c r="GZ253" i="1"/>
  <c r="HP252" i="1"/>
  <c r="HO252" i="1"/>
  <c r="HK252" i="1"/>
  <c r="HJ252" i="1"/>
  <c r="HF252" i="1"/>
  <c r="HE252" i="1"/>
  <c r="HA252" i="1"/>
  <c r="GZ252" i="1"/>
  <c r="HU251" i="1"/>
  <c r="HT251" i="1"/>
  <c r="HP251" i="1"/>
  <c r="HO251" i="1"/>
  <c r="HK251" i="1"/>
  <c r="HJ251" i="1"/>
  <c r="HF251" i="1"/>
  <c r="HE251" i="1"/>
  <c r="HA251" i="1"/>
  <c r="GZ251" i="1"/>
  <c r="HU250" i="1"/>
  <c r="HT250" i="1"/>
  <c r="HP250" i="1"/>
  <c r="HO250" i="1"/>
  <c r="HK250" i="1"/>
  <c r="HJ250" i="1"/>
  <c r="HF250" i="1"/>
  <c r="HE250" i="1"/>
  <c r="HA250" i="1"/>
  <c r="GZ250" i="1"/>
  <c r="HU249" i="1"/>
  <c r="HT249" i="1"/>
  <c r="HP249" i="1"/>
  <c r="HO249" i="1"/>
  <c r="HK249" i="1"/>
  <c r="HJ249" i="1"/>
  <c r="HF249" i="1"/>
  <c r="HE249" i="1"/>
  <c r="HA249" i="1"/>
  <c r="GZ249" i="1"/>
  <c r="HU248" i="1"/>
  <c r="HT248" i="1"/>
  <c r="HP248" i="1"/>
  <c r="HO248" i="1"/>
  <c r="HK248" i="1"/>
  <c r="HJ248" i="1"/>
  <c r="HF248" i="1"/>
  <c r="HE248" i="1"/>
  <c r="HA248" i="1"/>
  <c r="GZ248" i="1"/>
  <c r="HU247" i="1"/>
  <c r="HT247" i="1"/>
  <c r="HP247" i="1"/>
  <c r="HO247" i="1"/>
  <c r="HK247" i="1"/>
  <c r="HJ247" i="1"/>
  <c r="HF247" i="1"/>
  <c r="HE247" i="1"/>
  <c r="HA247" i="1"/>
  <c r="GZ247" i="1"/>
  <c r="HU245" i="1"/>
  <c r="HT245" i="1"/>
  <c r="HP245" i="1"/>
  <c r="HO245" i="1"/>
  <c r="HK245" i="1"/>
  <c r="HJ245" i="1"/>
  <c r="HF245" i="1"/>
  <c r="HE245" i="1"/>
  <c r="HA245" i="1"/>
  <c r="GZ245" i="1"/>
  <c r="HU243" i="1"/>
  <c r="HT243" i="1"/>
  <c r="HP243" i="1"/>
  <c r="HO243" i="1"/>
  <c r="HK243" i="1"/>
  <c r="HJ243" i="1"/>
  <c r="HF243" i="1"/>
  <c r="HE243" i="1"/>
  <c r="HA243" i="1"/>
  <c r="GZ243" i="1"/>
  <c r="HU242" i="1"/>
  <c r="HT242" i="1"/>
  <c r="HP242" i="1"/>
  <c r="HO242" i="1"/>
  <c r="HK242" i="1"/>
  <c r="HJ242" i="1"/>
  <c r="HF242" i="1"/>
  <c r="HE242" i="1"/>
  <c r="HA242" i="1"/>
  <c r="GZ242" i="1"/>
  <c r="HU240" i="1"/>
  <c r="HT240" i="1"/>
  <c r="HP240" i="1"/>
  <c r="HO240" i="1"/>
  <c r="HK240" i="1"/>
  <c r="HJ240" i="1"/>
  <c r="HF240" i="1"/>
  <c r="HE240" i="1"/>
  <c r="HA240" i="1"/>
  <c r="GZ240" i="1"/>
  <c r="HU238" i="1"/>
  <c r="HT238" i="1"/>
  <c r="HP238" i="1"/>
  <c r="HO238" i="1"/>
  <c r="HK238" i="1"/>
  <c r="HJ238" i="1"/>
  <c r="HF238" i="1"/>
  <c r="HE238" i="1"/>
  <c r="HA238" i="1"/>
  <c r="GZ238" i="1"/>
  <c r="HU237" i="1"/>
  <c r="HT237" i="1"/>
  <c r="HP237" i="1"/>
  <c r="HO237" i="1"/>
  <c r="HK237" i="1"/>
  <c r="HJ237" i="1"/>
  <c r="HF237" i="1"/>
  <c r="HE237" i="1"/>
  <c r="HA237" i="1"/>
  <c r="GZ237" i="1"/>
  <c r="HU236" i="1"/>
  <c r="HT236" i="1"/>
  <c r="HP236" i="1"/>
  <c r="HO236" i="1"/>
  <c r="HK236" i="1"/>
  <c r="HJ236" i="1"/>
  <c r="HF236" i="1"/>
  <c r="HE236" i="1"/>
  <c r="HA236" i="1"/>
  <c r="GZ236" i="1"/>
  <c r="HU235" i="1"/>
  <c r="HT235" i="1"/>
  <c r="HP235" i="1"/>
  <c r="HO235" i="1"/>
  <c r="HK235" i="1"/>
  <c r="HJ235" i="1"/>
  <c r="HF235" i="1"/>
  <c r="HE235" i="1"/>
  <c r="HA235" i="1"/>
  <c r="GZ235" i="1"/>
  <c r="HU231" i="1"/>
  <c r="HT231" i="1"/>
  <c r="HP231" i="1"/>
  <c r="HO231" i="1"/>
  <c r="HK231" i="1"/>
  <c r="HJ231" i="1"/>
  <c r="HF231" i="1"/>
  <c r="HE231" i="1"/>
  <c r="HA231" i="1"/>
  <c r="GZ231" i="1"/>
  <c r="HU232" i="1"/>
  <c r="HT232" i="1"/>
  <c r="HP232" i="1"/>
  <c r="HO232" i="1"/>
  <c r="HK232" i="1"/>
  <c r="HJ232" i="1"/>
  <c r="HF232" i="1"/>
  <c r="HE232" i="1"/>
  <c r="HA232" i="1"/>
  <c r="GZ232" i="1"/>
  <c r="HU230" i="1"/>
  <c r="HT230" i="1"/>
  <c r="HP230" i="1"/>
  <c r="HO230" i="1"/>
  <c r="HK230" i="1"/>
  <c r="HJ230" i="1"/>
  <c r="HF230" i="1"/>
  <c r="HE230" i="1"/>
  <c r="HA230" i="1"/>
  <c r="GZ230" i="1"/>
  <c r="HU229" i="1"/>
  <c r="HT229" i="1"/>
  <c r="HP229" i="1"/>
  <c r="HO229" i="1"/>
  <c r="HK229" i="1"/>
  <c r="HJ229" i="1"/>
  <c r="HF229" i="1"/>
  <c r="HE229" i="1"/>
  <c r="HA229" i="1"/>
  <c r="GZ229" i="1"/>
  <c r="HU228" i="1"/>
  <c r="HT228" i="1"/>
  <c r="HP228" i="1"/>
  <c r="HO228" i="1"/>
  <c r="HK228" i="1"/>
  <c r="HJ228" i="1"/>
  <c r="HF228" i="1"/>
  <c r="HE228" i="1"/>
  <c r="HA228" i="1"/>
  <c r="GZ228" i="1"/>
  <c r="HU225" i="1"/>
  <c r="HT225" i="1"/>
  <c r="HP225" i="1"/>
  <c r="HO225" i="1"/>
  <c r="HK225" i="1"/>
  <c r="HJ225" i="1"/>
  <c r="HF225" i="1"/>
  <c r="HE225" i="1"/>
  <c r="HA225" i="1"/>
  <c r="GZ225" i="1"/>
  <c r="HU223" i="1"/>
  <c r="HT223" i="1"/>
  <c r="HP223" i="1"/>
  <c r="HO223" i="1"/>
  <c r="HK223" i="1"/>
  <c r="HJ223" i="1"/>
  <c r="HF223" i="1"/>
  <c r="HE223" i="1"/>
  <c r="HA223" i="1"/>
  <c r="GZ223" i="1"/>
  <c r="HU221" i="1"/>
  <c r="HT221" i="1"/>
  <c r="HP221" i="1"/>
  <c r="HO221" i="1"/>
  <c r="HK221" i="1"/>
  <c r="HJ221" i="1"/>
  <c r="HF221" i="1"/>
  <c r="HE221" i="1"/>
  <c r="HA221" i="1"/>
  <c r="GZ221" i="1"/>
  <c r="HU220" i="1"/>
  <c r="HT220" i="1"/>
  <c r="HP220" i="1"/>
  <c r="HO220" i="1"/>
  <c r="HK220" i="1"/>
  <c r="HJ220" i="1"/>
  <c r="HP217" i="1"/>
  <c r="HO217" i="1"/>
  <c r="HK217" i="1"/>
  <c r="HJ217" i="1"/>
  <c r="HF217" i="1"/>
  <c r="HE217" i="1"/>
  <c r="HU218" i="1"/>
  <c r="HT218" i="1"/>
  <c r="HP218" i="1"/>
  <c r="HO218" i="1"/>
  <c r="HK218" i="1"/>
  <c r="HJ218" i="1"/>
  <c r="HF218" i="1"/>
  <c r="HE218" i="1"/>
  <c r="HA218" i="1"/>
  <c r="GZ218" i="1"/>
  <c r="HU216" i="1"/>
  <c r="HT216" i="1"/>
  <c r="HP216" i="1"/>
  <c r="HO216" i="1"/>
  <c r="HK216" i="1"/>
  <c r="HJ216" i="1"/>
  <c r="HF216" i="1"/>
  <c r="HE216" i="1"/>
  <c r="HA216" i="1"/>
  <c r="GZ216" i="1"/>
  <c r="HU215" i="1"/>
  <c r="HT215" i="1"/>
  <c r="HK215" i="1"/>
  <c r="HJ215" i="1"/>
  <c r="HF215" i="1"/>
  <c r="HE215" i="1"/>
  <c r="HA215" i="1"/>
  <c r="GZ215" i="1"/>
  <c r="HU214" i="1"/>
  <c r="HT214" i="1"/>
  <c r="HP214" i="1"/>
  <c r="HO214" i="1"/>
  <c r="HK214" i="1"/>
  <c r="HJ214" i="1"/>
  <c r="HF214" i="1"/>
  <c r="HE214" i="1"/>
  <c r="HA214" i="1"/>
  <c r="GZ214" i="1"/>
  <c r="HU211" i="1"/>
  <c r="HT211" i="1"/>
  <c r="HP211" i="1"/>
  <c r="HO211" i="1"/>
  <c r="HK211" i="1"/>
  <c r="HJ211" i="1"/>
  <c r="HF211" i="1"/>
  <c r="HE211" i="1"/>
  <c r="HA211" i="1"/>
  <c r="GZ211" i="1"/>
  <c r="HU210" i="1"/>
  <c r="HT210" i="1"/>
  <c r="HP210" i="1"/>
  <c r="HO210" i="1"/>
  <c r="HK210" i="1"/>
  <c r="HJ210" i="1"/>
  <c r="HF210" i="1"/>
  <c r="HE210" i="1"/>
  <c r="HA210" i="1"/>
  <c r="GZ210" i="1"/>
  <c r="HU209" i="1"/>
  <c r="HT209" i="1"/>
  <c r="HP209" i="1"/>
  <c r="HO209" i="1"/>
  <c r="HK209" i="1"/>
  <c r="HJ209" i="1"/>
  <c r="HF209" i="1"/>
  <c r="HE209" i="1"/>
  <c r="HA209" i="1"/>
  <c r="GZ209" i="1"/>
  <c r="HU208" i="1"/>
  <c r="HT208" i="1"/>
  <c r="HP208" i="1"/>
  <c r="HO208" i="1"/>
  <c r="HK208" i="1"/>
  <c r="HJ208" i="1"/>
  <c r="HF208" i="1"/>
  <c r="HE208" i="1"/>
  <c r="HA208" i="1"/>
  <c r="GZ208" i="1"/>
  <c r="HU207" i="1"/>
  <c r="HT207" i="1"/>
  <c r="HP207" i="1"/>
  <c r="HO207" i="1"/>
  <c r="HK207" i="1"/>
  <c r="HJ207" i="1"/>
  <c r="HF207" i="1"/>
  <c r="HE207" i="1"/>
  <c r="HU206" i="1"/>
  <c r="HT206" i="1"/>
  <c r="HP206" i="1"/>
  <c r="HO206" i="1"/>
  <c r="HK206" i="1"/>
  <c r="HJ206" i="1"/>
  <c r="HF206" i="1"/>
  <c r="HE206" i="1"/>
  <c r="HA206" i="1"/>
  <c r="GZ206" i="1"/>
  <c r="HU205" i="1"/>
  <c r="HT205" i="1"/>
  <c r="HP205" i="1"/>
  <c r="HO205" i="1"/>
  <c r="HK205" i="1"/>
  <c r="HJ205" i="1"/>
  <c r="HF205" i="1"/>
  <c r="HE205" i="1"/>
  <c r="HA205" i="1"/>
  <c r="GZ205" i="1"/>
  <c r="HU204" i="1"/>
  <c r="HT204" i="1"/>
  <c r="HP204" i="1"/>
  <c r="HO204" i="1"/>
  <c r="HK204" i="1"/>
  <c r="HJ204" i="1"/>
  <c r="HF204" i="1"/>
  <c r="HE204" i="1"/>
  <c r="HA204" i="1"/>
  <c r="GZ204" i="1"/>
  <c r="HU201" i="1"/>
  <c r="HT201" i="1"/>
  <c r="HP201" i="1"/>
  <c r="HO201" i="1"/>
  <c r="HK201" i="1"/>
  <c r="HJ201" i="1"/>
  <c r="HF201" i="1"/>
  <c r="HE201" i="1"/>
  <c r="HA201" i="1"/>
  <c r="GZ201" i="1"/>
  <c r="HU199" i="1"/>
  <c r="HT199" i="1"/>
  <c r="HP199" i="1"/>
  <c r="HO199" i="1"/>
  <c r="HK199" i="1"/>
  <c r="HJ199" i="1"/>
  <c r="HF199" i="1"/>
  <c r="HE199" i="1"/>
  <c r="HA199" i="1"/>
  <c r="GZ199" i="1"/>
  <c r="HU198" i="1"/>
  <c r="HT198" i="1"/>
  <c r="HP198" i="1"/>
  <c r="HO198" i="1"/>
  <c r="HK198" i="1"/>
  <c r="HJ198" i="1"/>
  <c r="HF198" i="1"/>
  <c r="HE198" i="1"/>
  <c r="HA198" i="1"/>
  <c r="GZ198" i="1"/>
  <c r="HU197" i="1"/>
  <c r="HT197" i="1"/>
  <c r="HP197" i="1"/>
  <c r="HO197" i="1"/>
  <c r="HK197" i="1"/>
  <c r="HJ197" i="1"/>
  <c r="HF197" i="1"/>
  <c r="HE197" i="1"/>
  <c r="HA197" i="1"/>
  <c r="GZ197" i="1"/>
  <c r="HU196" i="1"/>
  <c r="HT196" i="1"/>
  <c r="HP196" i="1"/>
  <c r="HO196" i="1"/>
  <c r="HK196" i="1"/>
  <c r="HJ196" i="1"/>
  <c r="HF196" i="1"/>
  <c r="HE196" i="1"/>
  <c r="HA196" i="1"/>
  <c r="GZ196" i="1"/>
  <c r="HU193" i="1"/>
  <c r="HT193" i="1"/>
  <c r="HP193" i="1"/>
  <c r="HO193" i="1"/>
  <c r="HK193" i="1"/>
  <c r="HJ193" i="1"/>
  <c r="HF193" i="1"/>
  <c r="HE193" i="1"/>
  <c r="HA193" i="1"/>
  <c r="GZ193" i="1"/>
  <c r="HU192" i="1"/>
  <c r="HT192" i="1"/>
  <c r="HP192" i="1"/>
  <c r="HO192" i="1"/>
  <c r="HK192" i="1"/>
  <c r="HJ192" i="1"/>
  <c r="HF192" i="1"/>
  <c r="HE192" i="1"/>
  <c r="HA192" i="1"/>
  <c r="GZ192" i="1"/>
  <c r="HU191" i="1"/>
  <c r="HT191" i="1"/>
  <c r="HP191" i="1"/>
  <c r="HO191" i="1"/>
  <c r="HK191" i="1"/>
  <c r="HJ191" i="1"/>
  <c r="HF191" i="1"/>
  <c r="HE191" i="1"/>
  <c r="HA191" i="1"/>
  <c r="GZ191" i="1"/>
  <c r="HU189" i="1"/>
  <c r="HT189" i="1"/>
  <c r="HP189" i="1"/>
  <c r="HO189" i="1"/>
  <c r="HK189" i="1"/>
  <c r="HJ189" i="1"/>
  <c r="HF189" i="1"/>
  <c r="HE189" i="1"/>
  <c r="HA189" i="1"/>
  <c r="GZ189" i="1"/>
  <c r="HU190" i="1"/>
  <c r="HT190" i="1"/>
  <c r="HP190" i="1"/>
  <c r="HO190" i="1"/>
  <c r="HK190" i="1"/>
  <c r="HJ190" i="1"/>
  <c r="HF190" i="1"/>
  <c r="HE190" i="1"/>
  <c r="HA190" i="1"/>
  <c r="GZ190" i="1"/>
  <c r="HU188" i="1"/>
  <c r="HT188" i="1"/>
  <c r="HP188" i="1"/>
  <c r="HO188" i="1"/>
  <c r="HK188" i="1"/>
  <c r="HJ188" i="1"/>
  <c r="HF188" i="1"/>
  <c r="HE188" i="1"/>
  <c r="HA188" i="1"/>
  <c r="GZ188" i="1"/>
  <c r="HU187" i="1"/>
  <c r="HT187" i="1"/>
  <c r="HP187" i="1"/>
  <c r="HO187" i="1"/>
  <c r="HK187" i="1"/>
  <c r="HJ187" i="1"/>
  <c r="HF187" i="1"/>
  <c r="HE187" i="1"/>
  <c r="HA187" i="1"/>
  <c r="GZ187" i="1"/>
  <c r="HU186" i="1"/>
  <c r="HT186" i="1"/>
  <c r="HP186" i="1"/>
  <c r="HO186" i="1"/>
  <c r="HK186" i="1"/>
  <c r="HJ186" i="1"/>
  <c r="HF186" i="1"/>
  <c r="HE186" i="1"/>
  <c r="HA186" i="1"/>
  <c r="GZ186" i="1"/>
  <c r="HU182" i="1"/>
  <c r="HT182" i="1"/>
  <c r="HP182" i="1"/>
  <c r="HO182" i="1"/>
  <c r="HK182" i="1"/>
  <c r="HJ182" i="1"/>
  <c r="HF182" i="1"/>
  <c r="HE182" i="1"/>
  <c r="HA182" i="1"/>
  <c r="GZ182" i="1"/>
  <c r="HU181" i="1"/>
  <c r="HT181" i="1"/>
  <c r="HP181" i="1"/>
  <c r="HO181" i="1"/>
  <c r="HK181" i="1"/>
  <c r="HJ181" i="1"/>
  <c r="HF181" i="1"/>
  <c r="HE181" i="1"/>
  <c r="HA181" i="1"/>
  <c r="GZ181" i="1"/>
  <c r="HU180" i="1"/>
  <c r="HT180" i="1"/>
  <c r="HP180" i="1"/>
  <c r="HO180" i="1"/>
  <c r="HK180" i="1"/>
  <c r="HJ180" i="1"/>
  <c r="HF180" i="1"/>
  <c r="HE180" i="1"/>
  <c r="HA180" i="1"/>
  <c r="GZ180" i="1"/>
  <c r="HU178" i="1"/>
  <c r="HT178" i="1"/>
  <c r="HP178" i="1"/>
  <c r="HO178" i="1"/>
  <c r="HK178" i="1"/>
  <c r="HJ178" i="1"/>
  <c r="HF178" i="1"/>
  <c r="HE178" i="1"/>
  <c r="HA178" i="1"/>
  <c r="GZ178" i="1"/>
  <c r="HU179" i="1"/>
  <c r="HT179" i="1"/>
  <c r="HP179" i="1"/>
  <c r="HO179" i="1"/>
  <c r="HK179" i="1"/>
  <c r="HJ179" i="1"/>
  <c r="HF179" i="1"/>
  <c r="HE179" i="1"/>
  <c r="HA179" i="1"/>
  <c r="GZ179" i="1"/>
  <c r="HU174" i="1"/>
  <c r="HT174" i="1"/>
  <c r="HP174" i="1"/>
  <c r="HO174" i="1"/>
  <c r="HK174" i="1"/>
  <c r="HJ174" i="1"/>
  <c r="HF174" i="1"/>
  <c r="HE174" i="1"/>
  <c r="HA174" i="1"/>
  <c r="GZ174" i="1"/>
  <c r="HU172" i="1"/>
  <c r="HT172" i="1"/>
  <c r="HP172" i="1"/>
  <c r="HO172" i="1"/>
  <c r="HK172" i="1"/>
  <c r="HJ172" i="1"/>
  <c r="HF172" i="1"/>
  <c r="HE172" i="1"/>
  <c r="HA172" i="1"/>
  <c r="GZ172" i="1"/>
  <c r="HU170" i="1"/>
  <c r="HT170" i="1"/>
  <c r="HP170" i="1"/>
  <c r="HO170" i="1"/>
  <c r="HK170" i="1"/>
  <c r="HJ170" i="1"/>
  <c r="HU169" i="1"/>
  <c r="HT169" i="1"/>
  <c r="HP169" i="1"/>
  <c r="HO169" i="1"/>
  <c r="HK169" i="1"/>
  <c r="HJ169" i="1"/>
  <c r="HF169" i="1"/>
  <c r="HE169" i="1"/>
  <c r="HA169" i="1"/>
  <c r="GZ169" i="1"/>
  <c r="HU168" i="1"/>
  <c r="HT168" i="1"/>
  <c r="HP168" i="1"/>
  <c r="HO168" i="1"/>
  <c r="HK168" i="1"/>
  <c r="HJ168" i="1"/>
  <c r="HF168" i="1"/>
  <c r="HE168" i="1"/>
  <c r="HA168" i="1"/>
  <c r="GZ168" i="1"/>
  <c r="HU167" i="1"/>
  <c r="HT167" i="1"/>
  <c r="HP167" i="1"/>
  <c r="HO167" i="1"/>
  <c r="HK167" i="1"/>
  <c r="HJ167" i="1"/>
  <c r="HF167" i="1"/>
  <c r="HE167" i="1"/>
  <c r="HA167" i="1"/>
  <c r="GZ167" i="1"/>
  <c r="HU166" i="1"/>
  <c r="HT166" i="1"/>
  <c r="HP166" i="1"/>
  <c r="HO166" i="1"/>
  <c r="HK166" i="1"/>
  <c r="HJ166" i="1"/>
  <c r="HF166" i="1"/>
  <c r="HE166" i="1"/>
  <c r="HA166" i="1"/>
  <c r="GZ166" i="1"/>
  <c r="HU165" i="1"/>
  <c r="HT165" i="1"/>
  <c r="HP165" i="1"/>
  <c r="HO165" i="1"/>
  <c r="HK165" i="1"/>
  <c r="HJ165" i="1"/>
  <c r="HF165" i="1"/>
  <c r="HE165" i="1"/>
  <c r="HA165" i="1"/>
  <c r="GZ165" i="1"/>
  <c r="HU162" i="1"/>
  <c r="HT162" i="1"/>
  <c r="HP162" i="1"/>
  <c r="HO162" i="1"/>
  <c r="HK162" i="1"/>
  <c r="HJ162" i="1"/>
  <c r="HF162" i="1"/>
  <c r="HE162" i="1"/>
  <c r="HA162" i="1"/>
  <c r="GZ162" i="1"/>
  <c r="HU164" i="1"/>
  <c r="HT164" i="1"/>
  <c r="HP164" i="1"/>
  <c r="HO164" i="1"/>
  <c r="HK164" i="1"/>
  <c r="HJ164" i="1"/>
  <c r="HF164" i="1"/>
  <c r="HE164" i="1"/>
  <c r="HA164" i="1"/>
  <c r="GZ164" i="1"/>
  <c r="HU161" i="1"/>
  <c r="HT161" i="1"/>
  <c r="HP161" i="1"/>
  <c r="HO161" i="1"/>
  <c r="HK161" i="1"/>
  <c r="HJ161" i="1"/>
  <c r="HF161" i="1"/>
  <c r="HE161" i="1"/>
  <c r="HA161" i="1"/>
  <c r="GZ161" i="1"/>
  <c r="HU163" i="1"/>
  <c r="HT163" i="1"/>
  <c r="HP163" i="1"/>
  <c r="HO163" i="1"/>
  <c r="HK163" i="1"/>
  <c r="HJ163" i="1"/>
  <c r="HF163" i="1"/>
  <c r="HE163" i="1"/>
  <c r="HA163" i="1"/>
  <c r="GZ163" i="1"/>
  <c r="HU155" i="1"/>
  <c r="HT155" i="1"/>
  <c r="HP155" i="1"/>
  <c r="HO155" i="1"/>
  <c r="HK155" i="1"/>
  <c r="HJ155" i="1"/>
  <c r="HF155" i="1"/>
  <c r="HE155" i="1"/>
  <c r="HA155" i="1"/>
  <c r="GZ155" i="1"/>
  <c r="HU158" i="1"/>
  <c r="HT158" i="1"/>
  <c r="HP158" i="1"/>
  <c r="HO158" i="1"/>
  <c r="HF158" i="1"/>
  <c r="HE158" i="1"/>
  <c r="HA158" i="1"/>
  <c r="GZ158" i="1"/>
  <c r="HU157" i="1"/>
  <c r="HT157" i="1"/>
  <c r="HK157" i="1"/>
  <c r="HJ157" i="1"/>
  <c r="HA157" i="1"/>
  <c r="GZ157" i="1"/>
  <c r="HU156" i="1"/>
  <c r="HT156" i="1"/>
  <c r="HP156" i="1"/>
  <c r="HO156" i="1"/>
  <c r="HK156" i="1"/>
  <c r="HJ156" i="1"/>
  <c r="HF156" i="1"/>
  <c r="HE156" i="1"/>
  <c r="HA156" i="1"/>
  <c r="GZ156" i="1"/>
  <c r="HU154" i="1"/>
  <c r="HT154" i="1"/>
  <c r="HP154" i="1"/>
  <c r="HO154" i="1"/>
  <c r="HK154" i="1"/>
  <c r="HJ154" i="1"/>
  <c r="HF154" i="1"/>
  <c r="HE154" i="1"/>
  <c r="HA154" i="1"/>
  <c r="GZ154" i="1"/>
  <c r="HU153" i="1"/>
  <c r="HT153" i="1"/>
  <c r="HP153" i="1"/>
  <c r="HO153" i="1"/>
  <c r="HK153" i="1"/>
  <c r="HJ153" i="1"/>
  <c r="HF153" i="1"/>
  <c r="HE153" i="1"/>
  <c r="HA153" i="1"/>
  <c r="GZ153" i="1"/>
  <c r="HU152" i="1"/>
  <c r="HT152" i="1"/>
  <c r="HP152" i="1"/>
  <c r="HO152" i="1"/>
  <c r="HK152" i="1"/>
  <c r="HJ152" i="1"/>
  <c r="HF152" i="1"/>
  <c r="HE152" i="1"/>
  <c r="HA152" i="1"/>
  <c r="GZ152" i="1"/>
  <c r="HU151" i="1"/>
  <c r="HT151" i="1"/>
  <c r="HP151" i="1"/>
  <c r="HO151" i="1"/>
  <c r="HK151" i="1"/>
  <c r="HJ151" i="1"/>
  <c r="HF151" i="1"/>
  <c r="HE151" i="1"/>
  <c r="HA151" i="1"/>
  <c r="GZ151" i="1"/>
  <c r="HU150" i="1"/>
  <c r="HT150" i="1"/>
  <c r="HP150" i="1"/>
  <c r="HO150" i="1"/>
  <c r="HK150" i="1"/>
  <c r="HJ150" i="1"/>
  <c r="HA150" i="1"/>
  <c r="GZ150" i="1"/>
  <c r="HU149" i="1"/>
  <c r="HT149" i="1"/>
  <c r="HP149" i="1"/>
  <c r="HO149" i="1"/>
  <c r="HK149" i="1"/>
  <c r="HJ149" i="1"/>
  <c r="HF149" i="1"/>
  <c r="HE149" i="1"/>
  <c r="HA149" i="1"/>
  <c r="GZ149" i="1"/>
  <c r="HU148" i="1"/>
  <c r="HT148" i="1"/>
  <c r="HP148" i="1"/>
  <c r="HO148" i="1"/>
  <c r="HK148" i="1"/>
  <c r="HJ148" i="1"/>
  <c r="HF148" i="1"/>
  <c r="HE148" i="1"/>
  <c r="HA148" i="1"/>
  <c r="GZ148" i="1"/>
  <c r="HU147" i="1"/>
  <c r="HT147" i="1"/>
  <c r="HP147" i="1"/>
  <c r="HO147" i="1"/>
  <c r="HK147" i="1"/>
  <c r="HJ147" i="1"/>
  <c r="HF147" i="1"/>
  <c r="HE147" i="1"/>
  <c r="HA147" i="1"/>
  <c r="GZ147" i="1"/>
  <c r="HU146" i="1"/>
  <c r="HT146" i="1"/>
  <c r="HP146" i="1"/>
  <c r="HO146" i="1"/>
  <c r="HK146" i="1"/>
  <c r="HJ146" i="1"/>
  <c r="HF146" i="1"/>
  <c r="HE146" i="1"/>
  <c r="HA146" i="1"/>
  <c r="GZ146" i="1"/>
  <c r="HU144" i="1"/>
  <c r="HT144" i="1"/>
  <c r="HP144" i="1"/>
  <c r="HO144" i="1"/>
  <c r="HK144" i="1"/>
  <c r="HJ144" i="1"/>
  <c r="HF144" i="1"/>
  <c r="HE144" i="1"/>
  <c r="HA144" i="1"/>
  <c r="GZ144" i="1"/>
  <c r="HU142" i="1"/>
  <c r="HT142" i="1"/>
  <c r="HP142" i="1"/>
  <c r="HO142" i="1"/>
  <c r="HK142" i="1"/>
  <c r="HJ142" i="1"/>
  <c r="HF142" i="1"/>
  <c r="HE142" i="1"/>
  <c r="HA142" i="1"/>
  <c r="GZ142" i="1"/>
  <c r="HU141" i="1"/>
  <c r="HT141" i="1"/>
  <c r="HP141" i="1"/>
  <c r="HO141" i="1"/>
  <c r="HK141" i="1"/>
  <c r="HJ141" i="1"/>
  <c r="HF141" i="1"/>
  <c r="HE141" i="1"/>
  <c r="HA141" i="1"/>
  <c r="GZ141" i="1"/>
  <c r="HU140" i="1"/>
  <c r="HT140" i="1"/>
  <c r="HP140" i="1"/>
  <c r="HO140" i="1"/>
  <c r="HK140" i="1"/>
  <c r="HJ140" i="1"/>
  <c r="HF140" i="1"/>
  <c r="HE140" i="1"/>
  <c r="HA140" i="1"/>
  <c r="GZ140" i="1"/>
  <c r="HU139" i="1"/>
  <c r="HT139" i="1"/>
  <c r="HP139" i="1"/>
  <c r="HO139" i="1"/>
  <c r="HK139" i="1"/>
  <c r="HJ139" i="1"/>
  <c r="HF139" i="1"/>
  <c r="HE139" i="1"/>
  <c r="HA139" i="1"/>
  <c r="GZ139" i="1"/>
  <c r="HU137" i="1"/>
  <c r="HT137" i="1"/>
  <c r="HP137" i="1"/>
  <c r="HO137" i="1"/>
  <c r="HK137" i="1"/>
  <c r="HJ137" i="1"/>
  <c r="HF137" i="1"/>
  <c r="HE137" i="1"/>
  <c r="HA137" i="1"/>
  <c r="GZ137" i="1"/>
  <c r="HU135" i="1"/>
  <c r="HT135" i="1"/>
  <c r="HP135" i="1"/>
  <c r="HO135" i="1"/>
  <c r="HK135" i="1"/>
  <c r="HJ135" i="1"/>
  <c r="HF135" i="1"/>
  <c r="HE135" i="1"/>
  <c r="HA135" i="1"/>
  <c r="GZ135" i="1"/>
  <c r="HU133" i="1"/>
  <c r="HT133" i="1"/>
  <c r="HP133" i="1"/>
  <c r="HO133" i="1"/>
  <c r="HK133" i="1"/>
  <c r="HJ133" i="1"/>
  <c r="HF133" i="1"/>
  <c r="HE133" i="1"/>
  <c r="HA133" i="1"/>
  <c r="GZ133" i="1"/>
  <c r="HU127" i="1"/>
  <c r="HT127" i="1"/>
  <c r="HP127" i="1"/>
  <c r="HO127" i="1"/>
  <c r="HK127" i="1"/>
  <c r="HJ127" i="1"/>
  <c r="HF127" i="1"/>
  <c r="HE127" i="1"/>
  <c r="HA127" i="1"/>
  <c r="GZ127" i="1"/>
  <c r="HU132" i="1"/>
  <c r="HT132" i="1"/>
  <c r="HP132" i="1"/>
  <c r="HO132" i="1"/>
  <c r="HK132" i="1"/>
  <c r="HJ132" i="1"/>
  <c r="HF132" i="1"/>
  <c r="HE132" i="1"/>
  <c r="HA132" i="1"/>
  <c r="GZ132" i="1"/>
  <c r="HU131" i="1"/>
  <c r="HT131" i="1"/>
  <c r="HP131" i="1"/>
  <c r="HO131" i="1"/>
  <c r="HK131" i="1"/>
  <c r="HJ131" i="1"/>
  <c r="HF131" i="1"/>
  <c r="HE131" i="1"/>
  <c r="HA131" i="1"/>
  <c r="GZ131" i="1"/>
  <c r="HU128" i="1"/>
  <c r="HT128" i="1"/>
  <c r="HP128" i="1"/>
  <c r="HO128" i="1"/>
  <c r="HK128" i="1"/>
  <c r="HJ128" i="1"/>
  <c r="HF128" i="1"/>
  <c r="HE128" i="1"/>
  <c r="HA128" i="1"/>
  <c r="GZ128" i="1"/>
  <c r="HU124" i="1"/>
  <c r="HT124" i="1"/>
  <c r="HP124" i="1"/>
  <c r="HO124" i="1"/>
  <c r="HK124" i="1"/>
  <c r="HJ124" i="1"/>
  <c r="HF124" i="1"/>
  <c r="HE124" i="1"/>
  <c r="HA124" i="1"/>
  <c r="GZ124" i="1"/>
  <c r="HU125" i="1"/>
  <c r="HT125" i="1"/>
  <c r="HP125" i="1"/>
  <c r="HO125" i="1"/>
  <c r="HK125" i="1"/>
  <c r="HJ125" i="1"/>
  <c r="HF125" i="1"/>
  <c r="HE125" i="1"/>
  <c r="HA125" i="1"/>
  <c r="GZ125" i="1"/>
  <c r="HU136" i="1"/>
  <c r="HT136" i="1"/>
  <c r="HP136" i="1"/>
  <c r="HO136" i="1"/>
  <c r="HK136" i="1"/>
  <c r="HJ136" i="1"/>
  <c r="HF136" i="1"/>
  <c r="HE136" i="1"/>
  <c r="HA136" i="1"/>
  <c r="GZ136" i="1"/>
  <c r="HU123" i="1"/>
  <c r="HT123" i="1"/>
  <c r="HP123" i="1"/>
  <c r="HO123" i="1"/>
  <c r="HK123" i="1"/>
  <c r="HJ123" i="1"/>
  <c r="HF123" i="1"/>
  <c r="HE123" i="1"/>
  <c r="HA123" i="1"/>
  <c r="GZ123" i="1"/>
  <c r="HU121" i="1"/>
  <c r="HT121" i="1"/>
  <c r="HP121" i="1"/>
  <c r="HO121" i="1"/>
  <c r="HK121" i="1"/>
  <c r="HJ121" i="1"/>
  <c r="HF121" i="1"/>
  <c r="HE121" i="1"/>
  <c r="HA121" i="1"/>
  <c r="GZ121" i="1"/>
  <c r="HU120" i="1"/>
  <c r="HT120" i="1"/>
  <c r="HP120" i="1"/>
  <c r="HO120" i="1"/>
  <c r="HK120" i="1"/>
  <c r="HJ120" i="1"/>
  <c r="HF120" i="1"/>
  <c r="HE120" i="1"/>
  <c r="HA120" i="1"/>
  <c r="GZ120" i="1"/>
  <c r="HU115" i="1"/>
  <c r="HT115" i="1"/>
  <c r="HP115" i="1"/>
  <c r="HO115" i="1"/>
  <c r="HK115" i="1"/>
  <c r="HJ115" i="1"/>
  <c r="HF115" i="1"/>
  <c r="HE115" i="1"/>
  <c r="HA115" i="1"/>
  <c r="GZ115" i="1"/>
  <c r="HU114" i="1"/>
  <c r="HT114" i="1"/>
  <c r="HP114" i="1"/>
  <c r="HO114" i="1"/>
  <c r="HK114" i="1"/>
  <c r="HJ114" i="1"/>
  <c r="HF114" i="1"/>
  <c r="HE114" i="1"/>
  <c r="HA114" i="1"/>
  <c r="GZ114" i="1"/>
  <c r="HU113" i="1"/>
  <c r="HT113" i="1"/>
  <c r="HP113" i="1"/>
  <c r="HO113" i="1"/>
  <c r="HK113" i="1"/>
  <c r="HJ113" i="1"/>
  <c r="HF113" i="1"/>
  <c r="HE113" i="1"/>
  <c r="HA113" i="1"/>
  <c r="GZ113" i="1"/>
  <c r="HU112" i="1"/>
  <c r="HT112" i="1"/>
  <c r="HP112" i="1"/>
  <c r="HO112" i="1"/>
  <c r="HK112" i="1"/>
  <c r="HJ112" i="1"/>
  <c r="HF112" i="1"/>
  <c r="HE112" i="1"/>
  <c r="HA112" i="1"/>
  <c r="GZ112" i="1"/>
  <c r="HU111" i="1"/>
  <c r="HT111" i="1"/>
  <c r="HP111" i="1"/>
  <c r="HO111" i="1"/>
  <c r="HK111" i="1"/>
  <c r="HJ111" i="1"/>
  <c r="HF111" i="1"/>
  <c r="HE111" i="1"/>
  <c r="HA111" i="1"/>
  <c r="GZ111" i="1"/>
  <c r="HU110" i="1"/>
  <c r="HT110" i="1"/>
  <c r="HP110" i="1"/>
  <c r="HO110" i="1"/>
  <c r="HK110" i="1"/>
  <c r="HJ110" i="1"/>
  <c r="HF110" i="1"/>
  <c r="HE110" i="1"/>
  <c r="HA110" i="1"/>
  <c r="GZ110" i="1"/>
  <c r="HU109" i="1"/>
  <c r="HT109" i="1"/>
  <c r="HP109" i="1"/>
  <c r="HO109" i="1"/>
  <c r="HK109" i="1"/>
  <c r="HJ109" i="1"/>
  <c r="HF109" i="1"/>
  <c r="HE109" i="1"/>
  <c r="HA109" i="1"/>
  <c r="GZ109" i="1"/>
  <c r="HU108" i="1"/>
  <c r="HT108" i="1"/>
  <c r="HP108" i="1"/>
  <c r="HO108" i="1"/>
  <c r="HK108" i="1"/>
  <c r="HJ108" i="1"/>
  <c r="HF108" i="1"/>
  <c r="HE108" i="1"/>
  <c r="HA108" i="1"/>
  <c r="GZ108" i="1"/>
  <c r="HU104" i="1"/>
  <c r="HT104" i="1"/>
  <c r="HP104" i="1"/>
  <c r="HO104" i="1"/>
  <c r="HK104" i="1"/>
  <c r="HJ104" i="1"/>
  <c r="HF104" i="1"/>
  <c r="HE104" i="1"/>
  <c r="HA104" i="1"/>
  <c r="GZ104" i="1"/>
  <c r="HU102" i="1"/>
  <c r="HT102" i="1"/>
  <c r="HP102" i="1"/>
  <c r="HO102" i="1"/>
  <c r="HK102" i="1"/>
  <c r="HJ102" i="1"/>
  <c r="HF102" i="1"/>
  <c r="HE102" i="1"/>
  <c r="HA102" i="1"/>
  <c r="GZ102" i="1"/>
  <c r="HU101" i="1"/>
  <c r="HT101" i="1"/>
  <c r="HP101" i="1"/>
  <c r="HO101" i="1"/>
  <c r="HK101" i="1"/>
  <c r="HJ101" i="1"/>
  <c r="HF101" i="1"/>
  <c r="HE101" i="1"/>
  <c r="HA101" i="1"/>
  <c r="GZ101" i="1"/>
  <c r="HU98" i="1"/>
  <c r="HT98" i="1"/>
  <c r="HP98" i="1"/>
  <c r="HO98" i="1"/>
  <c r="HK98" i="1"/>
  <c r="HJ98" i="1"/>
  <c r="HF98" i="1"/>
  <c r="HE98" i="1"/>
  <c r="HA98" i="1"/>
  <c r="GZ98" i="1"/>
  <c r="HU97" i="1"/>
  <c r="HT97" i="1"/>
  <c r="HP97" i="1"/>
  <c r="HO97" i="1"/>
  <c r="HK97" i="1"/>
  <c r="HJ97" i="1"/>
  <c r="HF97" i="1"/>
  <c r="HE97" i="1"/>
  <c r="HA97" i="1"/>
  <c r="GZ97" i="1"/>
  <c r="HU96" i="1"/>
  <c r="HT96" i="1"/>
  <c r="HP96" i="1"/>
  <c r="HO96" i="1"/>
  <c r="HK96" i="1"/>
  <c r="HJ96" i="1"/>
  <c r="HF96" i="1"/>
  <c r="HE96" i="1"/>
  <c r="HA96" i="1"/>
  <c r="GZ96" i="1"/>
  <c r="HU95" i="1"/>
  <c r="HT95" i="1"/>
  <c r="HP95" i="1"/>
  <c r="HO95" i="1"/>
  <c r="HK95" i="1"/>
  <c r="HJ95" i="1"/>
  <c r="HF95" i="1"/>
  <c r="HE95" i="1"/>
  <c r="HA95" i="1"/>
  <c r="GZ95" i="1"/>
  <c r="HU94" i="1"/>
  <c r="HT94" i="1"/>
  <c r="HP94" i="1"/>
  <c r="HO94" i="1"/>
  <c r="HK94" i="1"/>
  <c r="HJ94" i="1"/>
  <c r="HF94" i="1"/>
  <c r="HE94" i="1"/>
  <c r="HA94" i="1"/>
  <c r="GZ94" i="1"/>
  <c r="HU92" i="1"/>
  <c r="HT92" i="1"/>
  <c r="HP92" i="1"/>
  <c r="HO92" i="1"/>
  <c r="HK92" i="1"/>
  <c r="HJ92" i="1"/>
  <c r="HF92" i="1"/>
  <c r="HE92" i="1"/>
  <c r="HA92" i="1"/>
  <c r="GZ92" i="1"/>
  <c r="HU91" i="1"/>
  <c r="HT91" i="1"/>
  <c r="HP91" i="1"/>
  <c r="HO91" i="1"/>
  <c r="HK91" i="1"/>
  <c r="HJ91" i="1"/>
  <c r="HF91" i="1"/>
  <c r="HE91" i="1"/>
  <c r="HA91" i="1"/>
  <c r="GZ91" i="1"/>
  <c r="HU90" i="1"/>
  <c r="HT90" i="1"/>
  <c r="HP90" i="1"/>
  <c r="HO90" i="1"/>
  <c r="HK90" i="1"/>
  <c r="HJ90" i="1"/>
  <c r="HF90" i="1"/>
  <c r="HE90" i="1"/>
  <c r="HA90" i="1"/>
  <c r="GZ90" i="1"/>
  <c r="HU88" i="1"/>
  <c r="HT88" i="1"/>
  <c r="HP88" i="1"/>
  <c r="HO88" i="1"/>
  <c r="HK88" i="1"/>
  <c r="HJ88" i="1"/>
  <c r="HF88" i="1"/>
  <c r="HE88" i="1"/>
  <c r="HA88" i="1"/>
  <c r="GZ88" i="1"/>
  <c r="HU89" i="1"/>
  <c r="HT89" i="1"/>
  <c r="HP89" i="1"/>
  <c r="HO89" i="1"/>
  <c r="HK89" i="1"/>
  <c r="HJ89" i="1"/>
  <c r="HF89" i="1"/>
  <c r="HE89" i="1"/>
  <c r="HA89" i="1"/>
  <c r="GZ89" i="1"/>
  <c r="HU86" i="1"/>
  <c r="HT86" i="1"/>
  <c r="HP86" i="1"/>
  <c r="HO86" i="1"/>
  <c r="HK86" i="1"/>
  <c r="HJ86" i="1"/>
  <c r="HA86" i="1"/>
  <c r="GZ86" i="1"/>
  <c r="HU83" i="1"/>
  <c r="HT83" i="1"/>
  <c r="HP83" i="1"/>
  <c r="HO83" i="1"/>
  <c r="HK83" i="1"/>
  <c r="HJ83" i="1"/>
  <c r="HF83" i="1"/>
  <c r="HE83" i="1"/>
  <c r="HA83" i="1"/>
  <c r="GZ83" i="1"/>
  <c r="HU80" i="1"/>
  <c r="HT80" i="1"/>
  <c r="HP80" i="1"/>
  <c r="HO80" i="1"/>
  <c r="HK80" i="1"/>
  <c r="HJ80" i="1"/>
  <c r="HF80" i="1"/>
  <c r="HE80" i="1"/>
  <c r="HA80" i="1"/>
  <c r="GZ80" i="1"/>
  <c r="HU81" i="1"/>
  <c r="HT81" i="1"/>
  <c r="HP81" i="1"/>
  <c r="HO81" i="1"/>
  <c r="HK81" i="1"/>
  <c r="HJ81" i="1"/>
  <c r="HF81" i="1"/>
  <c r="HE81" i="1"/>
  <c r="HA81" i="1"/>
  <c r="GZ81" i="1"/>
  <c r="HU78" i="1"/>
  <c r="HT78" i="1"/>
  <c r="HP78" i="1"/>
  <c r="HO78" i="1"/>
  <c r="HK78" i="1"/>
  <c r="HJ78" i="1"/>
  <c r="HF78" i="1"/>
  <c r="HE78" i="1"/>
  <c r="HA78" i="1"/>
  <c r="GZ78" i="1"/>
  <c r="HU76" i="1"/>
  <c r="HT76" i="1"/>
  <c r="HP76" i="1"/>
  <c r="HO76" i="1"/>
  <c r="HK76" i="1"/>
  <c r="HJ76" i="1"/>
  <c r="HF76" i="1"/>
  <c r="HE76" i="1"/>
  <c r="HA76" i="1"/>
  <c r="GZ76" i="1"/>
  <c r="HU75" i="1"/>
  <c r="HT75" i="1"/>
  <c r="HP75" i="1"/>
  <c r="HO75" i="1"/>
  <c r="HK75" i="1"/>
  <c r="HJ75" i="1"/>
  <c r="HF75" i="1"/>
  <c r="HE75" i="1"/>
  <c r="HA75" i="1"/>
  <c r="GZ75" i="1"/>
  <c r="HU77" i="1"/>
  <c r="HT77" i="1"/>
  <c r="HP77" i="1"/>
  <c r="HO77" i="1"/>
  <c r="HK77" i="1"/>
  <c r="HJ77" i="1"/>
  <c r="HF77" i="1"/>
  <c r="HE77" i="1"/>
  <c r="HA77" i="1"/>
  <c r="GZ77" i="1"/>
  <c r="HU72" i="1"/>
  <c r="HT72" i="1"/>
  <c r="HP72" i="1"/>
  <c r="HO72" i="1"/>
  <c r="HK72" i="1"/>
  <c r="HJ72" i="1"/>
  <c r="HF72" i="1"/>
  <c r="HE72" i="1"/>
  <c r="HA72" i="1"/>
  <c r="GZ72" i="1"/>
  <c r="HU71" i="1"/>
  <c r="HT71" i="1"/>
  <c r="HP71" i="1"/>
  <c r="HO71" i="1"/>
  <c r="HK71" i="1"/>
  <c r="HJ71" i="1"/>
  <c r="HF71" i="1"/>
  <c r="HE71" i="1"/>
  <c r="HA71" i="1"/>
  <c r="GZ71" i="1"/>
  <c r="HU68" i="1"/>
  <c r="HT68" i="1"/>
  <c r="HP68" i="1"/>
  <c r="HO68" i="1"/>
  <c r="HK68" i="1"/>
  <c r="HJ68" i="1"/>
  <c r="HF68" i="1"/>
  <c r="HE68" i="1"/>
  <c r="HA68" i="1"/>
  <c r="GZ68" i="1"/>
  <c r="HU66" i="1"/>
  <c r="HT66" i="1"/>
  <c r="HP66" i="1"/>
  <c r="HO66" i="1"/>
  <c r="HK66" i="1"/>
  <c r="HJ66" i="1"/>
  <c r="HF66" i="1"/>
  <c r="HE66" i="1"/>
  <c r="HA66" i="1"/>
  <c r="GZ66" i="1"/>
  <c r="HU70" i="1"/>
  <c r="HT70" i="1"/>
  <c r="HP70" i="1"/>
  <c r="HO70" i="1"/>
  <c r="HK70" i="1"/>
  <c r="HJ70" i="1"/>
  <c r="HF70" i="1"/>
  <c r="HE70" i="1"/>
  <c r="HA70" i="1"/>
  <c r="GZ70" i="1"/>
  <c r="HU65" i="1"/>
  <c r="HT65" i="1"/>
  <c r="HP65" i="1"/>
  <c r="HO65" i="1"/>
  <c r="HK65" i="1"/>
  <c r="HJ65" i="1"/>
  <c r="HF65" i="1"/>
  <c r="HE65" i="1"/>
  <c r="HA65" i="1"/>
  <c r="GZ65" i="1"/>
  <c r="HU60" i="1"/>
  <c r="HT60" i="1"/>
  <c r="HP60" i="1"/>
  <c r="HO60" i="1"/>
  <c r="HK60" i="1"/>
  <c r="HJ60" i="1"/>
  <c r="HF60" i="1"/>
  <c r="HE60" i="1"/>
  <c r="HA60" i="1"/>
  <c r="GZ60" i="1"/>
  <c r="HU64" i="1"/>
  <c r="HT64" i="1"/>
  <c r="HP64" i="1"/>
  <c r="HO64" i="1"/>
  <c r="HK64" i="1"/>
  <c r="HJ64" i="1"/>
  <c r="HF64" i="1"/>
  <c r="HE64" i="1"/>
  <c r="HA64" i="1"/>
  <c r="GZ64" i="1"/>
  <c r="HU59" i="1"/>
  <c r="HT59" i="1"/>
  <c r="HP59" i="1"/>
  <c r="HO59" i="1"/>
  <c r="HK59" i="1"/>
  <c r="HJ59" i="1"/>
  <c r="HF59" i="1"/>
  <c r="HE59" i="1"/>
  <c r="HA59" i="1"/>
  <c r="GZ59" i="1"/>
  <c r="HU58" i="1"/>
  <c r="HT58" i="1"/>
  <c r="HP58" i="1"/>
  <c r="HO58" i="1"/>
  <c r="HK58" i="1"/>
  <c r="HJ58" i="1"/>
  <c r="HF58" i="1"/>
  <c r="HE58" i="1"/>
  <c r="HA58" i="1"/>
  <c r="GZ58" i="1"/>
  <c r="HU57" i="1"/>
  <c r="HT57" i="1"/>
  <c r="HP57" i="1"/>
  <c r="HO57" i="1"/>
  <c r="HK57" i="1"/>
  <c r="HJ57" i="1"/>
  <c r="HF57" i="1"/>
  <c r="HE57" i="1"/>
  <c r="HA57" i="1"/>
  <c r="GZ57" i="1"/>
  <c r="HU56" i="1"/>
  <c r="HT56" i="1"/>
  <c r="HP56" i="1"/>
  <c r="HO56" i="1"/>
  <c r="HK56" i="1"/>
  <c r="HJ56" i="1"/>
  <c r="HF56" i="1"/>
  <c r="HE56" i="1"/>
  <c r="HA56" i="1"/>
  <c r="GZ56" i="1"/>
  <c r="HU55" i="1"/>
  <c r="HT55" i="1"/>
  <c r="HP55" i="1"/>
  <c r="HO55" i="1"/>
  <c r="HK55" i="1"/>
  <c r="HJ55" i="1"/>
  <c r="HF55" i="1"/>
  <c r="HE55" i="1"/>
  <c r="HA55" i="1"/>
  <c r="GZ55" i="1"/>
  <c r="HP53" i="1"/>
  <c r="HO53" i="1"/>
  <c r="HK53" i="1"/>
  <c r="HJ53" i="1"/>
  <c r="HF53" i="1"/>
  <c r="HE53" i="1"/>
  <c r="HA53" i="1"/>
  <c r="GZ53" i="1"/>
  <c r="HU49" i="1"/>
  <c r="HT49" i="1"/>
  <c r="HP49" i="1"/>
  <c r="HO49" i="1"/>
  <c r="HK49" i="1"/>
  <c r="HJ49" i="1"/>
  <c r="HF49" i="1"/>
  <c r="HE49" i="1"/>
  <c r="HA49" i="1"/>
  <c r="GZ49" i="1"/>
  <c r="HU48" i="1"/>
  <c r="HT48" i="1"/>
  <c r="HP48" i="1"/>
  <c r="HO48" i="1"/>
  <c r="HK48" i="1"/>
  <c r="HJ48" i="1"/>
  <c r="HF48" i="1"/>
  <c r="HE48" i="1"/>
  <c r="HA48" i="1"/>
  <c r="GZ48" i="1"/>
  <c r="HU47" i="1"/>
  <c r="HP47" i="1"/>
  <c r="HK47" i="1"/>
  <c r="HF47" i="1"/>
  <c r="HA47" i="1"/>
  <c r="HU46" i="1"/>
  <c r="HT46" i="1"/>
  <c r="HP46" i="1"/>
  <c r="HO46" i="1"/>
  <c r="HK46" i="1"/>
  <c r="HJ46" i="1"/>
  <c r="HF46" i="1"/>
  <c r="HE46" i="1"/>
  <c r="HA46" i="1"/>
  <c r="GZ46" i="1"/>
  <c r="HU44" i="1"/>
  <c r="HT44" i="1"/>
  <c r="HP44" i="1"/>
  <c r="HO44" i="1"/>
  <c r="HK44" i="1"/>
  <c r="HJ44" i="1"/>
  <c r="HF44" i="1"/>
  <c r="HE44" i="1"/>
  <c r="HA44" i="1"/>
  <c r="GZ44" i="1"/>
  <c r="HU45" i="1"/>
  <c r="HT45" i="1"/>
  <c r="HP45" i="1"/>
  <c r="HO45" i="1"/>
  <c r="HK45" i="1"/>
  <c r="HJ45" i="1"/>
  <c r="HF45" i="1"/>
  <c r="HE45" i="1"/>
  <c r="HA45" i="1"/>
  <c r="GZ45" i="1"/>
  <c r="HP42" i="1"/>
  <c r="HO42" i="1"/>
  <c r="HF42" i="1"/>
  <c r="HE42" i="1"/>
  <c r="HA42" i="1"/>
  <c r="GZ42" i="1"/>
  <c r="HU40" i="1"/>
  <c r="HT40" i="1"/>
  <c r="HP40" i="1"/>
  <c r="HO40" i="1"/>
  <c r="HK40" i="1"/>
  <c r="HJ40" i="1"/>
  <c r="HF40" i="1"/>
  <c r="HE40" i="1"/>
  <c r="HA40" i="1"/>
  <c r="GZ40" i="1"/>
  <c r="HU38" i="1"/>
  <c r="HT38" i="1"/>
  <c r="HP38" i="1"/>
  <c r="HO38" i="1"/>
  <c r="HK38" i="1"/>
  <c r="HJ38" i="1"/>
  <c r="HF38" i="1"/>
  <c r="HE38" i="1"/>
  <c r="HA38" i="1"/>
  <c r="GZ38" i="1"/>
  <c r="HU39" i="1"/>
  <c r="HT39" i="1"/>
  <c r="HP39" i="1"/>
  <c r="HO39" i="1"/>
  <c r="HK39" i="1"/>
  <c r="HJ39" i="1"/>
  <c r="HF39" i="1"/>
  <c r="HE39" i="1"/>
  <c r="HA39" i="1"/>
  <c r="GZ39" i="1"/>
  <c r="HU35" i="1"/>
  <c r="HT35" i="1"/>
  <c r="HP35" i="1"/>
  <c r="HO35" i="1"/>
  <c r="HK35" i="1"/>
  <c r="HJ35" i="1"/>
  <c r="HF35" i="1"/>
  <c r="HE35" i="1"/>
  <c r="HA35" i="1"/>
  <c r="GZ35" i="1"/>
  <c r="HU37" i="1"/>
  <c r="HT37" i="1"/>
  <c r="HP37" i="1"/>
  <c r="HO37" i="1"/>
  <c r="HK37" i="1"/>
  <c r="HJ37" i="1"/>
  <c r="HF37" i="1"/>
  <c r="HE37" i="1"/>
  <c r="HA37" i="1"/>
  <c r="GZ37" i="1"/>
  <c r="HU34" i="1"/>
  <c r="HT34" i="1"/>
  <c r="HP34" i="1"/>
  <c r="HO34" i="1"/>
  <c r="HK34" i="1"/>
  <c r="HJ34" i="1"/>
  <c r="HF34" i="1"/>
  <c r="HE34" i="1"/>
  <c r="HA34" i="1"/>
  <c r="GZ34" i="1"/>
  <c r="HU33" i="1"/>
  <c r="HT33" i="1"/>
  <c r="HP33" i="1"/>
  <c r="HO33" i="1"/>
  <c r="HK33" i="1"/>
  <c r="HJ33" i="1"/>
  <c r="HF33" i="1"/>
  <c r="HE33" i="1"/>
  <c r="HA33" i="1"/>
  <c r="GZ33" i="1"/>
  <c r="HU31" i="1"/>
  <c r="HT31" i="1"/>
  <c r="HP31" i="1"/>
  <c r="HO31" i="1"/>
  <c r="HK31" i="1"/>
  <c r="HJ31" i="1"/>
  <c r="HF31" i="1"/>
  <c r="HE31" i="1"/>
  <c r="HA31" i="1"/>
  <c r="GZ31" i="1"/>
  <c r="HU30" i="1"/>
  <c r="HT30" i="1"/>
  <c r="HP30" i="1"/>
  <c r="HO30" i="1"/>
  <c r="HK30" i="1"/>
  <c r="HJ30" i="1"/>
  <c r="HF30" i="1"/>
  <c r="HE30" i="1"/>
  <c r="HA30" i="1"/>
  <c r="GZ30" i="1"/>
  <c r="HU29" i="1"/>
  <c r="HT29" i="1"/>
  <c r="HP29" i="1"/>
  <c r="HO29" i="1"/>
  <c r="HK29" i="1"/>
  <c r="HJ29" i="1"/>
  <c r="HF29" i="1"/>
  <c r="HE29" i="1"/>
  <c r="HA29" i="1"/>
  <c r="GZ29" i="1"/>
  <c r="HU28" i="1"/>
  <c r="HT28" i="1"/>
  <c r="HP28" i="1"/>
  <c r="HO28" i="1"/>
  <c r="HK28" i="1"/>
  <c r="HJ28" i="1"/>
  <c r="HF28" i="1"/>
  <c r="HE28" i="1"/>
  <c r="HA28" i="1"/>
  <c r="GZ28" i="1"/>
  <c r="HU24" i="1"/>
  <c r="HT24" i="1"/>
  <c r="HP24" i="1"/>
  <c r="HO24" i="1"/>
  <c r="HK24" i="1"/>
  <c r="HJ24" i="1"/>
  <c r="HF24" i="1"/>
  <c r="HE24" i="1"/>
  <c r="HA24" i="1"/>
  <c r="GZ24" i="1"/>
  <c r="HU25" i="1"/>
  <c r="HT25" i="1"/>
  <c r="HP25" i="1"/>
  <c r="HO25" i="1"/>
  <c r="HK25" i="1"/>
  <c r="HJ25" i="1"/>
  <c r="HF25" i="1"/>
  <c r="HE25" i="1"/>
  <c r="HA25" i="1"/>
  <c r="GZ25" i="1"/>
  <c r="HU23" i="1"/>
  <c r="HT23" i="1"/>
  <c r="HP23" i="1"/>
  <c r="HO23" i="1"/>
  <c r="HK23" i="1"/>
  <c r="HJ23" i="1"/>
  <c r="HF23" i="1"/>
  <c r="HE23" i="1"/>
  <c r="HA23" i="1"/>
  <c r="GZ23" i="1"/>
  <c r="HU22" i="1"/>
  <c r="HT22" i="1"/>
  <c r="HP22" i="1"/>
  <c r="HO22" i="1"/>
  <c r="HK22" i="1"/>
  <c r="HJ22" i="1"/>
  <c r="HF22" i="1"/>
  <c r="HE22" i="1"/>
  <c r="HA22" i="1"/>
  <c r="GZ22" i="1"/>
  <c r="HU20" i="1"/>
  <c r="HP20" i="1"/>
  <c r="HK20" i="1"/>
  <c r="HF20" i="1"/>
  <c r="HA20" i="1"/>
  <c r="HU19" i="1"/>
  <c r="HT19" i="1"/>
  <c r="HP19" i="1"/>
  <c r="HO19" i="1"/>
  <c r="HK19" i="1"/>
  <c r="HJ19" i="1"/>
  <c r="HF19" i="1"/>
  <c r="HE19" i="1"/>
  <c r="HA19" i="1"/>
  <c r="GZ19" i="1"/>
  <c r="HU13" i="1"/>
  <c r="HT13" i="1"/>
  <c r="HP13" i="1"/>
  <c r="HO13" i="1"/>
  <c r="HK13" i="1"/>
  <c r="HJ13" i="1"/>
  <c r="HF13" i="1"/>
  <c r="HE13" i="1"/>
  <c r="HA13" i="1"/>
  <c r="GZ13" i="1"/>
  <c r="HU15" i="1"/>
  <c r="HT15" i="1"/>
  <c r="HP15" i="1"/>
  <c r="HO15" i="1"/>
  <c r="HK15" i="1"/>
  <c r="HJ15" i="1"/>
  <c r="HF15" i="1"/>
  <c r="HE15" i="1"/>
  <c r="HA15" i="1"/>
  <c r="GZ15" i="1"/>
  <c r="HU11" i="1"/>
  <c r="HT11" i="1"/>
  <c r="HP11" i="1"/>
  <c r="HO11" i="1"/>
  <c r="HK11" i="1"/>
  <c r="HJ11" i="1"/>
  <c r="HF11" i="1"/>
  <c r="HE11" i="1"/>
  <c r="HA11" i="1"/>
  <c r="GZ11" i="1"/>
  <c r="HU18" i="1"/>
  <c r="HT18" i="1"/>
  <c r="HP18" i="1"/>
  <c r="HO18" i="1"/>
  <c r="HK18" i="1"/>
  <c r="HJ18" i="1"/>
  <c r="HF18" i="1"/>
  <c r="HE18" i="1"/>
  <c r="HA18" i="1"/>
  <c r="GZ18" i="1"/>
  <c r="HU8" i="1"/>
  <c r="HT8" i="1"/>
  <c r="HP8" i="1"/>
  <c r="HO8" i="1"/>
  <c r="HK8" i="1"/>
  <c r="HJ8" i="1"/>
  <c r="HF8" i="1"/>
  <c r="HE8" i="1"/>
  <c r="HA8" i="1"/>
  <c r="GZ8" i="1"/>
  <c r="HU14" i="1"/>
  <c r="HT14" i="1"/>
  <c r="HP14" i="1"/>
  <c r="HO14" i="1"/>
  <c r="HK14" i="1"/>
  <c r="HJ14" i="1"/>
  <c r="HF14" i="1"/>
  <c r="HE14" i="1"/>
  <c r="HA14" i="1"/>
  <c r="GZ14" i="1"/>
  <c r="HU10" i="1"/>
  <c r="HT10" i="1"/>
  <c r="HP10" i="1"/>
  <c r="HO10" i="1"/>
  <c r="HK10" i="1"/>
  <c r="HJ10" i="1"/>
  <c r="HF10" i="1"/>
  <c r="HE10" i="1"/>
  <c r="HA10" i="1"/>
  <c r="GZ10" i="1"/>
  <c r="HU9" i="1"/>
  <c r="HT9" i="1"/>
  <c r="HP9" i="1"/>
  <c r="HO9" i="1"/>
  <c r="HK9" i="1"/>
  <c r="HJ9" i="1"/>
  <c r="HF9" i="1"/>
  <c r="HE9" i="1"/>
  <c r="HA9" i="1"/>
  <c r="GZ9" i="1"/>
  <c r="HU6" i="1"/>
  <c r="HT6" i="1"/>
  <c r="HP6" i="1"/>
  <c r="HO6" i="1"/>
  <c r="HK6" i="1"/>
  <c r="HJ6" i="1"/>
  <c r="HF6" i="1"/>
  <c r="HE6" i="1"/>
  <c r="HA6" i="1"/>
  <c r="GZ6" i="1"/>
  <c r="HU7" i="1"/>
  <c r="HT7" i="1"/>
  <c r="HP7" i="1"/>
  <c r="HO7" i="1"/>
  <c r="HK7" i="1"/>
  <c r="HJ7" i="1"/>
  <c r="HF7" i="1"/>
  <c r="HE7" i="1"/>
  <c r="HA7" i="1"/>
  <c r="GZ7" i="1"/>
  <c r="HU5" i="1"/>
  <c r="HT5" i="1"/>
  <c r="HP5" i="1"/>
  <c r="HO5" i="1"/>
  <c r="HK5" i="1"/>
  <c r="HJ5" i="1"/>
  <c r="HF5" i="1"/>
  <c r="HE5" i="1"/>
  <c r="HA5" i="1"/>
  <c r="GZ5" i="1"/>
  <c r="HU4" i="1"/>
  <c r="HT4" i="1"/>
  <c r="HP4" i="1"/>
  <c r="HO4" i="1"/>
  <c r="HK4" i="1"/>
  <c r="HJ4" i="1"/>
  <c r="HF4" i="1"/>
  <c r="HE4" i="1"/>
  <c r="HA4" i="1"/>
  <c r="GZ4" i="1"/>
  <c r="HU3" i="1"/>
  <c r="HT3" i="1"/>
  <c r="HP3" i="1"/>
  <c r="HO3" i="1"/>
  <c r="HK3" i="1"/>
  <c r="HJ3" i="1"/>
  <c r="HF3" i="1"/>
  <c r="HE3" i="1"/>
  <c r="HA3" i="1"/>
  <c r="GZ3" i="1"/>
  <c r="GJ279" i="1"/>
  <c r="GK279" i="1"/>
  <c r="GJ276" i="1"/>
  <c r="FZ265" i="1"/>
  <c r="GA265" i="1"/>
  <c r="GJ262" i="1"/>
  <c r="GJ260" i="1"/>
  <c r="GJ258" i="1"/>
  <c r="GJ255" i="1"/>
  <c r="GJ254" i="1"/>
  <c r="GJ253" i="1"/>
  <c r="GO252" i="1"/>
  <c r="GJ252" i="1"/>
  <c r="GE252" i="1"/>
  <c r="GA252" i="1"/>
  <c r="FZ252" i="1"/>
  <c r="GJ251" i="1"/>
  <c r="GK240" i="1"/>
  <c r="GJ240" i="1"/>
  <c r="GJ237" i="1"/>
  <c r="GK237" i="1"/>
  <c r="GE237" i="1"/>
  <c r="GF237" i="1"/>
  <c r="GJ225" i="1"/>
  <c r="GK225" i="1"/>
  <c r="GJ228" i="1"/>
  <c r="GK228" i="1"/>
  <c r="GJ229" i="1"/>
  <c r="GK229" i="1"/>
  <c r="GJ230" i="1"/>
  <c r="GK230" i="1"/>
  <c r="GJ232" i="1"/>
  <c r="GK232" i="1"/>
  <c r="GJ223" i="1"/>
  <c r="GK223" i="1"/>
  <c r="GF217" i="1"/>
  <c r="GE217" i="1"/>
  <c r="GJ217" i="1"/>
  <c r="GK217" i="1"/>
  <c r="GO217" i="1"/>
  <c r="GP217" i="1"/>
  <c r="GJ220" i="1"/>
  <c r="GK220" i="1"/>
  <c r="GO220" i="1"/>
  <c r="GP220" i="1"/>
  <c r="GT220" i="1"/>
  <c r="GU220" i="1"/>
  <c r="GT215" i="1"/>
  <c r="GU215" i="1"/>
  <c r="GO215" i="1"/>
  <c r="GP215" i="1"/>
  <c r="FZ215" i="1"/>
  <c r="GA215" i="1"/>
  <c r="GE215" i="1"/>
  <c r="GF215" i="1"/>
  <c r="GJ214" i="1"/>
  <c r="GK214" i="1"/>
  <c r="GJ215" i="1"/>
  <c r="GK215" i="1"/>
  <c r="GJ216" i="1"/>
  <c r="GK216" i="1"/>
  <c r="GJ211" i="1"/>
  <c r="GK211" i="1"/>
  <c r="GJ210" i="1"/>
  <c r="GK210" i="1"/>
  <c r="GJ207" i="1"/>
  <c r="GK207" i="1"/>
  <c r="GJ209" i="1"/>
  <c r="GK209" i="1"/>
  <c r="FZ206" i="1"/>
  <c r="GA206" i="1"/>
  <c r="GE206" i="1"/>
  <c r="GF206" i="1"/>
  <c r="GJ206" i="1"/>
  <c r="GK206" i="1"/>
  <c r="GO206" i="1"/>
  <c r="GP206" i="1"/>
  <c r="GT206" i="1"/>
  <c r="GU206" i="1"/>
  <c r="GJ201" i="1"/>
  <c r="GK201" i="1"/>
  <c r="GK194" i="1"/>
  <c r="GJ194" i="1"/>
  <c r="GJ189" i="1"/>
  <c r="FZ185" i="1"/>
  <c r="GA185" i="1"/>
  <c r="GT185" i="1"/>
  <c r="GU185" i="1"/>
  <c r="GJ185" i="1"/>
  <c r="GK185" i="1"/>
  <c r="GJ186" i="1"/>
  <c r="GK186" i="1"/>
  <c r="GJ187" i="1"/>
  <c r="GK187" i="1"/>
  <c r="GJ188" i="1"/>
  <c r="GK188" i="1"/>
  <c r="GJ190" i="1"/>
  <c r="GK190" i="1"/>
  <c r="GE185" i="1"/>
  <c r="GF185" i="1"/>
  <c r="IV22" i="1"/>
  <c r="IV35" i="1"/>
  <c r="IV134" i="1"/>
  <c r="IV112" i="1"/>
  <c r="IV169" i="1"/>
  <c r="IV170" i="1"/>
  <c r="IV175" i="1"/>
  <c r="IV179" i="1"/>
  <c r="IV182" i="1"/>
  <c r="IV197" i="1"/>
  <c r="IV198" i="1"/>
  <c r="IV204" i="1"/>
  <c r="IV205" i="1"/>
  <c r="IV209" i="1"/>
  <c r="IV214" i="1"/>
  <c r="IV218" i="1"/>
  <c r="IV229" i="1"/>
  <c r="IV230" i="1"/>
  <c r="HV25" i="1"/>
  <c r="HV30" i="1"/>
  <c r="HV37" i="1"/>
  <c r="GV206" i="1"/>
  <c r="IV56" i="1"/>
  <c r="IV272" i="1"/>
  <c r="IV273" i="1"/>
  <c r="IV277" i="1"/>
  <c r="IV276" i="1"/>
  <c r="IV67" i="1"/>
  <c r="IV73" i="1"/>
  <c r="IV87" i="1"/>
  <c r="HV54" i="1"/>
  <c r="HV46" i="1"/>
  <c r="GV185" i="1"/>
  <c r="HV175" i="1"/>
  <c r="HV212" i="1"/>
  <c r="HV226" i="1"/>
  <c r="HV40" i="1"/>
  <c r="HV281" i="1"/>
  <c r="HV61" i="1"/>
  <c r="HV85" i="1"/>
  <c r="HV93" i="1"/>
  <c r="HV244" i="1"/>
  <c r="IV64" i="1"/>
  <c r="IV74" i="1"/>
  <c r="GV215" i="1"/>
  <c r="GV252" i="1"/>
  <c r="HV32" i="1"/>
  <c r="IV98" i="1"/>
  <c r="IV148" i="1"/>
  <c r="IV217" i="1"/>
  <c r="IV247" i="1"/>
  <c r="IV250" i="1"/>
  <c r="IV251" i="1"/>
  <c r="IV254" i="1"/>
  <c r="IV255" i="1"/>
  <c r="IV258" i="1"/>
  <c r="IV259" i="1"/>
  <c r="IV262" i="1"/>
  <c r="IV263" i="1"/>
  <c r="IV266" i="1"/>
  <c r="GV217" i="1"/>
  <c r="IV236" i="1"/>
  <c r="IV240" i="1"/>
  <c r="IV242" i="1"/>
  <c r="IV108" i="1"/>
  <c r="IV165" i="1"/>
  <c r="IV166" i="1"/>
  <c r="IV190" i="1"/>
  <c r="IV192" i="1"/>
  <c r="IV193" i="1"/>
  <c r="IV267" i="1"/>
  <c r="IV281" i="1"/>
  <c r="IV245" i="1"/>
  <c r="IV235" i="1"/>
  <c r="IV225" i="1"/>
  <c r="IV223" i="1"/>
  <c r="IV208" i="1"/>
  <c r="IV207" i="1"/>
  <c r="IV181" i="1"/>
  <c r="IV161" i="1"/>
  <c r="IV156" i="1"/>
  <c r="IV151" i="1"/>
  <c r="IV150" i="1"/>
  <c r="IV142" i="1"/>
  <c r="IV137" i="1"/>
  <c r="IV132" i="1"/>
  <c r="IV125" i="1"/>
  <c r="IV120" i="1"/>
  <c r="IV117" i="1"/>
  <c r="IV86" i="1"/>
  <c r="IV78" i="1"/>
  <c r="IV70" i="1"/>
  <c r="IV72" i="1"/>
  <c r="IV49" i="1"/>
  <c r="IV42" i="1"/>
  <c r="IV32" i="1"/>
  <c r="IV28" i="1"/>
  <c r="IV5" i="1"/>
  <c r="IV10" i="1"/>
  <c r="IV18" i="1"/>
  <c r="IV19" i="1"/>
  <c r="IV7" i="1"/>
  <c r="IV13" i="1"/>
  <c r="IV31" i="1"/>
  <c r="IV37" i="1"/>
  <c r="IV40" i="1"/>
  <c r="IV46" i="1"/>
  <c r="IV163" i="1"/>
  <c r="IV54" i="1"/>
  <c r="IV58" i="1"/>
  <c r="IV60" i="1"/>
  <c r="IV68" i="1"/>
  <c r="IV75" i="1"/>
  <c r="IV80" i="1"/>
  <c r="IV89" i="1"/>
  <c r="IV92" i="1"/>
  <c r="IV96" i="1"/>
  <c r="IV102" i="1"/>
  <c r="IV114" i="1"/>
  <c r="IV128" i="1"/>
  <c r="IV133" i="1"/>
  <c r="IV140" i="1"/>
  <c r="IV146" i="1"/>
  <c r="IV153" i="1"/>
  <c r="IV157" i="1"/>
  <c r="IV25" i="1"/>
  <c r="IV30" i="1"/>
  <c r="IV33" i="1"/>
  <c r="IV39" i="1"/>
  <c r="IV45" i="1"/>
  <c r="IV228" i="1"/>
  <c r="IV231" i="1"/>
  <c r="IV238" i="1"/>
  <c r="IV249" i="1"/>
  <c r="IV253" i="1"/>
  <c r="IV257" i="1"/>
  <c r="IV261" i="1"/>
  <c r="IV265" i="1"/>
  <c r="IV270" i="1"/>
  <c r="IV275" i="1"/>
  <c r="IV280" i="1"/>
  <c r="IV23" i="1"/>
  <c r="IV29" i="1"/>
  <c r="IV53" i="1"/>
  <c r="IV57" i="1"/>
  <c r="IV66" i="1"/>
  <c r="IV77" i="1"/>
  <c r="IV81" i="1"/>
  <c r="IV91" i="1"/>
  <c r="IV93" i="1"/>
  <c r="IV101" i="1"/>
  <c r="IV109" i="1"/>
  <c r="IV113" i="1"/>
  <c r="IV121" i="1"/>
  <c r="IV124" i="1"/>
  <c r="IV139" i="1"/>
  <c r="IV144" i="1"/>
  <c r="IV149" i="1"/>
  <c r="IV154" i="1"/>
  <c r="IV172" i="1"/>
  <c r="IV178" i="1"/>
  <c r="IV186" i="1"/>
  <c r="IV189" i="1"/>
  <c r="IV199" i="1"/>
  <c r="IV211" i="1"/>
  <c r="IV216" i="1"/>
  <c r="IV221" i="1"/>
  <c r="IV4" i="1"/>
  <c r="IV9" i="1"/>
  <c r="IV14" i="1"/>
  <c r="IV11" i="1"/>
  <c r="IV24" i="1"/>
  <c r="IV48" i="1"/>
  <c r="IV55" i="1"/>
  <c r="IV59" i="1"/>
  <c r="IV65" i="1"/>
  <c r="IV71" i="1"/>
  <c r="IV76" i="1"/>
  <c r="IV83" i="1"/>
  <c r="IV88" i="1"/>
  <c r="IV94" i="1"/>
  <c r="IV97" i="1"/>
  <c r="IV104" i="1"/>
  <c r="IV111" i="1"/>
  <c r="IV115" i="1"/>
  <c r="IV136" i="1"/>
  <c r="IV131" i="1"/>
  <c r="IV135" i="1"/>
  <c r="IV141" i="1"/>
  <c r="IV147" i="1"/>
  <c r="IV152" i="1"/>
  <c r="IV226" i="1"/>
  <c r="IV232" i="1"/>
  <c r="IV237" i="1"/>
  <c r="IV243" i="1"/>
  <c r="IV248" i="1"/>
  <c r="IV252" i="1"/>
  <c r="IV256" i="1"/>
  <c r="IV260" i="1"/>
  <c r="IV264" i="1"/>
  <c r="IV269" i="1"/>
  <c r="IV274" i="1"/>
  <c r="IV279" i="1"/>
  <c r="IV3" i="1"/>
  <c r="IV6" i="1"/>
  <c r="IV8" i="1"/>
  <c r="IV15" i="1"/>
  <c r="IV34" i="1"/>
  <c r="IV38" i="1"/>
  <c r="IV44" i="1"/>
  <c r="IV155" i="1"/>
  <c r="IV162" i="1"/>
  <c r="IV168" i="1"/>
  <c r="IV174" i="1"/>
  <c r="IV180" i="1"/>
  <c r="IV187" i="1"/>
  <c r="IV191" i="1"/>
  <c r="IV196" i="1"/>
  <c r="IV201" i="1"/>
  <c r="IV210" i="1"/>
  <c r="IV220" i="1"/>
  <c r="HV277" i="1"/>
  <c r="HV195" i="1"/>
  <c r="HV56" i="1"/>
  <c r="HV70" i="1"/>
  <c r="HV80" i="1"/>
  <c r="HV7" i="1"/>
  <c r="HV14" i="1"/>
  <c r="HV13" i="1"/>
  <c r="HV48" i="1"/>
  <c r="HV53" i="1"/>
  <c r="HV55" i="1"/>
  <c r="HV57" i="1"/>
  <c r="HV59" i="1"/>
  <c r="HV65" i="1"/>
  <c r="HV66" i="1"/>
  <c r="HV71" i="1"/>
  <c r="HV86" i="1"/>
  <c r="HV91" i="1"/>
  <c r="HV96" i="1"/>
  <c r="HV102" i="1"/>
  <c r="HV110" i="1"/>
  <c r="HV114" i="1"/>
  <c r="HV123" i="1"/>
  <c r="HV128" i="1"/>
  <c r="HV133" i="1"/>
  <c r="HV140" i="1"/>
  <c r="HV146" i="1"/>
  <c r="HV9" i="1"/>
  <c r="HV11" i="1"/>
  <c r="HV60" i="1"/>
  <c r="HV81" i="1"/>
  <c r="HV92" i="1"/>
  <c r="HV97" i="1"/>
  <c r="HV104" i="1"/>
  <c r="HV131" i="1"/>
  <c r="HV141" i="1"/>
  <c r="HV147" i="1"/>
  <c r="HV151" i="1"/>
  <c r="HV156" i="1"/>
  <c r="HV157" i="1"/>
  <c r="HV155" i="1"/>
  <c r="HV168" i="1"/>
  <c r="HV174" i="1"/>
  <c r="HV89" i="1"/>
  <c r="HV150" i="1"/>
  <c r="HV154" i="1"/>
  <c r="HV163" i="1"/>
  <c r="HV165" i="1"/>
  <c r="HV169" i="1"/>
  <c r="HV179" i="1"/>
  <c r="HV182" i="1"/>
  <c r="HV187" i="1"/>
  <c r="HV190" i="1"/>
  <c r="HV191" i="1"/>
  <c r="HV193" i="1"/>
  <c r="HV196" i="1"/>
  <c r="HV201" i="1"/>
  <c r="HV188" i="1"/>
  <c r="HV192" i="1"/>
  <c r="HV197" i="1"/>
  <c r="HV204" i="1"/>
  <c r="HV208" i="1"/>
  <c r="HV214" i="1"/>
  <c r="HV205" i="1"/>
  <c r="HV207" i="1"/>
  <c r="HV211" i="1"/>
  <c r="HV218" i="1"/>
  <c r="HV217" i="1"/>
  <c r="HV223" i="1"/>
  <c r="HV230" i="1"/>
  <c r="HV236" i="1"/>
  <c r="HV242" i="1"/>
  <c r="HV248" i="1"/>
  <c r="HV252" i="1"/>
  <c r="HV253" i="1"/>
  <c r="HV257" i="1"/>
  <c r="HV264" i="1"/>
  <c r="HV170" i="1"/>
  <c r="HV225" i="1"/>
  <c r="HV232" i="1"/>
  <c r="HV237" i="1"/>
  <c r="HV243" i="1"/>
  <c r="HV249" i="1"/>
  <c r="HV256" i="1"/>
  <c r="HV261" i="1"/>
  <c r="HV269" i="1"/>
  <c r="HV274" i="1"/>
  <c r="HV279" i="1"/>
  <c r="HV220" i="1"/>
  <c r="HV270" i="1"/>
  <c r="HV275" i="1"/>
  <c r="HV280" i="1"/>
  <c r="HV49" i="1"/>
  <c r="HV58" i="1"/>
  <c r="HV64" i="1"/>
  <c r="HV68" i="1"/>
  <c r="HV72" i="1"/>
  <c r="HV77" i="1"/>
  <c r="HV75" i="1"/>
  <c r="HV78" i="1"/>
  <c r="HV83" i="1"/>
  <c r="HV90" i="1"/>
  <c r="HV95" i="1"/>
  <c r="HV101" i="1"/>
  <c r="HV109" i="1"/>
  <c r="HV111" i="1"/>
  <c r="HV113" i="1"/>
  <c r="HV115" i="1"/>
  <c r="HV121" i="1"/>
  <c r="HV136" i="1"/>
  <c r="HV124" i="1"/>
  <c r="HV127" i="1"/>
  <c r="HV135" i="1"/>
  <c r="HV139" i="1"/>
  <c r="HV144" i="1"/>
  <c r="HV149" i="1"/>
  <c r="HV153" i="1"/>
  <c r="HV161" i="1"/>
  <c r="HV162" i="1"/>
  <c r="HV166" i="1"/>
  <c r="HV178" i="1"/>
  <c r="HV181" i="1"/>
  <c r="HV186" i="1"/>
  <c r="HV189" i="1"/>
  <c r="HV199" i="1"/>
  <c r="HV206" i="1"/>
  <c r="HV210" i="1"/>
  <c r="HV216" i="1"/>
  <c r="HV221" i="1"/>
  <c r="HV229" i="1"/>
  <c r="HV235" i="1"/>
  <c r="HV240" i="1"/>
  <c r="HV247" i="1"/>
  <c r="HV251" i="1"/>
  <c r="HV254" i="1"/>
  <c r="HV258" i="1"/>
  <c r="HV260" i="1"/>
  <c r="HV263" i="1"/>
  <c r="HV265" i="1"/>
  <c r="HV266" i="1"/>
  <c r="HV272" i="1"/>
  <c r="HV23" i="1"/>
  <c r="HV24" i="1"/>
  <c r="HV29" i="1"/>
  <c r="HV31" i="1"/>
  <c r="HV34" i="1"/>
  <c r="HV35" i="1"/>
  <c r="HV38" i="1"/>
  <c r="HV42" i="1"/>
  <c r="HV44" i="1"/>
  <c r="HV76" i="1"/>
  <c r="HV94" i="1"/>
  <c r="HV112" i="1"/>
  <c r="HV120" i="1"/>
  <c r="HV132" i="1"/>
  <c r="HV137" i="1"/>
  <c r="HV142" i="1"/>
  <c r="HV152" i="1"/>
  <c r="HV158" i="1"/>
  <c r="HV164" i="1"/>
  <c r="HV180" i="1"/>
  <c r="HV198" i="1"/>
  <c r="HV209" i="1"/>
  <c r="HV215" i="1"/>
  <c r="HV228" i="1"/>
  <c r="HV231" i="1"/>
  <c r="HV238" i="1"/>
  <c r="HV245" i="1"/>
  <c r="HV250" i="1"/>
  <c r="HV255" i="1"/>
  <c r="HV259" i="1"/>
  <c r="HV262" i="1"/>
  <c r="HV267" i="1"/>
  <c r="HV273" i="1"/>
  <c r="HV276" i="1"/>
  <c r="HV88" i="1"/>
  <c r="HV98" i="1"/>
  <c r="HV108" i="1"/>
  <c r="HV125" i="1"/>
  <c r="HV148" i="1"/>
  <c r="HV167" i="1"/>
  <c r="HV172" i="1"/>
  <c r="HV22" i="1"/>
  <c r="HV28" i="1"/>
  <c r="HV33" i="1"/>
  <c r="HV39" i="1"/>
  <c r="HV45" i="1"/>
  <c r="HV4" i="1"/>
  <c r="HV3" i="1"/>
  <c r="HV6" i="1"/>
  <c r="HV8" i="1"/>
  <c r="HV15" i="1"/>
  <c r="HV5" i="1"/>
  <c r="HV18" i="1"/>
  <c r="HV19" i="1"/>
  <c r="HV10" i="1"/>
  <c r="GV220" i="1"/>
  <c r="GJ172" i="1"/>
  <c r="GK172" i="1"/>
  <c r="GJ170" i="1"/>
  <c r="GK170" i="1"/>
  <c r="GJ168" i="1"/>
  <c r="GK168" i="1"/>
  <c r="GJ167" i="1"/>
  <c r="GK167" i="1"/>
  <c r="GJ166" i="1"/>
  <c r="GK166" i="1"/>
  <c r="GJ165" i="1"/>
  <c r="GK165" i="1"/>
  <c r="GJ162" i="1"/>
  <c r="GK162" i="1"/>
  <c r="GT164" i="1"/>
  <c r="GU164" i="1"/>
  <c r="GJ164" i="1"/>
  <c r="GK164" i="1"/>
  <c r="FZ157" i="1"/>
  <c r="GA157" i="1"/>
  <c r="GT157" i="1"/>
  <c r="GU157" i="1"/>
  <c r="GO157" i="1"/>
  <c r="GP157" i="1"/>
  <c r="GJ157" i="1"/>
  <c r="GK157" i="1"/>
  <c r="GJ151" i="1"/>
  <c r="GK151" i="1"/>
  <c r="GJ135" i="1"/>
  <c r="GK135" i="1"/>
  <c r="GO127" i="1"/>
  <c r="GP127" i="1"/>
  <c r="GJ127" i="1"/>
  <c r="GK127" i="1"/>
  <c r="GJ121" i="1"/>
  <c r="GK121" i="1"/>
  <c r="FZ111" i="1"/>
  <c r="GA111" i="1"/>
  <c r="GE111" i="1"/>
  <c r="GF111" i="1"/>
  <c r="GJ111" i="1"/>
  <c r="GK111" i="1"/>
  <c r="GO111" i="1"/>
  <c r="GP111" i="1"/>
  <c r="GT111" i="1"/>
  <c r="GU111" i="1"/>
  <c r="GJ102" i="1"/>
  <c r="GK102" i="1"/>
  <c r="GJ90" i="1"/>
  <c r="GK90" i="1"/>
  <c r="GJ86" i="1"/>
  <c r="GK86" i="1"/>
  <c r="FZ82" i="1"/>
  <c r="GA82" i="1"/>
  <c r="FZ83" i="1"/>
  <c r="GA83" i="1"/>
  <c r="GE82" i="1"/>
  <c r="GF82" i="1"/>
  <c r="GJ82" i="1"/>
  <c r="GK82" i="1"/>
  <c r="GO82" i="1"/>
  <c r="GP82" i="1"/>
  <c r="GT82" i="1"/>
  <c r="GU82" i="1"/>
  <c r="GO73" i="1"/>
  <c r="GP73" i="1"/>
  <c r="GJ74" i="1"/>
  <c r="GK74" i="1"/>
  <c r="GO74" i="1"/>
  <c r="GP74" i="1"/>
  <c r="GJ73" i="1"/>
  <c r="GK73" i="1"/>
  <c r="GE74" i="1"/>
  <c r="GF74" i="1"/>
  <c r="GE73" i="1"/>
  <c r="GF73" i="1"/>
  <c r="GJ71" i="1"/>
  <c r="GK71" i="1"/>
  <c r="GJ72" i="1"/>
  <c r="GK72" i="1"/>
  <c r="GJ67" i="1"/>
  <c r="GK67" i="1"/>
  <c r="GJ65" i="1"/>
  <c r="GK65" i="1"/>
  <c r="GJ64" i="1"/>
  <c r="GK64" i="1"/>
  <c r="GJ55" i="1"/>
  <c r="GK55" i="1"/>
  <c r="GJ49" i="1"/>
  <c r="GK49" i="1"/>
  <c r="GE49" i="1"/>
  <c r="GJ53" i="1"/>
  <c r="GK53" i="1"/>
  <c r="GE42" i="1"/>
  <c r="GF42" i="1"/>
  <c r="GO37" i="1"/>
  <c r="GJ37" i="1"/>
  <c r="GK37" i="1"/>
  <c r="GJ29" i="1"/>
  <c r="GK29" i="1"/>
  <c r="GJ25" i="1"/>
  <c r="GK25" i="1"/>
  <c r="GJ24" i="1"/>
  <c r="GK24" i="1"/>
  <c r="GJ19" i="1"/>
  <c r="GK19" i="1"/>
  <c r="GJ22" i="1"/>
  <c r="GK22" i="1"/>
  <c r="GJ11" i="1"/>
  <c r="GK11" i="1"/>
  <c r="GJ18" i="1"/>
  <c r="GK18" i="1"/>
  <c r="GE9" i="1"/>
  <c r="GF9" i="1"/>
  <c r="FZ9" i="1"/>
  <c r="GA9" i="1"/>
  <c r="GJ4" i="1"/>
  <c r="GK4" i="1"/>
  <c r="GJ6" i="1"/>
  <c r="GK6" i="1"/>
  <c r="GU281" i="1"/>
  <c r="GT281" i="1"/>
  <c r="GP281" i="1"/>
  <c r="GO281" i="1"/>
  <c r="GK281" i="1"/>
  <c r="GJ281" i="1"/>
  <c r="GF281" i="1"/>
  <c r="GE281" i="1"/>
  <c r="GA281" i="1"/>
  <c r="FZ281" i="1"/>
  <c r="GU280" i="1"/>
  <c r="GT280" i="1"/>
  <c r="GP280" i="1"/>
  <c r="GO280" i="1"/>
  <c r="GK280" i="1"/>
  <c r="GJ280" i="1"/>
  <c r="GF280" i="1"/>
  <c r="GE280" i="1"/>
  <c r="GA280" i="1"/>
  <c r="FZ280" i="1"/>
  <c r="GU279" i="1"/>
  <c r="GT279" i="1"/>
  <c r="GP279" i="1"/>
  <c r="GO279" i="1"/>
  <c r="GF279" i="1"/>
  <c r="GE279" i="1"/>
  <c r="GA279" i="1"/>
  <c r="FZ279" i="1"/>
  <c r="GU276" i="1"/>
  <c r="GT276" i="1"/>
  <c r="GP276" i="1"/>
  <c r="GO276" i="1"/>
  <c r="GK276" i="1"/>
  <c r="GF276" i="1"/>
  <c r="GE276" i="1"/>
  <c r="GA276" i="1"/>
  <c r="FZ276" i="1"/>
  <c r="GU277" i="1"/>
  <c r="GT277" i="1"/>
  <c r="GP277" i="1"/>
  <c r="GO277" i="1"/>
  <c r="GK277" i="1"/>
  <c r="GJ277" i="1"/>
  <c r="GF277" i="1"/>
  <c r="GE277" i="1"/>
  <c r="GA277" i="1"/>
  <c r="FZ277" i="1"/>
  <c r="GU275" i="1"/>
  <c r="GT275" i="1"/>
  <c r="GP275" i="1"/>
  <c r="GO275" i="1"/>
  <c r="GK275" i="1"/>
  <c r="GJ275" i="1"/>
  <c r="GF275" i="1"/>
  <c r="GE275" i="1"/>
  <c r="GA275" i="1"/>
  <c r="FZ275" i="1"/>
  <c r="GU274" i="1"/>
  <c r="GT274" i="1"/>
  <c r="GP274" i="1"/>
  <c r="GO274" i="1"/>
  <c r="GK274" i="1"/>
  <c r="GJ274" i="1"/>
  <c r="GF274" i="1"/>
  <c r="GE274" i="1"/>
  <c r="GA274" i="1"/>
  <c r="FZ274" i="1"/>
  <c r="GU273" i="1"/>
  <c r="GT273" i="1"/>
  <c r="GP273" i="1"/>
  <c r="GO273" i="1"/>
  <c r="GK273" i="1"/>
  <c r="GJ273" i="1"/>
  <c r="GF273" i="1"/>
  <c r="GE273" i="1"/>
  <c r="GA273" i="1"/>
  <c r="FZ273" i="1"/>
  <c r="GU272" i="1"/>
  <c r="GT272" i="1"/>
  <c r="GP272" i="1"/>
  <c r="GO272" i="1"/>
  <c r="GK272" i="1"/>
  <c r="GJ272" i="1"/>
  <c r="GF272" i="1"/>
  <c r="GE272" i="1"/>
  <c r="GA272" i="1"/>
  <c r="FZ272" i="1"/>
  <c r="GU270" i="1"/>
  <c r="GT270" i="1"/>
  <c r="GP270" i="1"/>
  <c r="GO270" i="1"/>
  <c r="GK270" i="1"/>
  <c r="GJ270" i="1"/>
  <c r="GF270" i="1"/>
  <c r="GE270" i="1"/>
  <c r="GA270" i="1"/>
  <c r="FZ270" i="1"/>
  <c r="GU269" i="1"/>
  <c r="GT269" i="1"/>
  <c r="GP269" i="1"/>
  <c r="GO269" i="1"/>
  <c r="GK269" i="1"/>
  <c r="GJ269" i="1"/>
  <c r="GF269" i="1"/>
  <c r="GE269" i="1"/>
  <c r="GA269" i="1"/>
  <c r="FZ269" i="1"/>
  <c r="GU267" i="1"/>
  <c r="GT267" i="1"/>
  <c r="GP267" i="1"/>
  <c r="GO267" i="1"/>
  <c r="GK267" i="1"/>
  <c r="GJ267" i="1"/>
  <c r="GF267" i="1"/>
  <c r="GE267" i="1"/>
  <c r="GA267" i="1"/>
  <c r="FZ267" i="1"/>
  <c r="GU266" i="1"/>
  <c r="GT266" i="1"/>
  <c r="GP266" i="1"/>
  <c r="GO266" i="1"/>
  <c r="GK266" i="1"/>
  <c r="GJ266" i="1"/>
  <c r="GF266" i="1"/>
  <c r="GE266" i="1"/>
  <c r="GA266" i="1"/>
  <c r="FZ266" i="1"/>
  <c r="GP265" i="1"/>
  <c r="GO265" i="1"/>
  <c r="GK265" i="1"/>
  <c r="GJ265" i="1"/>
  <c r="GF265" i="1"/>
  <c r="GE265" i="1"/>
  <c r="GU264" i="1"/>
  <c r="GT264" i="1"/>
  <c r="GP264" i="1"/>
  <c r="GO264" i="1"/>
  <c r="GK264" i="1"/>
  <c r="GJ264" i="1"/>
  <c r="GF264" i="1"/>
  <c r="GE264" i="1"/>
  <c r="GA264" i="1"/>
  <c r="FZ264" i="1"/>
  <c r="GU263" i="1"/>
  <c r="GT263" i="1"/>
  <c r="GP263" i="1"/>
  <c r="GO263" i="1"/>
  <c r="GK263" i="1"/>
  <c r="GJ263" i="1"/>
  <c r="GF263" i="1"/>
  <c r="GE263" i="1"/>
  <c r="GA263" i="1"/>
  <c r="FZ263" i="1"/>
  <c r="GU262" i="1"/>
  <c r="GT262" i="1"/>
  <c r="GP262" i="1"/>
  <c r="GO262" i="1"/>
  <c r="GK262" i="1"/>
  <c r="GF262" i="1"/>
  <c r="GE262" i="1"/>
  <c r="GA262" i="1"/>
  <c r="FZ262" i="1"/>
  <c r="GU261" i="1"/>
  <c r="GT261" i="1"/>
  <c r="GP261" i="1"/>
  <c r="GO261" i="1"/>
  <c r="GK261" i="1"/>
  <c r="GJ261" i="1"/>
  <c r="GF261" i="1"/>
  <c r="GE261" i="1"/>
  <c r="GA261" i="1"/>
  <c r="FZ261" i="1"/>
  <c r="GP260" i="1"/>
  <c r="GO260" i="1"/>
  <c r="GK260" i="1"/>
  <c r="GF260" i="1"/>
  <c r="GE260" i="1"/>
  <c r="GA260" i="1"/>
  <c r="FZ260" i="1"/>
  <c r="GU259" i="1"/>
  <c r="GT259" i="1"/>
  <c r="GP259" i="1"/>
  <c r="GO259" i="1"/>
  <c r="GK259" i="1"/>
  <c r="GJ259" i="1"/>
  <c r="GF259" i="1"/>
  <c r="GE259" i="1"/>
  <c r="GA259" i="1"/>
  <c r="FZ259" i="1"/>
  <c r="GU258" i="1"/>
  <c r="GT258" i="1"/>
  <c r="GP258" i="1"/>
  <c r="GO258" i="1"/>
  <c r="GK258" i="1"/>
  <c r="GF258" i="1"/>
  <c r="GE258" i="1"/>
  <c r="GA258" i="1"/>
  <c r="FZ258" i="1"/>
  <c r="GU257" i="1"/>
  <c r="GT257" i="1"/>
  <c r="GP257" i="1"/>
  <c r="GO257" i="1"/>
  <c r="GK257" i="1"/>
  <c r="GJ257" i="1"/>
  <c r="GF257" i="1"/>
  <c r="GE257" i="1"/>
  <c r="GA257" i="1"/>
  <c r="FZ257" i="1"/>
  <c r="GU256" i="1"/>
  <c r="GT256" i="1"/>
  <c r="GP256" i="1"/>
  <c r="GO256" i="1"/>
  <c r="GK256" i="1"/>
  <c r="GJ256" i="1"/>
  <c r="GF256" i="1"/>
  <c r="GE256" i="1"/>
  <c r="GA256" i="1"/>
  <c r="FZ256" i="1"/>
  <c r="GU255" i="1"/>
  <c r="GT255" i="1"/>
  <c r="GP255" i="1"/>
  <c r="GO255" i="1"/>
  <c r="GK255" i="1"/>
  <c r="GF255" i="1"/>
  <c r="GE255" i="1"/>
  <c r="GA255" i="1"/>
  <c r="FZ255" i="1"/>
  <c r="GU254" i="1"/>
  <c r="GT254" i="1"/>
  <c r="GP254" i="1"/>
  <c r="GO254" i="1"/>
  <c r="GK254" i="1"/>
  <c r="GF254" i="1"/>
  <c r="GE254" i="1"/>
  <c r="GA254" i="1"/>
  <c r="FZ254" i="1"/>
  <c r="GU253" i="1"/>
  <c r="GT253" i="1"/>
  <c r="GP253" i="1"/>
  <c r="GO253" i="1"/>
  <c r="GK253" i="1"/>
  <c r="GF253" i="1"/>
  <c r="GE253" i="1"/>
  <c r="GA253" i="1"/>
  <c r="FZ253" i="1"/>
  <c r="GP252" i="1"/>
  <c r="GK252" i="1"/>
  <c r="GF252" i="1"/>
  <c r="GU251" i="1"/>
  <c r="GT251" i="1"/>
  <c r="GP251" i="1"/>
  <c r="GO251" i="1"/>
  <c r="GK251" i="1"/>
  <c r="GF251" i="1"/>
  <c r="GE251" i="1"/>
  <c r="GA251" i="1"/>
  <c r="FZ251" i="1"/>
  <c r="GU250" i="1"/>
  <c r="GT250" i="1"/>
  <c r="GP250" i="1"/>
  <c r="GO250" i="1"/>
  <c r="GK250" i="1"/>
  <c r="GJ250" i="1"/>
  <c r="GF250" i="1"/>
  <c r="GE250" i="1"/>
  <c r="GA250" i="1"/>
  <c r="FZ250" i="1"/>
  <c r="GU249" i="1"/>
  <c r="GT249" i="1"/>
  <c r="GP249" i="1"/>
  <c r="GO249" i="1"/>
  <c r="GK249" i="1"/>
  <c r="GJ249" i="1"/>
  <c r="GF249" i="1"/>
  <c r="GE249" i="1"/>
  <c r="GA249" i="1"/>
  <c r="FZ249" i="1"/>
  <c r="GU248" i="1"/>
  <c r="GT248" i="1"/>
  <c r="GP248" i="1"/>
  <c r="GO248" i="1"/>
  <c r="GK248" i="1"/>
  <c r="GJ248" i="1"/>
  <c r="GF248" i="1"/>
  <c r="GE248" i="1"/>
  <c r="GA248" i="1"/>
  <c r="FZ248" i="1"/>
  <c r="GU247" i="1"/>
  <c r="GT247" i="1"/>
  <c r="GP247" i="1"/>
  <c r="GO247" i="1"/>
  <c r="GK247" i="1"/>
  <c r="GJ247" i="1"/>
  <c r="GF247" i="1"/>
  <c r="GE247" i="1"/>
  <c r="GA247" i="1"/>
  <c r="FZ247" i="1"/>
  <c r="GU245" i="1"/>
  <c r="GT245" i="1"/>
  <c r="GP245" i="1"/>
  <c r="GO245" i="1"/>
  <c r="GK245" i="1"/>
  <c r="GJ245" i="1"/>
  <c r="GF245" i="1"/>
  <c r="GE245" i="1"/>
  <c r="GA245" i="1"/>
  <c r="FZ245" i="1"/>
  <c r="GU243" i="1"/>
  <c r="GT243" i="1"/>
  <c r="GP243" i="1"/>
  <c r="GO243" i="1"/>
  <c r="GK243" i="1"/>
  <c r="GJ243" i="1"/>
  <c r="GF243" i="1"/>
  <c r="GE243" i="1"/>
  <c r="GA243" i="1"/>
  <c r="FZ243" i="1"/>
  <c r="GU242" i="1"/>
  <c r="GT242" i="1"/>
  <c r="GP242" i="1"/>
  <c r="GO242" i="1"/>
  <c r="GK242" i="1"/>
  <c r="GJ242" i="1"/>
  <c r="GF242" i="1"/>
  <c r="GE242" i="1"/>
  <c r="GA242" i="1"/>
  <c r="FZ242" i="1"/>
  <c r="GU240" i="1"/>
  <c r="GT240" i="1"/>
  <c r="GP240" i="1"/>
  <c r="GO240" i="1"/>
  <c r="GF240" i="1"/>
  <c r="GE240" i="1"/>
  <c r="GA240" i="1"/>
  <c r="FZ240" i="1"/>
  <c r="GU238" i="1"/>
  <c r="GT238" i="1"/>
  <c r="GP238" i="1"/>
  <c r="GO238" i="1"/>
  <c r="GK238" i="1"/>
  <c r="GJ238" i="1"/>
  <c r="GF238" i="1"/>
  <c r="GE238" i="1"/>
  <c r="GA238" i="1"/>
  <c r="FZ238" i="1"/>
  <c r="GU237" i="1"/>
  <c r="GT237" i="1"/>
  <c r="GP237" i="1"/>
  <c r="GO237" i="1"/>
  <c r="GA237" i="1"/>
  <c r="FZ237" i="1"/>
  <c r="GU236" i="1"/>
  <c r="GT236" i="1"/>
  <c r="GP236" i="1"/>
  <c r="GO236" i="1"/>
  <c r="GK236" i="1"/>
  <c r="GJ236" i="1"/>
  <c r="GF236" i="1"/>
  <c r="GE236" i="1"/>
  <c r="GA236" i="1"/>
  <c r="FZ236" i="1"/>
  <c r="GU235" i="1"/>
  <c r="GT235" i="1"/>
  <c r="GP235" i="1"/>
  <c r="GO235" i="1"/>
  <c r="GK235" i="1"/>
  <c r="GJ235" i="1"/>
  <c r="GF235" i="1"/>
  <c r="GE235" i="1"/>
  <c r="GA235" i="1"/>
  <c r="FZ235" i="1"/>
  <c r="GU231" i="1"/>
  <c r="GT231" i="1"/>
  <c r="GP231" i="1"/>
  <c r="GO231" i="1"/>
  <c r="GK231" i="1"/>
  <c r="GJ231" i="1"/>
  <c r="GF231" i="1"/>
  <c r="GE231" i="1"/>
  <c r="GA231" i="1"/>
  <c r="FZ231" i="1"/>
  <c r="GU232" i="1"/>
  <c r="GT232" i="1"/>
  <c r="GP232" i="1"/>
  <c r="GO232" i="1"/>
  <c r="GF232" i="1"/>
  <c r="GE232" i="1"/>
  <c r="GA232" i="1"/>
  <c r="FZ232" i="1"/>
  <c r="GU230" i="1"/>
  <c r="GT230" i="1"/>
  <c r="GP230" i="1"/>
  <c r="GO230" i="1"/>
  <c r="GF230" i="1"/>
  <c r="GE230" i="1"/>
  <c r="GA230" i="1"/>
  <c r="FZ230" i="1"/>
  <c r="GU229" i="1"/>
  <c r="GT229" i="1"/>
  <c r="GP229" i="1"/>
  <c r="GO229" i="1"/>
  <c r="GF229" i="1"/>
  <c r="GE229" i="1"/>
  <c r="GA229" i="1"/>
  <c r="FZ229" i="1"/>
  <c r="GU228" i="1"/>
  <c r="GT228" i="1"/>
  <c r="GP228" i="1"/>
  <c r="GO228" i="1"/>
  <c r="GF228" i="1"/>
  <c r="GE228" i="1"/>
  <c r="GA228" i="1"/>
  <c r="FZ228" i="1"/>
  <c r="GU225" i="1"/>
  <c r="GT225" i="1"/>
  <c r="GP225" i="1"/>
  <c r="GO225" i="1"/>
  <c r="GF225" i="1"/>
  <c r="GE225" i="1"/>
  <c r="GA225" i="1"/>
  <c r="FZ225" i="1"/>
  <c r="GU223" i="1"/>
  <c r="GT223" i="1"/>
  <c r="GP223" i="1"/>
  <c r="GO223" i="1"/>
  <c r="GF223" i="1"/>
  <c r="GE223" i="1"/>
  <c r="GA223" i="1"/>
  <c r="FZ223" i="1"/>
  <c r="GU221" i="1"/>
  <c r="GT221" i="1"/>
  <c r="GP221" i="1"/>
  <c r="GO221" i="1"/>
  <c r="GK221" i="1"/>
  <c r="GJ221" i="1"/>
  <c r="GF221" i="1"/>
  <c r="GE221" i="1"/>
  <c r="GA221" i="1"/>
  <c r="FZ221" i="1"/>
  <c r="GU218" i="1"/>
  <c r="GT218" i="1"/>
  <c r="GP218" i="1"/>
  <c r="GO218" i="1"/>
  <c r="GK218" i="1"/>
  <c r="GJ218" i="1"/>
  <c r="GF218" i="1"/>
  <c r="GE218" i="1"/>
  <c r="GA218" i="1"/>
  <c r="FZ218" i="1"/>
  <c r="GU216" i="1"/>
  <c r="GT216" i="1"/>
  <c r="GP216" i="1"/>
  <c r="GO216" i="1"/>
  <c r="GF216" i="1"/>
  <c r="GE216" i="1"/>
  <c r="GA216" i="1"/>
  <c r="FZ216" i="1"/>
  <c r="GU214" i="1"/>
  <c r="GT214" i="1"/>
  <c r="GP214" i="1"/>
  <c r="GO214" i="1"/>
  <c r="GF214" i="1"/>
  <c r="GE214" i="1"/>
  <c r="GA214" i="1"/>
  <c r="FZ214" i="1"/>
  <c r="GU211" i="1"/>
  <c r="GT211" i="1"/>
  <c r="GP211" i="1"/>
  <c r="GO211" i="1"/>
  <c r="GF211" i="1"/>
  <c r="GE211" i="1"/>
  <c r="GA211" i="1"/>
  <c r="FZ211" i="1"/>
  <c r="GU210" i="1"/>
  <c r="GT210" i="1"/>
  <c r="GP210" i="1"/>
  <c r="GO210" i="1"/>
  <c r="GF210" i="1"/>
  <c r="GE210" i="1"/>
  <c r="GA210" i="1"/>
  <c r="FZ210" i="1"/>
  <c r="GU209" i="1"/>
  <c r="GT209" i="1"/>
  <c r="GP209" i="1"/>
  <c r="GO209" i="1"/>
  <c r="GF209" i="1"/>
  <c r="GE209" i="1"/>
  <c r="GA209" i="1"/>
  <c r="FZ209" i="1"/>
  <c r="GU208" i="1"/>
  <c r="GT208" i="1"/>
  <c r="GP208" i="1"/>
  <c r="GO208" i="1"/>
  <c r="GK208" i="1"/>
  <c r="GJ208" i="1"/>
  <c r="GF208" i="1"/>
  <c r="GE208" i="1"/>
  <c r="GA208" i="1"/>
  <c r="FZ208" i="1"/>
  <c r="GU207" i="1"/>
  <c r="GT207" i="1"/>
  <c r="GP207" i="1"/>
  <c r="GO207" i="1"/>
  <c r="GF207" i="1"/>
  <c r="GE207" i="1"/>
  <c r="GA207" i="1"/>
  <c r="FZ207" i="1"/>
  <c r="GU205" i="1"/>
  <c r="GT205" i="1"/>
  <c r="GP205" i="1"/>
  <c r="GO205" i="1"/>
  <c r="GK205" i="1"/>
  <c r="GJ205" i="1"/>
  <c r="GF205" i="1"/>
  <c r="GE205" i="1"/>
  <c r="GA205" i="1"/>
  <c r="FZ205" i="1"/>
  <c r="GU204" i="1"/>
  <c r="GT204" i="1"/>
  <c r="GP204" i="1"/>
  <c r="GO204" i="1"/>
  <c r="GK204" i="1"/>
  <c r="GJ204" i="1"/>
  <c r="GF204" i="1"/>
  <c r="GE204" i="1"/>
  <c r="GA204" i="1"/>
  <c r="FZ204" i="1"/>
  <c r="GU201" i="1"/>
  <c r="GT201" i="1"/>
  <c r="GP201" i="1"/>
  <c r="GO201" i="1"/>
  <c r="GF201" i="1"/>
  <c r="GE201" i="1"/>
  <c r="GA201" i="1"/>
  <c r="FZ201" i="1"/>
  <c r="GU199" i="1"/>
  <c r="GT199" i="1"/>
  <c r="GP199" i="1"/>
  <c r="GO199" i="1"/>
  <c r="GK199" i="1"/>
  <c r="GJ199" i="1"/>
  <c r="GF199" i="1"/>
  <c r="GE199" i="1"/>
  <c r="GA199" i="1"/>
  <c r="FZ199" i="1"/>
  <c r="GU198" i="1"/>
  <c r="GT198" i="1"/>
  <c r="GP198" i="1"/>
  <c r="GO198" i="1"/>
  <c r="GK198" i="1"/>
  <c r="GJ198" i="1"/>
  <c r="GF198" i="1"/>
  <c r="GE198" i="1"/>
  <c r="GA198" i="1"/>
  <c r="FZ198" i="1"/>
  <c r="GU197" i="1"/>
  <c r="GT197" i="1"/>
  <c r="GP197" i="1"/>
  <c r="GO197" i="1"/>
  <c r="GK197" i="1"/>
  <c r="GJ197" i="1"/>
  <c r="GF197" i="1"/>
  <c r="GE197" i="1"/>
  <c r="GA197" i="1"/>
  <c r="FZ197" i="1"/>
  <c r="GU196" i="1"/>
  <c r="GT196" i="1"/>
  <c r="GP196" i="1"/>
  <c r="GO196" i="1"/>
  <c r="GK196" i="1"/>
  <c r="GJ196" i="1"/>
  <c r="GF196" i="1"/>
  <c r="GE196" i="1"/>
  <c r="GA196" i="1"/>
  <c r="FZ196" i="1"/>
  <c r="GF194" i="1"/>
  <c r="GE194" i="1"/>
  <c r="GA194" i="1"/>
  <c r="FZ194" i="1"/>
  <c r="GU193" i="1"/>
  <c r="GT193" i="1"/>
  <c r="GP193" i="1"/>
  <c r="GO193" i="1"/>
  <c r="GK193" i="1"/>
  <c r="GJ193" i="1"/>
  <c r="GF193" i="1"/>
  <c r="GE193" i="1"/>
  <c r="GA193" i="1"/>
  <c r="FZ193" i="1"/>
  <c r="GU192" i="1"/>
  <c r="GT192" i="1"/>
  <c r="GP192" i="1"/>
  <c r="GO192" i="1"/>
  <c r="GK192" i="1"/>
  <c r="GJ192" i="1"/>
  <c r="GF192" i="1"/>
  <c r="GE192" i="1"/>
  <c r="GA192" i="1"/>
  <c r="FZ192" i="1"/>
  <c r="GU191" i="1"/>
  <c r="GT191" i="1"/>
  <c r="GP191" i="1"/>
  <c r="GO191" i="1"/>
  <c r="GK191" i="1"/>
  <c r="GJ191" i="1"/>
  <c r="GF191" i="1"/>
  <c r="GE191" i="1"/>
  <c r="GA191" i="1"/>
  <c r="FZ191" i="1"/>
  <c r="GU189" i="1"/>
  <c r="GT189" i="1"/>
  <c r="GP189" i="1"/>
  <c r="GO189" i="1"/>
  <c r="GK189" i="1"/>
  <c r="GF189" i="1"/>
  <c r="GE189" i="1"/>
  <c r="GA189" i="1"/>
  <c r="FZ189" i="1"/>
  <c r="GU190" i="1"/>
  <c r="GT190" i="1"/>
  <c r="GP190" i="1"/>
  <c r="GO190" i="1"/>
  <c r="GF190" i="1"/>
  <c r="GE190" i="1"/>
  <c r="GA190" i="1"/>
  <c r="FZ190" i="1"/>
  <c r="GU188" i="1"/>
  <c r="GT188" i="1"/>
  <c r="GP188" i="1"/>
  <c r="GO188" i="1"/>
  <c r="GF188" i="1"/>
  <c r="GE188" i="1"/>
  <c r="GA188" i="1"/>
  <c r="FZ188" i="1"/>
  <c r="GU187" i="1"/>
  <c r="GT187" i="1"/>
  <c r="GP187" i="1"/>
  <c r="GO187" i="1"/>
  <c r="GF187" i="1"/>
  <c r="GE187" i="1"/>
  <c r="GA187" i="1"/>
  <c r="FZ187" i="1"/>
  <c r="GU186" i="1"/>
  <c r="GT186" i="1"/>
  <c r="GP186" i="1"/>
  <c r="GO186" i="1"/>
  <c r="GF186" i="1"/>
  <c r="GE186" i="1"/>
  <c r="GA186" i="1"/>
  <c r="FZ186" i="1"/>
  <c r="GU182" i="1"/>
  <c r="GT182" i="1"/>
  <c r="GP182" i="1"/>
  <c r="GO182" i="1"/>
  <c r="GK182" i="1"/>
  <c r="GJ182" i="1"/>
  <c r="GF182" i="1"/>
  <c r="GE182" i="1"/>
  <c r="GA182" i="1"/>
  <c r="FZ182" i="1"/>
  <c r="GU181" i="1"/>
  <c r="GT181" i="1"/>
  <c r="GP181" i="1"/>
  <c r="GO181" i="1"/>
  <c r="GK181" i="1"/>
  <c r="GJ181" i="1"/>
  <c r="GF181" i="1"/>
  <c r="GE181" i="1"/>
  <c r="GA181" i="1"/>
  <c r="FZ181" i="1"/>
  <c r="GU180" i="1"/>
  <c r="GT180" i="1"/>
  <c r="GP180" i="1"/>
  <c r="GO180" i="1"/>
  <c r="GK180" i="1"/>
  <c r="GJ180" i="1"/>
  <c r="GF180" i="1"/>
  <c r="GE180" i="1"/>
  <c r="GA180" i="1"/>
  <c r="FZ180" i="1"/>
  <c r="GU178" i="1"/>
  <c r="GT178" i="1"/>
  <c r="GP178" i="1"/>
  <c r="GO178" i="1"/>
  <c r="GK178" i="1"/>
  <c r="GJ178" i="1"/>
  <c r="GF178" i="1"/>
  <c r="GE178" i="1"/>
  <c r="GA178" i="1"/>
  <c r="FZ178" i="1"/>
  <c r="GU179" i="1"/>
  <c r="GT179" i="1"/>
  <c r="GP179" i="1"/>
  <c r="GO179" i="1"/>
  <c r="GK179" i="1"/>
  <c r="GJ179" i="1"/>
  <c r="GF179" i="1"/>
  <c r="GE179" i="1"/>
  <c r="GA179" i="1"/>
  <c r="FZ179" i="1"/>
  <c r="GU174" i="1"/>
  <c r="GT174" i="1"/>
  <c r="GP174" i="1"/>
  <c r="GO174" i="1"/>
  <c r="GK174" i="1"/>
  <c r="GJ174" i="1"/>
  <c r="GF174" i="1"/>
  <c r="GE174" i="1"/>
  <c r="GA174" i="1"/>
  <c r="FZ174" i="1"/>
  <c r="GU172" i="1"/>
  <c r="GT172" i="1"/>
  <c r="GP172" i="1"/>
  <c r="GO172" i="1"/>
  <c r="GF172" i="1"/>
  <c r="GE172" i="1"/>
  <c r="GA172" i="1"/>
  <c r="FZ172" i="1"/>
  <c r="GU170" i="1"/>
  <c r="GT170" i="1"/>
  <c r="GP170" i="1"/>
  <c r="GO170" i="1"/>
  <c r="GU169" i="1"/>
  <c r="GT169" i="1"/>
  <c r="GP169" i="1"/>
  <c r="GO169" i="1"/>
  <c r="GK169" i="1"/>
  <c r="GJ169" i="1"/>
  <c r="GF169" i="1"/>
  <c r="GE169" i="1"/>
  <c r="GA169" i="1"/>
  <c r="FZ169" i="1"/>
  <c r="GU168" i="1"/>
  <c r="GT168" i="1"/>
  <c r="GP168" i="1"/>
  <c r="GO168" i="1"/>
  <c r="GF168" i="1"/>
  <c r="GE168" i="1"/>
  <c r="GA168" i="1"/>
  <c r="FZ168" i="1"/>
  <c r="GU167" i="1"/>
  <c r="GT167" i="1"/>
  <c r="GP167" i="1"/>
  <c r="GO167" i="1"/>
  <c r="GF167" i="1"/>
  <c r="GE167" i="1"/>
  <c r="GA167" i="1"/>
  <c r="FZ167" i="1"/>
  <c r="GU166" i="1"/>
  <c r="GT166" i="1"/>
  <c r="GP166" i="1"/>
  <c r="GO166" i="1"/>
  <c r="GF166" i="1"/>
  <c r="GE166" i="1"/>
  <c r="GA166" i="1"/>
  <c r="FZ166" i="1"/>
  <c r="GU165" i="1"/>
  <c r="GT165" i="1"/>
  <c r="GP165" i="1"/>
  <c r="GO165" i="1"/>
  <c r="GF165" i="1"/>
  <c r="GE165" i="1"/>
  <c r="GA165" i="1"/>
  <c r="FZ165" i="1"/>
  <c r="GU162" i="1"/>
  <c r="GT162" i="1"/>
  <c r="GP162" i="1"/>
  <c r="GO162" i="1"/>
  <c r="GF162" i="1"/>
  <c r="GE162" i="1"/>
  <c r="GA162" i="1"/>
  <c r="FZ162" i="1"/>
  <c r="GP164" i="1"/>
  <c r="GO164" i="1"/>
  <c r="GF164" i="1"/>
  <c r="GE164" i="1"/>
  <c r="GA164" i="1"/>
  <c r="FZ164" i="1"/>
  <c r="GU161" i="1"/>
  <c r="GT161" i="1"/>
  <c r="GP161" i="1"/>
  <c r="GO161" i="1"/>
  <c r="GK161" i="1"/>
  <c r="GJ161" i="1"/>
  <c r="GF161" i="1"/>
  <c r="GE161" i="1"/>
  <c r="GA161" i="1"/>
  <c r="FZ161" i="1"/>
  <c r="GU163" i="1"/>
  <c r="GT163" i="1"/>
  <c r="GP163" i="1"/>
  <c r="GO163" i="1"/>
  <c r="GK163" i="1"/>
  <c r="GJ163" i="1"/>
  <c r="GF163" i="1"/>
  <c r="GE163" i="1"/>
  <c r="GA163" i="1"/>
  <c r="FZ163" i="1"/>
  <c r="GU155" i="1"/>
  <c r="GT155" i="1"/>
  <c r="GP155" i="1"/>
  <c r="GO155" i="1"/>
  <c r="GK155" i="1"/>
  <c r="GJ155" i="1"/>
  <c r="GF155" i="1"/>
  <c r="GE155" i="1"/>
  <c r="GA155" i="1"/>
  <c r="FZ155" i="1"/>
  <c r="GU158" i="1"/>
  <c r="GT158" i="1"/>
  <c r="GP158" i="1"/>
  <c r="GO158" i="1"/>
  <c r="GK158" i="1"/>
  <c r="GJ158" i="1"/>
  <c r="GF158" i="1"/>
  <c r="GE158" i="1"/>
  <c r="GA158" i="1"/>
  <c r="FZ158" i="1"/>
  <c r="GU156" i="1"/>
  <c r="GT156" i="1"/>
  <c r="GP156" i="1"/>
  <c r="GO156" i="1"/>
  <c r="GK156" i="1"/>
  <c r="GJ156" i="1"/>
  <c r="GF156" i="1"/>
  <c r="GE156" i="1"/>
  <c r="GA156" i="1"/>
  <c r="FZ156" i="1"/>
  <c r="GU154" i="1"/>
  <c r="GT154" i="1"/>
  <c r="GP154" i="1"/>
  <c r="GO154" i="1"/>
  <c r="GK154" i="1"/>
  <c r="GJ154" i="1"/>
  <c r="GF154" i="1"/>
  <c r="GE154" i="1"/>
  <c r="GA154" i="1"/>
  <c r="FZ154" i="1"/>
  <c r="GU153" i="1"/>
  <c r="GT153" i="1"/>
  <c r="GP153" i="1"/>
  <c r="GO153" i="1"/>
  <c r="GK153" i="1"/>
  <c r="GJ153" i="1"/>
  <c r="GF153" i="1"/>
  <c r="GE153" i="1"/>
  <c r="GA153" i="1"/>
  <c r="FZ153" i="1"/>
  <c r="GU152" i="1"/>
  <c r="GT152" i="1"/>
  <c r="GP152" i="1"/>
  <c r="GO152" i="1"/>
  <c r="GK152" i="1"/>
  <c r="GJ152" i="1"/>
  <c r="GF152" i="1"/>
  <c r="GE152" i="1"/>
  <c r="GA152" i="1"/>
  <c r="FZ152" i="1"/>
  <c r="GU151" i="1"/>
  <c r="GT151" i="1"/>
  <c r="GP151" i="1"/>
  <c r="GO151" i="1"/>
  <c r="GF151" i="1"/>
  <c r="GE151" i="1"/>
  <c r="GA151" i="1"/>
  <c r="FZ151" i="1"/>
  <c r="GU150" i="1"/>
  <c r="GT150" i="1"/>
  <c r="GP150" i="1"/>
  <c r="GO150" i="1"/>
  <c r="GK150" i="1"/>
  <c r="GJ150" i="1"/>
  <c r="GF150" i="1"/>
  <c r="GE150" i="1"/>
  <c r="GA150" i="1"/>
  <c r="FZ150" i="1"/>
  <c r="GU149" i="1"/>
  <c r="GT149" i="1"/>
  <c r="GP149" i="1"/>
  <c r="GO149" i="1"/>
  <c r="GK149" i="1"/>
  <c r="GJ149" i="1"/>
  <c r="GF149" i="1"/>
  <c r="GE149" i="1"/>
  <c r="GA149" i="1"/>
  <c r="FZ149" i="1"/>
  <c r="GU148" i="1"/>
  <c r="GT148" i="1"/>
  <c r="GP148" i="1"/>
  <c r="GO148" i="1"/>
  <c r="GK148" i="1"/>
  <c r="GJ148" i="1"/>
  <c r="GF148" i="1"/>
  <c r="GE148" i="1"/>
  <c r="GA148" i="1"/>
  <c r="FZ148" i="1"/>
  <c r="GU147" i="1"/>
  <c r="GT147" i="1"/>
  <c r="GP147" i="1"/>
  <c r="GO147" i="1"/>
  <c r="GK147" i="1"/>
  <c r="GJ147" i="1"/>
  <c r="GF147" i="1"/>
  <c r="GE147" i="1"/>
  <c r="GA147" i="1"/>
  <c r="FZ147" i="1"/>
  <c r="GU146" i="1"/>
  <c r="GT146" i="1"/>
  <c r="GP146" i="1"/>
  <c r="GO146" i="1"/>
  <c r="GK146" i="1"/>
  <c r="GJ146" i="1"/>
  <c r="GF146" i="1"/>
  <c r="GE146" i="1"/>
  <c r="GA146" i="1"/>
  <c r="FZ146" i="1"/>
  <c r="GU144" i="1"/>
  <c r="GT144" i="1"/>
  <c r="GP144" i="1"/>
  <c r="GO144" i="1"/>
  <c r="GK144" i="1"/>
  <c r="GJ144" i="1"/>
  <c r="GF144" i="1"/>
  <c r="GE144" i="1"/>
  <c r="GA144" i="1"/>
  <c r="FZ144" i="1"/>
  <c r="GU142" i="1"/>
  <c r="GT142" i="1"/>
  <c r="GP142" i="1"/>
  <c r="GO142" i="1"/>
  <c r="GK142" i="1"/>
  <c r="GJ142" i="1"/>
  <c r="GF142" i="1"/>
  <c r="GE142" i="1"/>
  <c r="GA142" i="1"/>
  <c r="FZ142" i="1"/>
  <c r="GU141" i="1"/>
  <c r="GT141" i="1"/>
  <c r="GP141" i="1"/>
  <c r="GO141" i="1"/>
  <c r="GK141" i="1"/>
  <c r="GJ141" i="1"/>
  <c r="GF141" i="1"/>
  <c r="GE141" i="1"/>
  <c r="GA141" i="1"/>
  <c r="FZ141" i="1"/>
  <c r="GU140" i="1"/>
  <c r="GT140" i="1"/>
  <c r="GP140" i="1"/>
  <c r="GO140" i="1"/>
  <c r="GK140" i="1"/>
  <c r="GJ140" i="1"/>
  <c r="GF140" i="1"/>
  <c r="GE140" i="1"/>
  <c r="GA140" i="1"/>
  <c r="FZ140" i="1"/>
  <c r="GU139" i="1"/>
  <c r="GT139" i="1"/>
  <c r="GP139" i="1"/>
  <c r="GO139" i="1"/>
  <c r="GK139" i="1"/>
  <c r="GJ139" i="1"/>
  <c r="GF139" i="1"/>
  <c r="GE139" i="1"/>
  <c r="GA139" i="1"/>
  <c r="FZ139" i="1"/>
  <c r="GU137" i="1"/>
  <c r="GT137" i="1"/>
  <c r="GP137" i="1"/>
  <c r="GO137" i="1"/>
  <c r="GK137" i="1"/>
  <c r="GJ137" i="1"/>
  <c r="GF137" i="1"/>
  <c r="GE137" i="1"/>
  <c r="GA137" i="1"/>
  <c r="FZ137" i="1"/>
  <c r="GU135" i="1"/>
  <c r="GT135" i="1"/>
  <c r="GP135" i="1"/>
  <c r="GO135" i="1"/>
  <c r="GF135" i="1"/>
  <c r="GE135" i="1"/>
  <c r="GA135" i="1"/>
  <c r="FZ135" i="1"/>
  <c r="GU133" i="1"/>
  <c r="GT133" i="1"/>
  <c r="GP133" i="1"/>
  <c r="GO133" i="1"/>
  <c r="GK133" i="1"/>
  <c r="GJ133" i="1"/>
  <c r="GF133" i="1"/>
  <c r="GE133" i="1"/>
  <c r="GA133" i="1"/>
  <c r="FZ133" i="1"/>
  <c r="GU127" i="1"/>
  <c r="GT127" i="1"/>
  <c r="GF127" i="1"/>
  <c r="GE127" i="1"/>
  <c r="GA127" i="1"/>
  <c r="FZ127" i="1"/>
  <c r="GU132" i="1"/>
  <c r="GT132" i="1"/>
  <c r="GP132" i="1"/>
  <c r="GO132" i="1"/>
  <c r="GK132" i="1"/>
  <c r="GJ132" i="1"/>
  <c r="GF132" i="1"/>
  <c r="GE132" i="1"/>
  <c r="GA132" i="1"/>
  <c r="FZ132" i="1"/>
  <c r="GU131" i="1"/>
  <c r="GT131" i="1"/>
  <c r="GP131" i="1"/>
  <c r="GO131" i="1"/>
  <c r="GK131" i="1"/>
  <c r="GJ131" i="1"/>
  <c r="GF131" i="1"/>
  <c r="GE131" i="1"/>
  <c r="GA131" i="1"/>
  <c r="FZ131" i="1"/>
  <c r="GU128" i="1"/>
  <c r="GT128" i="1"/>
  <c r="GP128" i="1"/>
  <c r="GO128" i="1"/>
  <c r="GK128" i="1"/>
  <c r="GJ128" i="1"/>
  <c r="GF128" i="1"/>
  <c r="GE128" i="1"/>
  <c r="GA128" i="1"/>
  <c r="FZ128" i="1"/>
  <c r="GU124" i="1"/>
  <c r="GT124" i="1"/>
  <c r="GP124" i="1"/>
  <c r="GO124" i="1"/>
  <c r="GK124" i="1"/>
  <c r="GJ124" i="1"/>
  <c r="GF124" i="1"/>
  <c r="GE124" i="1"/>
  <c r="GA124" i="1"/>
  <c r="FZ124" i="1"/>
  <c r="GU125" i="1"/>
  <c r="GT125" i="1"/>
  <c r="GP125" i="1"/>
  <c r="GO125" i="1"/>
  <c r="GK125" i="1"/>
  <c r="GJ125" i="1"/>
  <c r="GF125" i="1"/>
  <c r="GE125" i="1"/>
  <c r="GA125" i="1"/>
  <c r="FZ125" i="1"/>
  <c r="GU136" i="1"/>
  <c r="GT136" i="1"/>
  <c r="GP136" i="1"/>
  <c r="GO136" i="1"/>
  <c r="GK136" i="1"/>
  <c r="GJ136" i="1"/>
  <c r="GF136" i="1"/>
  <c r="GE136" i="1"/>
  <c r="GA136" i="1"/>
  <c r="FZ136" i="1"/>
  <c r="GU123" i="1"/>
  <c r="GT123" i="1"/>
  <c r="GP123" i="1"/>
  <c r="GO123" i="1"/>
  <c r="GK123" i="1"/>
  <c r="GJ123" i="1"/>
  <c r="GF123" i="1"/>
  <c r="GE123" i="1"/>
  <c r="GA123" i="1"/>
  <c r="FZ123" i="1"/>
  <c r="GU121" i="1"/>
  <c r="GT121" i="1"/>
  <c r="GP121" i="1"/>
  <c r="GO121" i="1"/>
  <c r="GF121" i="1"/>
  <c r="GE121" i="1"/>
  <c r="GA121" i="1"/>
  <c r="FZ121" i="1"/>
  <c r="GU120" i="1"/>
  <c r="GT120" i="1"/>
  <c r="GP120" i="1"/>
  <c r="GO120" i="1"/>
  <c r="GK120" i="1"/>
  <c r="GJ120" i="1"/>
  <c r="GF120" i="1"/>
  <c r="GE120" i="1"/>
  <c r="GA120" i="1"/>
  <c r="FZ120" i="1"/>
  <c r="GU115" i="1"/>
  <c r="GT115" i="1"/>
  <c r="GP115" i="1"/>
  <c r="GO115" i="1"/>
  <c r="GK115" i="1"/>
  <c r="GJ115" i="1"/>
  <c r="GF115" i="1"/>
  <c r="GE115" i="1"/>
  <c r="GA115" i="1"/>
  <c r="FZ115" i="1"/>
  <c r="GU114" i="1"/>
  <c r="GT114" i="1"/>
  <c r="GP114" i="1"/>
  <c r="GO114" i="1"/>
  <c r="GK114" i="1"/>
  <c r="GJ114" i="1"/>
  <c r="GF114" i="1"/>
  <c r="GE114" i="1"/>
  <c r="GA114" i="1"/>
  <c r="FZ114" i="1"/>
  <c r="GU113" i="1"/>
  <c r="GT113" i="1"/>
  <c r="GP113" i="1"/>
  <c r="GO113" i="1"/>
  <c r="GK113" i="1"/>
  <c r="GJ113" i="1"/>
  <c r="GF113" i="1"/>
  <c r="GE113" i="1"/>
  <c r="GA113" i="1"/>
  <c r="FZ113" i="1"/>
  <c r="GU112" i="1"/>
  <c r="GT112" i="1"/>
  <c r="GP112" i="1"/>
  <c r="GO112" i="1"/>
  <c r="GK112" i="1"/>
  <c r="GJ112" i="1"/>
  <c r="GF112" i="1"/>
  <c r="GE112" i="1"/>
  <c r="GA112" i="1"/>
  <c r="FZ112" i="1"/>
  <c r="GU110" i="1"/>
  <c r="GT110" i="1"/>
  <c r="GP110" i="1"/>
  <c r="GO110" i="1"/>
  <c r="GK110" i="1"/>
  <c r="GJ110" i="1"/>
  <c r="GF110" i="1"/>
  <c r="GE110" i="1"/>
  <c r="GA110" i="1"/>
  <c r="FZ110" i="1"/>
  <c r="GU109" i="1"/>
  <c r="GT109" i="1"/>
  <c r="GP109" i="1"/>
  <c r="GO109" i="1"/>
  <c r="GK109" i="1"/>
  <c r="GJ109" i="1"/>
  <c r="GF109" i="1"/>
  <c r="GE109" i="1"/>
  <c r="GA109" i="1"/>
  <c r="FZ109" i="1"/>
  <c r="GU108" i="1"/>
  <c r="GT108" i="1"/>
  <c r="GP108" i="1"/>
  <c r="GO108" i="1"/>
  <c r="GK108" i="1"/>
  <c r="GJ108" i="1"/>
  <c r="GF108" i="1"/>
  <c r="GE108" i="1"/>
  <c r="GA108" i="1"/>
  <c r="FZ108" i="1"/>
  <c r="GU104" i="1"/>
  <c r="GT104" i="1"/>
  <c r="GP104" i="1"/>
  <c r="GO104" i="1"/>
  <c r="GK104" i="1"/>
  <c r="GJ104" i="1"/>
  <c r="GF104" i="1"/>
  <c r="GE104" i="1"/>
  <c r="GA104" i="1"/>
  <c r="FZ104" i="1"/>
  <c r="GU102" i="1"/>
  <c r="GT102" i="1"/>
  <c r="GP102" i="1"/>
  <c r="GO102" i="1"/>
  <c r="GF102" i="1"/>
  <c r="GE102" i="1"/>
  <c r="GA102" i="1"/>
  <c r="FZ102" i="1"/>
  <c r="GU101" i="1"/>
  <c r="GT101" i="1"/>
  <c r="GP101" i="1"/>
  <c r="GO101" i="1"/>
  <c r="GK101" i="1"/>
  <c r="GJ101" i="1"/>
  <c r="GF101" i="1"/>
  <c r="GE101" i="1"/>
  <c r="GA101" i="1"/>
  <c r="FZ101" i="1"/>
  <c r="GU98" i="1"/>
  <c r="GT98" i="1"/>
  <c r="GP98" i="1"/>
  <c r="GO98" i="1"/>
  <c r="GK98" i="1"/>
  <c r="GJ98" i="1"/>
  <c r="GF98" i="1"/>
  <c r="GE98" i="1"/>
  <c r="GA98" i="1"/>
  <c r="FZ98" i="1"/>
  <c r="GU97" i="1"/>
  <c r="GT97" i="1"/>
  <c r="GP97" i="1"/>
  <c r="GO97" i="1"/>
  <c r="GK97" i="1"/>
  <c r="GJ97" i="1"/>
  <c r="GF97" i="1"/>
  <c r="GE97" i="1"/>
  <c r="GA97" i="1"/>
  <c r="FZ97" i="1"/>
  <c r="GU96" i="1"/>
  <c r="GT96" i="1"/>
  <c r="GP96" i="1"/>
  <c r="GO96" i="1"/>
  <c r="GK96" i="1"/>
  <c r="GJ96" i="1"/>
  <c r="GF96" i="1"/>
  <c r="GE96" i="1"/>
  <c r="GA96" i="1"/>
  <c r="FZ96" i="1"/>
  <c r="GU95" i="1"/>
  <c r="GT95" i="1"/>
  <c r="GP95" i="1"/>
  <c r="GO95" i="1"/>
  <c r="GK95" i="1"/>
  <c r="GJ95" i="1"/>
  <c r="GF95" i="1"/>
  <c r="GE95" i="1"/>
  <c r="GA95" i="1"/>
  <c r="FZ95" i="1"/>
  <c r="GU94" i="1"/>
  <c r="GT94" i="1"/>
  <c r="GP94" i="1"/>
  <c r="GO94" i="1"/>
  <c r="GK94" i="1"/>
  <c r="GJ94" i="1"/>
  <c r="GF94" i="1"/>
  <c r="GE94" i="1"/>
  <c r="GA94" i="1"/>
  <c r="FZ94" i="1"/>
  <c r="GU92" i="1"/>
  <c r="GT92" i="1"/>
  <c r="GP92" i="1"/>
  <c r="GO92" i="1"/>
  <c r="GK92" i="1"/>
  <c r="GJ92" i="1"/>
  <c r="GF92" i="1"/>
  <c r="GE92" i="1"/>
  <c r="GA92" i="1"/>
  <c r="FZ92" i="1"/>
  <c r="GU91" i="1"/>
  <c r="GT91" i="1"/>
  <c r="GP91" i="1"/>
  <c r="GO91" i="1"/>
  <c r="GK91" i="1"/>
  <c r="GJ91" i="1"/>
  <c r="GF91" i="1"/>
  <c r="GE91" i="1"/>
  <c r="GA91" i="1"/>
  <c r="FZ91" i="1"/>
  <c r="GU90" i="1"/>
  <c r="GT90" i="1"/>
  <c r="GP90" i="1"/>
  <c r="GO90" i="1"/>
  <c r="GF90" i="1"/>
  <c r="GE90" i="1"/>
  <c r="GA90" i="1"/>
  <c r="FZ90" i="1"/>
  <c r="GU88" i="1"/>
  <c r="GT88" i="1"/>
  <c r="GP88" i="1"/>
  <c r="GO88" i="1"/>
  <c r="GK88" i="1"/>
  <c r="GJ88" i="1"/>
  <c r="GF88" i="1"/>
  <c r="GE88" i="1"/>
  <c r="GA88" i="1"/>
  <c r="FZ88" i="1"/>
  <c r="GU89" i="1"/>
  <c r="GT89" i="1"/>
  <c r="GP89" i="1"/>
  <c r="GO89" i="1"/>
  <c r="GK89" i="1"/>
  <c r="GJ89" i="1"/>
  <c r="GF89" i="1"/>
  <c r="GE89" i="1"/>
  <c r="GA89" i="1"/>
  <c r="FZ89" i="1"/>
  <c r="GU86" i="1"/>
  <c r="GT86" i="1"/>
  <c r="GP86" i="1"/>
  <c r="GO86" i="1"/>
  <c r="GF86" i="1"/>
  <c r="GE86" i="1"/>
  <c r="GA86" i="1"/>
  <c r="FZ86" i="1"/>
  <c r="GU83" i="1"/>
  <c r="GT83" i="1"/>
  <c r="GP83" i="1"/>
  <c r="GO83" i="1"/>
  <c r="GK83" i="1"/>
  <c r="GJ83" i="1"/>
  <c r="GF83" i="1"/>
  <c r="GE83" i="1"/>
  <c r="GU80" i="1"/>
  <c r="GT80" i="1"/>
  <c r="GP80" i="1"/>
  <c r="GO80" i="1"/>
  <c r="GK80" i="1"/>
  <c r="GJ80" i="1"/>
  <c r="GF80" i="1"/>
  <c r="GE80" i="1"/>
  <c r="GA80" i="1"/>
  <c r="FZ80" i="1"/>
  <c r="GU81" i="1"/>
  <c r="GT81" i="1"/>
  <c r="GP81" i="1"/>
  <c r="GO81" i="1"/>
  <c r="GK81" i="1"/>
  <c r="GJ81" i="1"/>
  <c r="GF81" i="1"/>
  <c r="GE81" i="1"/>
  <c r="GA81" i="1"/>
  <c r="FZ81" i="1"/>
  <c r="GU78" i="1"/>
  <c r="GT78" i="1"/>
  <c r="GP78" i="1"/>
  <c r="GO78" i="1"/>
  <c r="GK78" i="1"/>
  <c r="GJ78" i="1"/>
  <c r="GF78" i="1"/>
  <c r="GE78" i="1"/>
  <c r="GA78" i="1"/>
  <c r="FZ78" i="1"/>
  <c r="GU76" i="1"/>
  <c r="GT76" i="1"/>
  <c r="GP76" i="1"/>
  <c r="GO76" i="1"/>
  <c r="GK76" i="1"/>
  <c r="GJ76" i="1"/>
  <c r="GF76" i="1"/>
  <c r="GE76" i="1"/>
  <c r="GA76" i="1"/>
  <c r="FZ76" i="1"/>
  <c r="GU75" i="1"/>
  <c r="GT75" i="1"/>
  <c r="GP75" i="1"/>
  <c r="GO75" i="1"/>
  <c r="GK75" i="1"/>
  <c r="GJ75" i="1"/>
  <c r="GF75" i="1"/>
  <c r="GE75" i="1"/>
  <c r="GA75" i="1"/>
  <c r="FZ75" i="1"/>
  <c r="GU77" i="1"/>
  <c r="GT77" i="1"/>
  <c r="GP77" i="1"/>
  <c r="GO77" i="1"/>
  <c r="GK77" i="1"/>
  <c r="GJ77" i="1"/>
  <c r="GF77" i="1"/>
  <c r="GE77" i="1"/>
  <c r="GA77" i="1"/>
  <c r="FZ77" i="1"/>
  <c r="GU72" i="1"/>
  <c r="GT72" i="1"/>
  <c r="GP72" i="1"/>
  <c r="GO72" i="1"/>
  <c r="GF72" i="1"/>
  <c r="GE72" i="1"/>
  <c r="GA72" i="1"/>
  <c r="FZ72" i="1"/>
  <c r="GU71" i="1"/>
  <c r="GT71" i="1"/>
  <c r="GP71" i="1"/>
  <c r="GO71" i="1"/>
  <c r="GF71" i="1"/>
  <c r="GE71" i="1"/>
  <c r="GA71" i="1"/>
  <c r="FZ71" i="1"/>
  <c r="GU68" i="1"/>
  <c r="GT68" i="1"/>
  <c r="GP68" i="1"/>
  <c r="GO68" i="1"/>
  <c r="GK68" i="1"/>
  <c r="GJ68" i="1"/>
  <c r="GF68" i="1"/>
  <c r="GE68" i="1"/>
  <c r="GA68" i="1"/>
  <c r="FZ68" i="1"/>
  <c r="GU67" i="1"/>
  <c r="GT67" i="1"/>
  <c r="GP67" i="1"/>
  <c r="GO67" i="1"/>
  <c r="GF67" i="1"/>
  <c r="GE67" i="1"/>
  <c r="GU66" i="1"/>
  <c r="GT66" i="1"/>
  <c r="GP66" i="1"/>
  <c r="GO66" i="1"/>
  <c r="GK66" i="1"/>
  <c r="GJ66" i="1"/>
  <c r="GF66" i="1"/>
  <c r="GE66" i="1"/>
  <c r="GA66" i="1"/>
  <c r="FZ66" i="1"/>
  <c r="GU70" i="1"/>
  <c r="GT70" i="1"/>
  <c r="GP70" i="1"/>
  <c r="GO70" i="1"/>
  <c r="GK70" i="1"/>
  <c r="GJ70" i="1"/>
  <c r="GF70" i="1"/>
  <c r="GE70" i="1"/>
  <c r="GA70" i="1"/>
  <c r="FZ70" i="1"/>
  <c r="GU65" i="1"/>
  <c r="GT65" i="1"/>
  <c r="GP65" i="1"/>
  <c r="GO65" i="1"/>
  <c r="GF65" i="1"/>
  <c r="GE65" i="1"/>
  <c r="GA65" i="1"/>
  <c r="FZ65" i="1"/>
  <c r="GU63" i="1"/>
  <c r="GT63" i="1"/>
  <c r="GP63" i="1"/>
  <c r="GO63" i="1"/>
  <c r="GK63" i="1"/>
  <c r="GJ63" i="1"/>
  <c r="GF63" i="1"/>
  <c r="GE63" i="1"/>
  <c r="GA63" i="1"/>
  <c r="FZ63" i="1"/>
  <c r="GU60" i="1"/>
  <c r="GT60" i="1"/>
  <c r="GP60" i="1"/>
  <c r="GO60" i="1"/>
  <c r="GK60" i="1"/>
  <c r="GJ60" i="1"/>
  <c r="GF60" i="1"/>
  <c r="GE60" i="1"/>
  <c r="GA60" i="1"/>
  <c r="FZ60" i="1"/>
  <c r="GU64" i="1"/>
  <c r="GT64" i="1"/>
  <c r="GP64" i="1"/>
  <c r="GO64" i="1"/>
  <c r="GF64" i="1"/>
  <c r="GE64" i="1"/>
  <c r="GA64" i="1"/>
  <c r="FZ64" i="1"/>
  <c r="GU59" i="1"/>
  <c r="GT59" i="1"/>
  <c r="GP59" i="1"/>
  <c r="GO59" i="1"/>
  <c r="GK59" i="1"/>
  <c r="GJ59" i="1"/>
  <c r="GF59" i="1"/>
  <c r="GE59" i="1"/>
  <c r="GA59" i="1"/>
  <c r="FZ59" i="1"/>
  <c r="GU58" i="1"/>
  <c r="GT58" i="1"/>
  <c r="GP58" i="1"/>
  <c r="GO58" i="1"/>
  <c r="GK58" i="1"/>
  <c r="GJ58" i="1"/>
  <c r="GF58" i="1"/>
  <c r="GE58" i="1"/>
  <c r="GA58" i="1"/>
  <c r="FZ58" i="1"/>
  <c r="GU57" i="1"/>
  <c r="GT57" i="1"/>
  <c r="GP57" i="1"/>
  <c r="GO57" i="1"/>
  <c r="GK57" i="1"/>
  <c r="GJ57" i="1"/>
  <c r="GF57" i="1"/>
  <c r="GE57" i="1"/>
  <c r="GA57" i="1"/>
  <c r="FZ57" i="1"/>
  <c r="GU56" i="1"/>
  <c r="GT56" i="1"/>
  <c r="GP56" i="1"/>
  <c r="GO56" i="1"/>
  <c r="GK56" i="1"/>
  <c r="GJ56" i="1"/>
  <c r="GF56" i="1"/>
  <c r="GE56" i="1"/>
  <c r="GA56" i="1"/>
  <c r="FZ56" i="1"/>
  <c r="GU55" i="1"/>
  <c r="GT55" i="1"/>
  <c r="GP55" i="1"/>
  <c r="GO55" i="1"/>
  <c r="GF55" i="1"/>
  <c r="GE55" i="1"/>
  <c r="GA55" i="1"/>
  <c r="FZ55" i="1"/>
  <c r="GP53" i="1"/>
  <c r="GO53" i="1"/>
  <c r="GF53" i="1"/>
  <c r="GE53" i="1"/>
  <c r="GA53" i="1"/>
  <c r="FZ53" i="1"/>
  <c r="GU49" i="1"/>
  <c r="GT49" i="1"/>
  <c r="GP49" i="1"/>
  <c r="GO49" i="1"/>
  <c r="GF49" i="1"/>
  <c r="GA49" i="1"/>
  <c r="FZ49" i="1"/>
  <c r="GU48" i="1"/>
  <c r="GT48" i="1"/>
  <c r="GP48" i="1"/>
  <c r="GO48" i="1"/>
  <c r="GK48" i="1"/>
  <c r="GJ48" i="1"/>
  <c r="GF48" i="1"/>
  <c r="GE48" i="1"/>
  <c r="GA48" i="1"/>
  <c r="FZ48" i="1"/>
  <c r="GU47" i="1"/>
  <c r="GP47" i="1"/>
  <c r="GK47" i="1"/>
  <c r="GF47" i="1"/>
  <c r="GA47" i="1"/>
  <c r="GU46" i="1"/>
  <c r="GT46" i="1"/>
  <c r="GP46" i="1"/>
  <c r="GO46" i="1"/>
  <c r="GK46" i="1"/>
  <c r="GJ46" i="1"/>
  <c r="GF46" i="1"/>
  <c r="GE46" i="1"/>
  <c r="GA46" i="1"/>
  <c r="FZ46" i="1"/>
  <c r="GU44" i="1"/>
  <c r="GT44" i="1"/>
  <c r="GP44" i="1"/>
  <c r="GO44" i="1"/>
  <c r="GK44" i="1"/>
  <c r="GJ44" i="1"/>
  <c r="GF44" i="1"/>
  <c r="GE44" i="1"/>
  <c r="GA44" i="1"/>
  <c r="FZ44" i="1"/>
  <c r="GU45" i="1"/>
  <c r="GT45" i="1"/>
  <c r="GP45" i="1"/>
  <c r="GO45" i="1"/>
  <c r="GK45" i="1"/>
  <c r="GJ45" i="1"/>
  <c r="GF45" i="1"/>
  <c r="GE45" i="1"/>
  <c r="GA45" i="1"/>
  <c r="FZ45" i="1"/>
  <c r="GP42" i="1"/>
  <c r="GO42" i="1"/>
  <c r="GA42" i="1"/>
  <c r="FZ42" i="1"/>
  <c r="GU40" i="1"/>
  <c r="GT40" i="1"/>
  <c r="GP40" i="1"/>
  <c r="GO40" i="1"/>
  <c r="GK40" i="1"/>
  <c r="GJ40" i="1"/>
  <c r="GF40" i="1"/>
  <c r="GE40" i="1"/>
  <c r="GA40" i="1"/>
  <c r="FZ40" i="1"/>
  <c r="GU38" i="1"/>
  <c r="GT38" i="1"/>
  <c r="GP38" i="1"/>
  <c r="GO38" i="1"/>
  <c r="GK38" i="1"/>
  <c r="GJ38" i="1"/>
  <c r="GF38" i="1"/>
  <c r="GE38" i="1"/>
  <c r="GA38" i="1"/>
  <c r="FZ38" i="1"/>
  <c r="GU39" i="1"/>
  <c r="GT39" i="1"/>
  <c r="GP39" i="1"/>
  <c r="GO39" i="1"/>
  <c r="GK39" i="1"/>
  <c r="GJ39" i="1"/>
  <c r="GF39" i="1"/>
  <c r="GE39" i="1"/>
  <c r="GA39" i="1"/>
  <c r="FZ39" i="1"/>
  <c r="GU35" i="1"/>
  <c r="GT35" i="1"/>
  <c r="GP35" i="1"/>
  <c r="GO35" i="1"/>
  <c r="GK35" i="1"/>
  <c r="GJ35" i="1"/>
  <c r="GF35" i="1"/>
  <c r="GE35" i="1"/>
  <c r="GA35" i="1"/>
  <c r="FZ35" i="1"/>
  <c r="GU37" i="1"/>
  <c r="GT37" i="1"/>
  <c r="GP37" i="1"/>
  <c r="GF37" i="1"/>
  <c r="GE37" i="1"/>
  <c r="GA37" i="1"/>
  <c r="FZ37" i="1"/>
  <c r="GU34" i="1"/>
  <c r="GT34" i="1"/>
  <c r="GP34" i="1"/>
  <c r="GO34" i="1"/>
  <c r="GK34" i="1"/>
  <c r="GJ34" i="1"/>
  <c r="GF34" i="1"/>
  <c r="GE34" i="1"/>
  <c r="GA34" i="1"/>
  <c r="FZ34" i="1"/>
  <c r="GU33" i="1"/>
  <c r="GT33" i="1"/>
  <c r="GP33" i="1"/>
  <c r="GO33" i="1"/>
  <c r="GK33" i="1"/>
  <c r="GJ33" i="1"/>
  <c r="GF33" i="1"/>
  <c r="GE33" i="1"/>
  <c r="GA33" i="1"/>
  <c r="FZ33" i="1"/>
  <c r="GU31" i="1"/>
  <c r="GT31" i="1"/>
  <c r="GP31" i="1"/>
  <c r="GO31" i="1"/>
  <c r="GK31" i="1"/>
  <c r="GJ31" i="1"/>
  <c r="GF31" i="1"/>
  <c r="GE31" i="1"/>
  <c r="GA31" i="1"/>
  <c r="FZ31" i="1"/>
  <c r="GU30" i="1"/>
  <c r="GT30" i="1"/>
  <c r="GP30" i="1"/>
  <c r="GO30" i="1"/>
  <c r="GK30" i="1"/>
  <c r="GJ30" i="1"/>
  <c r="GF30" i="1"/>
  <c r="GE30" i="1"/>
  <c r="GA30" i="1"/>
  <c r="FZ30" i="1"/>
  <c r="GU29" i="1"/>
  <c r="GT29" i="1"/>
  <c r="GP29" i="1"/>
  <c r="GO29" i="1"/>
  <c r="GF29" i="1"/>
  <c r="GE29" i="1"/>
  <c r="GA29" i="1"/>
  <c r="FZ29" i="1"/>
  <c r="GU28" i="1"/>
  <c r="GT28" i="1"/>
  <c r="GP28" i="1"/>
  <c r="GO28" i="1"/>
  <c r="GK28" i="1"/>
  <c r="GJ28" i="1"/>
  <c r="GF28" i="1"/>
  <c r="GE28" i="1"/>
  <c r="GA28" i="1"/>
  <c r="FZ28" i="1"/>
  <c r="GU24" i="1"/>
  <c r="GT24" i="1"/>
  <c r="GP24" i="1"/>
  <c r="GO24" i="1"/>
  <c r="GF24" i="1"/>
  <c r="GE24" i="1"/>
  <c r="GA24" i="1"/>
  <c r="FZ24" i="1"/>
  <c r="GU25" i="1"/>
  <c r="GT25" i="1"/>
  <c r="GP25" i="1"/>
  <c r="GO25" i="1"/>
  <c r="GF25" i="1"/>
  <c r="GE25" i="1"/>
  <c r="GA25" i="1"/>
  <c r="FZ25" i="1"/>
  <c r="GU23" i="1"/>
  <c r="GT23" i="1"/>
  <c r="GP23" i="1"/>
  <c r="GO23" i="1"/>
  <c r="GK23" i="1"/>
  <c r="GJ23" i="1"/>
  <c r="GF23" i="1"/>
  <c r="GE23" i="1"/>
  <c r="GA23" i="1"/>
  <c r="FZ23" i="1"/>
  <c r="GU22" i="1"/>
  <c r="GT22" i="1"/>
  <c r="GP22" i="1"/>
  <c r="GO22" i="1"/>
  <c r="GF22" i="1"/>
  <c r="GE22" i="1"/>
  <c r="GA22" i="1"/>
  <c r="FZ22" i="1"/>
  <c r="GU20" i="1"/>
  <c r="GP20" i="1"/>
  <c r="GK20" i="1"/>
  <c r="GF20" i="1"/>
  <c r="GA20" i="1"/>
  <c r="GU19" i="1"/>
  <c r="GT19" i="1"/>
  <c r="GP19" i="1"/>
  <c r="GO19" i="1"/>
  <c r="GF19" i="1"/>
  <c r="GE19" i="1"/>
  <c r="GA19" i="1"/>
  <c r="FZ19" i="1"/>
  <c r="GU13" i="1"/>
  <c r="GT13" i="1"/>
  <c r="GP13" i="1"/>
  <c r="GO13" i="1"/>
  <c r="GK13" i="1"/>
  <c r="GJ13" i="1"/>
  <c r="GF13" i="1"/>
  <c r="GE13" i="1"/>
  <c r="GA13" i="1"/>
  <c r="FZ13" i="1"/>
  <c r="GU15" i="1"/>
  <c r="GT15" i="1"/>
  <c r="GP15" i="1"/>
  <c r="GO15" i="1"/>
  <c r="GK15" i="1"/>
  <c r="GJ15" i="1"/>
  <c r="GF15" i="1"/>
  <c r="GE15" i="1"/>
  <c r="GA15" i="1"/>
  <c r="FZ15" i="1"/>
  <c r="GU11" i="1"/>
  <c r="GT11" i="1"/>
  <c r="GP11" i="1"/>
  <c r="GO11" i="1"/>
  <c r="GF11" i="1"/>
  <c r="GE11" i="1"/>
  <c r="GA11" i="1"/>
  <c r="FZ11" i="1"/>
  <c r="GU18" i="1"/>
  <c r="GT18" i="1"/>
  <c r="GP18" i="1"/>
  <c r="GO18" i="1"/>
  <c r="GF18" i="1"/>
  <c r="GE18" i="1"/>
  <c r="GA18" i="1"/>
  <c r="FZ18" i="1"/>
  <c r="GU8" i="1"/>
  <c r="GT8" i="1"/>
  <c r="GP8" i="1"/>
  <c r="GO8" i="1"/>
  <c r="GK8" i="1"/>
  <c r="GJ8" i="1"/>
  <c r="GF8" i="1"/>
  <c r="GE8" i="1"/>
  <c r="GA8" i="1"/>
  <c r="FZ8" i="1"/>
  <c r="GU14" i="1"/>
  <c r="GT14" i="1"/>
  <c r="GP14" i="1"/>
  <c r="GO14" i="1"/>
  <c r="GK14" i="1"/>
  <c r="GJ14" i="1"/>
  <c r="GF14" i="1"/>
  <c r="GE14" i="1"/>
  <c r="GA14" i="1"/>
  <c r="FZ14" i="1"/>
  <c r="GU10" i="1"/>
  <c r="GT10" i="1"/>
  <c r="GP10" i="1"/>
  <c r="GO10" i="1"/>
  <c r="GK10" i="1"/>
  <c r="GJ10" i="1"/>
  <c r="GF10" i="1"/>
  <c r="GE10" i="1"/>
  <c r="GA10" i="1"/>
  <c r="FZ10" i="1"/>
  <c r="GU9" i="1"/>
  <c r="GT9" i="1"/>
  <c r="GP9" i="1"/>
  <c r="GO9" i="1"/>
  <c r="GK9" i="1"/>
  <c r="GJ9" i="1"/>
  <c r="GU6" i="1"/>
  <c r="GT6" i="1"/>
  <c r="GP6" i="1"/>
  <c r="GO6" i="1"/>
  <c r="GF6" i="1"/>
  <c r="GE6" i="1"/>
  <c r="GA6" i="1"/>
  <c r="FZ6" i="1"/>
  <c r="GU7" i="1"/>
  <c r="GT7" i="1"/>
  <c r="GP7" i="1"/>
  <c r="GO7" i="1"/>
  <c r="GK7" i="1"/>
  <c r="GJ7" i="1"/>
  <c r="GF7" i="1"/>
  <c r="GE7" i="1"/>
  <c r="GA7" i="1"/>
  <c r="FZ7" i="1"/>
  <c r="GU5" i="1"/>
  <c r="GT5" i="1"/>
  <c r="GP5" i="1"/>
  <c r="GO5" i="1"/>
  <c r="GK5" i="1"/>
  <c r="GJ5" i="1"/>
  <c r="GF5" i="1"/>
  <c r="GE5" i="1"/>
  <c r="GA5" i="1"/>
  <c r="FZ5" i="1"/>
  <c r="GU4" i="1"/>
  <c r="GT4" i="1"/>
  <c r="GP4" i="1"/>
  <c r="GO4" i="1"/>
  <c r="GF4" i="1"/>
  <c r="GE4" i="1"/>
  <c r="GA4" i="1"/>
  <c r="FZ4" i="1"/>
  <c r="GU3" i="1"/>
  <c r="GT3" i="1"/>
  <c r="GP3" i="1"/>
  <c r="GO3" i="1"/>
  <c r="GK3" i="1"/>
  <c r="GJ3" i="1"/>
  <c r="GF3" i="1"/>
  <c r="GE3" i="1"/>
  <c r="GA3" i="1"/>
  <c r="FZ3" i="1"/>
  <c r="EZ191" i="1"/>
  <c r="EZ139" i="1"/>
  <c r="EZ85" i="1"/>
  <c r="EZ52" i="1"/>
  <c r="EZ22" i="1"/>
  <c r="FD279" i="1"/>
  <c r="FE279" i="1"/>
  <c r="EY277" i="1"/>
  <c r="FS271" i="1"/>
  <c r="FT271" i="1"/>
  <c r="FN271" i="1"/>
  <c r="FO271" i="1"/>
  <c r="FD271" i="1"/>
  <c r="FE271" i="1"/>
  <c r="EY271" i="1"/>
  <c r="EZ271" i="1"/>
  <c r="FI268" i="1"/>
  <c r="FD268" i="1"/>
  <c r="FT265" i="1"/>
  <c r="FO265" i="1"/>
  <c r="FJ265" i="1"/>
  <c r="FE265" i="1"/>
  <c r="ET252" i="1"/>
  <c r="FT268" i="1"/>
  <c r="FT276" i="1"/>
  <c r="FT277" i="1"/>
  <c r="FT275" i="1"/>
  <c r="FT274" i="1"/>
  <c r="FT273" i="1"/>
  <c r="FT272" i="1"/>
  <c r="FT270" i="1"/>
  <c r="FT269" i="1"/>
  <c r="FT267" i="1"/>
  <c r="FO276" i="1"/>
  <c r="FO277" i="1"/>
  <c r="FO275" i="1"/>
  <c r="FO274" i="1"/>
  <c r="FO273" i="1"/>
  <c r="FO272" i="1"/>
  <c r="FO270" i="1"/>
  <c r="FO269" i="1"/>
  <c r="FO267" i="1"/>
  <c r="FO268" i="1"/>
  <c r="FJ276" i="1"/>
  <c r="FJ277" i="1"/>
  <c r="FJ275" i="1"/>
  <c r="FJ274" i="1"/>
  <c r="FJ273" i="1"/>
  <c r="FJ272" i="1"/>
  <c r="FJ270" i="1"/>
  <c r="FJ269" i="1"/>
  <c r="FJ267" i="1"/>
  <c r="FJ268" i="1"/>
  <c r="FE276" i="1"/>
  <c r="FE277" i="1"/>
  <c r="FE275" i="1"/>
  <c r="FE274" i="1"/>
  <c r="FE273" i="1"/>
  <c r="FE272" i="1"/>
  <c r="FE270" i="1"/>
  <c r="FE269" i="1"/>
  <c r="FE267" i="1"/>
  <c r="FE268" i="1"/>
  <c r="EZ267" i="1"/>
  <c r="EZ269" i="1"/>
  <c r="EZ270" i="1"/>
  <c r="EZ272" i="1"/>
  <c r="EZ273" i="1"/>
  <c r="EZ274" i="1"/>
  <c r="EZ275" i="1"/>
  <c r="EZ277" i="1"/>
  <c r="EZ276" i="1"/>
  <c r="EZ268" i="1"/>
  <c r="FT264" i="1"/>
  <c r="FT263" i="1"/>
  <c r="FT262" i="1"/>
  <c r="FT261" i="1"/>
  <c r="FT260" i="1"/>
  <c r="FT259" i="1"/>
  <c r="FT258" i="1"/>
  <c r="FT257" i="1"/>
  <c r="FT256" i="1"/>
  <c r="FT255" i="1"/>
  <c r="FT254" i="1"/>
  <c r="FT253" i="1"/>
  <c r="FT251" i="1"/>
  <c r="FT250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1" i="1"/>
  <c r="FO250" i="1"/>
  <c r="FE264" i="1"/>
  <c r="FE263" i="1"/>
  <c r="FE262" i="1"/>
  <c r="FE261" i="1"/>
  <c r="FE260" i="1"/>
  <c r="FE259" i="1"/>
  <c r="FE258" i="1"/>
  <c r="FE257" i="1"/>
  <c r="FE256" i="1"/>
  <c r="FE255" i="1"/>
  <c r="FE254" i="1"/>
  <c r="FE253" i="1"/>
  <c r="FE251" i="1"/>
  <c r="FE250" i="1"/>
  <c r="FJ264" i="1"/>
  <c r="FJ263" i="1"/>
  <c r="FJ262" i="1"/>
  <c r="FJ261" i="1"/>
  <c r="FJ260" i="1"/>
  <c r="FJ259" i="1"/>
  <c r="FJ258" i="1"/>
  <c r="FJ257" i="1"/>
  <c r="FJ256" i="1"/>
  <c r="FJ255" i="1"/>
  <c r="FJ254" i="1"/>
  <c r="FJ253" i="1"/>
  <c r="FJ251" i="1"/>
  <c r="FJ250" i="1"/>
  <c r="EZ251" i="1"/>
  <c r="EZ253" i="1"/>
  <c r="EZ254" i="1"/>
  <c r="EZ255" i="1"/>
  <c r="EZ256" i="1"/>
  <c r="EZ257" i="1"/>
  <c r="EZ258" i="1"/>
  <c r="EZ259" i="1"/>
  <c r="EZ260" i="1"/>
  <c r="EZ261" i="1"/>
  <c r="EZ262" i="1"/>
  <c r="EZ263" i="1"/>
  <c r="EZ264" i="1"/>
  <c r="EZ250" i="1"/>
  <c r="EZ237" i="1"/>
  <c r="EZ223" i="1"/>
  <c r="EZ193" i="1"/>
  <c r="EZ186" i="1"/>
  <c r="FI241" i="1"/>
  <c r="FJ241" i="1"/>
  <c r="FD241" i="1"/>
  <c r="FE241" i="1"/>
  <c r="EY241" i="1"/>
  <c r="EZ241" i="1"/>
  <c r="FD218" i="1"/>
  <c r="FE218" i="1"/>
  <c r="FI218" i="1"/>
  <c r="FJ218" i="1"/>
  <c r="FN218" i="1"/>
  <c r="FO218" i="1"/>
  <c r="FS218" i="1"/>
  <c r="FT218" i="1"/>
  <c r="EY218" i="1"/>
  <c r="EZ218" i="1"/>
  <c r="FD212" i="1"/>
  <c r="FE212" i="1"/>
  <c r="EY207" i="1"/>
  <c r="EZ207" i="1"/>
  <c r="EY209" i="1"/>
  <c r="EZ209" i="1"/>
  <c r="FN187" i="1"/>
  <c r="FO187" i="1"/>
  <c r="FD182" i="1"/>
  <c r="FE182" i="1"/>
  <c r="FI182" i="1"/>
  <c r="FJ182" i="1"/>
  <c r="FN182" i="1"/>
  <c r="FO182" i="1"/>
  <c r="FS182" i="1"/>
  <c r="FT182" i="1"/>
  <c r="EY182" i="1"/>
  <c r="EZ182" i="1"/>
  <c r="FS175" i="1"/>
  <c r="FT175" i="1"/>
  <c r="FI175" i="1"/>
  <c r="FJ175" i="1"/>
  <c r="FN175" i="1"/>
  <c r="FO175" i="1"/>
  <c r="FD175" i="1"/>
  <c r="FE175" i="1"/>
  <c r="EY175" i="1"/>
  <c r="EZ175" i="1"/>
  <c r="FT161" i="1"/>
  <c r="FS161" i="1"/>
  <c r="FT163" i="1"/>
  <c r="FS163" i="1"/>
  <c r="FO161" i="1"/>
  <c r="FN161" i="1"/>
  <c r="FO163" i="1"/>
  <c r="FN163" i="1"/>
  <c r="FJ161" i="1"/>
  <c r="FI161" i="1"/>
  <c r="FJ163" i="1"/>
  <c r="FI163" i="1"/>
  <c r="FE161" i="1"/>
  <c r="FD161" i="1"/>
  <c r="FE163" i="1"/>
  <c r="FD163" i="1"/>
  <c r="EY163" i="1"/>
  <c r="EZ163" i="1"/>
  <c r="FS159" i="1"/>
  <c r="FT159" i="1"/>
  <c r="FN159" i="1"/>
  <c r="FO159" i="1"/>
  <c r="EY159" i="1"/>
  <c r="EZ159" i="1"/>
  <c r="EY135" i="1"/>
  <c r="EZ135" i="1"/>
  <c r="FD135" i="1"/>
  <c r="FE135" i="1"/>
  <c r="FN135" i="1"/>
  <c r="FO135" i="1"/>
  <c r="FS135" i="1"/>
  <c r="FT135" i="1"/>
  <c r="FS127" i="1"/>
  <c r="FT127" i="1"/>
  <c r="FD127" i="1"/>
  <c r="FE127" i="1"/>
  <c r="FD132" i="1"/>
  <c r="EY127" i="1"/>
  <c r="EZ127" i="1"/>
  <c r="EY136" i="1"/>
  <c r="EZ136" i="1"/>
  <c r="FT117" i="1"/>
  <c r="FS117" i="1"/>
  <c r="FO117" i="1"/>
  <c r="FN117" i="1"/>
  <c r="FJ117" i="1"/>
  <c r="FI117" i="1"/>
  <c r="FE117" i="1"/>
  <c r="FD117" i="1"/>
  <c r="EY117" i="1"/>
  <c r="EZ117" i="1"/>
  <c r="EY119" i="1"/>
  <c r="EZ119" i="1"/>
  <c r="FD119" i="1"/>
  <c r="FE119" i="1"/>
  <c r="FI119" i="1"/>
  <c r="FJ119" i="1"/>
  <c r="EY107" i="1"/>
  <c r="EZ107" i="1"/>
  <c r="FI107" i="1"/>
  <c r="FJ107" i="1"/>
  <c r="FN107" i="1"/>
  <c r="FO107" i="1"/>
  <c r="FS107" i="1"/>
  <c r="FT107" i="1"/>
  <c r="EY102" i="1"/>
  <c r="EZ102" i="1"/>
  <c r="FD102" i="1"/>
  <c r="FE102" i="1"/>
  <c r="FN102" i="1"/>
  <c r="FO102" i="1"/>
  <c r="FS102" i="1"/>
  <c r="FT102" i="1"/>
  <c r="EY98" i="1"/>
  <c r="FD85" i="1"/>
  <c r="FE85" i="1"/>
  <c r="GV73" i="1"/>
  <c r="GV44" i="1"/>
  <c r="GV31" i="1"/>
  <c r="FV241" i="1"/>
  <c r="GV3" i="1"/>
  <c r="GV191" i="1"/>
  <c r="GV157" i="1"/>
  <c r="FV117" i="1"/>
  <c r="FV127" i="1"/>
  <c r="FU159" i="1"/>
  <c r="FU175" i="1"/>
  <c r="GV83" i="1"/>
  <c r="GV95" i="1"/>
  <c r="GV97" i="1"/>
  <c r="GV101" i="1"/>
  <c r="GV110" i="1"/>
  <c r="GV113" i="1"/>
  <c r="GV115" i="1"/>
  <c r="GV125" i="1"/>
  <c r="GV9" i="1"/>
  <c r="GV15" i="1"/>
  <c r="FU271" i="1"/>
  <c r="GV74" i="1"/>
  <c r="GV55" i="1"/>
  <c r="GV58" i="1"/>
  <c r="GV59" i="1"/>
  <c r="GV64" i="1"/>
  <c r="GV66" i="1"/>
  <c r="GV77" i="1"/>
  <c r="GV76" i="1"/>
  <c r="GV78" i="1"/>
  <c r="GV81" i="1"/>
  <c r="GV199" i="1"/>
  <c r="GV19" i="1"/>
  <c r="GV38" i="1"/>
  <c r="GV53" i="1"/>
  <c r="GV82" i="1"/>
  <c r="GV128" i="1"/>
  <c r="GV123" i="1"/>
  <c r="GV121" i="1"/>
  <c r="GV111" i="1"/>
  <c r="GV109" i="1"/>
  <c r="GV108" i="1"/>
  <c r="GV88" i="1"/>
  <c r="GV71" i="1"/>
  <c r="GV72" i="1"/>
  <c r="GV67" i="1"/>
  <c r="GV65" i="1"/>
  <c r="GV63" i="1"/>
  <c r="GV60" i="1"/>
  <c r="GV13" i="1"/>
  <c r="GV11" i="1"/>
  <c r="GV18" i="1"/>
  <c r="GV8" i="1"/>
  <c r="GV136" i="1"/>
  <c r="GV131" i="1"/>
  <c r="GV148" i="1"/>
  <c r="GV156" i="1"/>
  <c r="GV132" i="1"/>
  <c r="GV133" i="1"/>
  <c r="GV141" i="1"/>
  <c r="GV147" i="1"/>
  <c r="GV221" i="1"/>
  <c r="GV151" i="1"/>
  <c r="GV152" i="1"/>
  <c r="GV162" i="1"/>
  <c r="GV165" i="1"/>
  <c r="GV166" i="1"/>
  <c r="GV167" i="1"/>
  <c r="GV168" i="1"/>
  <c r="GV170" i="1"/>
  <c r="GV172" i="1"/>
  <c r="GV235" i="1"/>
  <c r="GV247" i="1"/>
  <c r="GV251" i="1"/>
  <c r="GV255" i="1"/>
  <c r="GV260" i="1"/>
  <c r="GV263" i="1"/>
  <c r="GV267" i="1"/>
  <c r="GV275" i="1"/>
  <c r="GV276" i="1"/>
  <c r="GV258" i="1"/>
  <c r="GV279" i="1"/>
  <c r="GV23" i="1"/>
  <c r="GV25" i="1"/>
  <c r="GV24" i="1"/>
  <c r="GV30" i="1"/>
  <c r="GV34" i="1"/>
  <c r="GV37" i="1"/>
  <c r="GV40" i="1"/>
  <c r="GV46" i="1"/>
  <c r="GV192" i="1"/>
  <c r="GV196" i="1"/>
  <c r="GV208" i="1"/>
  <c r="GV209" i="1"/>
  <c r="GV210" i="1"/>
  <c r="GV211" i="1"/>
  <c r="GV218" i="1"/>
  <c r="GV231" i="1"/>
  <c r="GV238" i="1"/>
  <c r="GV240" i="1"/>
  <c r="GV245" i="1"/>
  <c r="GV250" i="1"/>
  <c r="GV259" i="1"/>
  <c r="GV264" i="1"/>
  <c r="GV265" i="1"/>
  <c r="GV158" i="1"/>
  <c r="GV161" i="1"/>
  <c r="GV169" i="1"/>
  <c r="GV180" i="1"/>
  <c r="GV280" i="1"/>
  <c r="GV70" i="1"/>
  <c r="GV163" i="1"/>
  <c r="GV174" i="1"/>
  <c r="GV178" i="1"/>
  <c r="GV272" i="1"/>
  <c r="GV277" i="1"/>
  <c r="GV22" i="1"/>
  <c r="GV29" i="1"/>
  <c r="GV39" i="1"/>
  <c r="GV45" i="1"/>
  <c r="GV194" i="1"/>
  <c r="GV198" i="1"/>
  <c r="GV201" i="1"/>
  <c r="GV204" i="1"/>
  <c r="GV207" i="1"/>
  <c r="GV214" i="1"/>
  <c r="GV216" i="1"/>
  <c r="GV223" i="1"/>
  <c r="GV225" i="1"/>
  <c r="GV228" i="1"/>
  <c r="GV229" i="1"/>
  <c r="GV230" i="1"/>
  <c r="GV232" i="1"/>
  <c r="GV236" i="1"/>
  <c r="GV243" i="1"/>
  <c r="GV248" i="1"/>
  <c r="GV253" i="1"/>
  <c r="GV269" i="1"/>
  <c r="GV274" i="1"/>
  <c r="GV4" i="1"/>
  <c r="GV5" i="1"/>
  <c r="GV6" i="1"/>
  <c r="GV14" i="1"/>
  <c r="GV49" i="1"/>
  <c r="GV57" i="1"/>
  <c r="GV68" i="1"/>
  <c r="GV75" i="1"/>
  <c r="GV80" i="1"/>
  <c r="GV86" i="1"/>
  <c r="GV89" i="1"/>
  <c r="GV90" i="1"/>
  <c r="GV91" i="1"/>
  <c r="GV94" i="1"/>
  <c r="GV96" i="1"/>
  <c r="GV98" i="1"/>
  <c r="GV102" i="1"/>
  <c r="GV104" i="1"/>
  <c r="GV112" i="1"/>
  <c r="GV114" i="1"/>
  <c r="GV120" i="1"/>
  <c r="GV124" i="1"/>
  <c r="GV127" i="1"/>
  <c r="GV135" i="1"/>
  <c r="GV137" i="1"/>
  <c r="GV140" i="1"/>
  <c r="GV142" i="1"/>
  <c r="GV146" i="1"/>
  <c r="GV150" i="1"/>
  <c r="GV153" i="1"/>
  <c r="GV164" i="1"/>
  <c r="GV181" i="1"/>
  <c r="GV186" i="1"/>
  <c r="GV187" i="1"/>
  <c r="GV188" i="1"/>
  <c r="GV190" i="1"/>
  <c r="GV189" i="1"/>
  <c r="GV254" i="1"/>
  <c r="GV257" i="1"/>
  <c r="GV262" i="1"/>
  <c r="GV281" i="1"/>
  <c r="GV28" i="1"/>
  <c r="GV33" i="1"/>
  <c r="GV35" i="1"/>
  <c r="GV42" i="1"/>
  <c r="GV193" i="1"/>
  <c r="GV197" i="1"/>
  <c r="GV205" i="1"/>
  <c r="GV237" i="1"/>
  <c r="GV242" i="1"/>
  <c r="GV249" i="1"/>
  <c r="GV266" i="1"/>
  <c r="GV270" i="1"/>
  <c r="GV273" i="1"/>
  <c r="GV7" i="1"/>
  <c r="GV10" i="1"/>
  <c r="GV48" i="1"/>
  <c r="GV56" i="1"/>
  <c r="GV92" i="1"/>
  <c r="GV139" i="1"/>
  <c r="GV144" i="1"/>
  <c r="GV149" i="1"/>
  <c r="GV154" i="1"/>
  <c r="GV155" i="1"/>
  <c r="GV179" i="1"/>
  <c r="GV182" i="1"/>
  <c r="GV256" i="1"/>
  <c r="GV261" i="1"/>
  <c r="FV135" i="1"/>
  <c r="FU119" i="1"/>
  <c r="FV271" i="1"/>
  <c r="FU117" i="1"/>
  <c r="FU127" i="1"/>
  <c r="FV119" i="1"/>
  <c r="FV182" i="1"/>
  <c r="FU182" i="1"/>
  <c r="FU163" i="1"/>
  <c r="FU102" i="1"/>
  <c r="FV159" i="1"/>
  <c r="FV218" i="1"/>
  <c r="FU218" i="1"/>
  <c r="FV175" i="1"/>
  <c r="FV163" i="1"/>
  <c r="FU135" i="1"/>
  <c r="FU107" i="1"/>
  <c r="FV107" i="1"/>
  <c r="FV102" i="1"/>
  <c r="FD54" i="1"/>
  <c r="FE54" i="1"/>
  <c r="EY54" i="1"/>
  <c r="EZ54" i="1"/>
  <c r="FS42" i="1"/>
  <c r="FT42" i="1"/>
  <c r="FN42" i="1"/>
  <c r="FO42" i="1"/>
  <c r="EY42" i="1"/>
  <c r="EZ42" i="1"/>
  <c r="FS32" i="1"/>
  <c r="FT32" i="1"/>
  <c r="FN32" i="1"/>
  <c r="FO32" i="1"/>
  <c r="FI32" i="1"/>
  <c r="FJ32" i="1"/>
  <c r="FD32" i="1"/>
  <c r="FE32" i="1"/>
  <c r="EY32" i="1"/>
  <c r="EZ32" i="1"/>
  <c r="FI28" i="1"/>
  <c r="FJ28" i="1"/>
  <c r="FD21" i="1"/>
  <c r="FE21" i="1"/>
  <c r="FS21" i="1"/>
  <c r="FT21" i="1"/>
  <c r="FN21" i="1"/>
  <c r="FO21" i="1"/>
  <c r="EY21" i="1"/>
  <c r="EZ21" i="1"/>
  <c r="EY22" i="1"/>
  <c r="FD22" i="1"/>
  <c r="FE22" i="1"/>
  <c r="FN22" i="1"/>
  <c r="FO22" i="1"/>
  <c r="FS22" i="1"/>
  <c r="FT22" i="1"/>
  <c r="EY13" i="1"/>
  <c r="EZ13" i="1"/>
  <c r="FU21" i="1"/>
  <c r="FU42" i="1"/>
  <c r="FV42" i="1"/>
  <c r="FU32" i="1"/>
  <c r="FV32" i="1"/>
  <c r="FU22" i="1"/>
  <c r="FV21" i="1"/>
  <c r="FV22" i="1"/>
  <c r="FD10" i="1"/>
  <c r="FE10" i="1"/>
  <c r="FS7" i="1"/>
  <c r="FT7" i="1"/>
  <c r="FN7" i="1"/>
  <c r="FO7" i="1"/>
  <c r="FI7" i="1"/>
  <c r="FJ7" i="1"/>
  <c r="FD7" i="1"/>
  <c r="FE7" i="1"/>
  <c r="EY7" i="1"/>
  <c r="EZ7" i="1"/>
  <c r="FT281" i="1"/>
  <c r="FS281" i="1"/>
  <c r="FO281" i="1"/>
  <c r="FN281" i="1"/>
  <c r="FJ281" i="1"/>
  <c r="FI281" i="1"/>
  <c r="FE281" i="1"/>
  <c r="FD281" i="1"/>
  <c r="EZ281" i="1"/>
  <c r="EY281" i="1"/>
  <c r="FT280" i="1"/>
  <c r="FS280" i="1"/>
  <c r="FO280" i="1"/>
  <c r="FN280" i="1"/>
  <c r="FJ280" i="1"/>
  <c r="FI280" i="1"/>
  <c r="FE280" i="1"/>
  <c r="FD280" i="1"/>
  <c r="EZ280" i="1"/>
  <c r="EY280" i="1"/>
  <c r="FT279" i="1"/>
  <c r="FS279" i="1"/>
  <c r="FO279" i="1"/>
  <c r="FN279" i="1"/>
  <c r="EZ279" i="1"/>
  <c r="EY279" i="1"/>
  <c r="FS276" i="1"/>
  <c r="FN276" i="1"/>
  <c r="FD276" i="1"/>
  <c r="EY276" i="1"/>
  <c r="FS277" i="1"/>
  <c r="FN277" i="1"/>
  <c r="FI277" i="1"/>
  <c r="FD277" i="1"/>
  <c r="FS275" i="1"/>
  <c r="FN275" i="1"/>
  <c r="FI275" i="1"/>
  <c r="FD275" i="1"/>
  <c r="EY275" i="1"/>
  <c r="FS274" i="1"/>
  <c r="FN274" i="1"/>
  <c r="FI274" i="1"/>
  <c r="FD274" i="1"/>
  <c r="EY274" i="1"/>
  <c r="FS273" i="1"/>
  <c r="FN273" i="1"/>
  <c r="FI273" i="1"/>
  <c r="FD273" i="1"/>
  <c r="EY273" i="1"/>
  <c r="FS272" i="1"/>
  <c r="FN272" i="1"/>
  <c r="FI272" i="1"/>
  <c r="FD272" i="1"/>
  <c r="EY272" i="1"/>
  <c r="FS270" i="1"/>
  <c r="FN270" i="1"/>
  <c r="FI270" i="1"/>
  <c r="FD270" i="1"/>
  <c r="EY270" i="1"/>
  <c r="FS269" i="1"/>
  <c r="FN269" i="1"/>
  <c r="FI269" i="1"/>
  <c r="FD269" i="1"/>
  <c r="EY269" i="1"/>
  <c r="FS267" i="1"/>
  <c r="FN267" i="1"/>
  <c r="FI267" i="1"/>
  <c r="FD267" i="1"/>
  <c r="EY267" i="1"/>
  <c r="FS268" i="1"/>
  <c r="FN268" i="1"/>
  <c r="EY268" i="1"/>
  <c r="FT266" i="1"/>
  <c r="FS266" i="1"/>
  <c r="FO266" i="1"/>
  <c r="FN266" i="1"/>
  <c r="FJ266" i="1"/>
  <c r="FI266" i="1"/>
  <c r="FE266" i="1"/>
  <c r="FD266" i="1"/>
  <c r="EZ266" i="1"/>
  <c r="EY266" i="1"/>
  <c r="FS265" i="1"/>
  <c r="FN265" i="1"/>
  <c r="FI265" i="1"/>
  <c r="FD265" i="1"/>
  <c r="FS264" i="1"/>
  <c r="FN264" i="1"/>
  <c r="FI264" i="1"/>
  <c r="FD264" i="1"/>
  <c r="EY264" i="1"/>
  <c r="FS263" i="1"/>
  <c r="FN263" i="1"/>
  <c r="FI263" i="1"/>
  <c r="FD263" i="1"/>
  <c r="EY263" i="1"/>
  <c r="FS262" i="1"/>
  <c r="FN262" i="1"/>
  <c r="FD262" i="1"/>
  <c r="EY262" i="1"/>
  <c r="FS261" i="1"/>
  <c r="FN261" i="1"/>
  <c r="FI261" i="1"/>
  <c r="FD261" i="1"/>
  <c r="EY261" i="1"/>
  <c r="FS260" i="1"/>
  <c r="FN260" i="1"/>
  <c r="FD260" i="1"/>
  <c r="EY260" i="1"/>
  <c r="FS259" i="1"/>
  <c r="FN259" i="1"/>
  <c r="FI259" i="1"/>
  <c r="FD259" i="1"/>
  <c r="EY259" i="1"/>
  <c r="FS258" i="1"/>
  <c r="FN258" i="1"/>
  <c r="FD258" i="1"/>
  <c r="EY258" i="1"/>
  <c r="FS257" i="1"/>
  <c r="FN257" i="1"/>
  <c r="FI257" i="1"/>
  <c r="FD257" i="1"/>
  <c r="EY257" i="1"/>
  <c r="FS256" i="1"/>
  <c r="FN256" i="1"/>
  <c r="FI256" i="1"/>
  <c r="FD256" i="1"/>
  <c r="EY256" i="1"/>
  <c r="FS255" i="1"/>
  <c r="FN255" i="1"/>
  <c r="FD255" i="1"/>
  <c r="EY255" i="1"/>
  <c r="FS254" i="1"/>
  <c r="FN254" i="1"/>
  <c r="FD254" i="1"/>
  <c r="EY254" i="1"/>
  <c r="FS253" i="1"/>
  <c r="FN253" i="1"/>
  <c r="FD253" i="1"/>
  <c r="EY253" i="1"/>
  <c r="FS251" i="1"/>
  <c r="FN251" i="1"/>
  <c r="FD251" i="1"/>
  <c r="EY251" i="1"/>
  <c r="FS250" i="1"/>
  <c r="FN250" i="1"/>
  <c r="FI250" i="1"/>
  <c r="FD250" i="1"/>
  <c r="EY250" i="1"/>
  <c r="FT249" i="1"/>
  <c r="FS249" i="1"/>
  <c r="FO249" i="1"/>
  <c r="FN249" i="1"/>
  <c r="FJ249" i="1"/>
  <c r="FI249" i="1"/>
  <c r="FE249" i="1"/>
  <c r="FD249" i="1"/>
  <c r="EZ249" i="1"/>
  <c r="EY249" i="1"/>
  <c r="FT248" i="1"/>
  <c r="FS248" i="1"/>
  <c r="FO248" i="1"/>
  <c r="FN248" i="1"/>
  <c r="FJ248" i="1"/>
  <c r="FI248" i="1"/>
  <c r="FE248" i="1"/>
  <c r="FD248" i="1"/>
  <c r="EZ248" i="1"/>
  <c r="EY248" i="1"/>
  <c r="FT247" i="1"/>
  <c r="FS247" i="1"/>
  <c r="FO247" i="1"/>
  <c r="FN247" i="1"/>
  <c r="FJ247" i="1"/>
  <c r="FI247" i="1"/>
  <c r="FE247" i="1"/>
  <c r="FD247" i="1"/>
  <c r="EZ247" i="1"/>
  <c r="EY247" i="1"/>
  <c r="FT245" i="1"/>
  <c r="FS245" i="1"/>
  <c r="FO245" i="1"/>
  <c r="FN245" i="1"/>
  <c r="FJ245" i="1"/>
  <c r="FI245" i="1"/>
  <c r="FE245" i="1"/>
  <c r="FD245" i="1"/>
  <c r="EZ245" i="1"/>
  <c r="EY245" i="1"/>
  <c r="FT243" i="1"/>
  <c r="FS243" i="1"/>
  <c r="FO243" i="1"/>
  <c r="FN243" i="1"/>
  <c r="FJ243" i="1"/>
  <c r="FI243" i="1"/>
  <c r="FE243" i="1"/>
  <c r="FD243" i="1"/>
  <c r="EZ243" i="1"/>
  <c r="EY243" i="1"/>
  <c r="FT242" i="1"/>
  <c r="FS242" i="1"/>
  <c r="FO242" i="1"/>
  <c r="FN242" i="1"/>
  <c r="FJ242" i="1"/>
  <c r="FI242" i="1"/>
  <c r="FE242" i="1"/>
  <c r="FD242" i="1"/>
  <c r="EZ242" i="1"/>
  <c r="EY242" i="1"/>
  <c r="FT240" i="1"/>
  <c r="FS240" i="1"/>
  <c r="FO240" i="1"/>
  <c r="FN240" i="1"/>
  <c r="FE240" i="1"/>
  <c r="FD240" i="1"/>
  <c r="EZ240" i="1"/>
  <c r="EY240" i="1"/>
  <c r="FT238" i="1"/>
  <c r="FS238" i="1"/>
  <c r="FO238" i="1"/>
  <c r="FN238" i="1"/>
  <c r="FJ238" i="1"/>
  <c r="FI238" i="1"/>
  <c r="FE238" i="1"/>
  <c r="FD238" i="1"/>
  <c r="EZ238" i="1"/>
  <c r="EY238" i="1"/>
  <c r="FT237" i="1"/>
  <c r="FS237" i="1"/>
  <c r="FO237" i="1"/>
  <c r="FN237" i="1"/>
  <c r="EY237" i="1"/>
  <c r="FT236" i="1"/>
  <c r="FS236" i="1"/>
  <c r="FO236" i="1"/>
  <c r="FN236" i="1"/>
  <c r="FJ236" i="1"/>
  <c r="FI236" i="1"/>
  <c r="FE236" i="1"/>
  <c r="FD236" i="1"/>
  <c r="EZ236" i="1"/>
  <c r="EY236" i="1"/>
  <c r="FT235" i="1"/>
  <c r="FS235" i="1"/>
  <c r="FO235" i="1"/>
  <c r="FN235" i="1"/>
  <c r="FJ235" i="1"/>
  <c r="FI235" i="1"/>
  <c r="FE235" i="1"/>
  <c r="FD235" i="1"/>
  <c r="EZ235" i="1"/>
  <c r="EY235" i="1"/>
  <c r="FT231" i="1"/>
  <c r="FS231" i="1"/>
  <c r="FO231" i="1"/>
  <c r="FN231" i="1"/>
  <c r="FJ231" i="1"/>
  <c r="FI231" i="1"/>
  <c r="FE231" i="1"/>
  <c r="FD231" i="1"/>
  <c r="EZ231" i="1"/>
  <c r="EY231" i="1"/>
  <c r="FT232" i="1"/>
  <c r="FS232" i="1"/>
  <c r="FO232" i="1"/>
  <c r="FN232" i="1"/>
  <c r="FE232" i="1"/>
  <c r="FD232" i="1"/>
  <c r="EZ232" i="1"/>
  <c r="EY232" i="1"/>
  <c r="FT230" i="1"/>
  <c r="FS230" i="1"/>
  <c r="FO230" i="1"/>
  <c r="FN230" i="1"/>
  <c r="FE230" i="1"/>
  <c r="FD230" i="1"/>
  <c r="EZ230" i="1"/>
  <c r="EY230" i="1"/>
  <c r="FT229" i="1"/>
  <c r="FS229" i="1"/>
  <c r="FO229" i="1"/>
  <c r="FN229" i="1"/>
  <c r="FE229" i="1"/>
  <c r="FD229" i="1"/>
  <c r="EZ229" i="1"/>
  <c r="EY229" i="1"/>
  <c r="FT228" i="1"/>
  <c r="FS228" i="1"/>
  <c r="FO228" i="1"/>
  <c r="FN228" i="1"/>
  <c r="FE228" i="1"/>
  <c r="FD228" i="1"/>
  <c r="EZ228" i="1"/>
  <c r="EY228" i="1"/>
  <c r="FT225" i="1"/>
  <c r="FS225" i="1"/>
  <c r="FO225" i="1"/>
  <c r="FN225" i="1"/>
  <c r="FE225" i="1"/>
  <c r="FD225" i="1"/>
  <c r="EZ225" i="1"/>
  <c r="EY225" i="1"/>
  <c r="FT223" i="1"/>
  <c r="FS223" i="1"/>
  <c r="FO223" i="1"/>
  <c r="FN223" i="1"/>
  <c r="FE223" i="1"/>
  <c r="FD223" i="1"/>
  <c r="EY223" i="1"/>
  <c r="FT221" i="1"/>
  <c r="FS221" i="1"/>
  <c r="FO221" i="1"/>
  <c r="FN221" i="1"/>
  <c r="FJ221" i="1"/>
  <c r="FI221" i="1"/>
  <c r="FE221" i="1"/>
  <c r="FD221" i="1"/>
  <c r="EZ221" i="1"/>
  <c r="EY221" i="1"/>
  <c r="FT216" i="1"/>
  <c r="FS216" i="1"/>
  <c r="FO216" i="1"/>
  <c r="FN216" i="1"/>
  <c r="FE216" i="1"/>
  <c r="FD216" i="1"/>
  <c r="EZ216" i="1"/>
  <c r="EY216" i="1"/>
  <c r="FT214" i="1"/>
  <c r="FS214" i="1"/>
  <c r="FO214" i="1"/>
  <c r="FN214" i="1"/>
  <c r="FE214" i="1"/>
  <c r="FD214" i="1"/>
  <c r="EZ214" i="1"/>
  <c r="EY214" i="1"/>
  <c r="FT212" i="1"/>
  <c r="FS212" i="1"/>
  <c r="FO212" i="1"/>
  <c r="FN212" i="1"/>
  <c r="FT211" i="1"/>
  <c r="FS211" i="1"/>
  <c r="FO211" i="1"/>
  <c r="FN211" i="1"/>
  <c r="FE211" i="1"/>
  <c r="FD211" i="1"/>
  <c r="EZ211" i="1"/>
  <c r="EY211" i="1"/>
  <c r="FT210" i="1"/>
  <c r="FS210" i="1"/>
  <c r="FO210" i="1"/>
  <c r="FN210" i="1"/>
  <c r="FE210" i="1"/>
  <c r="FD210" i="1"/>
  <c r="EZ210" i="1"/>
  <c r="EY210" i="1"/>
  <c r="FT209" i="1"/>
  <c r="FS209" i="1"/>
  <c r="FO209" i="1"/>
  <c r="FN209" i="1"/>
  <c r="FE209" i="1"/>
  <c r="FD209" i="1"/>
  <c r="FT208" i="1"/>
  <c r="FS208" i="1"/>
  <c r="FO208" i="1"/>
  <c r="FN208" i="1"/>
  <c r="FJ208" i="1"/>
  <c r="FI208" i="1"/>
  <c r="FE208" i="1"/>
  <c r="FD208" i="1"/>
  <c r="EZ208" i="1"/>
  <c r="EY208" i="1"/>
  <c r="FT207" i="1"/>
  <c r="FS207" i="1"/>
  <c r="FO207" i="1"/>
  <c r="FN207" i="1"/>
  <c r="FE207" i="1"/>
  <c r="FD207" i="1"/>
  <c r="FT205" i="1"/>
  <c r="FS205" i="1"/>
  <c r="FO205" i="1"/>
  <c r="FN205" i="1"/>
  <c r="FJ205" i="1"/>
  <c r="FI205" i="1"/>
  <c r="FE205" i="1"/>
  <c r="FD205" i="1"/>
  <c r="EZ205" i="1"/>
  <c r="EY205" i="1"/>
  <c r="FT204" i="1"/>
  <c r="FS204" i="1"/>
  <c r="FO204" i="1"/>
  <c r="FN204" i="1"/>
  <c r="FJ204" i="1"/>
  <c r="FI204" i="1"/>
  <c r="FE204" i="1"/>
  <c r="FD204" i="1"/>
  <c r="EZ204" i="1"/>
  <c r="EY204" i="1"/>
  <c r="FT201" i="1"/>
  <c r="FS201" i="1"/>
  <c r="FO201" i="1"/>
  <c r="FN201" i="1"/>
  <c r="FE201" i="1"/>
  <c r="FD201" i="1"/>
  <c r="EZ201" i="1"/>
  <c r="EY201" i="1"/>
  <c r="FT199" i="1"/>
  <c r="FS199" i="1"/>
  <c r="FO199" i="1"/>
  <c r="FN199" i="1"/>
  <c r="FJ199" i="1"/>
  <c r="FI199" i="1"/>
  <c r="FE199" i="1"/>
  <c r="FD199" i="1"/>
  <c r="EZ199" i="1"/>
  <c r="EY199" i="1"/>
  <c r="FT198" i="1"/>
  <c r="FS198" i="1"/>
  <c r="FO198" i="1"/>
  <c r="FN198" i="1"/>
  <c r="FJ198" i="1"/>
  <c r="FI198" i="1"/>
  <c r="FE198" i="1"/>
  <c r="FD198" i="1"/>
  <c r="EZ198" i="1"/>
  <c r="EY198" i="1"/>
  <c r="FT197" i="1"/>
  <c r="FS197" i="1"/>
  <c r="FO197" i="1"/>
  <c r="FN197" i="1"/>
  <c r="FJ197" i="1"/>
  <c r="FI197" i="1"/>
  <c r="FE197" i="1"/>
  <c r="FD197" i="1"/>
  <c r="EZ197" i="1"/>
  <c r="EY197" i="1"/>
  <c r="FT196" i="1"/>
  <c r="FS196" i="1"/>
  <c r="FO196" i="1"/>
  <c r="FN196" i="1"/>
  <c r="FJ196" i="1"/>
  <c r="FI196" i="1"/>
  <c r="FE196" i="1"/>
  <c r="FD196" i="1"/>
  <c r="EZ196" i="1"/>
  <c r="EY196" i="1"/>
  <c r="FT195" i="1"/>
  <c r="FS195" i="1"/>
  <c r="FO195" i="1"/>
  <c r="FN195" i="1"/>
  <c r="FJ195" i="1"/>
  <c r="FI195" i="1"/>
  <c r="EZ195" i="1"/>
  <c r="EY195" i="1"/>
  <c r="FT194" i="1"/>
  <c r="FS194" i="1"/>
  <c r="FO194" i="1"/>
  <c r="FN194" i="1"/>
  <c r="FE194" i="1"/>
  <c r="FD194" i="1"/>
  <c r="EZ194" i="1"/>
  <c r="EY194" i="1"/>
  <c r="FT193" i="1"/>
  <c r="FS193" i="1"/>
  <c r="FO193" i="1"/>
  <c r="FN193" i="1"/>
  <c r="FJ193" i="1"/>
  <c r="FI193" i="1"/>
  <c r="FE193" i="1"/>
  <c r="FD193" i="1"/>
  <c r="EY193" i="1"/>
  <c r="FT192" i="1"/>
  <c r="FS192" i="1"/>
  <c r="FO192" i="1"/>
  <c r="FN192" i="1"/>
  <c r="FJ192" i="1"/>
  <c r="FI192" i="1"/>
  <c r="FE192" i="1"/>
  <c r="FD192" i="1"/>
  <c r="EZ192" i="1"/>
  <c r="EY192" i="1"/>
  <c r="FT191" i="1"/>
  <c r="FS191" i="1"/>
  <c r="FO191" i="1"/>
  <c r="FN191" i="1"/>
  <c r="FJ191" i="1"/>
  <c r="FI191" i="1"/>
  <c r="FE191" i="1"/>
  <c r="FD191" i="1"/>
  <c r="EY191" i="1"/>
  <c r="FT189" i="1"/>
  <c r="FS189" i="1"/>
  <c r="FO189" i="1"/>
  <c r="FN189" i="1"/>
  <c r="FJ189" i="1"/>
  <c r="FE189" i="1"/>
  <c r="FD189" i="1"/>
  <c r="EZ189" i="1"/>
  <c r="EY189" i="1"/>
  <c r="FT190" i="1"/>
  <c r="FS190" i="1"/>
  <c r="FO190" i="1"/>
  <c r="FN190" i="1"/>
  <c r="FE190" i="1"/>
  <c r="FD190" i="1"/>
  <c r="EZ190" i="1"/>
  <c r="EY190" i="1"/>
  <c r="FT188" i="1"/>
  <c r="FS188" i="1"/>
  <c r="FO188" i="1"/>
  <c r="FN188" i="1"/>
  <c r="FE188" i="1"/>
  <c r="FD188" i="1"/>
  <c r="EZ188" i="1"/>
  <c r="EY188" i="1"/>
  <c r="FT187" i="1"/>
  <c r="FS187" i="1"/>
  <c r="FE187" i="1"/>
  <c r="FD187" i="1"/>
  <c r="EZ187" i="1"/>
  <c r="EY187" i="1"/>
  <c r="FT186" i="1"/>
  <c r="FS186" i="1"/>
  <c r="FO186" i="1"/>
  <c r="FN186" i="1"/>
  <c r="FE186" i="1"/>
  <c r="FD186" i="1"/>
  <c r="EY186" i="1"/>
  <c r="FT181" i="1"/>
  <c r="FS181" i="1"/>
  <c r="FO181" i="1"/>
  <c r="FN181" i="1"/>
  <c r="FJ181" i="1"/>
  <c r="FI181" i="1"/>
  <c r="FE181" i="1"/>
  <c r="FD181" i="1"/>
  <c r="EZ181" i="1"/>
  <c r="EY181" i="1"/>
  <c r="FT180" i="1"/>
  <c r="FS180" i="1"/>
  <c r="FO180" i="1"/>
  <c r="FN180" i="1"/>
  <c r="FJ180" i="1"/>
  <c r="FI180" i="1"/>
  <c r="FE180" i="1"/>
  <c r="FD180" i="1"/>
  <c r="EZ180" i="1"/>
  <c r="EY180" i="1"/>
  <c r="FT178" i="1"/>
  <c r="FS178" i="1"/>
  <c r="FO178" i="1"/>
  <c r="FN178" i="1"/>
  <c r="FJ178" i="1"/>
  <c r="FI178" i="1"/>
  <c r="FE178" i="1"/>
  <c r="FD178" i="1"/>
  <c r="EZ178" i="1"/>
  <c r="EY178" i="1"/>
  <c r="FT179" i="1"/>
  <c r="FS179" i="1"/>
  <c r="FO179" i="1"/>
  <c r="FN179" i="1"/>
  <c r="FJ179" i="1"/>
  <c r="FI179" i="1"/>
  <c r="FE179" i="1"/>
  <c r="FD179" i="1"/>
  <c r="EZ179" i="1"/>
  <c r="EY179" i="1"/>
  <c r="FT176" i="1"/>
  <c r="FS176" i="1"/>
  <c r="FO176" i="1"/>
  <c r="FN176" i="1"/>
  <c r="FJ176" i="1"/>
  <c r="FI176" i="1"/>
  <c r="FE176" i="1"/>
  <c r="FD176" i="1"/>
  <c r="EZ176" i="1"/>
  <c r="EY176" i="1"/>
  <c r="FT174" i="1"/>
  <c r="FS174" i="1"/>
  <c r="FO174" i="1"/>
  <c r="FN174" i="1"/>
  <c r="FJ174" i="1"/>
  <c r="FI174" i="1"/>
  <c r="FE174" i="1"/>
  <c r="FD174" i="1"/>
  <c r="EZ174" i="1"/>
  <c r="EY174" i="1"/>
  <c r="FT177" i="1"/>
  <c r="FS177" i="1"/>
  <c r="FO177" i="1"/>
  <c r="FN177" i="1"/>
  <c r="FJ177" i="1"/>
  <c r="FI177" i="1"/>
  <c r="FE177" i="1"/>
  <c r="FD177" i="1"/>
  <c r="EZ177" i="1"/>
  <c r="EY177" i="1"/>
  <c r="FT172" i="1"/>
  <c r="FS172" i="1"/>
  <c r="FO172" i="1"/>
  <c r="FN172" i="1"/>
  <c r="FE172" i="1"/>
  <c r="FD172" i="1"/>
  <c r="EZ172" i="1"/>
  <c r="EY172" i="1"/>
  <c r="FT170" i="1"/>
  <c r="FS170" i="1"/>
  <c r="FO170" i="1"/>
  <c r="FN170" i="1"/>
  <c r="FE170" i="1"/>
  <c r="FD170" i="1"/>
  <c r="FT169" i="1"/>
  <c r="FS169" i="1"/>
  <c r="FO169" i="1"/>
  <c r="FN169" i="1"/>
  <c r="FJ169" i="1"/>
  <c r="FI169" i="1"/>
  <c r="FE169" i="1"/>
  <c r="FD169" i="1"/>
  <c r="EZ169" i="1"/>
  <c r="EY169" i="1"/>
  <c r="FT168" i="1"/>
  <c r="FS168" i="1"/>
  <c r="FO168" i="1"/>
  <c r="FN168" i="1"/>
  <c r="FE168" i="1"/>
  <c r="FD168" i="1"/>
  <c r="EZ168" i="1"/>
  <c r="EY168" i="1"/>
  <c r="FT167" i="1"/>
  <c r="FS167" i="1"/>
  <c r="FO167" i="1"/>
  <c r="FN167" i="1"/>
  <c r="FE167" i="1"/>
  <c r="FD167" i="1"/>
  <c r="EZ167" i="1"/>
  <c r="EY167" i="1"/>
  <c r="FT166" i="1"/>
  <c r="FS166" i="1"/>
  <c r="FO166" i="1"/>
  <c r="FN166" i="1"/>
  <c r="FE166" i="1"/>
  <c r="FD166" i="1"/>
  <c r="EZ166" i="1"/>
  <c r="EY166" i="1"/>
  <c r="FT165" i="1"/>
  <c r="FS165" i="1"/>
  <c r="FO165" i="1"/>
  <c r="FN165" i="1"/>
  <c r="FE165" i="1"/>
  <c r="FD165" i="1"/>
  <c r="EZ165" i="1"/>
  <c r="EY165" i="1"/>
  <c r="FT162" i="1"/>
  <c r="FS162" i="1"/>
  <c r="FO162" i="1"/>
  <c r="FN162" i="1"/>
  <c r="FE162" i="1"/>
  <c r="FD162" i="1"/>
  <c r="EZ162" i="1"/>
  <c r="EY162" i="1"/>
  <c r="FO164" i="1"/>
  <c r="FN164" i="1"/>
  <c r="FE164" i="1"/>
  <c r="FD164" i="1"/>
  <c r="EZ164" i="1"/>
  <c r="EY164" i="1"/>
  <c r="EZ161" i="1"/>
  <c r="EY161" i="1"/>
  <c r="FT155" i="1"/>
  <c r="FS155" i="1"/>
  <c r="FO155" i="1"/>
  <c r="FN155" i="1"/>
  <c r="FJ155" i="1"/>
  <c r="FI155" i="1"/>
  <c r="FE155" i="1"/>
  <c r="FD155" i="1"/>
  <c r="EZ155" i="1"/>
  <c r="EY155" i="1"/>
  <c r="FT158" i="1"/>
  <c r="FS158" i="1"/>
  <c r="FO158" i="1"/>
  <c r="FN158" i="1"/>
  <c r="FJ158" i="1"/>
  <c r="FI158" i="1"/>
  <c r="FE158" i="1"/>
  <c r="FD158" i="1"/>
  <c r="EZ158" i="1"/>
  <c r="EY158" i="1"/>
  <c r="FT156" i="1"/>
  <c r="FS156" i="1"/>
  <c r="FO156" i="1"/>
  <c r="FN156" i="1"/>
  <c r="FJ156" i="1"/>
  <c r="FI156" i="1"/>
  <c r="FE156" i="1"/>
  <c r="FD156" i="1"/>
  <c r="EZ156" i="1"/>
  <c r="EY156" i="1"/>
  <c r="FT154" i="1"/>
  <c r="FS154" i="1"/>
  <c r="FO154" i="1"/>
  <c r="FN154" i="1"/>
  <c r="FJ154" i="1"/>
  <c r="FI154" i="1"/>
  <c r="FE154" i="1"/>
  <c r="FD154" i="1"/>
  <c r="EZ154" i="1"/>
  <c r="EY154" i="1"/>
  <c r="FT153" i="1"/>
  <c r="FS153" i="1"/>
  <c r="FO153" i="1"/>
  <c r="FN153" i="1"/>
  <c r="FJ153" i="1"/>
  <c r="FI153" i="1"/>
  <c r="FE153" i="1"/>
  <c r="FD153" i="1"/>
  <c r="EZ153" i="1"/>
  <c r="EY153" i="1"/>
  <c r="FT152" i="1"/>
  <c r="FS152" i="1"/>
  <c r="FO152" i="1"/>
  <c r="FN152" i="1"/>
  <c r="FJ152" i="1"/>
  <c r="FI152" i="1"/>
  <c r="FE152" i="1"/>
  <c r="FD152" i="1"/>
  <c r="EZ152" i="1"/>
  <c r="EY152" i="1"/>
  <c r="FT151" i="1"/>
  <c r="FS151" i="1"/>
  <c r="FO151" i="1"/>
  <c r="FN151" i="1"/>
  <c r="FE151" i="1"/>
  <c r="FD151" i="1"/>
  <c r="EZ151" i="1"/>
  <c r="EY151" i="1"/>
  <c r="FT150" i="1"/>
  <c r="FS150" i="1"/>
  <c r="FO150" i="1"/>
  <c r="FN150" i="1"/>
  <c r="FJ150" i="1"/>
  <c r="FI150" i="1"/>
  <c r="FE150" i="1"/>
  <c r="FD150" i="1"/>
  <c r="EZ150" i="1"/>
  <c r="EY150" i="1"/>
  <c r="FT149" i="1"/>
  <c r="FS149" i="1"/>
  <c r="FO149" i="1"/>
  <c r="FN149" i="1"/>
  <c r="FJ149" i="1"/>
  <c r="FI149" i="1"/>
  <c r="FE149" i="1"/>
  <c r="FD149" i="1"/>
  <c r="EZ149" i="1"/>
  <c r="EY149" i="1"/>
  <c r="FT148" i="1"/>
  <c r="FS148" i="1"/>
  <c r="FO148" i="1"/>
  <c r="FN148" i="1"/>
  <c r="FJ148" i="1"/>
  <c r="FI148" i="1"/>
  <c r="FE148" i="1"/>
  <c r="FD148" i="1"/>
  <c r="EZ148" i="1"/>
  <c r="EY148" i="1"/>
  <c r="FT147" i="1"/>
  <c r="FS147" i="1"/>
  <c r="FO147" i="1"/>
  <c r="FN147" i="1"/>
  <c r="FJ147" i="1"/>
  <c r="FI147" i="1"/>
  <c r="FE147" i="1"/>
  <c r="FD147" i="1"/>
  <c r="EZ147" i="1"/>
  <c r="EY147" i="1"/>
  <c r="FT146" i="1"/>
  <c r="FS146" i="1"/>
  <c r="FO146" i="1"/>
  <c r="FN146" i="1"/>
  <c r="FJ146" i="1"/>
  <c r="FI146" i="1"/>
  <c r="FE146" i="1"/>
  <c r="FD146" i="1"/>
  <c r="EZ146" i="1"/>
  <c r="EY146" i="1"/>
  <c r="FT144" i="1"/>
  <c r="FS144" i="1"/>
  <c r="FO144" i="1"/>
  <c r="FN144" i="1"/>
  <c r="FJ144" i="1"/>
  <c r="FI144" i="1"/>
  <c r="FE144" i="1"/>
  <c r="FD144" i="1"/>
  <c r="EZ144" i="1"/>
  <c r="EY144" i="1"/>
  <c r="FT142" i="1"/>
  <c r="FS142" i="1"/>
  <c r="FO142" i="1"/>
  <c r="FN142" i="1"/>
  <c r="FJ142" i="1"/>
  <c r="FI142" i="1"/>
  <c r="FE142" i="1"/>
  <c r="FD142" i="1"/>
  <c r="EZ142" i="1"/>
  <c r="EY142" i="1"/>
  <c r="FT141" i="1"/>
  <c r="FS141" i="1"/>
  <c r="FO141" i="1"/>
  <c r="FN141" i="1"/>
  <c r="FJ141" i="1"/>
  <c r="FI141" i="1"/>
  <c r="FE141" i="1"/>
  <c r="FD141" i="1"/>
  <c r="EZ141" i="1"/>
  <c r="EY141" i="1"/>
  <c r="FT140" i="1"/>
  <c r="FS140" i="1"/>
  <c r="FO140" i="1"/>
  <c r="FN140" i="1"/>
  <c r="FJ140" i="1"/>
  <c r="FI140" i="1"/>
  <c r="FE140" i="1"/>
  <c r="FD140" i="1"/>
  <c r="EZ140" i="1"/>
  <c r="EY140" i="1"/>
  <c r="FT139" i="1"/>
  <c r="FS139" i="1"/>
  <c r="FO139" i="1"/>
  <c r="FN139" i="1"/>
  <c r="FJ139" i="1"/>
  <c r="FI139" i="1"/>
  <c r="FE139" i="1"/>
  <c r="FD139" i="1"/>
  <c r="EY139" i="1"/>
  <c r="FT137" i="1"/>
  <c r="FS137" i="1"/>
  <c r="FO137" i="1"/>
  <c r="FN137" i="1"/>
  <c r="FJ137" i="1"/>
  <c r="FI137" i="1"/>
  <c r="FE137" i="1"/>
  <c r="FD137" i="1"/>
  <c r="EZ137" i="1"/>
  <c r="EY137" i="1"/>
  <c r="FT133" i="1"/>
  <c r="FS133" i="1"/>
  <c r="FO133" i="1"/>
  <c r="FN133" i="1"/>
  <c r="FJ133" i="1"/>
  <c r="FI133" i="1"/>
  <c r="FE133" i="1"/>
  <c r="FD133" i="1"/>
  <c r="EZ133" i="1"/>
  <c r="EY133" i="1"/>
  <c r="FT132" i="1"/>
  <c r="FS132" i="1"/>
  <c r="FO132" i="1"/>
  <c r="FN132" i="1"/>
  <c r="FJ132" i="1"/>
  <c r="FI132" i="1"/>
  <c r="FE132" i="1"/>
  <c r="EZ132" i="1"/>
  <c r="EY132" i="1"/>
  <c r="FT131" i="1"/>
  <c r="FS131" i="1"/>
  <c r="FO131" i="1"/>
  <c r="FN131" i="1"/>
  <c r="FJ131" i="1"/>
  <c r="FI131" i="1"/>
  <c r="FE131" i="1"/>
  <c r="FD131" i="1"/>
  <c r="EZ131" i="1"/>
  <c r="EY131" i="1"/>
  <c r="FT128" i="1"/>
  <c r="FS128" i="1"/>
  <c r="FO128" i="1"/>
  <c r="FN128" i="1"/>
  <c r="FJ128" i="1"/>
  <c r="FI128" i="1"/>
  <c r="FE128" i="1"/>
  <c r="FD128" i="1"/>
  <c r="EZ128" i="1"/>
  <c r="EY128" i="1"/>
  <c r="FT124" i="1"/>
  <c r="FS124" i="1"/>
  <c r="FO124" i="1"/>
  <c r="FN124" i="1"/>
  <c r="FJ124" i="1"/>
  <c r="FI124" i="1"/>
  <c r="FE124" i="1"/>
  <c r="FD124" i="1"/>
  <c r="EZ124" i="1"/>
  <c r="EY124" i="1"/>
  <c r="FT125" i="1"/>
  <c r="FS125" i="1"/>
  <c r="FO125" i="1"/>
  <c r="FN125" i="1"/>
  <c r="FJ125" i="1"/>
  <c r="FI125" i="1"/>
  <c r="FE125" i="1"/>
  <c r="FD125" i="1"/>
  <c r="EZ125" i="1"/>
  <c r="EY125" i="1"/>
  <c r="FT136" i="1"/>
  <c r="FS136" i="1"/>
  <c r="FO136" i="1"/>
  <c r="FN136" i="1"/>
  <c r="FJ136" i="1"/>
  <c r="FI136" i="1"/>
  <c r="FE136" i="1"/>
  <c r="FD136" i="1"/>
  <c r="FT123" i="1"/>
  <c r="FS123" i="1"/>
  <c r="FO123" i="1"/>
  <c r="FN123" i="1"/>
  <c r="FJ123" i="1"/>
  <c r="FI123" i="1"/>
  <c r="FE123" i="1"/>
  <c r="FD123" i="1"/>
  <c r="EZ123" i="1"/>
  <c r="EY123" i="1"/>
  <c r="FT121" i="1"/>
  <c r="FS121" i="1"/>
  <c r="FO121" i="1"/>
  <c r="FN121" i="1"/>
  <c r="FE121" i="1"/>
  <c r="FD121" i="1"/>
  <c r="EZ121" i="1"/>
  <c r="EY121" i="1"/>
  <c r="FT120" i="1"/>
  <c r="FS120" i="1"/>
  <c r="FO120" i="1"/>
  <c r="FN120" i="1"/>
  <c r="FJ120" i="1"/>
  <c r="FI120" i="1"/>
  <c r="FE120" i="1"/>
  <c r="FD120" i="1"/>
  <c r="EZ120" i="1"/>
  <c r="EY120" i="1"/>
  <c r="FT115" i="1"/>
  <c r="FS115" i="1"/>
  <c r="FO115" i="1"/>
  <c r="FN115" i="1"/>
  <c r="FJ115" i="1"/>
  <c r="FI115" i="1"/>
  <c r="FE115" i="1"/>
  <c r="FD115" i="1"/>
  <c r="EZ115" i="1"/>
  <c r="EY115" i="1"/>
  <c r="FT114" i="1"/>
  <c r="FS114" i="1"/>
  <c r="FO114" i="1"/>
  <c r="FN114" i="1"/>
  <c r="FJ114" i="1"/>
  <c r="FI114" i="1"/>
  <c r="FE114" i="1"/>
  <c r="FD114" i="1"/>
  <c r="EZ114" i="1"/>
  <c r="EY114" i="1"/>
  <c r="FT113" i="1"/>
  <c r="FS113" i="1"/>
  <c r="FO113" i="1"/>
  <c r="FN113" i="1"/>
  <c r="FJ113" i="1"/>
  <c r="FI113" i="1"/>
  <c r="FE113" i="1"/>
  <c r="FD113" i="1"/>
  <c r="EZ113" i="1"/>
  <c r="EY113" i="1"/>
  <c r="FT112" i="1"/>
  <c r="FS112" i="1"/>
  <c r="FO112" i="1"/>
  <c r="FN112" i="1"/>
  <c r="FJ112" i="1"/>
  <c r="FI112" i="1"/>
  <c r="FE112" i="1"/>
  <c r="FD112" i="1"/>
  <c r="EZ112" i="1"/>
  <c r="EY112" i="1"/>
  <c r="FT110" i="1"/>
  <c r="FS110" i="1"/>
  <c r="FO110" i="1"/>
  <c r="FN110" i="1"/>
  <c r="FJ110" i="1"/>
  <c r="FI110" i="1"/>
  <c r="FE110" i="1"/>
  <c r="FD110" i="1"/>
  <c r="EZ110" i="1"/>
  <c r="EY110" i="1"/>
  <c r="FT109" i="1"/>
  <c r="FS109" i="1"/>
  <c r="FO109" i="1"/>
  <c r="FN109" i="1"/>
  <c r="FJ109" i="1"/>
  <c r="FI109" i="1"/>
  <c r="FE109" i="1"/>
  <c r="FD109" i="1"/>
  <c r="EZ109" i="1"/>
  <c r="EY109" i="1"/>
  <c r="FT108" i="1"/>
  <c r="FS108" i="1"/>
  <c r="FO108" i="1"/>
  <c r="FN108" i="1"/>
  <c r="FJ108" i="1"/>
  <c r="FI108" i="1"/>
  <c r="FE108" i="1"/>
  <c r="FD108" i="1"/>
  <c r="EZ108" i="1"/>
  <c r="EY108" i="1"/>
  <c r="FT104" i="1"/>
  <c r="FS104" i="1"/>
  <c r="FO104" i="1"/>
  <c r="FN104" i="1"/>
  <c r="FJ104" i="1"/>
  <c r="FI104" i="1"/>
  <c r="FE104" i="1"/>
  <c r="FD104" i="1"/>
  <c r="EZ104" i="1"/>
  <c r="EY104" i="1"/>
  <c r="FT101" i="1"/>
  <c r="FS101" i="1"/>
  <c r="FO101" i="1"/>
  <c r="FN101" i="1"/>
  <c r="FJ101" i="1"/>
  <c r="FI101" i="1"/>
  <c r="FE101" i="1"/>
  <c r="FD101" i="1"/>
  <c r="EZ101" i="1"/>
  <c r="EY101" i="1"/>
  <c r="FT98" i="1"/>
  <c r="FS98" i="1"/>
  <c r="FO98" i="1"/>
  <c r="FN98" i="1"/>
  <c r="FJ98" i="1"/>
  <c r="FI98" i="1"/>
  <c r="FE98" i="1"/>
  <c r="FD98" i="1"/>
  <c r="EZ98" i="1"/>
  <c r="FT97" i="1"/>
  <c r="FS97" i="1"/>
  <c r="FO97" i="1"/>
  <c r="FN97" i="1"/>
  <c r="FJ97" i="1"/>
  <c r="FI97" i="1"/>
  <c r="FE97" i="1"/>
  <c r="FD97" i="1"/>
  <c r="EZ97" i="1"/>
  <c r="EY97" i="1"/>
  <c r="FT96" i="1"/>
  <c r="FS96" i="1"/>
  <c r="FO96" i="1"/>
  <c r="FN96" i="1"/>
  <c r="FJ96" i="1"/>
  <c r="FI96" i="1"/>
  <c r="FE96" i="1"/>
  <c r="FD96" i="1"/>
  <c r="EZ96" i="1"/>
  <c r="EY96" i="1"/>
  <c r="FT95" i="1"/>
  <c r="FS95" i="1"/>
  <c r="FO95" i="1"/>
  <c r="FN95" i="1"/>
  <c r="FJ95" i="1"/>
  <c r="FI95" i="1"/>
  <c r="FE95" i="1"/>
  <c r="FD95" i="1"/>
  <c r="EZ95" i="1"/>
  <c r="EY95" i="1"/>
  <c r="FT94" i="1"/>
  <c r="FS94" i="1"/>
  <c r="FO94" i="1"/>
  <c r="FN94" i="1"/>
  <c r="FJ94" i="1"/>
  <c r="FI94" i="1"/>
  <c r="FE94" i="1"/>
  <c r="FD94" i="1"/>
  <c r="EZ94" i="1"/>
  <c r="EY94" i="1"/>
  <c r="FT92" i="1"/>
  <c r="FS92" i="1"/>
  <c r="FO92" i="1"/>
  <c r="FN92" i="1"/>
  <c r="FJ92" i="1"/>
  <c r="FI92" i="1"/>
  <c r="FE92" i="1"/>
  <c r="FD92" i="1"/>
  <c r="EZ92" i="1"/>
  <c r="EY92" i="1"/>
  <c r="FT91" i="1"/>
  <c r="FS91" i="1"/>
  <c r="FO91" i="1"/>
  <c r="FN91" i="1"/>
  <c r="FE91" i="1"/>
  <c r="FD91" i="1"/>
  <c r="EZ91" i="1"/>
  <c r="EY91" i="1"/>
  <c r="FT90" i="1"/>
  <c r="FS90" i="1"/>
  <c r="FO90" i="1"/>
  <c r="FN90" i="1"/>
  <c r="FE90" i="1"/>
  <c r="FD90" i="1"/>
  <c r="EZ90" i="1"/>
  <c r="EY90" i="1"/>
  <c r="FT88" i="1"/>
  <c r="FS88" i="1"/>
  <c r="FO88" i="1"/>
  <c r="FN88" i="1"/>
  <c r="FJ88" i="1"/>
  <c r="FI88" i="1"/>
  <c r="FE88" i="1"/>
  <c r="FD88" i="1"/>
  <c r="EZ88" i="1"/>
  <c r="EY88" i="1"/>
  <c r="FT89" i="1"/>
  <c r="FS89" i="1"/>
  <c r="FO89" i="1"/>
  <c r="FN89" i="1"/>
  <c r="FJ89" i="1"/>
  <c r="FI89" i="1"/>
  <c r="FE89" i="1"/>
  <c r="FD89" i="1"/>
  <c r="EZ89" i="1"/>
  <c r="EY89" i="1"/>
  <c r="FT86" i="1"/>
  <c r="FS86" i="1"/>
  <c r="FO86" i="1"/>
  <c r="FN86" i="1"/>
  <c r="FE86" i="1"/>
  <c r="FD86" i="1"/>
  <c r="EZ86" i="1"/>
  <c r="EY86" i="1"/>
  <c r="FT85" i="1"/>
  <c r="FS85" i="1"/>
  <c r="FO85" i="1"/>
  <c r="FN85" i="1"/>
  <c r="EY85" i="1"/>
  <c r="FT83" i="1"/>
  <c r="FS83" i="1"/>
  <c r="FO83" i="1"/>
  <c r="FN83" i="1"/>
  <c r="FJ83" i="1"/>
  <c r="FI83" i="1"/>
  <c r="FE83" i="1"/>
  <c r="FD83" i="1"/>
  <c r="EZ83" i="1"/>
  <c r="EY83" i="1"/>
  <c r="FT80" i="1"/>
  <c r="FS80" i="1"/>
  <c r="FO80" i="1"/>
  <c r="FN80" i="1"/>
  <c r="FJ80" i="1"/>
  <c r="FI80" i="1"/>
  <c r="FE80" i="1"/>
  <c r="FD80" i="1"/>
  <c r="EZ80" i="1"/>
  <c r="EY80" i="1"/>
  <c r="FT81" i="1"/>
  <c r="FS81" i="1"/>
  <c r="FO81" i="1"/>
  <c r="FN81" i="1"/>
  <c r="FJ81" i="1"/>
  <c r="FI81" i="1"/>
  <c r="FE81" i="1"/>
  <c r="FD81" i="1"/>
  <c r="EZ81" i="1"/>
  <c r="EY81" i="1"/>
  <c r="FT78" i="1"/>
  <c r="FS78" i="1"/>
  <c r="FO78" i="1"/>
  <c r="FN78" i="1"/>
  <c r="FJ78" i="1"/>
  <c r="FI78" i="1"/>
  <c r="FE78" i="1"/>
  <c r="FD78" i="1"/>
  <c r="EZ78" i="1"/>
  <c r="EY78" i="1"/>
  <c r="FT76" i="1"/>
  <c r="FS76" i="1"/>
  <c r="FO76" i="1"/>
  <c r="FN76" i="1"/>
  <c r="FJ76" i="1"/>
  <c r="FI76" i="1"/>
  <c r="FE76" i="1"/>
  <c r="FD76" i="1"/>
  <c r="EZ76" i="1"/>
  <c r="EY76" i="1"/>
  <c r="FT75" i="1"/>
  <c r="FS75" i="1"/>
  <c r="FO75" i="1"/>
  <c r="FN75" i="1"/>
  <c r="FJ75" i="1"/>
  <c r="FI75" i="1"/>
  <c r="FE75" i="1"/>
  <c r="FD75" i="1"/>
  <c r="EZ75" i="1"/>
  <c r="EY75" i="1"/>
  <c r="FT77" i="1"/>
  <c r="FS77" i="1"/>
  <c r="FO77" i="1"/>
  <c r="FN77" i="1"/>
  <c r="FJ77" i="1"/>
  <c r="FI77" i="1"/>
  <c r="FE77" i="1"/>
  <c r="FD77" i="1"/>
  <c r="EZ77" i="1"/>
  <c r="EY77" i="1"/>
  <c r="FT72" i="1"/>
  <c r="FS72" i="1"/>
  <c r="FO72" i="1"/>
  <c r="FN72" i="1"/>
  <c r="FE72" i="1"/>
  <c r="FD72" i="1"/>
  <c r="EZ72" i="1"/>
  <c r="EY72" i="1"/>
  <c r="FT71" i="1"/>
  <c r="FS71" i="1"/>
  <c r="FO71" i="1"/>
  <c r="FN71" i="1"/>
  <c r="FE71" i="1"/>
  <c r="FD71" i="1"/>
  <c r="EZ71" i="1"/>
  <c r="EY71" i="1"/>
  <c r="FT68" i="1"/>
  <c r="FS68" i="1"/>
  <c r="FO68" i="1"/>
  <c r="FN68" i="1"/>
  <c r="FJ68" i="1"/>
  <c r="FI68" i="1"/>
  <c r="FE68" i="1"/>
  <c r="FD68" i="1"/>
  <c r="EZ68" i="1"/>
  <c r="EY68" i="1"/>
  <c r="FT67" i="1"/>
  <c r="FS67" i="1"/>
  <c r="FO67" i="1"/>
  <c r="FN67" i="1"/>
  <c r="FE67" i="1"/>
  <c r="FD67" i="1"/>
  <c r="FT66" i="1"/>
  <c r="FS66" i="1"/>
  <c r="FO66" i="1"/>
  <c r="FN66" i="1"/>
  <c r="FJ66" i="1"/>
  <c r="FI66" i="1"/>
  <c r="FE66" i="1"/>
  <c r="FD66" i="1"/>
  <c r="EZ66" i="1"/>
  <c r="EY66" i="1"/>
  <c r="FT70" i="1"/>
  <c r="FS70" i="1"/>
  <c r="FO70" i="1"/>
  <c r="FN70" i="1"/>
  <c r="FJ70" i="1"/>
  <c r="FI70" i="1"/>
  <c r="FE70" i="1"/>
  <c r="FD70" i="1"/>
  <c r="EZ70" i="1"/>
  <c r="EY70" i="1"/>
  <c r="FT65" i="1"/>
  <c r="FS65" i="1"/>
  <c r="FO65" i="1"/>
  <c r="FN65" i="1"/>
  <c r="FE65" i="1"/>
  <c r="FD65" i="1"/>
  <c r="EZ65" i="1"/>
  <c r="EY65" i="1"/>
  <c r="FT63" i="1"/>
  <c r="FS63" i="1"/>
  <c r="FO63" i="1"/>
  <c r="FN63" i="1"/>
  <c r="FJ63" i="1"/>
  <c r="FI63" i="1"/>
  <c r="FE63" i="1"/>
  <c r="FD63" i="1"/>
  <c r="EZ63" i="1"/>
  <c r="EY63" i="1"/>
  <c r="FT60" i="1"/>
  <c r="FS60" i="1"/>
  <c r="FO60" i="1"/>
  <c r="FN60" i="1"/>
  <c r="FJ60" i="1"/>
  <c r="FI60" i="1"/>
  <c r="FE60" i="1"/>
  <c r="FD60" i="1"/>
  <c r="EZ60" i="1"/>
  <c r="EY60" i="1"/>
  <c r="FT61" i="1"/>
  <c r="FS61" i="1"/>
  <c r="FO61" i="1"/>
  <c r="FN61" i="1"/>
  <c r="FE61" i="1"/>
  <c r="FD61" i="1"/>
  <c r="EZ61" i="1"/>
  <c r="EY61" i="1"/>
  <c r="FT64" i="1"/>
  <c r="FS64" i="1"/>
  <c r="FO64" i="1"/>
  <c r="FN64" i="1"/>
  <c r="FE64" i="1"/>
  <c r="FD64" i="1"/>
  <c r="EZ64" i="1"/>
  <c r="EY64" i="1"/>
  <c r="FT59" i="1"/>
  <c r="FS59" i="1"/>
  <c r="FO59" i="1"/>
  <c r="FN59" i="1"/>
  <c r="FJ59" i="1"/>
  <c r="FI59" i="1"/>
  <c r="FE59" i="1"/>
  <c r="FD59" i="1"/>
  <c r="EZ59" i="1"/>
  <c r="EY59" i="1"/>
  <c r="FT58" i="1"/>
  <c r="FS58" i="1"/>
  <c r="FO58" i="1"/>
  <c r="FN58" i="1"/>
  <c r="FJ58" i="1"/>
  <c r="FI58" i="1"/>
  <c r="FE58" i="1"/>
  <c r="FD58" i="1"/>
  <c r="EZ58" i="1"/>
  <c r="EY58" i="1"/>
  <c r="FT57" i="1"/>
  <c r="FS57" i="1"/>
  <c r="FO57" i="1"/>
  <c r="FN57" i="1"/>
  <c r="FJ57" i="1"/>
  <c r="FI57" i="1"/>
  <c r="FE57" i="1"/>
  <c r="FD57" i="1"/>
  <c r="EZ57" i="1"/>
  <c r="EY57" i="1"/>
  <c r="FT56" i="1"/>
  <c r="FS56" i="1"/>
  <c r="FO56" i="1"/>
  <c r="FN56" i="1"/>
  <c r="FJ56" i="1"/>
  <c r="FI56" i="1"/>
  <c r="FE56" i="1"/>
  <c r="FD56" i="1"/>
  <c r="EZ56" i="1"/>
  <c r="EY56" i="1"/>
  <c r="FT55" i="1"/>
  <c r="FS55" i="1"/>
  <c r="FO55" i="1"/>
  <c r="FN55" i="1"/>
  <c r="FE55" i="1"/>
  <c r="FD55" i="1"/>
  <c r="EZ55" i="1"/>
  <c r="EY55" i="1"/>
  <c r="FT54" i="1"/>
  <c r="FS54" i="1"/>
  <c r="FO54" i="1"/>
  <c r="FN54" i="1"/>
  <c r="FT53" i="1"/>
  <c r="FS53" i="1"/>
  <c r="FO53" i="1"/>
  <c r="FN53" i="1"/>
  <c r="FE53" i="1"/>
  <c r="FD53" i="1"/>
  <c r="EZ53" i="1"/>
  <c r="EY53" i="1"/>
  <c r="FT52" i="1"/>
  <c r="FS52" i="1"/>
  <c r="FO52" i="1"/>
  <c r="FN52" i="1"/>
  <c r="FJ52" i="1"/>
  <c r="FI52" i="1"/>
  <c r="FE52" i="1"/>
  <c r="FD52" i="1"/>
  <c r="EY52" i="1"/>
  <c r="FT51" i="1"/>
  <c r="FS51" i="1"/>
  <c r="FJ51" i="1"/>
  <c r="FI51" i="1"/>
  <c r="FE51" i="1"/>
  <c r="FD51" i="1"/>
  <c r="EZ51" i="1"/>
  <c r="EY51" i="1"/>
  <c r="FT49" i="1"/>
  <c r="FS49" i="1"/>
  <c r="FO49" i="1"/>
  <c r="FN49" i="1"/>
  <c r="FE49" i="1"/>
  <c r="FD49" i="1"/>
  <c r="EZ49" i="1"/>
  <c r="EY49" i="1"/>
  <c r="FT48" i="1"/>
  <c r="FS48" i="1"/>
  <c r="FO48" i="1"/>
  <c r="FN48" i="1"/>
  <c r="FJ48" i="1"/>
  <c r="FI48" i="1"/>
  <c r="FE48" i="1"/>
  <c r="FD48" i="1"/>
  <c r="EZ48" i="1"/>
  <c r="EY48" i="1"/>
  <c r="FT47" i="1"/>
  <c r="FO47" i="1"/>
  <c r="FJ47" i="1"/>
  <c r="FE47" i="1"/>
  <c r="EZ47" i="1"/>
  <c r="FT46" i="1"/>
  <c r="FS46" i="1"/>
  <c r="FO46" i="1"/>
  <c r="FN46" i="1"/>
  <c r="FJ46" i="1"/>
  <c r="FI46" i="1"/>
  <c r="FE46" i="1"/>
  <c r="FD46" i="1"/>
  <c r="EZ46" i="1"/>
  <c r="EY46" i="1"/>
  <c r="FT44" i="1"/>
  <c r="FS44" i="1"/>
  <c r="FO44" i="1"/>
  <c r="FN44" i="1"/>
  <c r="FJ44" i="1"/>
  <c r="FI44" i="1"/>
  <c r="FE44" i="1"/>
  <c r="FD44" i="1"/>
  <c r="EZ44" i="1"/>
  <c r="EY44" i="1"/>
  <c r="FT45" i="1"/>
  <c r="FS45" i="1"/>
  <c r="FO45" i="1"/>
  <c r="FN45" i="1"/>
  <c r="FJ45" i="1"/>
  <c r="FI45" i="1"/>
  <c r="FE45" i="1"/>
  <c r="FD45" i="1"/>
  <c r="EZ45" i="1"/>
  <c r="EY45" i="1"/>
  <c r="FT40" i="1"/>
  <c r="FS40" i="1"/>
  <c r="FO40" i="1"/>
  <c r="FN40" i="1"/>
  <c r="FJ40" i="1"/>
  <c r="FI40" i="1"/>
  <c r="FE40" i="1"/>
  <c r="FD40" i="1"/>
  <c r="EZ40" i="1"/>
  <c r="EY40" i="1"/>
  <c r="FT38" i="1"/>
  <c r="FS38" i="1"/>
  <c r="FO38" i="1"/>
  <c r="FN38" i="1"/>
  <c r="FJ38" i="1"/>
  <c r="FI38" i="1"/>
  <c r="FE38" i="1"/>
  <c r="FD38" i="1"/>
  <c r="EZ38" i="1"/>
  <c r="EY38" i="1"/>
  <c r="FT39" i="1"/>
  <c r="FS39" i="1"/>
  <c r="FO39" i="1"/>
  <c r="FN39" i="1"/>
  <c r="FJ39" i="1"/>
  <c r="FI39" i="1"/>
  <c r="FE39" i="1"/>
  <c r="FD39" i="1"/>
  <c r="EZ39" i="1"/>
  <c r="EY39" i="1"/>
  <c r="FT35" i="1"/>
  <c r="FS35" i="1"/>
  <c r="FO35" i="1"/>
  <c r="FN35" i="1"/>
  <c r="FJ35" i="1"/>
  <c r="FI35" i="1"/>
  <c r="FE35" i="1"/>
  <c r="FD35" i="1"/>
  <c r="EZ35" i="1"/>
  <c r="EY35" i="1"/>
  <c r="FT37" i="1"/>
  <c r="FS37" i="1"/>
  <c r="FO37" i="1"/>
  <c r="FN37" i="1"/>
  <c r="FE37" i="1"/>
  <c r="FD37" i="1"/>
  <c r="EZ37" i="1"/>
  <c r="EY37" i="1"/>
  <c r="FT34" i="1"/>
  <c r="FS34" i="1"/>
  <c r="FO34" i="1"/>
  <c r="FN34" i="1"/>
  <c r="FJ34" i="1"/>
  <c r="FI34" i="1"/>
  <c r="FE34" i="1"/>
  <c r="FD34" i="1"/>
  <c r="EZ34" i="1"/>
  <c r="EY34" i="1"/>
  <c r="FT33" i="1"/>
  <c r="FS33" i="1"/>
  <c r="FO33" i="1"/>
  <c r="FN33" i="1"/>
  <c r="FJ33" i="1"/>
  <c r="FI33" i="1"/>
  <c r="FE33" i="1"/>
  <c r="FD33" i="1"/>
  <c r="EZ33" i="1"/>
  <c r="EY33" i="1"/>
  <c r="FT31" i="1"/>
  <c r="FS31" i="1"/>
  <c r="FO31" i="1"/>
  <c r="FN31" i="1"/>
  <c r="FJ31" i="1"/>
  <c r="FI31" i="1"/>
  <c r="FE31" i="1"/>
  <c r="FD31" i="1"/>
  <c r="EZ31" i="1"/>
  <c r="EY31" i="1"/>
  <c r="FT30" i="1"/>
  <c r="FS30" i="1"/>
  <c r="FO30" i="1"/>
  <c r="FN30" i="1"/>
  <c r="FE30" i="1"/>
  <c r="FD30" i="1"/>
  <c r="EZ30" i="1"/>
  <c r="EY30" i="1"/>
  <c r="FT29" i="1"/>
  <c r="FS29" i="1"/>
  <c r="FO29" i="1"/>
  <c r="FN29" i="1"/>
  <c r="FE29" i="1"/>
  <c r="FD29" i="1"/>
  <c r="EZ29" i="1"/>
  <c r="EY29" i="1"/>
  <c r="FT28" i="1"/>
  <c r="FS28" i="1"/>
  <c r="FO28" i="1"/>
  <c r="FN28" i="1"/>
  <c r="FE28" i="1"/>
  <c r="FD28" i="1"/>
  <c r="EZ28" i="1"/>
  <c r="EY28" i="1"/>
  <c r="FT24" i="1"/>
  <c r="FS24" i="1"/>
  <c r="FO24" i="1"/>
  <c r="FN24" i="1"/>
  <c r="FE24" i="1"/>
  <c r="FD24" i="1"/>
  <c r="EZ24" i="1"/>
  <c r="EY24" i="1"/>
  <c r="FT25" i="1"/>
  <c r="FS25" i="1"/>
  <c r="FO25" i="1"/>
  <c r="FN25" i="1"/>
  <c r="FE25" i="1"/>
  <c r="FD25" i="1"/>
  <c r="EZ25" i="1"/>
  <c r="EY25" i="1"/>
  <c r="FT23" i="1"/>
  <c r="FS23" i="1"/>
  <c r="FO23" i="1"/>
  <c r="FN23" i="1"/>
  <c r="FJ23" i="1"/>
  <c r="FI23" i="1"/>
  <c r="FE23" i="1"/>
  <c r="FD23" i="1"/>
  <c r="EZ23" i="1"/>
  <c r="EY23" i="1"/>
  <c r="FT20" i="1"/>
  <c r="FO20" i="1"/>
  <c r="FJ20" i="1"/>
  <c r="FE20" i="1"/>
  <c r="EZ20" i="1"/>
  <c r="FT19" i="1"/>
  <c r="FS19" i="1"/>
  <c r="FO19" i="1"/>
  <c r="FN19" i="1"/>
  <c r="FE19" i="1"/>
  <c r="FD19" i="1"/>
  <c r="EZ19" i="1"/>
  <c r="EY19" i="1"/>
  <c r="FT13" i="1"/>
  <c r="FS13" i="1"/>
  <c r="FO13" i="1"/>
  <c r="FN13" i="1"/>
  <c r="FJ13" i="1"/>
  <c r="FI13" i="1"/>
  <c r="FE13" i="1"/>
  <c r="FD13" i="1"/>
  <c r="FT15" i="1"/>
  <c r="FS15" i="1"/>
  <c r="FO15" i="1"/>
  <c r="FN15" i="1"/>
  <c r="FJ15" i="1"/>
  <c r="FI15" i="1"/>
  <c r="FE15" i="1"/>
  <c r="FD15" i="1"/>
  <c r="EZ15" i="1"/>
  <c r="EY15" i="1"/>
  <c r="FT11" i="1"/>
  <c r="FS11" i="1"/>
  <c r="FO11" i="1"/>
  <c r="FN11" i="1"/>
  <c r="FE11" i="1"/>
  <c r="FD11" i="1"/>
  <c r="EZ11" i="1"/>
  <c r="EY11" i="1"/>
  <c r="FT18" i="1"/>
  <c r="FS18" i="1"/>
  <c r="FO18" i="1"/>
  <c r="FN18" i="1"/>
  <c r="FE18" i="1"/>
  <c r="FD18" i="1"/>
  <c r="EZ18" i="1"/>
  <c r="EY18" i="1"/>
  <c r="FT8" i="1"/>
  <c r="FS8" i="1"/>
  <c r="FO8" i="1"/>
  <c r="FN8" i="1"/>
  <c r="FJ8" i="1"/>
  <c r="FI8" i="1"/>
  <c r="FE8" i="1"/>
  <c r="FD8" i="1"/>
  <c r="EZ8" i="1"/>
  <c r="EY8" i="1"/>
  <c r="FT14" i="1"/>
  <c r="FS14" i="1"/>
  <c r="FO14" i="1"/>
  <c r="FN14" i="1"/>
  <c r="FJ14" i="1"/>
  <c r="FI14" i="1"/>
  <c r="FE14" i="1"/>
  <c r="FD14" i="1"/>
  <c r="EZ14" i="1"/>
  <c r="EY14" i="1"/>
  <c r="FT10" i="1"/>
  <c r="FS10" i="1"/>
  <c r="FO10" i="1"/>
  <c r="FN10" i="1"/>
  <c r="FJ10" i="1"/>
  <c r="FI10" i="1"/>
  <c r="EZ10" i="1"/>
  <c r="EY10" i="1"/>
  <c r="FT9" i="1"/>
  <c r="FS9" i="1"/>
  <c r="FO9" i="1"/>
  <c r="FN9" i="1"/>
  <c r="FJ9" i="1"/>
  <c r="FI9" i="1"/>
  <c r="FT6" i="1"/>
  <c r="FS6" i="1"/>
  <c r="FO6" i="1"/>
  <c r="FN6" i="1"/>
  <c r="FE6" i="1"/>
  <c r="FD6" i="1"/>
  <c r="EZ6" i="1"/>
  <c r="EY6" i="1"/>
  <c r="FT5" i="1"/>
  <c r="FS5" i="1"/>
  <c r="FO5" i="1"/>
  <c r="FN5" i="1"/>
  <c r="FJ5" i="1"/>
  <c r="FI5" i="1"/>
  <c r="FE5" i="1"/>
  <c r="FD5" i="1"/>
  <c r="EZ5" i="1"/>
  <c r="EY5" i="1"/>
  <c r="FT4" i="1"/>
  <c r="FS4" i="1"/>
  <c r="FO4" i="1"/>
  <c r="FN4" i="1"/>
  <c r="FE4" i="1"/>
  <c r="FD4" i="1"/>
  <c r="EZ4" i="1"/>
  <c r="EY4" i="1"/>
  <c r="FT3" i="1"/>
  <c r="FS3" i="1"/>
  <c r="FO3" i="1"/>
  <c r="FN3" i="1"/>
  <c r="FJ3" i="1"/>
  <c r="FI3" i="1"/>
  <c r="FE3" i="1"/>
  <c r="FD3" i="1"/>
  <c r="EZ3" i="1"/>
  <c r="EY3" i="1"/>
  <c r="DX24" i="1"/>
  <c r="EM30" i="1"/>
  <c r="EM24" i="1"/>
  <c r="EC30" i="1"/>
  <c r="ES176" i="1"/>
  <c r="ET176" i="1"/>
  <c r="EN176" i="1"/>
  <c r="EO176" i="1"/>
  <c r="EI176" i="1"/>
  <c r="EJ176" i="1"/>
  <c r="ED176" i="1"/>
  <c r="EE176" i="1"/>
  <c r="DY176" i="1"/>
  <c r="DZ176" i="1"/>
  <c r="ES200" i="1"/>
  <c r="ET200" i="1"/>
  <c r="EN200" i="1"/>
  <c r="EO200" i="1"/>
  <c r="EI200" i="1"/>
  <c r="EJ200" i="1"/>
  <c r="ED200" i="1"/>
  <c r="EE200" i="1"/>
  <c r="DY200" i="1"/>
  <c r="DZ200" i="1"/>
  <c r="ES52" i="1"/>
  <c r="ET52" i="1"/>
  <c r="EN52" i="1"/>
  <c r="EO52" i="1"/>
  <c r="EI52" i="1"/>
  <c r="EJ52" i="1"/>
  <c r="ED52" i="1"/>
  <c r="EE52" i="1"/>
  <c r="DY52" i="1"/>
  <c r="DZ52" i="1"/>
  <c r="ES41" i="1"/>
  <c r="ET41" i="1"/>
  <c r="EN41" i="1"/>
  <c r="EO41" i="1"/>
  <c r="EI41" i="1"/>
  <c r="EJ41" i="1"/>
  <c r="ED41" i="1"/>
  <c r="EE41" i="1"/>
  <c r="DY41" i="1"/>
  <c r="DZ41" i="1"/>
  <c r="EI277" i="1"/>
  <c r="EJ277" i="1"/>
  <c r="ES268" i="1"/>
  <c r="ET268" i="1"/>
  <c r="EN268" i="1"/>
  <c r="EO268" i="1"/>
  <c r="DY268" i="1"/>
  <c r="DZ268" i="1"/>
  <c r="FV91" i="1"/>
  <c r="FV98" i="1"/>
  <c r="FV123" i="1"/>
  <c r="FV124" i="1"/>
  <c r="FV53" i="1"/>
  <c r="FV54" i="1"/>
  <c r="FV61" i="1"/>
  <c r="FV65" i="1"/>
  <c r="FV70" i="1"/>
  <c r="FV67" i="1"/>
  <c r="FV71" i="1"/>
  <c r="FU72" i="1"/>
  <c r="FV77" i="1"/>
  <c r="FV76" i="1"/>
  <c r="FV81" i="1"/>
  <c r="EU268" i="1"/>
  <c r="EU41" i="1"/>
  <c r="EU200" i="1"/>
  <c r="EU176" i="1"/>
  <c r="FV30" i="1"/>
  <c r="FU34" i="1"/>
  <c r="FU44" i="1"/>
  <c r="FV240" i="1"/>
  <c r="FU235" i="1"/>
  <c r="FU236" i="1"/>
  <c r="FU237" i="1"/>
  <c r="FV269" i="1"/>
  <c r="FU273" i="1"/>
  <c r="FV274" i="1"/>
  <c r="FV48" i="1"/>
  <c r="FV3" i="1"/>
  <c r="FV6" i="1"/>
  <c r="FV8" i="1"/>
  <c r="FV18" i="1"/>
  <c r="FV11" i="1"/>
  <c r="FV15" i="1"/>
  <c r="FV94" i="1"/>
  <c r="FV96" i="1"/>
  <c r="FV139" i="1"/>
  <c r="FV147" i="1"/>
  <c r="FV149" i="1"/>
  <c r="FV151" i="1"/>
  <c r="FV166" i="1"/>
  <c r="FV167" i="1"/>
  <c r="FV193" i="1"/>
  <c r="FU264" i="1"/>
  <c r="FV265" i="1"/>
  <c r="FV276" i="1"/>
  <c r="FV279" i="1"/>
  <c r="FV260" i="1"/>
  <c r="FV261" i="1"/>
  <c r="EU52" i="1"/>
  <c r="FV189" i="1"/>
  <c r="FV211" i="1"/>
  <c r="FV212" i="1"/>
  <c r="FU242" i="1"/>
  <c r="FV275" i="1"/>
  <c r="FU281" i="1"/>
  <c r="FV281" i="1"/>
  <c r="FV280" i="1"/>
  <c r="FU276" i="1"/>
  <c r="FU277" i="1"/>
  <c r="FV277" i="1"/>
  <c r="FV273" i="1"/>
  <c r="FU272" i="1"/>
  <c r="FV272" i="1"/>
  <c r="FV270" i="1"/>
  <c r="FU268" i="1"/>
  <c r="FV268" i="1"/>
  <c r="FV267" i="1"/>
  <c r="FU267" i="1"/>
  <c r="FV266" i="1"/>
  <c r="FV264" i="1"/>
  <c r="FU263" i="1"/>
  <c r="FV263" i="1"/>
  <c r="FV262" i="1"/>
  <c r="FU260" i="1"/>
  <c r="FU259" i="1"/>
  <c r="FV259" i="1"/>
  <c r="FV258" i="1"/>
  <c r="FU257" i="1"/>
  <c r="FV257" i="1"/>
  <c r="FU256" i="1"/>
  <c r="FV256" i="1"/>
  <c r="FU255" i="1"/>
  <c r="FV255" i="1"/>
  <c r="FV254" i="1"/>
  <c r="FU253" i="1"/>
  <c r="FV253" i="1"/>
  <c r="FU251" i="1"/>
  <c r="FV251" i="1"/>
  <c r="FV250" i="1"/>
  <c r="FU249" i="1"/>
  <c r="FV249" i="1"/>
  <c r="FV248" i="1"/>
  <c r="FV72" i="1"/>
  <c r="FV7" i="1"/>
  <c r="FU33" i="1"/>
  <c r="FV33" i="1"/>
  <c r="FV236" i="1"/>
  <c r="FU243" i="1"/>
  <c r="FV243" i="1"/>
  <c r="FU247" i="1"/>
  <c r="FV247" i="1"/>
  <c r="FV14" i="1"/>
  <c r="FV51" i="1"/>
  <c r="FV52" i="1"/>
  <c r="FV57" i="1"/>
  <c r="FV59" i="1"/>
  <c r="FV63" i="1"/>
  <c r="FV85" i="1"/>
  <c r="FV88" i="1"/>
  <c r="FV137" i="1"/>
  <c r="FV140" i="1"/>
  <c r="FV153" i="1"/>
  <c r="FV156" i="1"/>
  <c r="FV155" i="1"/>
  <c r="FV164" i="1"/>
  <c r="FV170" i="1"/>
  <c r="FV174" i="1"/>
  <c r="FV4" i="1"/>
  <c r="FV5" i="1"/>
  <c r="FV9" i="1"/>
  <c r="FV10" i="1"/>
  <c r="FV31" i="1"/>
  <c r="FU38" i="1"/>
  <c r="FV109" i="1"/>
  <c r="FV112" i="1"/>
  <c r="FV114" i="1"/>
  <c r="FV120" i="1"/>
  <c r="FV132" i="1"/>
  <c r="FV201" i="1"/>
  <c r="FV204" i="1"/>
  <c r="FV225" i="1"/>
  <c r="FV237" i="1"/>
  <c r="FV238" i="1"/>
  <c r="FV242" i="1"/>
  <c r="FV245" i="1"/>
  <c r="FU7" i="1"/>
  <c r="FV221" i="1"/>
  <c r="FV235" i="1"/>
  <c r="FV231" i="1"/>
  <c r="FU231" i="1"/>
  <c r="FU232" i="1"/>
  <c r="FV232" i="1"/>
  <c r="FV230" i="1"/>
  <c r="FU229" i="1"/>
  <c r="FV229" i="1"/>
  <c r="FV228" i="1"/>
  <c r="FU228" i="1"/>
  <c r="FU223" i="1"/>
  <c r="FV223" i="1"/>
  <c r="FU216" i="1"/>
  <c r="FV216" i="1"/>
  <c r="FU212" i="1"/>
  <c r="FU214" i="1"/>
  <c r="FV214" i="1"/>
  <c r="FU210" i="1"/>
  <c r="FV210" i="1"/>
  <c r="FV208" i="1"/>
  <c r="FV207" i="1"/>
  <c r="FU209" i="1"/>
  <c r="FV209" i="1"/>
  <c r="FU205" i="1"/>
  <c r="FV205" i="1"/>
  <c r="FU199" i="1"/>
  <c r="FV199" i="1"/>
  <c r="FV198" i="1"/>
  <c r="FV197" i="1"/>
  <c r="FV196" i="1"/>
  <c r="FU195" i="1"/>
  <c r="FV195" i="1"/>
  <c r="FV194" i="1"/>
  <c r="FV192" i="1"/>
  <c r="FU191" i="1"/>
  <c r="FV191" i="1"/>
  <c r="FV190" i="1"/>
  <c r="FV188" i="1"/>
  <c r="FV187" i="1"/>
  <c r="FU186" i="1"/>
  <c r="FV186" i="1"/>
  <c r="FV181" i="1"/>
  <c r="FV180" i="1"/>
  <c r="FV179" i="1"/>
  <c r="FU178" i="1"/>
  <c r="FV178" i="1"/>
  <c r="FU176" i="1"/>
  <c r="FV176" i="1"/>
  <c r="FU177" i="1"/>
  <c r="FV177" i="1"/>
  <c r="FV172" i="1"/>
  <c r="FU172" i="1"/>
  <c r="FV169" i="1"/>
  <c r="FU168" i="1"/>
  <c r="FV168" i="1"/>
  <c r="FV165" i="1"/>
  <c r="FU165" i="1"/>
  <c r="FU162" i="1"/>
  <c r="FV162" i="1"/>
  <c r="FV161" i="1"/>
  <c r="FU155" i="1"/>
  <c r="FU158" i="1"/>
  <c r="FV158" i="1"/>
  <c r="FU154" i="1"/>
  <c r="FV154" i="1"/>
  <c r="FU152" i="1"/>
  <c r="FV152" i="1"/>
  <c r="FU149" i="1"/>
  <c r="FU150" i="1"/>
  <c r="FV150" i="1"/>
  <c r="FU148" i="1"/>
  <c r="FV148" i="1"/>
  <c r="FU146" i="1"/>
  <c r="FV146" i="1"/>
  <c r="FU141" i="1"/>
  <c r="FV141" i="1"/>
  <c r="FU144" i="1"/>
  <c r="FV144" i="1"/>
  <c r="FV142" i="1"/>
  <c r="FU140" i="1"/>
  <c r="FU139" i="1"/>
  <c r="FU133" i="1"/>
  <c r="FV133" i="1"/>
  <c r="FU132" i="1"/>
  <c r="FU131" i="1"/>
  <c r="FV131" i="1"/>
  <c r="FU128" i="1"/>
  <c r="FV128" i="1"/>
  <c r="FU124" i="1"/>
  <c r="FU125" i="1"/>
  <c r="FV125" i="1"/>
  <c r="FU136" i="1"/>
  <c r="FV136" i="1"/>
  <c r="FU121" i="1"/>
  <c r="FV121" i="1"/>
  <c r="FV115" i="1"/>
  <c r="FU113" i="1"/>
  <c r="FV113" i="1"/>
  <c r="FU110" i="1"/>
  <c r="FV110" i="1"/>
  <c r="FU109" i="1"/>
  <c r="FU108" i="1"/>
  <c r="FV108" i="1"/>
  <c r="FU104" i="1"/>
  <c r="FV104" i="1"/>
  <c r="FU101" i="1"/>
  <c r="FV101" i="1"/>
  <c r="FU97" i="1"/>
  <c r="FV97" i="1"/>
  <c r="FU95" i="1"/>
  <c r="FV95" i="1"/>
  <c r="FU92" i="1"/>
  <c r="FV92" i="1"/>
  <c r="FU90" i="1"/>
  <c r="FV90" i="1"/>
  <c r="FU89" i="1"/>
  <c r="FV89" i="1"/>
  <c r="FV86" i="1"/>
  <c r="FU83" i="1"/>
  <c r="FV83" i="1"/>
  <c r="FV80" i="1"/>
  <c r="FU78" i="1"/>
  <c r="FV78" i="1"/>
  <c r="FV75" i="1"/>
  <c r="FV68" i="1"/>
  <c r="FU66" i="1"/>
  <c r="FV66" i="1"/>
  <c r="FU60" i="1"/>
  <c r="FV60" i="1"/>
  <c r="FV64" i="1"/>
  <c r="FU58" i="1"/>
  <c r="FV58" i="1"/>
  <c r="FV56" i="1"/>
  <c r="FV55" i="1"/>
  <c r="FU49" i="1"/>
  <c r="FV49" i="1"/>
  <c r="FU54" i="1"/>
  <c r="FU46" i="1"/>
  <c r="FV46" i="1"/>
  <c r="FV44" i="1"/>
  <c r="FU45" i="1"/>
  <c r="FV45" i="1"/>
  <c r="FU40" i="1"/>
  <c r="FV40" i="1"/>
  <c r="FV38" i="1"/>
  <c r="FU39" i="1"/>
  <c r="FV39" i="1"/>
  <c r="FV35" i="1"/>
  <c r="FU37" i="1"/>
  <c r="FV37" i="1"/>
  <c r="FV29" i="1"/>
  <c r="FV34" i="1"/>
  <c r="FV25" i="1"/>
  <c r="FV28" i="1"/>
  <c r="FV24" i="1"/>
  <c r="FV23" i="1"/>
  <c r="FV19" i="1"/>
  <c r="FV13" i="1"/>
  <c r="FU240" i="1"/>
  <c r="FU221" i="1"/>
  <c r="FU248" i="1"/>
  <c r="FU153" i="1"/>
  <c r="FU3" i="1"/>
  <c r="FU10" i="1"/>
  <c r="FU13" i="1"/>
  <c r="FU181" i="1"/>
  <c r="FU6" i="1"/>
  <c r="FU23" i="1"/>
  <c r="FU24" i="1"/>
  <c r="FU29" i="1"/>
  <c r="FU4" i="1"/>
  <c r="FU14" i="1"/>
  <c r="FU11" i="1"/>
  <c r="FU19" i="1"/>
  <c r="FU52" i="1"/>
  <c r="FU56" i="1"/>
  <c r="FU64" i="1"/>
  <c r="FU65" i="1"/>
  <c r="FU68" i="1"/>
  <c r="FU75" i="1"/>
  <c r="FU80" i="1"/>
  <c r="FU85" i="1"/>
  <c r="FU170" i="1"/>
  <c r="FU207" i="1"/>
  <c r="FU279" i="1"/>
  <c r="FU275" i="1"/>
  <c r="FU280" i="1"/>
  <c r="FU25" i="1"/>
  <c r="FU31" i="1"/>
  <c r="FU35" i="1"/>
  <c r="FU5" i="1"/>
  <c r="FU18" i="1"/>
  <c r="FU28" i="1"/>
  <c r="FU30" i="1"/>
  <c r="FU48" i="1"/>
  <c r="FU51" i="1"/>
  <c r="FU53" i="1"/>
  <c r="FU55" i="1"/>
  <c r="FU57" i="1"/>
  <c r="FU59" i="1"/>
  <c r="FU61" i="1"/>
  <c r="FU63" i="1"/>
  <c r="FU70" i="1"/>
  <c r="FU67" i="1"/>
  <c r="FU71" i="1"/>
  <c r="FU77" i="1"/>
  <c r="FU76" i="1"/>
  <c r="FU81" i="1"/>
  <c r="FU86" i="1"/>
  <c r="FU91" i="1"/>
  <c r="FU96" i="1"/>
  <c r="FU98" i="1"/>
  <c r="FU112" i="1"/>
  <c r="FU114" i="1"/>
  <c r="FU120" i="1"/>
  <c r="FU123" i="1"/>
  <c r="FU137" i="1"/>
  <c r="FU142" i="1"/>
  <c r="FU147" i="1"/>
  <c r="FU151" i="1"/>
  <c r="FU156" i="1"/>
  <c r="FU164" i="1"/>
  <c r="FU167" i="1"/>
  <c r="FU174" i="1"/>
  <c r="FU179" i="1"/>
  <c r="FU180" i="1"/>
  <c r="FU187" i="1"/>
  <c r="FU188" i="1"/>
  <c r="FU189" i="1"/>
  <c r="FU192" i="1"/>
  <c r="FU194" i="1"/>
  <c r="FU196" i="1"/>
  <c r="FU198" i="1"/>
  <c r="FU204" i="1"/>
  <c r="FU208" i="1"/>
  <c r="FU211" i="1"/>
  <c r="FU225" i="1"/>
  <c r="FU230" i="1"/>
  <c r="FU238" i="1"/>
  <c r="FU245" i="1"/>
  <c r="FU250" i="1"/>
  <c r="FU254" i="1"/>
  <c r="FU258" i="1"/>
  <c r="FU262" i="1"/>
  <c r="FU266" i="1"/>
  <c r="FU270" i="1"/>
  <c r="FU274" i="1"/>
  <c r="FU9" i="1"/>
  <c r="FU8" i="1"/>
  <c r="FU15" i="1"/>
  <c r="FU88" i="1"/>
  <c r="FU94" i="1"/>
  <c r="FU115" i="1"/>
  <c r="FU161" i="1"/>
  <c r="FU166" i="1"/>
  <c r="FU169" i="1"/>
  <c r="FU190" i="1"/>
  <c r="FU193" i="1"/>
  <c r="FU197" i="1"/>
  <c r="FU201" i="1"/>
  <c r="FU261" i="1"/>
  <c r="FU265" i="1"/>
  <c r="FU269" i="1"/>
  <c r="DY235" i="1"/>
  <c r="EI234" i="1"/>
  <c r="EJ234" i="1"/>
  <c r="ED215" i="1"/>
  <c r="EE215" i="1"/>
  <c r="DY215" i="1"/>
  <c r="DZ215" i="1"/>
  <c r="ES205" i="1"/>
  <c r="ET205" i="1"/>
  <c r="EN205" i="1"/>
  <c r="EO205" i="1"/>
  <c r="EI205" i="1"/>
  <c r="EJ205" i="1"/>
  <c r="ED205" i="1"/>
  <c r="EE205" i="1"/>
  <c r="DY205" i="1"/>
  <c r="DZ205" i="1"/>
  <c r="EJ194" i="1"/>
  <c r="EI194" i="1"/>
  <c r="ES184" i="1"/>
  <c r="ET184" i="1"/>
  <c r="EN184" i="1"/>
  <c r="EO184" i="1"/>
  <c r="EI184" i="1"/>
  <c r="EJ184" i="1"/>
  <c r="ED184" i="1"/>
  <c r="EE184" i="1"/>
  <c r="DY184" i="1"/>
  <c r="DZ184" i="1"/>
  <c r="DY177" i="1"/>
  <c r="DZ177" i="1"/>
  <c r="ED177" i="1"/>
  <c r="EE177" i="1"/>
  <c r="EI177" i="1"/>
  <c r="EJ177" i="1"/>
  <c r="EN177" i="1"/>
  <c r="EO177" i="1"/>
  <c r="ES177" i="1"/>
  <c r="ET177" i="1"/>
  <c r="ES173" i="1"/>
  <c r="ET173" i="1"/>
  <c r="EN173" i="1"/>
  <c r="EO173" i="1"/>
  <c r="EI173" i="1"/>
  <c r="EJ173" i="1"/>
  <c r="ED173" i="1"/>
  <c r="EE173" i="1"/>
  <c r="DY171" i="1"/>
  <c r="DZ171" i="1"/>
  <c r="ED171" i="1"/>
  <c r="EE171" i="1"/>
  <c r="EI171" i="1"/>
  <c r="EJ171" i="1"/>
  <c r="EN171" i="1"/>
  <c r="EO171" i="1"/>
  <c r="ES171" i="1"/>
  <c r="ET171" i="1"/>
  <c r="EN164" i="1"/>
  <c r="EO164" i="1"/>
  <c r="EN162" i="1"/>
  <c r="EO162" i="1"/>
  <c r="DY164" i="1"/>
  <c r="DZ164" i="1"/>
  <c r="ED164" i="1"/>
  <c r="EE164" i="1"/>
  <c r="EI164" i="1"/>
  <c r="EJ164" i="1"/>
  <c r="ES164" i="1"/>
  <c r="ET164" i="1"/>
  <c r="DY143" i="1"/>
  <c r="DZ143" i="1"/>
  <c r="ED143" i="1"/>
  <c r="EE143" i="1"/>
  <c r="ES143" i="1"/>
  <c r="ET143" i="1"/>
  <c r="DY128" i="1"/>
  <c r="DZ128" i="1"/>
  <c r="ED128" i="1"/>
  <c r="EE128" i="1"/>
  <c r="EI128" i="1"/>
  <c r="EJ128" i="1"/>
  <c r="EN128" i="1"/>
  <c r="EO128" i="1"/>
  <c r="ES128" i="1"/>
  <c r="ET128" i="1"/>
  <c r="DY121" i="1"/>
  <c r="DZ121" i="1"/>
  <c r="DY103" i="1"/>
  <c r="DZ103" i="1"/>
  <c r="ED103" i="1"/>
  <c r="EE103" i="1"/>
  <c r="EI103" i="1"/>
  <c r="EJ103" i="1"/>
  <c r="EN103" i="1"/>
  <c r="EO103" i="1"/>
  <c r="ES103" i="1"/>
  <c r="ET103" i="1"/>
  <c r="ES100" i="1"/>
  <c r="ET100" i="1"/>
  <c r="EN100" i="1"/>
  <c r="EO100" i="1"/>
  <c r="EI100" i="1"/>
  <c r="EJ100" i="1"/>
  <c r="ED100" i="1"/>
  <c r="EE100" i="1"/>
  <c r="DY100" i="1"/>
  <c r="DZ100" i="1"/>
  <c r="ES99" i="1"/>
  <c r="ET99" i="1"/>
  <c r="EN99" i="1"/>
  <c r="EO99" i="1"/>
  <c r="EI99" i="1"/>
  <c r="EJ99" i="1"/>
  <c r="ED99" i="1"/>
  <c r="EE99" i="1"/>
  <c r="DY99" i="1"/>
  <c r="DZ99" i="1"/>
  <c r="ES86" i="1"/>
  <c r="ES72" i="1"/>
  <c r="ET72" i="1"/>
  <c r="EN72" i="1"/>
  <c r="EO72" i="1"/>
  <c r="EI72" i="1"/>
  <c r="EJ72" i="1"/>
  <c r="ED72" i="1"/>
  <c r="EE72" i="1"/>
  <c r="DY72" i="1"/>
  <c r="DZ72" i="1"/>
  <c r="EN67" i="1"/>
  <c r="EO67" i="1"/>
  <c r="ES53" i="1"/>
  <c r="ET53" i="1"/>
  <c r="EN53" i="1"/>
  <c r="EO53" i="1"/>
  <c r="EI53" i="1"/>
  <c r="EJ53" i="1"/>
  <c r="ED53" i="1"/>
  <c r="EE53" i="1"/>
  <c r="DY53" i="1"/>
  <c r="DZ53" i="1"/>
  <c r="DY51" i="1"/>
  <c r="DZ51" i="1"/>
  <c r="ED51" i="1"/>
  <c r="EE51" i="1"/>
  <c r="EI51" i="1"/>
  <c r="EJ51" i="1"/>
  <c r="EN51" i="1"/>
  <c r="EO51" i="1"/>
  <c r="ES51" i="1"/>
  <c r="ET51" i="1"/>
  <c r="EI27" i="1"/>
  <c r="EJ27" i="1"/>
  <c r="EN27" i="1"/>
  <c r="EO27" i="1"/>
  <c r="ES27" i="1"/>
  <c r="ET27" i="1"/>
  <c r="ED27" i="1"/>
  <c r="EE27" i="1"/>
  <c r="DY27" i="1"/>
  <c r="DZ27" i="1"/>
  <c r="ET281" i="1"/>
  <c r="ES281" i="1"/>
  <c r="EO281" i="1"/>
  <c r="EN281" i="1"/>
  <c r="EJ281" i="1"/>
  <c r="EI281" i="1"/>
  <c r="ED281" i="1"/>
  <c r="DZ281" i="1"/>
  <c r="DY281" i="1"/>
  <c r="ET280" i="1"/>
  <c r="ES280" i="1"/>
  <c r="EO280" i="1"/>
  <c r="EN280" i="1"/>
  <c r="EJ280" i="1"/>
  <c r="EI280" i="1"/>
  <c r="ED280" i="1"/>
  <c r="DZ280" i="1"/>
  <c r="DY280" i="1"/>
  <c r="ET279" i="1"/>
  <c r="ES279" i="1"/>
  <c r="EO279" i="1"/>
  <c r="EN279" i="1"/>
  <c r="EJ279" i="1"/>
  <c r="EI279" i="1"/>
  <c r="DZ279" i="1"/>
  <c r="DY279" i="1"/>
  <c r="ET276" i="1"/>
  <c r="ES276" i="1"/>
  <c r="EO276" i="1"/>
  <c r="EN276" i="1"/>
  <c r="EJ276" i="1"/>
  <c r="EI276" i="1"/>
  <c r="ED276" i="1"/>
  <c r="EE280" i="1"/>
  <c r="DZ276" i="1"/>
  <c r="DY276" i="1"/>
  <c r="ET277" i="1"/>
  <c r="ES277" i="1"/>
  <c r="EO277" i="1"/>
  <c r="EN277" i="1"/>
  <c r="ED277" i="1"/>
  <c r="ET275" i="1"/>
  <c r="ES275" i="1"/>
  <c r="EO275" i="1"/>
  <c r="EN275" i="1"/>
  <c r="EJ275" i="1"/>
  <c r="EI275" i="1"/>
  <c r="ED275" i="1"/>
  <c r="DZ275" i="1"/>
  <c r="DY275" i="1"/>
  <c r="ET274" i="1"/>
  <c r="ES274" i="1"/>
  <c r="EO274" i="1"/>
  <c r="EN274" i="1"/>
  <c r="EJ274" i="1"/>
  <c r="EI274" i="1"/>
  <c r="ED274" i="1"/>
  <c r="DZ274" i="1"/>
  <c r="DY274" i="1"/>
  <c r="ET273" i="1"/>
  <c r="ES273" i="1"/>
  <c r="EO273" i="1"/>
  <c r="EN273" i="1"/>
  <c r="EJ273" i="1"/>
  <c r="EI273" i="1"/>
  <c r="ED273" i="1"/>
  <c r="DZ273" i="1"/>
  <c r="DY273" i="1"/>
  <c r="ET272" i="1"/>
  <c r="ES272" i="1"/>
  <c r="EO272" i="1"/>
  <c r="EN272" i="1"/>
  <c r="EJ272" i="1"/>
  <c r="EI272" i="1"/>
  <c r="ED272" i="1"/>
  <c r="DZ272" i="1"/>
  <c r="DY272" i="1"/>
  <c r="ET270" i="1"/>
  <c r="ES270" i="1"/>
  <c r="EO270" i="1"/>
  <c r="EN270" i="1"/>
  <c r="EJ270" i="1"/>
  <c r="EI270" i="1"/>
  <c r="ED270" i="1"/>
  <c r="DZ270" i="1"/>
  <c r="DY270" i="1"/>
  <c r="ET269" i="1"/>
  <c r="ES269" i="1"/>
  <c r="EO269" i="1"/>
  <c r="EN269" i="1"/>
  <c r="EJ269" i="1"/>
  <c r="EI269" i="1"/>
  <c r="ED269" i="1"/>
  <c r="DZ269" i="1"/>
  <c r="DY269" i="1"/>
  <c r="ET267" i="1"/>
  <c r="ES267" i="1"/>
  <c r="EO267" i="1"/>
  <c r="EN267" i="1"/>
  <c r="EJ267" i="1"/>
  <c r="EI267" i="1"/>
  <c r="ED267" i="1"/>
  <c r="DZ267" i="1"/>
  <c r="DY267" i="1"/>
  <c r="ET266" i="1"/>
  <c r="ES266" i="1"/>
  <c r="EO266" i="1"/>
  <c r="EN266" i="1"/>
  <c r="EJ266" i="1"/>
  <c r="EI266" i="1"/>
  <c r="EE266" i="1"/>
  <c r="ED266" i="1"/>
  <c r="EE273" i="1"/>
  <c r="DZ266" i="1"/>
  <c r="DY266" i="1"/>
  <c r="ET265" i="1"/>
  <c r="ES265" i="1"/>
  <c r="EO265" i="1"/>
  <c r="EN265" i="1"/>
  <c r="EJ265" i="1"/>
  <c r="EI265" i="1"/>
  <c r="ED265" i="1"/>
  <c r="EE265" i="1"/>
  <c r="DZ265" i="1"/>
  <c r="DY265" i="1"/>
  <c r="ET264" i="1"/>
  <c r="ES264" i="1"/>
  <c r="EO264" i="1"/>
  <c r="EN264" i="1"/>
  <c r="EJ264" i="1"/>
  <c r="EI264" i="1"/>
  <c r="ED264" i="1"/>
  <c r="EE264" i="1"/>
  <c r="DZ264" i="1"/>
  <c r="DY264" i="1"/>
  <c r="ET263" i="1"/>
  <c r="ES263" i="1"/>
  <c r="EO263" i="1"/>
  <c r="EN263" i="1"/>
  <c r="EJ263" i="1"/>
  <c r="EI263" i="1"/>
  <c r="EE263" i="1"/>
  <c r="ED263" i="1"/>
  <c r="DZ263" i="1"/>
  <c r="DY263" i="1"/>
  <c r="ET262" i="1"/>
  <c r="ES262" i="1"/>
  <c r="EO262" i="1"/>
  <c r="EN262" i="1"/>
  <c r="EJ262" i="1"/>
  <c r="EI262" i="1"/>
  <c r="EE262" i="1"/>
  <c r="ED262" i="1"/>
  <c r="DZ262" i="1"/>
  <c r="DY262" i="1"/>
  <c r="ET261" i="1"/>
  <c r="ES261" i="1"/>
  <c r="EO261" i="1"/>
  <c r="EN261" i="1"/>
  <c r="EJ261" i="1"/>
  <c r="EI261" i="1"/>
  <c r="ED261" i="1"/>
  <c r="EE261" i="1"/>
  <c r="DZ261" i="1"/>
  <c r="DY261" i="1"/>
  <c r="ET260" i="1"/>
  <c r="ES260" i="1"/>
  <c r="EO260" i="1"/>
  <c r="EN260" i="1"/>
  <c r="EJ260" i="1"/>
  <c r="EI260" i="1"/>
  <c r="ED260" i="1"/>
  <c r="EE260" i="1"/>
  <c r="DZ260" i="1"/>
  <c r="DY260" i="1"/>
  <c r="ET259" i="1"/>
  <c r="ES259" i="1"/>
  <c r="EO259" i="1"/>
  <c r="EN259" i="1"/>
  <c r="EJ259" i="1"/>
  <c r="EI259" i="1"/>
  <c r="EE259" i="1"/>
  <c r="ED259" i="1"/>
  <c r="DZ259" i="1"/>
  <c r="DY259" i="1"/>
  <c r="ET258" i="1"/>
  <c r="ES258" i="1"/>
  <c r="EO258" i="1"/>
  <c r="EN258" i="1"/>
  <c r="EJ258" i="1"/>
  <c r="EI258" i="1"/>
  <c r="EE258" i="1"/>
  <c r="ED258" i="1"/>
  <c r="DZ258" i="1"/>
  <c r="DY258" i="1"/>
  <c r="ET257" i="1"/>
  <c r="ES257" i="1"/>
  <c r="EO257" i="1"/>
  <c r="EN257" i="1"/>
  <c r="EJ257" i="1"/>
  <c r="EI257" i="1"/>
  <c r="ED257" i="1"/>
  <c r="EE257" i="1"/>
  <c r="DZ257" i="1"/>
  <c r="DY257" i="1"/>
  <c r="ET256" i="1"/>
  <c r="ES256" i="1"/>
  <c r="EO256" i="1"/>
  <c r="EN256" i="1"/>
  <c r="EJ256" i="1"/>
  <c r="EI256" i="1"/>
  <c r="ED256" i="1"/>
  <c r="EE256" i="1"/>
  <c r="DZ256" i="1"/>
  <c r="DY256" i="1"/>
  <c r="ET255" i="1"/>
  <c r="ES255" i="1"/>
  <c r="EO255" i="1"/>
  <c r="EN255" i="1"/>
  <c r="EJ255" i="1"/>
  <c r="EI255" i="1"/>
  <c r="EE255" i="1"/>
  <c r="ED255" i="1"/>
  <c r="DZ255" i="1"/>
  <c r="DY255" i="1"/>
  <c r="ET254" i="1"/>
  <c r="ES254" i="1"/>
  <c r="EO254" i="1"/>
  <c r="EN254" i="1"/>
  <c r="EJ254" i="1"/>
  <c r="EI254" i="1"/>
  <c r="EE254" i="1"/>
  <c r="ED254" i="1"/>
  <c r="DZ254" i="1"/>
  <c r="DY254" i="1"/>
  <c r="ET253" i="1"/>
  <c r="ES253" i="1"/>
  <c r="EO253" i="1"/>
  <c r="EN253" i="1"/>
  <c r="EJ253" i="1"/>
  <c r="EI253" i="1"/>
  <c r="EE253" i="1"/>
  <c r="ED253" i="1"/>
  <c r="DZ253" i="1"/>
  <c r="DY253" i="1"/>
  <c r="ES252" i="1"/>
  <c r="EO252" i="1"/>
  <c r="EN252" i="1"/>
  <c r="EJ252" i="1"/>
  <c r="EI252" i="1"/>
  <c r="EE252" i="1"/>
  <c r="ED252" i="1"/>
  <c r="DZ252" i="1"/>
  <c r="DY252" i="1"/>
  <c r="ET251" i="1"/>
  <c r="ES251" i="1"/>
  <c r="EO251" i="1"/>
  <c r="EN251" i="1"/>
  <c r="EJ251" i="1"/>
  <c r="EI251" i="1"/>
  <c r="EE251" i="1"/>
  <c r="ED251" i="1"/>
  <c r="DZ251" i="1"/>
  <c r="DY251" i="1"/>
  <c r="ET250" i="1"/>
  <c r="ES250" i="1"/>
  <c r="EO250" i="1"/>
  <c r="EN250" i="1"/>
  <c r="EJ250" i="1"/>
  <c r="EI250" i="1"/>
  <c r="EE250" i="1"/>
  <c r="ED250" i="1"/>
  <c r="DZ250" i="1"/>
  <c r="DY250" i="1"/>
  <c r="ET249" i="1"/>
  <c r="ES249" i="1"/>
  <c r="EO249" i="1"/>
  <c r="EN249" i="1"/>
  <c r="EJ249" i="1"/>
  <c r="EI249" i="1"/>
  <c r="EE249" i="1"/>
  <c r="ED249" i="1"/>
  <c r="DZ249" i="1"/>
  <c r="DY249" i="1"/>
  <c r="ET248" i="1"/>
  <c r="ES248" i="1"/>
  <c r="EO248" i="1"/>
  <c r="EN248" i="1"/>
  <c r="EJ248" i="1"/>
  <c r="EI248" i="1"/>
  <c r="EE248" i="1"/>
  <c r="ED248" i="1"/>
  <c r="DZ248" i="1"/>
  <c r="DY248" i="1"/>
  <c r="ET247" i="1"/>
  <c r="ES247" i="1"/>
  <c r="EO247" i="1"/>
  <c r="EN247" i="1"/>
  <c r="EJ247" i="1"/>
  <c r="EI247" i="1"/>
  <c r="EE247" i="1"/>
  <c r="ED247" i="1"/>
  <c r="DZ247" i="1"/>
  <c r="DY247" i="1"/>
  <c r="ET245" i="1"/>
  <c r="ES245" i="1"/>
  <c r="EO245" i="1"/>
  <c r="EN245" i="1"/>
  <c r="EJ245" i="1"/>
  <c r="EI245" i="1"/>
  <c r="EE245" i="1"/>
  <c r="ED245" i="1"/>
  <c r="DZ245" i="1"/>
  <c r="DY245" i="1"/>
  <c r="ET243" i="1"/>
  <c r="ES243" i="1"/>
  <c r="EO243" i="1"/>
  <c r="EN243" i="1"/>
  <c r="EJ243" i="1"/>
  <c r="EI243" i="1"/>
  <c r="EE243" i="1"/>
  <c r="ED243" i="1"/>
  <c r="DZ243" i="1"/>
  <c r="DY243" i="1"/>
  <c r="ET242" i="1"/>
  <c r="ES242" i="1"/>
  <c r="EO242" i="1"/>
  <c r="EN242" i="1"/>
  <c r="EJ242" i="1"/>
  <c r="EI242" i="1"/>
  <c r="EE242" i="1"/>
  <c r="ED242" i="1"/>
  <c r="DZ242" i="1"/>
  <c r="DY242" i="1"/>
  <c r="ET240" i="1"/>
  <c r="ES240" i="1"/>
  <c r="EO240" i="1"/>
  <c r="EN240" i="1"/>
  <c r="EJ240" i="1"/>
  <c r="EI240" i="1"/>
  <c r="EE240" i="1"/>
  <c r="ED240" i="1"/>
  <c r="DZ240" i="1"/>
  <c r="DY240" i="1"/>
  <c r="ET238" i="1"/>
  <c r="ES238" i="1"/>
  <c r="EO238" i="1"/>
  <c r="EN238" i="1"/>
  <c r="EJ238" i="1"/>
  <c r="EI238" i="1"/>
  <c r="EE238" i="1"/>
  <c r="ED238" i="1"/>
  <c r="DZ238" i="1"/>
  <c r="DY238" i="1"/>
  <c r="ET237" i="1"/>
  <c r="ES237" i="1"/>
  <c r="EO237" i="1"/>
  <c r="EN237" i="1"/>
  <c r="EJ237" i="1"/>
  <c r="EI237" i="1"/>
  <c r="EE237" i="1"/>
  <c r="ED237" i="1"/>
  <c r="DZ237" i="1"/>
  <c r="DY237" i="1"/>
  <c r="ET236" i="1"/>
  <c r="ES236" i="1"/>
  <c r="EO236" i="1"/>
  <c r="EN236" i="1"/>
  <c r="EJ236" i="1"/>
  <c r="EI236" i="1"/>
  <c r="EE236" i="1"/>
  <c r="ED236" i="1"/>
  <c r="DZ236" i="1"/>
  <c r="DY236" i="1"/>
  <c r="ET235" i="1"/>
  <c r="ES235" i="1"/>
  <c r="EO235" i="1"/>
  <c r="EN235" i="1"/>
  <c r="EJ235" i="1"/>
  <c r="EI235" i="1"/>
  <c r="EE235" i="1"/>
  <c r="ED235" i="1"/>
  <c r="DZ235" i="1"/>
  <c r="ET233" i="1"/>
  <c r="ES233" i="1"/>
  <c r="EO233" i="1"/>
  <c r="EN233" i="1"/>
  <c r="EJ233" i="1"/>
  <c r="EI233" i="1"/>
  <c r="EE233" i="1"/>
  <c r="ED233" i="1"/>
  <c r="DZ233" i="1"/>
  <c r="DY233" i="1"/>
  <c r="ET234" i="1"/>
  <c r="ES234" i="1"/>
  <c r="EO234" i="1"/>
  <c r="EN234" i="1"/>
  <c r="EE234" i="1"/>
  <c r="ED234" i="1"/>
  <c r="DZ234" i="1"/>
  <c r="DY234" i="1"/>
  <c r="ET231" i="1"/>
  <c r="ES231" i="1"/>
  <c r="EO231" i="1"/>
  <c r="EN231" i="1"/>
  <c r="EJ231" i="1"/>
  <c r="EI231" i="1"/>
  <c r="EE231" i="1"/>
  <c r="ED231" i="1"/>
  <c r="DZ231" i="1"/>
  <c r="DY231" i="1"/>
  <c r="ET232" i="1"/>
  <c r="ES232" i="1"/>
  <c r="EO232" i="1"/>
  <c r="EN232" i="1"/>
  <c r="EJ232" i="1"/>
  <c r="EI232" i="1"/>
  <c r="EE232" i="1"/>
  <c r="ED232" i="1"/>
  <c r="DZ232" i="1"/>
  <c r="DY232" i="1"/>
  <c r="ET230" i="1"/>
  <c r="ES230" i="1"/>
  <c r="EO230" i="1"/>
  <c r="EN230" i="1"/>
  <c r="EJ230" i="1"/>
  <c r="EI230" i="1"/>
  <c r="EE230" i="1"/>
  <c r="ED230" i="1"/>
  <c r="DZ230" i="1"/>
  <c r="DY230" i="1"/>
  <c r="ET229" i="1"/>
  <c r="ES229" i="1"/>
  <c r="EO229" i="1"/>
  <c r="EN229" i="1"/>
  <c r="EJ229" i="1"/>
  <c r="EI229" i="1"/>
  <c r="EE229" i="1"/>
  <c r="ED229" i="1"/>
  <c r="DZ229" i="1"/>
  <c r="DY229" i="1"/>
  <c r="ET228" i="1"/>
  <c r="ES228" i="1"/>
  <c r="EO228" i="1"/>
  <c r="EN228" i="1"/>
  <c r="EJ228" i="1"/>
  <c r="EI228" i="1"/>
  <c r="EE228" i="1"/>
  <c r="ED228" i="1"/>
  <c r="DZ228" i="1"/>
  <c r="DY228" i="1"/>
  <c r="ET227" i="1"/>
  <c r="ES227" i="1"/>
  <c r="EO227" i="1"/>
  <c r="EN227" i="1"/>
  <c r="EJ227" i="1"/>
  <c r="EI227" i="1"/>
  <c r="ET225" i="1"/>
  <c r="ES225" i="1"/>
  <c r="EO225" i="1"/>
  <c r="EN225" i="1"/>
  <c r="EJ225" i="1"/>
  <c r="EI225" i="1"/>
  <c r="EE225" i="1"/>
  <c r="ED225" i="1"/>
  <c r="DZ225" i="1"/>
  <c r="DY225" i="1"/>
  <c r="ET223" i="1"/>
  <c r="ES223" i="1"/>
  <c r="EO223" i="1"/>
  <c r="EN223" i="1"/>
  <c r="EJ223" i="1"/>
  <c r="EI223" i="1"/>
  <c r="EE223" i="1"/>
  <c r="ED223" i="1"/>
  <c r="DZ223" i="1"/>
  <c r="DY223" i="1"/>
  <c r="ET221" i="1"/>
  <c r="ES221" i="1"/>
  <c r="EO221" i="1"/>
  <c r="EN221" i="1"/>
  <c r="EJ221" i="1"/>
  <c r="EI221" i="1"/>
  <c r="EE221" i="1"/>
  <c r="ED221" i="1"/>
  <c r="DZ221" i="1"/>
  <c r="DY221" i="1"/>
  <c r="ET220" i="1"/>
  <c r="ES220" i="1"/>
  <c r="EO220" i="1"/>
  <c r="EN220" i="1"/>
  <c r="EJ220" i="1"/>
  <c r="EI220" i="1"/>
  <c r="ET219" i="1"/>
  <c r="ES219" i="1"/>
  <c r="EO219" i="1"/>
  <c r="EN219" i="1"/>
  <c r="EJ219" i="1"/>
  <c r="EI219" i="1"/>
  <c r="EE219" i="1"/>
  <c r="ED219" i="1"/>
  <c r="DZ219" i="1"/>
  <c r="DY219" i="1"/>
  <c r="ET216" i="1"/>
  <c r="ES216" i="1"/>
  <c r="EO216" i="1"/>
  <c r="EN216" i="1"/>
  <c r="EJ216" i="1"/>
  <c r="EI216" i="1"/>
  <c r="EE216" i="1"/>
  <c r="ED216" i="1"/>
  <c r="DZ216" i="1"/>
  <c r="DY216" i="1"/>
  <c r="ET215" i="1"/>
  <c r="ES215" i="1"/>
  <c r="EO215" i="1"/>
  <c r="EN215" i="1"/>
  <c r="EJ215" i="1"/>
  <c r="EI215" i="1"/>
  <c r="ET214" i="1"/>
  <c r="ES214" i="1"/>
  <c r="EO214" i="1"/>
  <c r="EN214" i="1"/>
  <c r="EJ214" i="1"/>
  <c r="EI214" i="1"/>
  <c r="EE214" i="1"/>
  <c r="ED214" i="1"/>
  <c r="DZ214" i="1"/>
  <c r="DY214" i="1"/>
  <c r="ET212" i="1"/>
  <c r="ES212" i="1"/>
  <c r="EO212" i="1"/>
  <c r="EN212" i="1"/>
  <c r="EJ212" i="1"/>
  <c r="EI212" i="1"/>
  <c r="DZ212" i="1"/>
  <c r="DY212" i="1"/>
  <c r="ET211" i="1"/>
  <c r="ES211" i="1"/>
  <c r="EO211" i="1"/>
  <c r="EN211" i="1"/>
  <c r="EJ211" i="1"/>
  <c r="EI211" i="1"/>
  <c r="EE211" i="1"/>
  <c r="ED211" i="1"/>
  <c r="DZ211" i="1"/>
  <c r="DY211" i="1"/>
  <c r="ET210" i="1"/>
  <c r="ES210" i="1"/>
  <c r="EO210" i="1"/>
  <c r="EN210" i="1"/>
  <c r="EJ210" i="1"/>
  <c r="EI210" i="1"/>
  <c r="EE210" i="1"/>
  <c r="ED210" i="1"/>
  <c r="DZ210" i="1"/>
  <c r="DY210" i="1"/>
  <c r="ET209" i="1"/>
  <c r="ES209" i="1"/>
  <c r="EO209" i="1"/>
  <c r="EN209" i="1"/>
  <c r="EJ209" i="1"/>
  <c r="EI209" i="1"/>
  <c r="EE209" i="1"/>
  <c r="ED209" i="1"/>
  <c r="ET208" i="1"/>
  <c r="ES208" i="1"/>
  <c r="EO208" i="1"/>
  <c r="EN208" i="1"/>
  <c r="EJ208" i="1"/>
  <c r="EI208" i="1"/>
  <c r="EE208" i="1"/>
  <c r="ED208" i="1"/>
  <c r="DZ208" i="1"/>
  <c r="DY208" i="1"/>
  <c r="ET207" i="1"/>
  <c r="ES207" i="1"/>
  <c r="EO207" i="1"/>
  <c r="EN207" i="1"/>
  <c r="EJ207" i="1"/>
  <c r="EI207" i="1"/>
  <c r="EE207" i="1"/>
  <c r="ED207" i="1"/>
  <c r="ET204" i="1"/>
  <c r="ES204" i="1"/>
  <c r="EO204" i="1"/>
  <c r="EN204" i="1"/>
  <c r="EJ204" i="1"/>
  <c r="EI204" i="1"/>
  <c r="EE204" i="1"/>
  <c r="ED204" i="1"/>
  <c r="DZ204" i="1"/>
  <c r="DY204" i="1"/>
  <c r="ET201" i="1"/>
  <c r="ES201" i="1"/>
  <c r="EO201" i="1"/>
  <c r="EN201" i="1"/>
  <c r="EJ201" i="1"/>
  <c r="EI201" i="1"/>
  <c r="EE201" i="1"/>
  <c r="ED201" i="1"/>
  <c r="DZ201" i="1"/>
  <c r="DY201" i="1"/>
  <c r="ET199" i="1"/>
  <c r="ES199" i="1"/>
  <c r="EO199" i="1"/>
  <c r="EN199" i="1"/>
  <c r="EJ199" i="1"/>
  <c r="EI199" i="1"/>
  <c r="EE199" i="1"/>
  <c r="ED199" i="1"/>
  <c r="DZ199" i="1"/>
  <c r="DY199" i="1"/>
  <c r="ET198" i="1"/>
  <c r="ES198" i="1"/>
  <c r="EO198" i="1"/>
  <c r="EN198" i="1"/>
  <c r="EJ198" i="1"/>
  <c r="EI198" i="1"/>
  <c r="EE198" i="1"/>
  <c r="ED198" i="1"/>
  <c r="DZ198" i="1"/>
  <c r="DY198" i="1"/>
  <c r="ET197" i="1"/>
  <c r="ES197" i="1"/>
  <c r="EO197" i="1"/>
  <c r="EN197" i="1"/>
  <c r="EJ197" i="1"/>
  <c r="EI197" i="1"/>
  <c r="EE197" i="1"/>
  <c r="ED197" i="1"/>
  <c r="DZ197" i="1"/>
  <c r="DY197" i="1"/>
  <c r="ET196" i="1"/>
  <c r="ES196" i="1"/>
  <c r="EO196" i="1"/>
  <c r="EN196" i="1"/>
  <c r="EJ196" i="1"/>
  <c r="EI196" i="1"/>
  <c r="EE196" i="1"/>
  <c r="ED196" i="1"/>
  <c r="DZ196" i="1"/>
  <c r="DY196" i="1"/>
  <c r="ET195" i="1"/>
  <c r="ES195" i="1"/>
  <c r="EO195" i="1"/>
  <c r="EN195" i="1"/>
  <c r="EJ195" i="1"/>
  <c r="EI195" i="1"/>
  <c r="EE195" i="1"/>
  <c r="ED195" i="1"/>
  <c r="DZ195" i="1"/>
  <c r="DY195" i="1"/>
  <c r="ET194" i="1"/>
  <c r="ES194" i="1"/>
  <c r="EO194" i="1"/>
  <c r="EN194" i="1"/>
  <c r="EE194" i="1"/>
  <c r="ED194" i="1"/>
  <c r="DZ194" i="1"/>
  <c r="DY194" i="1"/>
  <c r="ET193" i="1"/>
  <c r="ES193" i="1"/>
  <c r="EO193" i="1"/>
  <c r="EN193" i="1"/>
  <c r="EJ193" i="1"/>
  <c r="EI193" i="1"/>
  <c r="EE193" i="1"/>
  <c r="ED193" i="1"/>
  <c r="DZ193" i="1"/>
  <c r="DY193" i="1"/>
  <c r="ET192" i="1"/>
  <c r="ES192" i="1"/>
  <c r="EO192" i="1"/>
  <c r="EN192" i="1"/>
  <c r="EJ192" i="1"/>
  <c r="EI192" i="1"/>
  <c r="EE192" i="1"/>
  <c r="ED192" i="1"/>
  <c r="DZ192" i="1"/>
  <c r="DY192" i="1"/>
  <c r="ET191" i="1"/>
  <c r="ES191" i="1"/>
  <c r="EO191" i="1"/>
  <c r="EN191" i="1"/>
  <c r="EJ191" i="1"/>
  <c r="EI191" i="1"/>
  <c r="EE191" i="1"/>
  <c r="ED191" i="1"/>
  <c r="DZ191" i="1"/>
  <c r="DY191" i="1"/>
  <c r="ET189" i="1"/>
  <c r="ES189" i="1"/>
  <c r="EO189" i="1"/>
  <c r="EN189" i="1"/>
  <c r="EJ189" i="1"/>
  <c r="EI189" i="1"/>
  <c r="EE189" i="1"/>
  <c r="ED189" i="1"/>
  <c r="DZ189" i="1"/>
  <c r="DY189" i="1"/>
  <c r="ET190" i="1"/>
  <c r="ES190" i="1"/>
  <c r="EO190" i="1"/>
  <c r="EN190" i="1"/>
  <c r="EJ190" i="1"/>
  <c r="EI190" i="1"/>
  <c r="EE190" i="1"/>
  <c r="ED190" i="1"/>
  <c r="DZ190" i="1"/>
  <c r="DY190" i="1"/>
  <c r="ET188" i="1"/>
  <c r="ES188" i="1"/>
  <c r="EO188" i="1"/>
  <c r="EN188" i="1"/>
  <c r="EJ188" i="1"/>
  <c r="EI188" i="1"/>
  <c r="EE188" i="1"/>
  <c r="ED188" i="1"/>
  <c r="DZ188" i="1"/>
  <c r="DY188" i="1"/>
  <c r="ET187" i="1"/>
  <c r="ES187" i="1"/>
  <c r="EJ187" i="1"/>
  <c r="EI187" i="1"/>
  <c r="EE187" i="1"/>
  <c r="ED187" i="1"/>
  <c r="DZ187" i="1"/>
  <c r="DY187" i="1"/>
  <c r="ET186" i="1"/>
  <c r="ES186" i="1"/>
  <c r="EO186" i="1"/>
  <c r="EN186" i="1"/>
  <c r="EJ186" i="1"/>
  <c r="EI186" i="1"/>
  <c r="EE186" i="1"/>
  <c r="ED186" i="1"/>
  <c r="DZ186" i="1"/>
  <c r="DY186" i="1"/>
  <c r="ET185" i="1"/>
  <c r="ES185" i="1"/>
  <c r="EO185" i="1"/>
  <c r="EN185" i="1"/>
  <c r="EJ185" i="1"/>
  <c r="EI185" i="1"/>
  <c r="EE185" i="1"/>
  <c r="ED185" i="1"/>
  <c r="DZ185" i="1"/>
  <c r="DY185" i="1"/>
  <c r="ET183" i="1"/>
  <c r="ES183" i="1"/>
  <c r="EO183" i="1"/>
  <c r="EN183" i="1"/>
  <c r="EJ183" i="1"/>
  <c r="EI183" i="1"/>
  <c r="EE183" i="1"/>
  <c r="ED183" i="1"/>
  <c r="DZ183" i="1"/>
  <c r="DY183" i="1"/>
  <c r="ET181" i="1"/>
  <c r="ES181" i="1"/>
  <c r="EO181" i="1"/>
  <c r="EN181" i="1"/>
  <c r="EJ181" i="1"/>
  <c r="EI181" i="1"/>
  <c r="EE181" i="1"/>
  <c r="ED181" i="1"/>
  <c r="DZ181" i="1"/>
  <c r="DY181" i="1"/>
  <c r="ET180" i="1"/>
  <c r="ES180" i="1"/>
  <c r="EO180" i="1"/>
  <c r="EN180" i="1"/>
  <c r="EJ180" i="1"/>
  <c r="EI180" i="1"/>
  <c r="EE180" i="1"/>
  <c r="ED180" i="1"/>
  <c r="DZ180" i="1"/>
  <c r="DY180" i="1"/>
  <c r="ET178" i="1"/>
  <c r="ES178" i="1"/>
  <c r="EO178" i="1"/>
  <c r="EN178" i="1"/>
  <c r="EJ178" i="1"/>
  <c r="EI178" i="1"/>
  <c r="EE178" i="1"/>
  <c r="ED178" i="1"/>
  <c r="DZ178" i="1"/>
  <c r="DY178" i="1"/>
  <c r="ET179" i="1"/>
  <c r="ES179" i="1"/>
  <c r="EO179" i="1"/>
  <c r="EN179" i="1"/>
  <c r="EJ179" i="1"/>
  <c r="EI179" i="1"/>
  <c r="EE179" i="1"/>
  <c r="ED179" i="1"/>
  <c r="DZ179" i="1"/>
  <c r="DY179" i="1"/>
  <c r="ET174" i="1"/>
  <c r="ES174" i="1"/>
  <c r="EO174" i="1"/>
  <c r="EN174" i="1"/>
  <c r="EJ174" i="1"/>
  <c r="EI174" i="1"/>
  <c r="EE174" i="1"/>
  <c r="ED174" i="1"/>
  <c r="DZ174" i="1"/>
  <c r="DY174" i="1"/>
  <c r="ET172" i="1"/>
  <c r="ES172" i="1"/>
  <c r="EO172" i="1"/>
  <c r="EN172" i="1"/>
  <c r="EJ172" i="1"/>
  <c r="EI172" i="1"/>
  <c r="EE172" i="1"/>
  <c r="ED172" i="1"/>
  <c r="DZ172" i="1"/>
  <c r="DY172" i="1"/>
  <c r="ET170" i="1"/>
  <c r="ES170" i="1"/>
  <c r="EO170" i="1"/>
  <c r="EN170" i="1"/>
  <c r="EJ170" i="1"/>
  <c r="EI170" i="1"/>
  <c r="EE170" i="1"/>
  <c r="ED170" i="1"/>
  <c r="ET169" i="1"/>
  <c r="ES169" i="1"/>
  <c r="EO169" i="1"/>
  <c r="EN169" i="1"/>
  <c r="EJ169" i="1"/>
  <c r="EI169" i="1"/>
  <c r="EE169" i="1"/>
  <c r="ED169" i="1"/>
  <c r="DZ169" i="1"/>
  <c r="DY169" i="1"/>
  <c r="ET168" i="1"/>
  <c r="ES168" i="1"/>
  <c r="EO168" i="1"/>
  <c r="EN168" i="1"/>
  <c r="EJ168" i="1"/>
  <c r="EI168" i="1"/>
  <c r="EE168" i="1"/>
  <c r="ED168" i="1"/>
  <c r="DZ168" i="1"/>
  <c r="DY168" i="1"/>
  <c r="ET167" i="1"/>
  <c r="ES167" i="1"/>
  <c r="EO167" i="1"/>
  <c r="EN167" i="1"/>
  <c r="EJ167" i="1"/>
  <c r="EI167" i="1"/>
  <c r="EE167" i="1"/>
  <c r="ED167" i="1"/>
  <c r="DZ167" i="1"/>
  <c r="DY167" i="1"/>
  <c r="ET166" i="1"/>
  <c r="ES166" i="1"/>
  <c r="EO166" i="1"/>
  <c r="EN166" i="1"/>
  <c r="EJ166" i="1"/>
  <c r="EI166" i="1"/>
  <c r="EE166" i="1"/>
  <c r="ED166" i="1"/>
  <c r="DZ166" i="1"/>
  <c r="DY166" i="1"/>
  <c r="ET165" i="1"/>
  <c r="ES165" i="1"/>
  <c r="EO165" i="1"/>
  <c r="EN165" i="1"/>
  <c r="EJ165" i="1"/>
  <c r="EI165" i="1"/>
  <c r="EE165" i="1"/>
  <c r="ED165" i="1"/>
  <c r="DZ165" i="1"/>
  <c r="DY165" i="1"/>
  <c r="ET162" i="1"/>
  <c r="ES162" i="1"/>
  <c r="EJ162" i="1"/>
  <c r="EI162" i="1"/>
  <c r="EE162" i="1"/>
  <c r="ED162" i="1"/>
  <c r="DZ162" i="1"/>
  <c r="DY162" i="1"/>
  <c r="ET161" i="1"/>
  <c r="ES161" i="1"/>
  <c r="EO161" i="1"/>
  <c r="EN161" i="1"/>
  <c r="EJ161" i="1"/>
  <c r="EI161" i="1"/>
  <c r="EE161" i="1"/>
  <c r="ED161" i="1"/>
  <c r="DZ161" i="1"/>
  <c r="DY161" i="1"/>
  <c r="ET155" i="1"/>
  <c r="ES155" i="1"/>
  <c r="EO155" i="1"/>
  <c r="EN155" i="1"/>
  <c r="EJ155" i="1"/>
  <c r="EI155" i="1"/>
  <c r="EE155" i="1"/>
  <c r="ED155" i="1"/>
  <c r="DZ155" i="1"/>
  <c r="DY155" i="1"/>
  <c r="ET158" i="1"/>
  <c r="ES158" i="1"/>
  <c r="EO158" i="1"/>
  <c r="EN158" i="1"/>
  <c r="EJ158" i="1"/>
  <c r="EI158" i="1"/>
  <c r="EE158" i="1"/>
  <c r="ED158" i="1"/>
  <c r="DZ158" i="1"/>
  <c r="DY158" i="1"/>
  <c r="ET156" i="1"/>
  <c r="ES156" i="1"/>
  <c r="EO156" i="1"/>
  <c r="EN156" i="1"/>
  <c r="EJ156" i="1"/>
  <c r="EI156" i="1"/>
  <c r="EE156" i="1"/>
  <c r="ED156" i="1"/>
  <c r="DZ156" i="1"/>
  <c r="DY156" i="1"/>
  <c r="ET154" i="1"/>
  <c r="ES154" i="1"/>
  <c r="EO154" i="1"/>
  <c r="EN154" i="1"/>
  <c r="EJ154" i="1"/>
  <c r="EI154" i="1"/>
  <c r="EE154" i="1"/>
  <c r="ED154" i="1"/>
  <c r="DZ154" i="1"/>
  <c r="DY154" i="1"/>
  <c r="ET153" i="1"/>
  <c r="ES153" i="1"/>
  <c r="EO153" i="1"/>
  <c r="EN153" i="1"/>
  <c r="EJ153" i="1"/>
  <c r="EI153" i="1"/>
  <c r="EE153" i="1"/>
  <c r="ED153" i="1"/>
  <c r="DZ153" i="1"/>
  <c r="DY153" i="1"/>
  <c r="ET152" i="1"/>
  <c r="ES152" i="1"/>
  <c r="EO152" i="1"/>
  <c r="EN152" i="1"/>
  <c r="EJ152" i="1"/>
  <c r="EI152" i="1"/>
  <c r="EE152" i="1"/>
  <c r="ED152" i="1"/>
  <c r="DZ152" i="1"/>
  <c r="DY152" i="1"/>
  <c r="ET151" i="1"/>
  <c r="ES151" i="1"/>
  <c r="EO151" i="1"/>
  <c r="EN151" i="1"/>
  <c r="EJ151" i="1"/>
  <c r="EI151" i="1"/>
  <c r="EE151" i="1"/>
  <c r="ED151" i="1"/>
  <c r="DZ151" i="1"/>
  <c r="DY151" i="1"/>
  <c r="ET150" i="1"/>
  <c r="ES150" i="1"/>
  <c r="EO150" i="1"/>
  <c r="EN150" i="1"/>
  <c r="EJ150" i="1"/>
  <c r="EI150" i="1"/>
  <c r="EE150" i="1"/>
  <c r="ED150" i="1"/>
  <c r="DZ150" i="1"/>
  <c r="DY150" i="1"/>
  <c r="ET149" i="1"/>
  <c r="ES149" i="1"/>
  <c r="EO149" i="1"/>
  <c r="EN149" i="1"/>
  <c r="EJ149" i="1"/>
  <c r="EI149" i="1"/>
  <c r="EE149" i="1"/>
  <c r="ED149" i="1"/>
  <c r="DZ149" i="1"/>
  <c r="DY149" i="1"/>
  <c r="ET148" i="1"/>
  <c r="ES148" i="1"/>
  <c r="EO148" i="1"/>
  <c r="EN148" i="1"/>
  <c r="EJ148" i="1"/>
  <c r="EI148" i="1"/>
  <c r="EE148" i="1"/>
  <c r="ED148" i="1"/>
  <c r="DZ148" i="1"/>
  <c r="DY148" i="1"/>
  <c r="ET147" i="1"/>
  <c r="ES147" i="1"/>
  <c r="EO147" i="1"/>
  <c r="EN147" i="1"/>
  <c r="EJ147" i="1"/>
  <c r="EI147" i="1"/>
  <c r="EE147" i="1"/>
  <c r="ED147" i="1"/>
  <c r="DZ147" i="1"/>
  <c r="DY147" i="1"/>
  <c r="ET146" i="1"/>
  <c r="ES146" i="1"/>
  <c r="EO146" i="1"/>
  <c r="EN146" i="1"/>
  <c r="EJ146" i="1"/>
  <c r="EI146" i="1"/>
  <c r="EE146" i="1"/>
  <c r="ED146" i="1"/>
  <c r="DZ146" i="1"/>
  <c r="DY146" i="1"/>
  <c r="ET144" i="1"/>
  <c r="ES144" i="1"/>
  <c r="EO144" i="1"/>
  <c r="EN144" i="1"/>
  <c r="EJ144" i="1"/>
  <c r="EI144" i="1"/>
  <c r="EE144" i="1"/>
  <c r="ED144" i="1"/>
  <c r="DZ144" i="1"/>
  <c r="DY144" i="1"/>
  <c r="ET142" i="1"/>
  <c r="ES142" i="1"/>
  <c r="EO142" i="1"/>
  <c r="EN142" i="1"/>
  <c r="EJ142" i="1"/>
  <c r="EI142" i="1"/>
  <c r="EE142" i="1"/>
  <c r="ED142" i="1"/>
  <c r="DZ142" i="1"/>
  <c r="DY142" i="1"/>
  <c r="ET141" i="1"/>
  <c r="ES141" i="1"/>
  <c r="EO141" i="1"/>
  <c r="EN141" i="1"/>
  <c r="EJ141" i="1"/>
  <c r="EI141" i="1"/>
  <c r="EE141" i="1"/>
  <c r="ED141" i="1"/>
  <c r="DZ141" i="1"/>
  <c r="DY141" i="1"/>
  <c r="ET140" i="1"/>
  <c r="ES140" i="1"/>
  <c r="EO140" i="1"/>
  <c r="EN140" i="1"/>
  <c r="EJ140" i="1"/>
  <c r="EI140" i="1"/>
  <c r="EE140" i="1"/>
  <c r="ED140" i="1"/>
  <c r="DZ140" i="1"/>
  <c r="DY140" i="1"/>
  <c r="ET139" i="1"/>
  <c r="ES139" i="1"/>
  <c r="EO139" i="1"/>
  <c r="EN139" i="1"/>
  <c r="EJ139" i="1"/>
  <c r="EI139" i="1"/>
  <c r="EE139" i="1"/>
  <c r="ED139" i="1"/>
  <c r="DZ139" i="1"/>
  <c r="DY139" i="1"/>
  <c r="ET137" i="1"/>
  <c r="ES137" i="1"/>
  <c r="EO137" i="1"/>
  <c r="EN137" i="1"/>
  <c r="EJ137" i="1"/>
  <c r="EI137" i="1"/>
  <c r="EE137" i="1"/>
  <c r="ED137" i="1"/>
  <c r="DZ137" i="1"/>
  <c r="DY137" i="1"/>
  <c r="ET133" i="1"/>
  <c r="ES133" i="1"/>
  <c r="EO133" i="1"/>
  <c r="EN133" i="1"/>
  <c r="EJ133" i="1"/>
  <c r="EI133" i="1"/>
  <c r="EE133" i="1"/>
  <c r="ED133" i="1"/>
  <c r="DZ133" i="1"/>
  <c r="DY133" i="1"/>
  <c r="ET132" i="1"/>
  <c r="ES132" i="1"/>
  <c r="EO132" i="1"/>
  <c r="EN132" i="1"/>
  <c r="EJ132" i="1"/>
  <c r="EI132" i="1"/>
  <c r="EE132" i="1"/>
  <c r="ED132" i="1"/>
  <c r="DZ132" i="1"/>
  <c r="DY132" i="1"/>
  <c r="ET131" i="1"/>
  <c r="ES131" i="1"/>
  <c r="EO131" i="1"/>
  <c r="EN131" i="1"/>
  <c r="EJ131" i="1"/>
  <c r="EI131" i="1"/>
  <c r="EE131" i="1"/>
  <c r="ED131" i="1"/>
  <c r="DZ131" i="1"/>
  <c r="DY131" i="1"/>
  <c r="ET130" i="1"/>
  <c r="ES130" i="1"/>
  <c r="EO130" i="1"/>
  <c r="EN130" i="1"/>
  <c r="EJ130" i="1"/>
  <c r="EI130" i="1"/>
  <c r="EE130" i="1"/>
  <c r="ED130" i="1"/>
  <c r="DZ130" i="1"/>
  <c r="DY130" i="1"/>
  <c r="ET124" i="1"/>
  <c r="ES124" i="1"/>
  <c r="EO124" i="1"/>
  <c r="EN124" i="1"/>
  <c r="EJ124" i="1"/>
  <c r="EI124" i="1"/>
  <c r="EE124" i="1"/>
  <c r="ED124" i="1"/>
  <c r="DZ124" i="1"/>
  <c r="DY124" i="1"/>
  <c r="ET125" i="1"/>
  <c r="ES125" i="1"/>
  <c r="EO125" i="1"/>
  <c r="EN125" i="1"/>
  <c r="EJ125" i="1"/>
  <c r="EI125" i="1"/>
  <c r="EE125" i="1"/>
  <c r="ED125" i="1"/>
  <c r="DZ125" i="1"/>
  <c r="DY125" i="1"/>
  <c r="ET136" i="1"/>
  <c r="ES136" i="1"/>
  <c r="EO136" i="1"/>
  <c r="EN136" i="1"/>
  <c r="EJ136" i="1"/>
  <c r="EI136" i="1"/>
  <c r="EE136" i="1"/>
  <c r="ED136" i="1"/>
  <c r="ET123" i="1"/>
  <c r="ES123" i="1"/>
  <c r="EO123" i="1"/>
  <c r="EN123" i="1"/>
  <c r="EJ123" i="1"/>
  <c r="EI123" i="1"/>
  <c r="EE123" i="1"/>
  <c r="ED123" i="1"/>
  <c r="DZ123" i="1"/>
  <c r="DY123" i="1"/>
  <c r="ET121" i="1"/>
  <c r="ES121" i="1"/>
  <c r="EO121" i="1"/>
  <c r="EN121" i="1"/>
  <c r="EJ121" i="1"/>
  <c r="EI121" i="1"/>
  <c r="EE121" i="1"/>
  <c r="ED121" i="1"/>
  <c r="ET120" i="1"/>
  <c r="ES120" i="1"/>
  <c r="EO120" i="1"/>
  <c r="EN120" i="1"/>
  <c r="EJ120" i="1"/>
  <c r="EI120" i="1"/>
  <c r="EE120" i="1"/>
  <c r="ED120" i="1"/>
  <c r="DZ120" i="1"/>
  <c r="DY120" i="1"/>
  <c r="ET115" i="1"/>
  <c r="ES115" i="1"/>
  <c r="EO115" i="1"/>
  <c r="EN115" i="1"/>
  <c r="EJ115" i="1"/>
  <c r="EI115" i="1"/>
  <c r="EE115" i="1"/>
  <c r="ED115" i="1"/>
  <c r="DZ115" i="1"/>
  <c r="DY115" i="1"/>
  <c r="ET114" i="1"/>
  <c r="ES114" i="1"/>
  <c r="EO114" i="1"/>
  <c r="EN114" i="1"/>
  <c r="EJ114" i="1"/>
  <c r="EI114" i="1"/>
  <c r="EE114" i="1"/>
  <c r="ED114" i="1"/>
  <c r="DZ114" i="1"/>
  <c r="DY114" i="1"/>
  <c r="ET113" i="1"/>
  <c r="ES113" i="1"/>
  <c r="EO113" i="1"/>
  <c r="EN113" i="1"/>
  <c r="EJ113" i="1"/>
  <c r="EI113" i="1"/>
  <c r="EE113" i="1"/>
  <c r="ED113" i="1"/>
  <c r="DZ113" i="1"/>
  <c r="DY113" i="1"/>
  <c r="ET112" i="1"/>
  <c r="ES112" i="1"/>
  <c r="EO112" i="1"/>
  <c r="EN112" i="1"/>
  <c r="EJ112" i="1"/>
  <c r="EI112" i="1"/>
  <c r="EE112" i="1"/>
  <c r="ED112" i="1"/>
  <c r="DZ112" i="1"/>
  <c r="DY112" i="1"/>
  <c r="ET111" i="1"/>
  <c r="ES111" i="1"/>
  <c r="EO111" i="1"/>
  <c r="EN111" i="1"/>
  <c r="EJ111" i="1"/>
  <c r="EI111" i="1"/>
  <c r="DZ111" i="1"/>
  <c r="DY111" i="1"/>
  <c r="ET110" i="1"/>
  <c r="ES110" i="1"/>
  <c r="EO110" i="1"/>
  <c r="EN110" i="1"/>
  <c r="EJ110" i="1"/>
  <c r="EI110" i="1"/>
  <c r="EE110" i="1"/>
  <c r="ED110" i="1"/>
  <c r="DZ110" i="1"/>
  <c r="DY110" i="1"/>
  <c r="ET109" i="1"/>
  <c r="ES109" i="1"/>
  <c r="EO109" i="1"/>
  <c r="EN109" i="1"/>
  <c r="EJ109" i="1"/>
  <c r="EI109" i="1"/>
  <c r="EE109" i="1"/>
  <c r="ED109" i="1"/>
  <c r="DZ109" i="1"/>
  <c r="DY109" i="1"/>
  <c r="ET108" i="1"/>
  <c r="ES108" i="1"/>
  <c r="EO108" i="1"/>
  <c r="EN108" i="1"/>
  <c r="EJ108" i="1"/>
  <c r="EI108" i="1"/>
  <c r="EE108" i="1"/>
  <c r="ED108" i="1"/>
  <c r="DZ108" i="1"/>
  <c r="DY108" i="1"/>
  <c r="ET105" i="1"/>
  <c r="ES105" i="1"/>
  <c r="EO105" i="1"/>
  <c r="EN105" i="1"/>
  <c r="EJ105" i="1"/>
  <c r="EI105" i="1"/>
  <c r="EE105" i="1"/>
  <c r="ED105" i="1"/>
  <c r="DZ105" i="1"/>
  <c r="DY105" i="1"/>
  <c r="ET104" i="1"/>
  <c r="ES104" i="1"/>
  <c r="EO104" i="1"/>
  <c r="EN104" i="1"/>
  <c r="EJ104" i="1"/>
  <c r="EI104" i="1"/>
  <c r="EE104" i="1"/>
  <c r="ED104" i="1"/>
  <c r="DZ104" i="1"/>
  <c r="DY104" i="1"/>
  <c r="ET101" i="1"/>
  <c r="ES101" i="1"/>
  <c r="EO101" i="1"/>
  <c r="EN101" i="1"/>
  <c r="EJ101" i="1"/>
  <c r="EI101" i="1"/>
  <c r="EE101" i="1"/>
  <c r="ED101" i="1"/>
  <c r="DZ101" i="1"/>
  <c r="DY101" i="1"/>
  <c r="ET98" i="1"/>
  <c r="ES98" i="1"/>
  <c r="EO98" i="1"/>
  <c r="EN98" i="1"/>
  <c r="EJ98" i="1"/>
  <c r="EI98" i="1"/>
  <c r="EE98" i="1"/>
  <c r="ED98" i="1"/>
  <c r="DZ98" i="1"/>
  <c r="DY98" i="1"/>
  <c r="ET97" i="1"/>
  <c r="ES97" i="1"/>
  <c r="EO97" i="1"/>
  <c r="EN97" i="1"/>
  <c r="EJ97" i="1"/>
  <c r="EI97" i="1"/>
  <c r="EE97" i="1"/>
  <c r="ED97" i="1"/>
  <c r="DZ97" i="1"/>
  <c r="DY97" i="1"/>
  <c r="ET96" i="1"/>
  <c r="ES96" i="1"/>
  <c r="EO96" i="1"/>
  <c r="EN96" i="1"/>
  <c r="EJ96" i="1"/>
  <c r="EI96" i="1"/>
  <c r="EE96" i="1"/>
  <c r="ED96" i="1"/>
  <c r="DZ96" i="1"/>
  <c r="DY96" i="1"/>
  <c r="ET95" i="1"/>
  <c r="ES95" i="1"/>
  <c r="EO95" i="1"/>
  <c r="EN95" i="1"/>
  <c r="EJ95" i="1"/>
  <c r="EI95" i="1"/>
  <c r="EE95" i="1"/>
  <c r="ED95" i="1"/>
  <c r="DZ95" i="1"/>
  <c r="DY95" i="1"/>
  <c r="ET94" i="1"/>
  <c r="ES94" i="1"/>
  <c r="EO94" i="1"/>
  <c r="EN94" i="1"/>
  <c r="EJ94" i="1"/>
  <c r="EI94" i="1"/>
  <c r="EE94" i="1"/>
  <c r="ED94" i="1"/>
  <c r="DZ94" i="1"/>
  <c r="DY94" i="1"/>
  <c r="ET92" i="1"/>
  <c r="ES92" i="1"/>
  <c r="EO92" i="1"/>
  <c r="EN92" i="1"/>
  <c r="EJ92" i="1"/>
  <c r="EI92" i="1"/>
  <c r="EE92" i="1"/>
  <c r="ED92" i="1"/>
  <c r="DZ92" i="1"/>
  <c r="DY92" i="1"/>
  <c r="ET91" i="1"/>
  <c r="ES91" i="1"/>
  <c r="EO91" i="1"/>
  <c r="EN91" i="1"/>
  <c r="EJ91" i="1"/>
  <c r="EI91" i="1"/>
  <c r="EE91" i="1"/>
  <c r="ED91" i="1"/>
  <c r="DZ91" i="1"/>
  <c r="DY91" i="1"/>
  <c r="ET90" i="1"/>
  <c r="ES90" i="1"/>
  <c r="EO90" i="1"/>
  <c r="EN90" i="1"/>
  <c r="EJ90" i="1"/>
  <c r="EI90" i="1"/>
  <c r="EE90" i="1"/>
  <c r="ED90" i="1"/>
  <c r="DZ90" i="1"/>
  <c r="DY90" i="1"/>
  <c r="ET88" i="1"/>
  <c r="ES88" i="1"/>
  <c r="EO88" i="1"/>
  <c r="EN88" i="1"/>
  <c r="EJ88" i="1"/>
  <c r="EI88" i="1"/>
  <c r="EE88" i="1"/>
  <c r="ED88" i="1"/>
  <c r="DZ88" i="1"/>
  <c r="DY88" i="1"/>
  <c r="ET89" i="1"/>
  <c r="ES89" i="1"/>
  <c r="EO89" i="1"/>
  <c r="EN89" i="1"/>
  <c r="EJ89" i="1"/>
  <c r="EI89" i="1"/>
  <c r="EE89" i="1"/>
  <c r="ED89" i="1"/>
  <c r="DZ89" i="1"/>
  <c r="DY89" i="1"/>
  <c r="ET86" i="1"/>
  <c r="EO86" i="1"/>
  <c r="EN86" i="1"/>
  <c r="EJ86" i="1"/>
  <c r="EI86" i="1"/>
  <c r="EE86" i="1"/>
  <c r="ED86" i="1"/>
  <c r="DZ86" i="1"/>
  <c r="DY86" i="1"/>
  <c r="ET85" i="1"/>
  <c r="ES85" i="1"/>
  <c r="EO85" i="1"/>
  <c r="EN85" i="1"/>
  <c r="EJ85" i="1"/>
  <c r="EI85" i="1"/>
  <c r="DZ85" i="1"/>
  <c r="DY85" i="1"/>
  <c r="ET83" i="1"/>
  <c r="ES83" i="1"/>
  <c r="EO83" i="1"/>
  <c r="EN83" i="1"/>
  <c r="EJ83" i="1"/>
  <c r="EI83" i="1"/>
  <c r="EE83" i="1"/>
  <c r="ED83" i="1"/>
  <c r="DZ83" i="1"/>
  <c r="DY83" i="1"/>
  <c r="ET79" i="1"/>
  <c r="ES79" i="1"/>
  <c r="EO79" i="1"/>
  <c r="EN79" i="1"/>
  <c r="EJ79" i="1"/>
  <c r="EI79" i="1"/>
  <c r="EE79" i="1"/>
  <c r="ED79" i="1"/>
  <c r="DZ79" i="1"/>
  <c r="DY79" i="1"/>
  <c r="ET80" i="1"/>
  <c r="ES80" i="1"/>
  <c r="EO80" i="1"/>
  <c r="EN80" i="1"/>
  <c r="EJ80" i="1"/>
  <c r="EI80" i="1"/>
  <c r="EE80" i="1"/>
  <c r="ED80" i="1"/>
  <c r="DZ80" i="1"/>
  <c r="DY80" i="1"/>
  <c r="ET81" i="1"/>
  <c r="ES81" i="1"/>
  <c r="EO81" i="1"/>
  <c r="EN81" i="1"/>
  <c r="EJ81" i="1"/>
  <c r="EI81" i="1"/>
  <c r="EE81" i="1"/>
  <c r="ED81" i="1"/>
  <c r="DZ81" i="1"/>
  <c r="DY81" i="1"/>
  <c r="ET78" i="1"/>
  <c r="ES78" i="1"/>
  <c r="EO78" i="1"/>
  <c r="EN78" i="1"/>
  <c r="EJ78" i="1"/>
  <c r="EI78" i="1"/>
  <c r="EE78" i="1"/>
  <c r="ED78" i="1"/>
  <c r="DZ78" i="1"/>
  <c r="DY78" i="1"/>
  <c r="ET76" i="1"/>
  <c r="ES76" i="1"/>
  <c r="EO76" i="1"/>
  <c r="EN76" i="1"/>
  <c r="EJ76" i="1"/>
  <c r="EI76" i="1"/>
  <c r="EE76" i="1"/>
  <c r="ED76" i="1"/>
  <c r="DZ76" i="1"/>
  <c r="DY76" i="1"/>
  <c r="ET75" i="1"/>
  <c r="ES75" i="1"/>
  <c r="EO75" i="1"/>
  <c r="EN75" i="1"/>
  <c r="EJ75" i="1"/>
  <c r="EI75" i="1"/>
  <c r="EE75" i="1"/>
  <c r="ED75" i="1"/>
  <c r="DZ75" i="1"/>
  <c r="DY75" i="1"/>
  <c r="ET77" i="1"/>
  <c r="ES77" i="1"/>
  <c r="EO77" i="1"/>
  <c r="EN77" i="1"/>
  <c r="EJ77" i="1"/>
  <c r="EI77" i="1"/>
  <c r="EE77" i="1"/>
  <c r="ED77" i="1"/>
  <c r="DZ77" i="1"/>
  <c r="DY77" i="1"/>
  <c r="ET71" i="1"/>
  <c r="ES71" i="1"/>
  <c r="EO71" i="1"/>
  <c r="EN71" i="1"/>
  <c r="EJ71" i="1"/>
  <c r="EI71" i="1"/>
  <c r="EE71" i="1"/>
  <c r="ED71" i="1"/>
  <c r="DZ71" i="1"/>
  <c r="DY71" i="1"/>
  <c r="ET68" i="1"/>
  <c r="ES68" i="1"/>
  <c r="EO68" i="1"/>
  <c r="EN68" i="1"/>
  <c r="EJ68" i="1"/>
  <c r="EI68" i="1"/>
  <c r="EE68" i="1"/>
  <c r="ED68" i="1"/>
  <c r="DZ68" i="1"/>
  <c r="DY68" i="1"/>
  <c r="ET67" i="1"/>
  <c r="ES67" i="1"/>
  <c r="EJ67" i="1"/>
  <c r="EI67" i="1"/>
  <c r="EE67" i="1"/>
  <c r="ED67" i="1"/>
  <c r="DZ67" i="1"/>
  <c r="DY67" i="1"/>
  <c r="ET66" i="1"/>
  <c r="ES66" i="1"/>
  <c r="EO66" i="1"/>
  <c r="EN66" i="1"/>
  <c r="EJ66" i="1"/>
  <c r="EI66" i="1"/>
  <c r="EE66" i="1"/>
  <c r="ED66" i="1"/>
  <c r="DZ66" i="1"/>
  <c r="DY66" i="1"/>
  <c r="ET70" i="1"/>
  <c r="ES70" i="1"/>
  <c r="EO70" i="1"/>
  <c r="EN70" i="1"/>
  <c r="EJ70" i="1"/>
  <c r="EI70" i="1"/>
  <c r="EE70" i="1"/>
  <c r="ED70" i="1"/>
  <c r="DZ70" i="1"/>
  <c r="DY70" i="1"/>
  <c r="ET65" i="1"/>
  <c r="ES65" i="1"/>
  <c r="EO65" i="1"/>
  <c r="EN65" i="1"/>
  <c r="EJ65" i="1"/>
  <c r="EI65" i="1"/>
  <c r="EE65" i="1"/>
  <c r="ED65" i="1"/>
  <c r="DZ65" i="1"/>
  <c r="DY65" i="1"/>
  <c r="ET63" i="1"/>
  <c r="ES63" i="1"/>
  <c r="EO63" i="1"/>
  <c r="EN63" i="1"/>
  <c r="EJ63" i="1"/>
  <c r="EI63" i="1"/>
  <c r="EE63" i="1"/>
  <c r="ED63" i="1"/>
  <c r="DZ63" i="1"/>
  <c r="DY63" i="1"/>
  <c r="ET60" i="1"/>
  <c r="ES60" i="1"/>
  <c r="EO60" i="1"/>
  <c r="EN60" i="1"/>
  <c r="EJ60" i="1"/>
  <c r="EI60" i="1"/>
  <c r="EE60" i="1"/>
  <c r="ED60" i="1"/>
  <c r="DZ60" i="1"/>
  <c r="DY60" i="1"/>
  <c r="ET61" i="1"/>
  <c r="ES61" i="1"/>
  <c r="EO61" i="1"/>
  <c r="EN61" i="1"/>
  <c r="EJ61" i="1"/>
  <c r="EI61" i="1"/>
  <c r="EE61" i="1"/>
  <c r="ED61" i="1"/>
  <c r="DZ61" i="1"/>
  <c r="DY61" i="1"/>
  <c r="ET64" i="1"/>
  <c r="ES64" i="1"/>
  <c r="EO64" i="1"/>
  <c r="EN64" i="1"/>
  <c r="EJ64" i="1"/>
  <c r="EI64" i="1"/>
  <c r="EE64" i="1"/>
  <c r="ED64" i="1"/>
  <c r="DZ64" i="1"/>
  <c r="DY64" i="1"/>
  <c r="ET59" i="1"/>
  <c r="ES59" i="1"/>
  <c r="EO59" i="1"/>
  <c r="EN59" i="1"/>
  <c r="EJ59" i="1"/>
  <c r="EI59" i="1"/>
  <c r="EE59" i="1"/>
  <c r="ED59" i="1"/>
  <c r="DZ59" i="1"/>
  <c r="DY59" i="1"/>
  <c r="ET58" i="1"/>
  <c r="ES58" i="1"/>
  <c r="EO58" i="1"/>
  <c r="EN58" i="1"/>
  <c r="EJ58" i="1"/>
  <c r="EI58" i="1"/>
  <c r="EE58" i="1"/>
  <c r="ED58" i="1"/>
  <c r="DZ58" i="1"/>
  <c r="DY58" i="1"/>
  <c r="ET57" i="1"/>
  <c r="ES57" i="1"/>
  <c r="EO57" i="1"/>
  <c r="EN57" i="1"/>
  <c r="EJ57" i="1"/>
  <c r="EI57" i="1"/>
  <c r="EE57" i="1"/>
  <c r="ED57" i="1"/>
  <c r="DZ57" i="1"/>
  <c r="DY57" i="1"/>
  <c r="ET56" i="1"/>
  <c r="ES56" i="1"/>
  <c r="EO56" i="1"/>
  <c r="EN56" i="1"/>
  <c r="EJ56" i="1"/>
  <c r="EI56" i="1"/>
  <c r="EE56" i="1"/>
  <c r="ED56" i="1"/>
  <c r="DZ56" i="1"/>
  <c r="DY56" i="1"/>
  <c r="ET55" i="1"/>
  <c r="ES55" i="1"/>
  <c r="EO55" i="1"/>
  <c r="EN55" i="1"/>
  <c r="EJ55" i="1"/>
  <c r="EI55" i="1"/>
  <c r="EE55" i="1"/>
  <c r="ED55" i="1"/>
  <c r="DZ55" i="1"/>
  <c r="DY55" i="1"/>
  <c r="ET54" i="1"/>
  <c r="ES54" i="1"/>
  <c r="EO54" i="1"/>
  <c r="EN54" i="1"/>
  <c r="EJ54" i="1"/>
  <c r="EI54" i="1"/>
  <c r="ET49" i="1"/>
  <c r="ES49" i="1"/>
  <c r="EO49" i="1"/>
  <c r="EN49" i="1"/>
  <c r="EJ49" i="1"/>
  <c r="EI49" i="1"/>
  <c r="EE49" i="1"/>
  <c r="ED49" i="1"/>
  <c r="DZ49" i="1"/>
  <c r="DY49" i="1"/>
  <c r="ET48" i="1"/>
  <c r="ES48" i="1"/>
  <c r="EO48" i="1"/>
  <c r="EN48" i="1"/>
  <c r="EJ48" i="1"/>
  <c r="EI48" i="1"/>
  <c r="EE48" i="1"/>
  <c r="ED48" i="1"/>
  <c r="DZ48" i="1"/>
  <c r="DY48" i="1"/>
  <c r="ET47" i="1"/>
  <c r="EO47" i="1"/>
  <c r="EJ47" i="1"/>
  <c r="EE47" i="1"/>
  <c r="DZ47" i="1"/>
  <c r="ET46" i="1"/>
  <c r="ES46" i="1"/>
  <c r="EO46" i="1"/>
  <c r="EN46" i="1"/>
  <c r="EJ46" i="1"/>
  <c r="EI46" i="1"/>
  <c r="EE46" i="1"/>
  <c r="ED46" i="1"/>
  <c r="DZ46" i="1"/>
  <c r="DY46" i="1"/>
  <c r="ET44" i="1"/>
  <c r="ES44" i="1"/>
  <c r="EO44" i="1"/>
  <c r="EN44" i="1"/>
  <c r="EJ44" i="1"/>
  <c r="EI44" i="1"/>
  <c r="EE44" i="1"/>
  <c r="ED44" i="1"/>
  <c r="DZ44" i="1"/>
  <c r="DY44" i="1"/>
  <c r="ET45" i="1"/>
  <c r="ES45" i="1"/>
  <c r="EO45" i="1"/>
  <c r="EN45" i="1"/>
  <c r="EJ45" i="1"/>
  <c r="EI45" i="1"/>
  <c r="EE45" i="1"/>
  <c r="ED45" i="1"/>
  <c r="DZ45" i="1"/>
  <c r="DY45" i="1"/>
  <c r="ET40" i="1"/>
  <c r="ES40" i="1"/>
  <c r="EO40" i="1"/>
  <c r="EN40" i="1"/>
  <c r="EJ40" i="1"/>
  <c r="EI40" i="1"/>
  <c r="EE40" i="1"/>
  <c r="ED40" i="1"/>
  <c r="DZ40" i="1"/>
  <c r="DY40" i="1"/>
  <c r="ET38" i="1"/>
  <c r="ES38" i="1"/>
  <c r="EO38" i="1"/>
  <c r="EN38" i="1"/>
  <c r="EJ38" i="1"/>
  <c r="EI38" i="1"/>
  <c r="EE38" i="1"/>
  <c r="ED38" i="1"/>
  <c r="DZ38" i="1"/>
  <c r="DY38" i="1"/>
  <c r="ET39" i="1"/>
  <c r="ES39" i="1"/>
  <c r="EO39" i="1"/>
  <c r="EN39" i="1"/>
  <c r="EJ39" i="1"/>
  <c r="EI39" i="1"/>
  <c r="EE39" i="1"/>
  <c r="ED39" i="1"/>
  <c r="DZ39" i="1"/>
  <c r="DY39" i="1"/>
  <c r="ET35" i="1"/>
  <c r="ES35" i="1"/>
  <c r="EO35" i="1"/>
  <c r="EN35" i="1"/>
  <c r="EJ35" i="1"/>
  <c r="EI35" i="1"/>
  <c r="EE35" i="1"/>
  <c r="ED35" i="1"/>
  <c r="DZ35" i="1"/>
  <c r="DY35" i="1"/>
  <c r="ET37" i="1"/>
  <c r="ES37" i="1"/>
  <c r="EO37" i="1"/>
  <c r="EN37" i="1"/>
  <c r="EJ37" i="1"/>
  <c r="EI37" i="1"/>
  <c r="EE37" i="1"/>
  <c r="ED37" i="1"/>
  <c r="DZ37" i="1"/>
  <c r="DY37" i="1"/>
  <c r="ET34" i="1"/>
  <c r="ES34" i="1"/>
  <c r="EO34" i="1"/>
  <c r="EN34" i="1"/>
  <c r="EJ34" i="1"/>
  <c r="EI34" i="1"/>
  <c r="EE34" i="1"/>
  <c r="ED34" i="1"/>
  <c r="DZ34" i="1"/>
  <c r="DY34" i="1"/>
  <c r="ET33" i="1"/>
  <c r="ES33" i="1"/>
  <c r="EO33" i="1"/>
  <c r="EN33" i="1"/>
  <c r="EJ33" i="1"/>
  <c r="EI33" i="1"/>
  <c r="EE33" i="1"/>
  <c r="ED33" i="1"/>
  <c r="DZ33" i="1"/>
  <c r="DY33" i="1"/>
  <c r="ET31" i="1"/>
  <c r="ES31" i="1"/>
  <c r="EO31" i="1"/>
  <c r="EN31" i="1"/>
  <c r="EJ31" i="1"/>
  <c r="EI31" i="1"/>
  <c r="EE31" i="1"/>
  <c r="ED31" i="1"/>
  <c r="DZ31" i="1"/>
  <c r="DY31" i="1"/>
  <c r="ET30" i="1"/>
  <c r="ES30" i="1"/>
  <c r="EO30" i="1"/>
  <c r="EN30" i="1"/>
  <c r="EJ30" i="1"/>
  <c r="EI30" i="1"/>
  <c r="EE30" i="1"/>
  <c r="ED30" i="1"/>
  <c r="DZ30" i="1"/>
  <c r="DY30" i="1"/>
  <c r="ET29" i="1"/>
  <c r="ES29" i="1"/>
  <c r="EO29" i="1"/>
  <c r="EN29" i="1"/>
  <c r="EJ29" i="1"/>
  <c r="EI29" i="1"/>
  <c r="EE29" i="1"/>
  <c r="ED29" i="1"/>
  <c r="DZ29" i="1"/>
  <c r="DY29" i="1"/>
  <c r="ET28" i="1"/>
  <c r="ES28" i="1"/>
  <c r="EO28" i="1"/>
  <c r="EN28" i="1"/>
  <c r="EJ28" i="1"/>
  <c r="EI28" i="1"/>
  <c r="EE28" i="1"/>
  <c r="ED28" i="1"/>
  <c r="DZ28" i="1"/>
  <c r="DY28" i="1"/>
  <c r="ET24" i="1"/>
  <c r="ES24" i="1"/>
  <c r="EO24" i="1"/>
  <c r="EN24" i="1"/>
  <c r="EJ24" i="1"/>
  <c r="EI24" i="1"/>
  <c r="EE24" i="1"/>
  <c r="ED24" i="1"/>
  <c r="DZ24" i="1"/>
  <c r="DY24" i="1"/>
  <c r="ET25" i="1"/>
  <c r="ES25" i="1"/>
  <c r="EO25" i="1"/>
  <c r="EN25" i="1"/>
  <c r="EE25" i="1"/>
  <c r="ED25" i="1"/>
  <c r="DZ25" i="1"/>
  <c r="DY25" i="1"/>
  <c r="ET23" i="1"/>
  <c r="ES23" i="1"/>
  <c r="EO23" i="1"/>
  <c r="EN23" i="1"/>
  <c r="EJ23" i="1"/>
  <c r="EI23" i="1"/>
  <c r="EE23" i="1"/>
  <c r="ED23" i="1"/>
  <c r="DZ23" i="1"/>
  <c r="DY23" i="1"/>
  <c r="ET20" i="1"/>
  <c r="EO20" i="1"/>
  <c r="EJ20" i="1"/>
  <c r="EE20" i="1"/>
  <c r="DZ20" i="1"/>
  <c r="ET19" i="1"/>
  <c r="ES19" i="1"/>
  <c r="EO19" i="1"/>
  <c r="EN19" i="1"/>
  <c r="EJ19" i="1"/>
  <c r="EI19" i="1"/>
  <c r="EE19" i="1"/>
  <c r="ED19" i="1"/>
  <c r="DZ19" i="1"/>
  <c r="DY19" i="1"/>
  <c r="ET13" i="1"/>
  <c r="ES13" i="1"/>
  <c r="EO13" i="1"/>
  <c r="EN13" i="1"/>
  <c r="EJ13" i="1"/>
  <c r="EI13" i="1"/>
  <c r="EE13" i="1"/>
  <c r="ED13" i="1"/>
  <c r="ET15" i="1"/>
  <c r="ES15" i="1"/>
  <c r="EO15" i="1"/>
  <c r="EN15" i="1"/>
  <c r="EJ15" i="1"/>
  <c r="EI15" i="1"/>
  <c r="EE15" i="1"/>
  <c r="ED15" i="1"/>
  <c r="DZ15" i="1"/>
  <c r="DY15" i="1"/>
  <c r="ET11" i="1"/>
  <c r="ES11" i="1"/>
  <c r="EO11" i="1"/>
  <c r="EN11" i="1"/>
  <c r="EJ11" i="1"/>
  <c r="EI11" i="1"/>
  <c r="EE11" i="1"/>
  <c r="ED11" i="1"/>
  <c r="DZ11" i="1"/>
  <c r="DY11" i="1"/>
  <c r="ET18" i="1"/>
  <c r="ES18" i="1"/>
  <c r="EO18" i="1"/>
  <c r="EN18" i="1"/>
  <c r="EJ18" i="1"/>
  <c r="EI18" i="1"/>
  <c r="EE18" i="1"/>
  <c r="ED18" i="1"/>
  <c r="DZ18" i="1"/>
  <c r="DY18" i="1"/>
  <c r="ET8" i="1"/>
  <c r="ES8" i="1"/>
  <c r="EO8" i="1"/>
  <c r="EN8" i="1"/>
  <c r="EJ8" i="1"/>
  <c r="EI8" i="1"/>
  <c r="EE8" i="1"/>
  <c r="ED8" i="1"/>
  <c r="DZ8" i="1"/>
  <c r="DY8" i="1"/>
  <c r="ET14" i="1"/>
  <c r="ES14" i="1"/>
  <c r="EO14" i="1"/>
  <c r="EN14" i="1"/>
  <c r="EJ14" i="1"/>
  <c r="EI14" i="1"/>
  <c r="EE14" i="1"/>
  <c r="ED14" i="1"/>
  <c r="DZ14" i="1"/>
  <c r="DY14" i="1"/>
  <c r="ET10" i="1"/>
  <c r="ES10" i="1"/>
  <c r="EO10" i="1"/>
  <c r="EN10" i="1"/>
  <c r="EJ10" i="1"/>
  <c r="EI10" i="1"/>
  <c r="DZ10" i="1"/>
  <c r="DY10" i="1"/>
  <c r="ET9" i="1"/>
  <c r="ES9" i="1"/>
  <c r="EO9" i="1"/>
  <c r="EN9" i="1"/>
  <c r="EJ9" i="1"/>
  <c r="EI9" i="1"/>
  <c r="EE9" i="1"/>
  <c r="ED9" i="1"/>
  <c r="DZ9" i="1"/>
  <c r="DY9" i="1"/>
  <c r="ET6" i="1"/>
  <c r="ES6" i="1"/>
  <c r="EO6" i="1"/>
  <c r="EN6" i="1"/>
  <c r="EJ6" i="1"/>
  <c r="EI6" i="1"/>
  <c r="EE6" i="1"/>
  <c r="ED6" i="1"/>
  <c r="DZ6" i="1"/>
  <c r="DY6" i="1"/>
  <c r="ET5" i="1"/>
  <c r="ES5" i="1"/>
  <c r="EO5" i="1"/>
  <c r="EN5" i="1"/>
  <c r="EJ5" i="1"/>
  <c r="EI5" i="1"/>
  <c r="EE5" i="1"/>
  <c r="ED5" i="1"/>
  <c r="DZ5" i="1"/>
  <c r="DY5" i="1"/>
  <c r="ET4" i="1"/>
  <c r="ES4" i="1"/>
  <c r="EO4" i="1"/>
  <c r="EN4" i="1"/>
  <c r="EJ4" i="1"/>
  <c r="EI4" i="1"/>
  <c r="EE4" i="1"/>
  <c r="ED4" i="1"/>
  <c r="DZ4" i="1"/>
  <c r="DY4" i="1"/>
  <c r="ET3" i="1"/>
  <c r="ES3" i="1"/>
  <c r="EO3" i="1"/>
  <c r="EN3" i="1"/>
  <c r="EJ3" i="1"/>
  <c r="EI3" i="1"/>
  <c r="EE3" i="1"/>
  <c r="ED3" i="1"/>
  <c r="DZ3" i="1"/>
  <c r="DY3" i="1"/>
  <c r="AS206" i="1"/>
  <c r="AT206" i="1"/>
  <c r="AN206" i="1"/>
  <c r="AO206" i="1"/>
  <c r="AI206" i="1"/>
  <c r="AJ206" i="1"/>
  <c r="AD206" i="1"/>
  <c r="AE206" i="1"/>
  <c r="Y206" i="1"/>
  <c r="Z206" i="1"/>
  <c r="AS102" i="1"/>
  <c r="AT102" i="1"/>
  <c r="AN102" i="1"/>
  <c r="AO102" i="1"/>
  <c r="AI102" i="1"/>
  <c r="AJ102" i="1"/>
  <c r="AD102" i="1"/>
  <c r="AE102" i="1"/>
  <c r="Y102" i="1"/>
  <c r="Z102" i="1"/>
  <c r="BS206" i="1"/>
  <c r="BT206" i="1"/>
  <c r="BN206" i="1"/>
  <c r="BO206" i="1"/>
  <c r="BI206" i="1"/>
  <c r="BJ206" i="1"/>
  <c r="BD206" i="1"/>
  <c r="BE206" i="1"/>
  <c r="AY206" i="1"/>
  <c r="AZ206" i="1"/>
  <c r="BS102" i="1"/>
  <c r="BT102" i="1"/>
  <c r="BN102" i="1"/>
  <c r="BO102" i="1"/>
  <c r="BI102" i="1"/>
  <c r="BJ102" i="1"/>
  <c r="BD102" i="1"/>
  <c r="BE102" i="1"/>
  <c r="AY102" i="1"/>
  <c r="AZ102" i="1"/>
  <c r="CS102" i="1"/>
  <c r="CT102" i="1"/>
  <c r="CI102" i="1"/>
  <c r="CJ102" i="1"/>
  <c r="CD102" i="1"/>
  <c r="CE102" i="1"/>
  <c r="BY102" i="1"/>
  <c r="BZ102" i="1"/>
  <c r="EU136" i="1"/>
  <c r="EU125" i="1"/>
  <c r="EU131" i="1"/>
  <c r="BU102" i="1"/>
  <c r="AU206" i="1"/>
  <c r="EU177" i="1"/>
  <c r="EU54" i="1"/>
  <c r="EU57" i="1"/>
  <c r="EU67" i="1"/>
  <c r="EU76" i="1"/>
  <c r="EU53" i="1"/>
  <c r="EU184" i="1"/>
  <c r="EU10" i="1"/>
  <c r="EU13" i="1"/>
  <c r="EU19" i="1"/>
  <c r="EU171" i="1"/>
  <c r="EU173" i="1"/>
  <c r="EU78" i="1"/>
  <c r="AU102" i="1"/>
  <c r="EU99" i="1"/>
  <c r="EU103" i="1"/>
  <c r="EU205" i="1"/>
  <c r="EU70" i="1"/>
  <c r="EU164" i="1"/>
  <c r="EU146" i="1"/>
  <c r="EU149" i="1"/>
  <c r="BU206" i="1"/>
  <c r="EU150" i="1"/>
  <c r="EU153" i="1"/>
  <c r="EU154" i="1"/>
  <c r="EU71" i="1"/>
  <c r="EU128" i="1"/>
  <c r="EU89" i="1"/>
  <c r="EU91" i="1"/>
  <c r="EU92" i="1"/>
  <c r="EU96" i="1"/>
  <c r="EU72" i="1"/>
  <c r="CU102" i="1"/>
  <c r="EU51" i="1"/>
  <c r="EU100" i="1"/>
  <c r="EU27" i="1"/>
  <c r="EU5" i="1"/>
  <c r="EU18" i="1"/>
  <c r="EU86" i="1"/>
  <c r="EU155" i="1"/>
  <c r="EU165" i="1"/>
  <c r="EU169" i="1"/>
  <c r="EU174" i="1"/>
  <c r="EU180" i="1"/>
  <c r="EU181" i="1"/>
  <c r="EU185" i="1"/>
  <c r="EU186" i="1"/>
  <c r="EU190" i="1"/>
  <c r="EU189" i="1"/>
  <c r="EU193" i="1"/>
  <c r="EU197" i="1"/>
  <c r="EU198" i="1"/>
  <c r="EU204" i="1"/>
  <c r="EU207" i="1"/>
  <c r="EU208" i="1"/>
  <c r="EU212" i="1"/>
  <c r="EU214" i="1"/>
  <c r="EU219" i="1"/>
  <c r="EU221" i="1"/>
  <c r="EU223" i="1"/>
  <c r="EU228" i="1"/>
  <c r="EU229" i="1"/>
  <c r="EU234" i="1"/>
  <c r="EU237" i="1"/>
  <c r="EU242" i="1"/>
  <c r="EU243" i="1"/>
  <c r="EU245" i="1"/>
  <c r="EU247" i="1"/>
  <c r="EU250" i="1"/>
  <c r="EU251" i="1"/>
  <c r="EU254" i="1"/>
  <c r="EU255" i="1"/>
  <c r="EU256" i="1"/>
  <c r="EU24" i="1"/>
  <c r="EU162" i="1"/>
  <c r="EU168" i="1"/>
  <c r="EU158" i="1"/>
  <c r="EU143" i="1"/>
  <c r="EU144" i="1"/>
  <c r="EU140" i="1"/>
  <c r="EU139" i="1"/>
  <c r="EU133" i="1"/>
  <c r="EU132" i="1"/>
  <c r="EU120" i="1"/>
  <c r="EU113" i="1"/>
  <c r="EU112" i="1"/>
  <c r="EU109" i="1"/>
  <c r="EU108" i="1"/>
  <c r="EU104" i="1"/>
  <c r="EU97" i="1"/>
  <c r="EU79" i="1"/>
  <c r="EU66" i="1"/>
  <c r="EU60" i="1"/>
  <c r="EU61" i="1"/>
  <c r="EU58" i="1"/>
  <c r="EU46" i="1"/>
  <c r="EU40" i="1"/>
  <c r="EU37" i="1"/>
  <c r="EU31" i="1"/>
  <c r="EU9" i="1"/>
  <c r="EU236" i="1"/>
  <c r="EU231" i="1"/>
  <c r="EU215" i="1"/>
  <c r="EU220" i="1"/>
  <c r="EU276" i="1"/>
  <c r="EU29" i="1"/>
  <c r="EU39" i="1"/>
  <c r="EU121" i="1"/>
  <c r="EU170" i="1"/>
  <c r="EU209" i="1"/>
  <c r="EU227" i="1"/>
  <c r="EU23" i="1"/>
  <c r="EU33" i="1"/>
  <c r="EU45" i="1"/>
  <c r="EU3" i="1"/>
  <c r="EU6" i="1"/>
  <c r="EU14" i="1"/>
  <c r="EU11" i="1"/>
  <c r="EU48" i="1"/>
  <c r="EU56" i="1"/>
  <c r="EU64" i="1"/>
  <c r="EU65" i="1"/>
  <c r="EU75" i="1"/>
  <c r="EU80" i="1"/>
  <c r="EU83" i="1"/>
  <c r="EU88" i="1"/>
  <c r="EU94" i="1"/>
  <c r="EU98" i="1"/>
  <c r="EU105" i="1"/>
  <c r="EU110" i="1"/>
  <c r="EU114" i="1"/>
  <c r="EU123" i="1"/>
  <c r="EU130" i="1"/>
  <c r="EU142" i="1"/>
  <c r="EU148" i="1"/>
  <c r="EU152" i="1"/>
  <c r="EU161" i="1"/>
  <c r="EU166" i="1"/>
  <c r="EU172" i="1"/>
  <c r="EU178" i="1"/>
  <c r="EU183" i="1"/>
  <c r="EU188" i="1"/>
  <c r="EU192" i="1"/>
  <c r="EU194" i="1"/>
  <c r="EU195" i="1"/>
  <c r="EU199" i="1"/>
  <c r="EU210" i="1"/>
  <c r="EU230" i="1"/>
  <c r="EU235" i="1"/>
  <c r="EU240" i="1"/>
  <c r="EU249" i="1"/>
  <c r="EU253" i="1"/>
  <c r="EU25" i="1"/>
  <c r="EU30" i="1"/>
  <c r="EU34" i="1"/>
  <c r="EU38" i="1"/>
  <c r="EU44" i="1"/>
  <c r="EU281" i="1"/>
  <c r="EU8" i="1"/>
  <c r="EU59" i="1"/>
  <c r="EU63" i="1"/>
  <c r="EU4" i="1"/>
  <c r="EU28" i="1"/>
  <c r="EU35" i="1"/>
  <c r="EE272" i="1"/>
  <c r="EU279" i="1"/>
  <c r="EE281" i="1"/>
  <c r="EU258" i="1"/>
  <c r="EU259" i="1"/>
  <c r="EU260" i="1"/>
  <c r="EU262" i="1"/>
  <c r="EU263" i="1"/>
  <c r="EU264" i="1"/>
  <c r="EU266" i="1"/>
  <c r="EU267" i="1"/>
  <c r="EE269" i="1"/>
  <c r="EU270" i="1"/>
  <c r="EU274" i="1"/>
  <c r="EE275" i="1"/>
  <c r="EU277" i="1"/>
  <c r="EU15" i="1"/>
  <c r="EU49" i="1"/>
  <c r="EU55" i="1"/>
  <c r="EU68" i="1"/>
  <c r="EU77" i="1"/>
  <c r="EU81" i="1"/>
  <c r="EU85" i="1"/>
  <c r="EU90" i="1"/>
  <c r="EU95" i="1"/>
  <c r="EU101" i="1"/>
  <c r="EU111" i="1"/>
  <c r="EU115" i="1"/>
  <c r="EU124" i="1"/>
  <c r="EU137" i="1"/>
  <c r="EU141" i="1"/>
  <c r="EU147" i="1"/>
  <c r="EU151" i="1"/>
  <c r="EU156" i="1"/>
  <c r="EU167" i="1"/>
  <c r="EU179" i="1"/>
  <c r="EU187" i="1"/>
  <c r="EU191" i="1"/>
  <c r="EU196" i="1"/>
  <c r="EU201" i="1"/>
  <c r="EU211" i="1"/>
  <c r="EU216" i="1"/>
  <c r="EU225" i="1"/>
  <c r="EU232" i="1"/>
  <c r="EU233" i="1"/>
  <c r="EU238" i="1"/>
  <c r="EU248" i="1"/>
  <c r="EU252" i="1"/>
  <c r="EU257" i="1"/>
  <c r="EE270" i="1"/>
  <c r="EU272" i="1"/>
  <c r="EE274" i="1"/>
  <c r="EU280" i="1"/>
  <c r="EU261" i="1"/>
  <c r="EU265" i="1"/>
  <c r="EU269" i="1"/>
  <c r="EU273" i="1"/>
  <c r="EU275" i="1"/>
  <c r="EE276" i="1"/>
  <c r="EE277" i="1"/>
  <c r="EE267" i="1"/>
  <c r="DS206" i="1"/>
  <c r="DT206" i="1"/>
  <c r="DN206" i="1"/>
  <c r="DO206" i="1"/>
  <c r="DI206" i="1"/>
  <c r="DJ206" i="1"/>
  <c r="DD206" i="1"/>
  <c r="DE206" i="1"/>
  <c r="CY206" i="1"/>
  <c r="CZ206" i="1"/>
  <c r="DS183" i="1"/>
  <c r="DT183" i="1"/>
  <c r="DN183" i="1"/>
  <c r="DO183" i="1"/>
  <c r="DI183" i="1"/>
  <c r="DJ183" i="1"/>
  <c r="DD183" i="1"/>
  <c r="DE183" i="1"/>
  <c r="CY183" i="1"/>
  <c r="CZ183" i="1"/>
  <c r="DS102" i="1"/>
  <c r="DT102" i="1"/>
  <c r="DN102" i="1"/>
  <c r="DO102" i="1"/>
  <c r="DI102" i="1"/>
  <c r="DJ102" i="1"/>
  <c r="DD102" i="1"/>
  <c r="DE102" i="1"/>
  <c r="CY102" i="1"/>
  <c r="CZ102" i="1"/>
  <c r="DB257" i="1"/>
  <c r="DC257" i="1"/>
  <c r="DB258" i="1"/>
  <c r="DC258" i="1"/>
  <c r="DB259" i="1"/>
  <c r="DC259" i="1"/>
  <c r="DB260" i="1"/>
  <c r="DC260" i="1"/>
  <c r="DB261" i="1"/>
  <c r="DC261" i="1"/>
  <c r="DB262" i="1"/>
  <c r="DC262" i="1"/>
  <c r="DB263" i="1"/>
  <c r="DC263" i="1"/>
  <c r="DB264" i="1"/>
  <c r="DC264" i="1"/>
  <c r="DB265" i="1"/>
  <c r="DC265" i="1"/>
  <c r="DD265" i="1"/>
  <c r="DB266" i="1"/>
  <c r="DC266" i="1"/>
  <c r="DB267" i="1"/>
  <c r="DC267" i="1"/>
  <c r="DB269" i="1"/>
  <c r="DC269" i="1"/>
  <c r="DB270" i="1"/>
  <c r="DC270" i="1"/>
  <c r="DB272" i="1"/>
  <c r="DC272" i="1"/>
  <c r="DB273" i="1"/>
  <c r="DC273" i="1"/>
  <c r="DB274" i="1"/>
  <c r="DC274" i="1"/>
  <c r="DB275" i="1"/>
  <c r="DC275" i="1"/>
  <c r="DB277" i="1"/>
  <c r="DC277" i="1"/>
  <c r="DB276" i="1"/>
  <c r="DC276" i="1"/>
  <c r="DB279" i="1"/>
  <c r="DC279" i="1"/>
  <c r="DB280" i="1"/>
  <c r="DC280" i="1"/>
  <c r="DB281" i="1"/>
  <c r="DC281" i="1"/>
  <c r="DC256" i="1"/>
  <c r="DD256" i="1"/>
  <c r="DB256" i="1"/>
  <c r="DD252" i="1"/>
  <c r="DE252" i="1"/>
  <c r="DS244" i="1"/>
  <c r="DT244" i="1"/>
  <c r="DN244" i="1"/>
  <c r="DO244" i="1"/>
  <c r="DN241" i="1"/>
  <c r="DO241" i="1"/>
  <c r="DI244" i="1"/>
  <c r="DJ244" i="1"/>
  <c r="DD244" i="1"/>
  <c r="DE244" i="1"/>
  <c r="CY244" i="1"/>
  <c r="CZ244" i="1"/>
  <c r="DS234" i="1"/>
  <c r="DT234" i="1"/>
  <c r="DN234" i="1"/>
  <c r="DO234" i="1"/>
  <c r="DD234" i="1"/>
  <c r="DE234" i="1"/>
  <c r="CY234" i="1"/>
  <c r="CZ234" i="1"/>
  <c r="CY233" i="1"/>
  <c r="CZ233" i="1"/>
  <c r="DD233" i="1"/>
  <c r="DE233" i="1"/>
  <c r="DI233" i="1"/>
  <c r="DJ233" i="1"/>
  <c r="DN233" i="1"/>
  <c r="DO233" i="1"/>
  <c r="DS233" i="1"/>
  <c r="DT233" i="1"/>
  <c r="DS227" i="1"/>
  <c r="DT227" i="1"/>
  <c r="DN227" i="1"/>
  <c r="DO227" i="1"/>
  <c r="DI227" i="1"/>
  <c r="DJ227" i="1"/>
  <c r="DD227" i="1"/>
  <c r="DE227" i="1"/>
  <c r="DS220" i="1"/>
  <c r="DT220" i="1"/>
  <c r="DN220" i="1"/>
  <c r="DO220" i="1"/>
  <c r="DI220" i="1"/>
  <c r="DJ220" i="1"/>
  <c r="DS217" i="1"/>
  <c r="DT217" i="1"/>
  <c r="DD217" i="1"/>
  <c r="DE217" i="1"/>
  <c r="CY217" i="1"/>
  <c r="CZ217" i="1"/>
  <c r="DS219" i="1"/>
  <c r="DT219" i="1"/>
  <c r="DN219" i="1"/>
  <c r="DO219" i="1"/>
  <c r="DI219" i="1"/>
  <c r="DJ219" i="1"/>
  <c r="DD219" i="1"/>
  <c r="DE219" i="1"/>
  <c r="CY219" i="1"/>
  <c r="CZ219" i="1"/>
  <c r="DS215" i="1"/>
  <c r="DT215" i="1"/>
  <c r="DN215" i="1"/>
  <c r="DO215" i="1"/>
  <c r="DI215" i="1"/>
  <c r="DJ215" i="1"/>
  <c r="DN214" i="1"/>
  <c r="DO214" i="1"/>
  <c r="DD214" i="1"/>
  <c r="DE214" i="1"/>
  <c r="DS212" i="1"/>
  <c r="DT212" i="1"/>
  <c r="DN212" i="1"/>
  <c r="DO212" i="1"/>
  <c r="DI212" i="1"/>
  <c r="DJ212" i="1"/>
  <c r="DD212" i="1"/>
  <c r="DE212" i="1"/>
  <c r="CY212" i="1"/>
  <c r="CZ212" i="1"/>
  <c r="DS202" i="1"/>
  <c r="DT202" i="1"/>
  <c r="DN202" i="1"/>
  <c r="DO202" i="1"/>
  <c r="DI202" i="1"/>
  <c r="DJ202" i="1"/>
  <c r="DD202" i="1"/>
  <c r="DE202" i="1"/>
  <c r="CY202" i="1"/>
  <c r="CZ202" i="1"/>
  <c r="DD201" i="1"/>
  <c r="DE201" i="1"/>
  <c r="CY201" i="1"/>
  <c r="CZ201" i="1"/>
  <c r="CY195" i="1"/>
  <c r="CZ195" i="1"/>
  <c r="DS195" i="1"/>
  <c r="DT195" i="1"/>
  <c r="DN195" i="1"/>
  <c r="DO195" i="1"/>
  <c r="DI195" i="1"/>
  <c r="DJ195" i="1"/>
  <c r="DD195" i="1"/>
  <c r="DE195" i="1"/>
  <c r="DE194" i="1"/>
  <c r="DD194" i="1"/>
  <c r="DS187" i="1"/>
  <c r="DT187" i="1"/>
  <c r="DN187" i="1"/>
  <c r="DO187" i="1"/>
  <c r="DI187" i="1"/>
  <c r="DJ187" i="1"/>
  <c r="DD187" i="1"/>
  <c r="DE187" i="1"/>
  <c r="CY187" i="1"/>
  <c r="CZ187" i="1"/>
  <c r="DD185" i="1"/>
  <c r="DE185" i="1"/>
  <c r="DD182" i="1"/>
  <c r="DD181" i="1"/>
  <c r="DE181" i="1"/>
  <c r="DE182" i="1"/>
  <c r="CY182" i="1"/>
  <c r="CZ182" i="1"/>
  <c r="DI182" i="1"/>
  <c r="DJ182" i="1"/>
  <c r="DN182" i="1"/>
  <c r="DO182" i="1"/>
  <c r="DS182" i="1"/>
  <c r="DT182" i="1"/>
  <c r="DS179" i="1"/>
  <c r="DT179" i="1"/>
  <c r="DN179" i="1"/>
  <c r="DO179" i="1"/>
  <c r="DI179" i="1"/>
  <c r="DJ179" i="1"/>
  <c r="DD179" i="1"/>
  <c r="DE179" i="1"/>
  <c r="CY179" i="1"/>
  <c r="CZ179" i="1"/>
  <c r="DS170" i="1"/>
  <c r="DT170" i="1"/>
  <c r="DD170" i="1"/>
  <c r="DE170" i="1"/>
  <c r="DI162" i="1"/>
  <c r="DJ162" i="1"/>
  <c r="CY162" i="1"/>
  <c r="CZ162" i="1"/>
  <c r="DS155" i="1"/>
  <c r="DT155" i="1"/>
  <c r="DS157" i="1"/>
  <c r="DT157" i="1"/>
  <c r="DN157" i="1"/>
  <c r="DO157" i="1"/>
  <c r="DE256" i="1"/>
  <c r="DE265" i="1"/>
  <c r="DU215" i="1"/>
  <c r="DU217" i="1"/>
  <c r="DU220" i="1"/>
  <c r="DU233" i="1"/>
  <c r="DU234" i="1"/>
  <c r="DU102" i="1"/>
  <c r="DU227" i="1"/>
  <c r="DU183" i="1"/>
  <c r="DU206" i="1"/>
  <c r="DU219" i="1"/>
  <c r="DU187" i="1"/>
  <c r="DU244" i="1"/>
  <c r="DE267" i="1"/>
  <c r="DU195" i="1"/>
  <c r="DU202" i="1"/>
  <c r="DU212" i="1"/>
  <c r="DU179" i="1"/>
  <c r="DU182" i="1"/>
  <c r="DD157" i="1"/>
  <c r="DU157" i="1"/>
  <c r="DE157" i="1"/>
  <c r="DS151" i="1"/>
  <c r="DT151" i="1"/>
  <c r="DS134" i="1"/>
  <c r="DT134" i="1"/>
  <c r="DI134" i="1"/>
  <c r="DJ134" i="1"/>
  <c r="DN134" i="1"/>
  <c r="DO134" i="1"/>
  <c r="DU134" i="1"/>
  <c r="DD130" i="1"/>
  <c r="DE130" i="1"/>
  <c r="DI130" i="1"/>
  <c r="DJ130" i="1"/>
  <c r="DN130" i="1"/>
  <c r="DO130" i="1"/>
  <c r="DS130" i="1"/>
  <c r="DT130" i="1"/>
  <c r="CY130" i="1"/>
  <c r="CZ130" i="1"/>
  <c r="DI136" i="1"/>
  <c r="DJ136" i="1"/>
  <c r="DN136" i="1"/>
  <c r="DO136" i="1"/>
  <c r="DS136" i="1"/>
  <c r="DT136" i="1"/>
  <c r="DD136" i="1"/>
  <c r="DE136" i="1"/>
  <c r="CY136" i="1"/>
  <c r="CZ136" i="1"/>
  <c r="DS123" i="1"/>
  <c r="DD117" i="1"/>
  <c r="DE117" i="1"/>
  <c r="DI117" i="1"/>
  <c r="DJ117" i="1"/>
  <c r="DN117" i="1"/>
  <c r="DO117" i="1"/>
  <c r="DS117" i="1"/>
  <c r="DT117" i="1"/>
  <c r="CY117" i="1"/>
  <c r="CZ117" i="1"/>
  <c r="DS110" i="1"/>
  <c r="DT110" i="1"/>
  <c r="DN110" i="1"/>
  <c r="DO110" i="1"/>
  <c r="DI110" i="1"/>
  <c r="DJ110" i="1"/>
  <c r="DD110" i="1"/>
  <c r="DE110" i="1"/>
  <c r="CY110" i="1"/>
  <c r="CZ110" i="1"/>
  <c r="DD111" i="1"/>
  <c r="DE111" i="1"/>
  <c r="DI111" i="1"/>
  <c r="DJ111" i="1"/>
  <c r="DN111" i="1"/>
  <c r="DO111" i="1"/>
  <c r="DS111" i="1"/>
  <c r="DT111" i="1"/>
  <c r="CY111" i="1"/>
  <c r="CZ111" i="1"/>
  <c r="CY107" i="1"/>
  <c r="CZ107" i="1"/>
  <c r="DD107" i="1"/>
  <c r="DE107" i="1"/>
  <c r="DI107" i="1"/>
  <c r="DJ107" i="1"/>
  <c r="CY105" i="1"/>
  <c r="CZ105" i="1"/>
  <c r="DD105" i="1"/>
  <c r="DE105" i="1"/>
  <c r="DI105" i="1"/>
  <c r="DJ105" i="1"/>
  <c r="DN105" i="1"/>
  <c r="DO105" i="1"/>
  <c r="DS105" i="1"/>
  <c r="DT105" i="1"/>
  <c r="DD85" i="1"/>
  <c r="DE85" i="1"/>
  <c r="CY85" i="1"/>
  <c r="CZ85" i="1"/>
  <c r="DS79" i="1"/>
  <c r="DT79" i="1"/>
  <c r="DN79" i="1"/>
  <c r="DO79" i="1"/>
  <c r="DI79" i="1"/>
  <c r="DJ79" i="1"/>
  <c r="DD79" i="1"/>
  <c r="DE79" i="1"/>
  <c r="CY79" i="1"/>
  <c r="CZ79" i="1"/>
  <c r="DD75" i="1"/>
  <c r="DE75" i="1"/>
  <c r="DI75" i="1"/>
  <c r="DJ75" i="1"/>
  <c r="DN75" i="1"/>
  <c r="DO75" i="1"/>
  <c r="DS75" i="1"/>
  <c r="DT75" i="1"/>
  <c r="CY75" i="1"/>
  <c r="CZ75" i="1"/>
  <c r="DS73" i="1"/>
  <c r="DT73" i="1"/>
  <c r="DI73" i="1"/>
  <c r="DJ73" i="1"/>
  <c r="DD73" i="1"/>
  <c r="DE73" i="1"/>
  <c r="CY73" i="1"/>
  <c r="CZ73" i="1"/>
  <c r="DD70" i="1"/>
  <c r="DE70" i="1"/>
  <c r="DS63" i="1"/>
  <c r="DT63" i="1"/>
  <c r="DN63" i="1"/>
  <c r="DO63" i="1"/>
  <c r="DI63" i="1"/>
  <c r="DJ63" i="1"/>
  <c r="DD63" i="1"/>
  <c r="DE63" i="1"/>
  <c r="CY63" i="1"/>
  <c r="CZ63" i="1"/>
  <c r="DD61" i="1"/>
  <c r="DE61" i="1"/>
  <c r="DS54" i="1"/>
  <c r="DT54" i="1"/>
  <c r="DN54" i="1"/>
  <c r="DO54" i="1"/>
  <c r="DI54" i="1"/>
  <c r="DJ54" i="1"/>
  <c r="CY54" i="1"/>
  <c r="CZ54" i="1"/>
  <c r="DS44" i="1"/>
  <c r="DT44" i="1"/>
  <c r="DN44" i="1"/>
  <c r="DO44" i="1"/>
  <c r="DI44" i="1"/>
  <c r="DJ44" i="1"/>
  <c r="DD44" i="1"/>
  <c r="DE44" i="1"/>
  <c r="CY44" i="1"/>
  <c r="CZ44" i="1"/>
  <c r="DS9" i="1"/>
  <c r="DT9" i="1"/>
  <c r="DN9" i="1"/>
  <c r="DO9" i="1"/>
  <c r="DI9" i="1"/>
  <c r="DJ9" i="1"/>
  <c r="DD9" i="1"/>
  <c r="DE9" i="1"/>
  <c r="CY9" i="1"/>
  <c r="CZ9" i="1"/>
  <c r="DT281" i="1"/>
  <c r="DS281" i="1"/>
  <c r="DO281" i="1"/>
  <c r="DN281" i="1"/>
  <c r="DJ281" i="1"/>
  <c r="DI281" i="1"/>
  <c r="DE281" i="1"/>
  <c r="DD281" i="1"/>
  <c r="CZ281" i="1"/>
  <c r="CY281" i="1"/>
  <c r="DT280" i="1"/>
  <c r="DS280" i="1"/>
  <c r="DO280" i="1"/>
  <c r="DN280" i="1"/>
  <c r="DJ280" i="1"/>
  <c r="DI280" i="1"/>
  <c r="DE280" i="1"/>
  <c r="DD280" i="1"/>
  <c r="CZ280" i="1"/>
  <c r="CY280" i="1"/>
  <c r="DT279" i="1"/>
  <c r="DS279" i="1"/>
  <c r="DO279" i="1"/>
  <c r="DN279" i="1"/>
  <c r="DJ279" i="1"/>
  <c r="DI279" i="1"/>
  <c r="DE279" i="1"/>
  <c r="DD279" i="1"/>
  <c r="CZ279" i="1"/>
  <c r="CY279" i="1"/>
  <c r="DT276" i="1"/>
  <c r="DS276" i="1"/>
  <c r="DO276" i="1"/>
  <c r="DN276" i="1"/>
  <c r="DJ276" i="1"/>
  <c r="DI276" i="1"/>
  <c r="DE276" i="1"/>
  <c r="DD276" i="1"/>
  <c r="CZ276" i="1"/>
  <c r="CY276" i="1"/>
  <c r="DT277" i="1"/>
  <c r="DS277" i="1"/>
  <c r="DO277" i="1"/>
  <c r="DN277" i="1"/>
  <c r="DE277" i="1"/>
  <c r="DD277" i="1"/>
  <c r="CZ277" i="1"/>
  <c r="CY277" i="1"/>
  <c r="DT275" i="1"/>
  <c r="DS275" i="1"/>
  <c r="DO275" i="1"/>
  <c r="DN275" i="1"/>
  <c r="DJ275" i="1"/>
  <c r="DI275" i="1"/>
  <c r="DE275" i="1"/>
  <c r="DD275" i="1"/>
  <c r="CZ275" i="1"/>
  <c r="CY275" i="1"/>
  <c r="DT274" i="1"/>
  <c r="DS274" i="1"/>
  <c r="DO274" i="1"/>
  <c r="DN274" i="1"/>
  <c r="DJ274" i="1"/>
  <c r="DI274" i="1"/>
  <c r="DE274" i="1"/>
  <c r="DD274" i="1"/>
  <c r="CZ274" i="1"/>
  <c r="CY274" i="1"/>
  <c r="DT273" i="1"/>
  <c r="DS273" i="1"/>
  <c r="DO273" i="1"/>
  <c r="DN273" i="1"/>
  <c r="DJ273" i="1"/>
  <c r="DI273" i="1"/>
  <c r="DE273" i="1"/>
  <c r="DD273" i="1"/>
  <c r="CZ273" i="1"/>
  <c r="CY273" i="1"/>
  <c r="DT272" i="1"/>
  <c r="DS272" i="1"/>
  <c r="DO272" i="1"/>
  <c r="DN272" i="1"/>
  <c r="DJ272" i="1"/>
  <c r="DI272" i="1"/>
  <c r="DE272" i="1"/>
  <c r="DD272" i="1"/>
  <c r="CZ272" i="1"/>
  <c r="CY272" i="1"/>
  <c r="DT270" i="1"/>
  <c r="DS270" i="1"/>
  <c r="DO270" i="1"/>
  <c r="DN270" i="1"/>
  <c r="DJ270" i="1"/>
  <c r="DI270" i="1"/>
  <c r="DE270" i="1"/>
  <c r="DD270" i="1"/>
  <c r="CZ270" i="1"/>
  <c r="CY270" i="1"/>
  <c r="DT269" i="1"/>
  <c r="DS269" i="1"/>
  <c r="DO269" i="1"/>
  <c r="DN269" i="1"/>
  <c r="DJ269" i="1"/>
  <c r="DI269" i="1"/>
  <c r="DE269" i="1"/>
  <c r="DD269" i="1"/>
  <c r="CZ269" i="1"/>
  <c r="CY269" i="1"/>
  <c r="DT267" i="1"/>
  <c r="DS267" i="1"/>
  <c r="DO267" i="1"/>
  <c r="DN267" i="1"/>
  <c r="DJ267" i="1"/>
  <c r="DI267" i="1"/>
  <c r="DD267" i="1"/>
  <c r="CZ267" i="1"/>
  <c r="CY267" i="1"/>
  <c r="DT266" i="1"/>
  <c r="DS266" i="1"/>
  <c r="DO266" i="1"/>
  <c r="DN266" i="1"/>
  <c r="DJ266" i="1"/>
  <c r="DI266" i="1"/>
  <c r="DE266" i="1"/>
  <c r="DD266" i="1"/>
  <c r="CZ266" i="1"/>
  <c r="CY266" i="1"/>
  <c r="DT265" i="1"/>
  <c r="DS265" i="1"/>
  <c r="DO265" i="1"/>
  <c r="DN265" i="1"/>
  <c r="DJ265" i="1"/>
  <c r="DI265" i="1"/>
  <c r="CZ265" i="1"/>
  <c r="CY265" i="1"/>
  <c r="DT264" i="1"/>
  <c r="DS264" i="1"/>
  <c r="DO264" i="1"/>
  <c r="DN264" i="1"/>
  <c r="DJ264" i="1"/>
  <c r="DI264" i="1"/>
  <c r="DE264" i="1"/>
  <c r="DD264" i="1"/>
  <c r="CZ264" i="1"/>
  <c r="CY264" i="1"/>
  <c r="DT263" i="1"/>
  <c r="DS263" i="1"/>
  <c r="DO263" i="1"/>
  <c r="DN263" i="1"/>
  <c r="DJ263" i="1"/>
  <c r="DI263" i="1"/>
  <c r="DE263" i="1"/>
  <c r="DD263" i="1"/>
  <c r="CZ263" i="1"/>
  <c r="CY263" i="1"/>
  <c r="DT262" i="1"/>
  <c r="DS262" i="1"/>
  <c r="DO262" i="1"/>
  <c r="DN262" i="1"/>
  <c r="DJ262" i="1"/>
  <c r="DI262" i="1"/>
  <c r="DE262" i="1"/>
  <c r="DD262" i="1"/>
  <c r="CZ262" i="1"/>
  <c r="CY262" i="1"/>
  <c r="DT261" i="1"/>
  <c r="DS261" i="1"/>
  <c r="DO261" i="1"/>
  <c r="DN261" i="1"/>
  <c r="DJ261" i="1"/>
  <c r="DI261" i="1"/>
  <c r="DE261" i="1"/>
  <c r="DD261" i="1"/>
  <c r="CZ261" i="1"/>
  <c r="CY261" i="1"/>
  <c r="DT260" i="1"/>
  <c r="DS260" i="1"/>
  <c r="DO260" i="1"/>
  <c r="DN260" i="1"/>
  <c r="DJ260" i="1"/>
  <c r="DI260" i="1"/>
  <c r="DE260" i="1"/>
  <c r="DD260" i="1"/>
  <c r="CZ260" i="1"/>
  <c r="CY260" i="1"/>
  <c r="DT259" i="1"/>
  <c r="DS259" i="1"/>
  <c r="DO259" i="1"/>
  <c r="DN259" i="1"/>
  <c r="DJ259" i="1"/>
  <c r="DI259" i="1"/>
  <c r="DE259" i="1"/>
  <c r="DD259" i="1"/>
  <c r="CZ259" i="1"/>
  <c r="CY259" i="1"/>
  <c r="DT258" i="1"/>
  <c r="DS258" i="1"/>
  <c r="DO258" i="1"/>
  <c r="DN258" i="1"/>
  <c r="DJ258" i="1"/>
  <c r="DI258" i="1"/>
  <c r="DE258" i="1"/>
  <c r="DD258" i="1"/>
  <c r="CZ258" i="1"/>
  <c r="CY258" i="1"/>
  <c r="DT257" i="1"/>
  <c r="DS257" i="1"/>
  <c r="DO257" i="1"/>
  <c r="DN257" i="1"/>
  <c r="DJ257" i="1"/>
  <c r="DI257" i="1"/>
  <c r="DE257" i="1"/>
  <c r="DD257" i="1"/>
  <c r="CZ257" i="1"/>
  <c r="CY257" i="1"/>
  <c r="DT256" i="1"/>
  <c r="DS256" i="1"/>
  <c r="DO256" i="1"/>
  <c r="DN256" i="1"/>
  <c r="DJ256" i="1"/>
  <c r="DI256" i="1"/>
  <c r="CZ256" i="1"/>
  <c r="CY256" i="1"/>
  <c r="DT255" i="1"/>
  <c r="DS255" i="1"/>
  <c r="DO255" i="1"/>
  <c r="DN255" i="1"/>
  <c r="DJ255" i="1"/>
  <c r="DI255" i="1"/>
  <c r="DE255" i="1"/>
  <c r="DD255" i="1"/>
  <c r="CZ255" i="1"/>
  <c r="CY255" i="1"/>
  <c r="DT254" i="1"/>
  <c r="DS254" i="1"/>
  <c r="DO254" i="1"/>
  <c r="DN254" i="1"/>
  <c r="DJ254" i="1"/>
  <c r="DI254" i="1"/>
  <c r="DE254" i="1"/>
  <c r="DD254" i="1"/>
  <c r="CZ254" i="1"/>
  <c r="CY254" i="1"/>
  <c r="DT253" i="1"/>
  <c r="DS253" i="1"/>
  <c r="DO253" i="1"/>
  <c r="DN253" i="1"/>
  <c r="DJ253" i="1"/>
  <c r="DI253" i="1"/>
  <c r="DE253" i="1"/>
  <c r="DD253" i="1"/>
  <c r="CZ253" i="1"/>
  <c r="CY253" i="1"/>
  <c r="DT252" i="1"/>
  <c r="DS252" i="1"/>
  <c r="DO252" i="1"/>
  <c r="DN252" i="1"/>
  <c r="DJ252" i="1"/>
  <c r="DI252" i="1"/>
  <c r="CZ252" i="1"/>
  <c r="CY252" i="1"/>
  <c r="DT251" i="1"/>
  <c r="DS251" i="1"/>
  <c r="DO251" i="1"/>
  <c r="DN251" i="1"/>
  <c r="DJ251" i="1"/>
  <c r="DI251" i="1"/>
  <c r="DE251" i="1"/>
  <c r="DD251" i="1"/>
  <c r="CZ251" i="1"/>
  <c r="CY251" i="1"/>
  <c r="DT250" i="1"/>
  <c r="DS250" i="1"/>
  <c r="DO250" i="1"/>
  <c r="DN250" i="1"/>
  <c r="DJ250" i="1"/>
  <c r="DI250" i="1"/>
  <c r="DE250" i="1"/>
  <c r="DD250" i="1"/>
  <c r="CZ250" i="1"/>
  <c r="CY250" i="1"/>
  <c r="DT249" i="1"/>
  <c r="DS249" i="1"/>
  <c r="DO249" i="1"/>
  <c r="DN249" i="1"/>
  <c r="DJ249" i="1"/>
  <c r="DI249" i="1"/>
  <c r="DE249" i="1"/>
  <c r="DD249" i="1"/>
  <c r="CZ249" i="1"/>
  <c r="CY249" i="1"/>
  <c r="DT248" i="1"/>
  <c r="DS248" i="1"/>
  <c r="DO248" i="1"/>
  <c r="DN248" i="1"/>
  <c r="DJ248" i="1"/>
  <c r="DI248" i="1"/>
  <c r="DE248" i="1"/>
  <c r="DD248" i="1"/>
  <c r="CZ248" i="1"/>
  <c r="CY248" i="1"/>
  <c r="DT247" i="1"/>
  <c r="DS247" i="1"/>
  <c r="DO247" i="1"/>
  <c r="DN247" i="1"/>
  <c r="DJ247" i="1"/>
  <c r="DI247" i="1"/>
  <c r="DE247" i="1"/>
  <c r="DD247" i="1"/>
  <c r="CZ247" i="1"/>
  <c r="CY247" i="1"/>
  <c r="DT245" i="1"/>
  <c r="DS245" i="1"/>
  <c r="DO245" i="1"/>
  <c r="DN245" i="1"/>
  <c r="DJ245" i="1"/>
  <c r="DI245" i="1"/>
  <c r="DE245" i="1"/>
  <c r="DD245" i="1"/>
  <c r="CZ245" i="1"/>
  <c r="CY245" i="1"/>
  <c r="DJ241" i="1"/>
  <c r="DI241" i="1"/>
  <c r="DE241" i="1"/>
  <c r="DD241" i="1"/>
  <c r="DT243" i="1"/>
  <c r="DS243" i="1"/>
  <c r="DO243" i="1"/>
  <c r="DN243" i="1"/>
  <c r="DJ243" i="1"/>
  <c r="DI243" i="1"/>
  <c r="DE243" i="1"/>
  <c r="DD243" i="1"/>
  <c r="CZ243" i="1"/>
  <c r="CY243" i="1"/>
  <c r="DT242" i="1"/>
  <c r="DS242" i="1"/>
  <c r="DO242" i="1"/>
  <c r="DN242" i="1"/>
  <c r="DJ242" i="1"/>
  <c r="DI242" i="1"/>
  <c r="DE242" i="1"/>
  <c r="DD242" i="1"/>
  <c r="CZ242" i="1"/>
  <c r="CY242" i="1"/>
  <c r="DT240" i="1"/>
  <c r="DS240" i="1"/>
  <c r="DO240" i="1"/>
  <c r="DN240" i="1"/>
  <c r="DJ240" i="1"/>
  <c r="DI240" i="1"/>
  <c r="DE240" i="1"/>
  <c r="DD240" i="1"/>
  <c r="CZ240" i="1"/>
  <c r="CY240" i="1"/>
  <c r="DT238" i="1"/>
  <c r="DS238" i="1"/>
  <c r="DO238" i="1"/>
  <c r="DN238" i="1"/>
  <c r="DJ238" i="1"/>
  <c r="DI238" i="1"/>
  <c r="DE238" i="1"/>
  <c r="DD238" i="1"/>
  <c r="CZ238" i="1"/>
  <c r="CY238" i="1"/>
  <c r="DT237" i="1"/>
  <c r="DS237" i="1"/>
  <c r="DO237" i="1"/>
  <c r="DN237" i="1"/>
  <c r="DJ237" i="1"/>
  <c r="DI237" i="1"/>
  <c r="DE237" i="1"/>
  <c r="DD237" i="1"/>
  <c r="CZ237" i="1"/>
  <c r="CY237" i="1"/>
  <c r="DT236" i="1"/>
  <c r="DS236" i="1"/>
  <c r="DO236" i="1"/>
  <c r="DN236" i="1"/>
  <c r="DJ236" i="1"/>
  <c r="DI236" i="1"/>
  <c r="DE236" i="1"/>
  <c r="DD236" i="1"/>
  <c r="CZ236" i="1"/>
  <c r="CY236" i="1"/>
  <c r="DT235" i="1"/>
  <c r="DS235" i="1"/>
  <c r="DO235" i="1"/>
  <c r="DN235" i="1"/>
  <c r="DJ235" i="1"/>
  <c r="DI235" i="1"/>
  <c r="DE235" i="1"/>
  <c r="DD235" i="1"/>
  <c r="CZ235" i="1"/>
  <c r="CY235" i="1"/>
  <c r="DT231" i="1"/>
  <c r="DS231" i="1"/>
  <c r="DO231" i="1"/>
  <c r="DN231" i="1"/>
  <c r="DJ231" i="1"/>
  <c r="DI231" i="1"/>
  <c r="DE231" i="1"/>
  <c r="DD231" i="1"/>
  <c r="CZ231" i="1"/>
  <c r="CY231" i="1"/>
  <c r="DT232" i="1"/>
  <c r="DS232" i="1"/>
  <c r="DO232" i="1"/>
  <c r="DN232" i="1"/>
  <c r="DJ232" i="1"/>
  <c r="DI232" i="1"/>
  <c r="DE232" i="1"/>
  <c r="DD232" i="1"/>
  <c r="CZ232" i="1"/>
  <c r="CY232" i="1"/>
  <c r="DT230" i="1"/>
  <c r="DS230" i="1"/>
  <c r="DO230" i="1"/>
  <c r="DN230" i="1"/>
  <c r="DJ230" i="1"/>
  <c r="DI230" i="1"/>
  <c r="DE230" i="1"/>
  <c r="DD230" i="1"/>
  <c r="CZ230" i="1"/>
  <c r="CY230" i="1"/>
  <c r="DT229" i="1"/>
  <c r="DS229" i="1"/>
  <c r="DO229" i="1"/>
  <c r="DN229" i="1"/>
  <c r="DJ229" i="1"/>
  <c r="DI229" i="1"/>
  <c r="DE229" i="1"/>
  <c r="DD229" i="1"/>
  <c r="CZ229" i="1"/>
  <c r="CY229" i="1"/>
  <c r="DT228" i="1"/>
  <c r="DS228" i="1"/>
  <c r="DO228" i="1"/>
  <c r="DN228" i="1"/>
  <c r="DJ228" i="1"/>
  <c r="DI228" i="1"/>
  <c r="DE228" i="1"/>
  <c r="DD228" i="1"/>
  <c r="CZ228" i="1"/>
  <c r="CY228" i="1"/>
  <c r="DT225" i="1"/>
  <c r="DS225" i="1"/>
  <c r="DO225" i="1"/>
  <c r="DN225" i="1"/>
  <c r="DJ225" i="1"/>
  <c r="DI225" i="1"/>
  <c r="DE225" i="1"/>
  <c r="DD225" i="1"/>
  <c r="CZ225" i="1"/>
  <c r="CY225" i="1"/>
  <c r="DT223" i="1"/>
  <c r="DS223" i="1"/>
  <c r="DO223" i="1"/>
  <c r="DN223" i="1"/>
  <c r="DJ223" i="1"/>
  <c r="DI223" i="1"/>
  <c r="DE223" i="1"/>
  <c r="DD223" i="1"/>
  <c r="CZ223" i="1"/>
  <c r="CY223" i="1"/>
  <c r="DT221" i="1"/>
  <c r="DS221" i="1"/>
  <c r="DO221" i="1"/>
  <c r="DN221" i="1"/>
  <c r="DJ221" i="1"/>
  <c r="DI221" i="1"/>
  <c r="DE221" i="1"/>
  <c r="DD221" i="1"/>
  <c r="CZ221" i="1"/>
  <c r="CY221" i="1"/>
  <c r="DT218" i="1"/>
  <c r="DS218" i="1"/>
  <c r="DJ218" i="1"/>
  <c r="DI218" i="1"/>
  <c r="DE218" i="1"/>
  <c r="DD218" i="1"/>
  <c r="CZ218" i="1"/>
  <c r="CY218" i="1"/>
  <c r="DT216" i="1"/>
  <c r="DS216" i="1"/>
  <c r="DO216" i="1"/>
  <c r="DN216" i="1"/>
  <c r="DJ216" i="1"/>
  <c r="DI216" i="1"/>
  <c r="DE216" i="1"/>
  <c r="DD216" i="1"/>
  <c r="CZ216" i="1"/>
  <c r="CY216" i="1"/>
  <c r="DT214" i="1"/>
  <c r="DS214" i="1"/>
  <c r="DJ214" i="1"/>
  <c r="DI214" i="1"/>
  <c r="CZ214" i="1"/>
  <c r="CY214" i="1"/>
  <c r="DT211" i="1"/>
  <c r="DS211" i="1"/>
  <c r="DO211" i="1"/>
  <c r="DN211" i="1"/>
  <c r="DJ211" i="1"/>
  <c r="DI211" i="1"/>
  <c r="DE211" i="1"/>
  <c r="DD211" i="1"/>
  <c r="CZ211" i="1"/>
  <c r="CY211" i="1"/>
  <c r="DT210" i="1"/>
  <c r="DS210" i="1"/>
  <c r="DO210" i="1"/>
  <c r="DN210" i="1"/>
  <c r="DJ210" i="1"/>
  <c r="DI210" i="1"/>
  <c r="DE210" i="1"/>
  <c r="DD210" i="1"/>
  <c r="CZ210" i="1"/>
  <c r="CY210" i="1"/>
  <c r="DT209" i="1"/>
  <c r="DS209" i="1"/>
  <c r="DO209" i="1"/>
  <c r="DN209" i="1"/>
  <c r="DJ209" i="1"/>
  <c r="DI209" i="1"/>
  <c r="DE209" i="1"/>
  <c r="DD209" i="1"/>
  <c r="DT208" i="1"/>
  <c r="DS208" i="1"/>
  <c r="DO208" i="1"/>
  <c r="DN208" i="1"/>
  <c r="DJ208" i="1"/>
  <c r="DI208" i="1"/>
  <c r="DE208" i="1"/>
  <c r="DD208" i="1"/>
  <c r="CZ208" i="1"/>
  <c r="CY208" i="1"/>
  <c r="DT207" i="1"/>
  <c r="DS207" i="1"/>
  <c r="DO207" i="1"/>
  <c r="DN207" i="1"/>
  <c r="DJ207" i="1"/>
  <c r="DI207" i="1"/>
  <c r="DE207" i="1"/>
  <c r="DD207" i="1"/>
  <c r="DT204" i="1"/>
  <c r="DS204" i="1"/>
  <c r="DO204" i="1"/>
  <c r="DN204" i="1"/>
  <c r="DJ204" i="1"/>
  <c r="DI204" i="1"/>
  <c r="DE204" i="1"/>
  <c r="DD204" i="1"/>
  <c r="CZ204" i="1"/>
  <c r="CY204" i="1"/>
  <c r="DT201" i="1"/>
  <c r="DS201" i="1"/>
  <c r="DO201" i="1"/>
  <c r="DN201" i="1"/>
  <c r="DJ201" i="1"/>
  <c r="DI201" i="1"/>
  <c r="DT199" i="1"/>
  <c r="DS199" i="1"/>
  <c r="DO199" i="1"/>
  <c r="DN199" i="1"/>
  <c r="DJ199" i="1"/>
  <c r="DI199" i="1"/>
  <c r="DE199" i="1"/>
  <c r="DD199" i="1"/>
  <c r="CZ199" i="1"/>
  <c r="CY199" i="1"/>
  <c r="DT198" i="1"/>
  <c r="DS198" i="1"/>
  <c r="DO198" i="1"/>
  <c r="DN198" i="1"/>
  <c r="DJ198" i="1"/>
  <c r="DI198" i="1"/>
  <c r="DE198" i="1"/>
  <c r="DD198" i="1"/>
  <c r="CZ198" i="1"/>
  <c r="CY198" i="1"/>
  <c r="DT197" i="1"/>
  <c r="DS197" i="1"/>
  <c r="DO197" i="1"/>
  <c r="DN197" i="1"/>
  <c r="DJ197" i="1"/>
  <c r="DI197" i="1"/>
  <c r="DE197" i="1"/>
  <c r="DD197" i="1"/>
  <c r="CZ197" i="1"/>
  <c r="CY197" i="1"/>
  <c r="DT196" i="1"/>
  <c r="DS196" i="1"/>
  <c r="DO196" i="1"/>
  <c r="DN196" i="1"/>
  <c r="DJ196" i="1"/>
  <c r="DI196" i="1"/>
  <c r="DE196" i="1"/>
  <c r="DD196" i="1"/>
  <c r="CZ196" i="1"/>
  <c r="CY196" i="1"/>
  <c r="DT194" i="1"/>
  <c r="DS194" i="1"/>
  <c r="DO194" i="1"/>
  <c r="DN194" i="1"/>
  <c r="CZ194" i="1"/>
  <c r="CY194" i="1"/>
  <c r="DT193" i="1"/>
  <c r="DS193" i="1"/>
  <c r="DO193" i="1"/>
  <c r="DN193" i="1"/>
  <c r="DJ193" i="1"/>
  <c r="DI193" i="1"/>
  <c r="DE193" i="1"/>
  <c r="DD193" i="1"/>
  <c r="CZ193" i="1"/>
  <c r="CY193" i="1"/>
  <c r="DT192" i="1"/>
  <c r="DS192" i="1"/>
  <c r="DO192" i="1"/>
  <c r="DN192" i="1"/>
  <c r="DJ192" i="1"/>
  <c r="DI192" i="1"/>
  <c r="DE192" i="1"/>
  <c r="DD192" i="1"/>
  <c r="CZ192" i="1"/>
  <c r="CY192" i="1"/>
  <c r="DT191" i="1"/>
  <c r="DS191" i="1"/>
  <c r="DO191" i="1"/>
  <c r="DN191" i="1"/>
  <c r="DJ191" i="1"/>
  <c r="DI191" i="1"/>
  <c r="DE191" i="1"/>
  <c r="DD191" i="1"/>
  <c r="CZ191" i="1"/>
  <c r="CY191" i="1"/>
  <c r="DT189" i="1"/>
  <c r="DS189" i="1"/>
  <c r="DO189" i="1"/>
  <c r="DN189" i="1"/>
  <c r="DJ189" i="1"/>
  <c r="DI189" i="1"/>
  <c r="DE189" i="1"/>
  <c r="DD189" i="1"/>
  <c r="CZ189" i="1"/>
  <c r="CY189" i="1"/>
  <c r="DT190" i="1"/>
  <c r="DS190" i="1"/>
  <c r="DO190" i="1"/>
  <c r="DN190" i="1"/>
  <c r="DJ190" i="1"/>
  <c r="DI190" i="1"/>
  <c r="DE190" i="1"/>
  <c r="DD190" i="1"/>
  <c r="CZ190" i="1"/>
  <c r="CY190" i="1"/>
  <c r="DT188" i="1"/>
  <c r="DS188" i="1"/>
  <c r="DO188" i="1"/>
  <c r="DN188" i="1"/>
  <c r="DJ188" i="1"/>
  <c r="DI188" i="1"/>
  <c r="DE188" i="1"/>
  <c r="DD188" i="1"/>
  <c r="CZ188" i="1"/>
  <c r="CY188" i="1"/>
  <c r="DT186" i="1"/>
  <c r="DS186" i="1"/>
  <c r="DO186" i="1"/>
  <c r="DN186" i="1"/>
  <c r="DJ186" i="1"/>
  <c r="DI186" i="1"/>
  <c r="DE186" i="1"/>
  <c r="DD186" i="1"/>
  <c r="CZ186" i="1"/>
  <c r="CY186" i="1"/>
  <c r="DT185" i="1"/>
  <c r="DS185" i="1"/>
  <c r="DO185" i="1"/>
  <c r="DN185" i="1"/>
  <c r="DJ185" i="1"/>
  <c r="DI185" i="1"/>
  <c r="CZ185" i="1"/>
  <c r="CY185" i="1"/>
  <c r="DT181" i="1"/>
  <c r="DS181" i="1"/>
  <c r="DO181" i="1"/>
  <c r="DN181" i="1"/>
  <c r="DJ181" i="1"/>
  <c r="DI181" i="1"/>
  <c r="CZ181" i="1"/>
  <c r="CY181" i="1"/>
  <c r="DT180" i="1"/>
  <c r="DS180" i="1"/>
  <c r="DO180" i="1"/>
  <c r="DN180" i="1"/>
  <c r="DJ180" i="1"/>
  <c r="DI180" i="1"/>
  <c r="DE180" i="1"/>
  <c r="DD180" i="1"/>
  <c r="CZ180" i="1"/>
  <c r="CY180" i="1"/>
  <c r="DT178" i="1"/>
  <c r="DS178" i="1"/>
  <c r="DO178" i="1"/>
  <c r="DN178" i="1"/>
  <c r="DJ178" i="1"/>
  <c r="DI178" i="1"/>
  <c r="DE178" i="1"/>
  <c r="DD178" i="1"/>
  <c r="CZ178" i="1"/>
  <c r="CY178" i="1"/>
  <c r="DT175" i="1"/>
  <c r="DS175" i="1"/>
  <c r="DO175" i="1"/>
  <c r="DN175" i="1"/>
  <c r="DJ175" i="1"/>
  <c r="DI175" i="1"/>
  <c r="DE175" i="1"/>
  <c r="DD175" i="1"/>
  <c r="CZ175" i="1"/>
  <c r="CY175" i="1"/>
  <c r="DT174" i="1"/>
  <c r="DS174" i="1"/>
  <c r="DO174" i="1"/>
  <c r="DN174" i="1"/>
  <c r="DJ174" i="1"/>
  <c r="DI174" i="1"/>
  <c r="DE174" i="1"/>
  <c r="DD174" i="1"/>
  <c r="CZ174" i="1"/>
  <c r="CY174" i="1"/>
  <c r="DT172" i="1"/>
  <c r="DS172" i="1"/>
  <c r="DO172" i="1"/>
  <c r="DN172" i="1"/>
  <c r="DJ172" i="1"/>
  <c r="DI172" i="1"/>
  <c r="DE172" i="1"/>
  <c r="DD172" i="1"/>
  <c r="CZ172" i="1"/>
  <c r="CY172" i="1"/>
  <c r="DO170" i="1"/>
  <c r="DN170" i="1"/>
  <c r="DJ170" i="1"/>
  <c r="DI170" i="1"/>
  <c r="DT169" i="1"/>
  <c r="DS169" i="1"/>
  <c r="DO169" i="1"/>
  <c r="DN169" i="1"/>
  <c r="DJ169" i="1"/>
  <c r="DI169" i="1"/>
  <c r="DE169" i="1"/>
  <c r="DD169" i="1"/>
  <c r="CZ169" i="1"/>
  <c r="CY169" i="1"/>
  <c r="DT168" i="1"/>
  <c r="DS168" i="1"/>
  <c r="DO168" i="1"/>
  <c r="DN168" i="1"/>
  <c r="DJ168" i="1"/>
  <c r="DI168" i="1"/>
  <c r="DE168" i="1"/>
  <c r="DD168" i="1"/>
  <c r="CZ168" i="1"/>
  <c r="CY168" i="1"/>
  <c r="DT167" i="1"/>
  <c r="DS167" i="1"/>
  <c r="DO167" i="1"/>
  <c r="DN167" i="1"/>
  <c r="DJ167" i="1"/>
  <c r="DI167" i="1"/>
  <c r="DE167" i="1"/>
  <c r="DD167" i="1"/>
  <c r="CZ167" i="1"/>
  <c r="CY167" i="1"/>
  <c r="DT166" i="1"/>
  <c r="DS166" i="1"/>
  <c r="DO166" i="1"/>
  <c r="DN166" i="1"/>
  <c r="DJ166" i="1"/>
  <c r="DI166" i="1"/>
  <c r="DE166" i="1"/>
  <c r="DD166" i="1"/>
  <c r="CZ166" i="1"/>
  <c r="CY166" i="1"/>
  <c r="DT165" i="1"/>
  <c r="DS165" i="1"/>
  <c r="DO165" i="1"/>
  <c r="DN165" i="1"/>
  <c r="DJ165" i="1"/>
  <c r="DI165" i="1"/>
  <c r="DE165" i="1"/>
  <c r="DD165" i="1"/>
  <c r="CZ165" i="1"/>
  <c r="CY165" i="1"/>
  <c r="DT162" i="1"/>
  <c r="DS162" i="1"/>
  <c r="DE162" i="1"/>
  <c r="DD162" i="1"/>
  <c r="DT161" i="1"/>
  <c r="DS161" i="1"/>
  <c r="DO161" i="1"/>
  <c r="DN161" i="1"/>
  <c r="DJ161" i="1"/>
  <c r="DI161" i="1"/>
  <c r="DE161" i="1"/>
  <c r="DD161" i="1"/>
  <c r="CZ161" i="1"/>
  <c r="CY161" i="1"/>
  <c r="DT163" i="1"/>
  <c r="DS163" i="1"/>
  <c r="DO163" i="1"/>
  <c r="DN163" i="1"/>
  <c r="DJ163" i="1"/>
  <c r="DI163" i="1"/>
  <c r="DE163" i="1"/>
  <c r="DD163" i="1"/>
  <c r="CZ163" i="1"/>
  <c r="CY163" i="1"/>
  <c r="DO155" i="1"/>
  <c r="DN155" i="1"/>
  <c r="DJ155" i="1"/>
  <c r="DI155" i="1"/>
  <c r="DE155" i="1"/>
  <c r="DD155" i="1"/>
  <c r="CZ155" i="1"/>
  <c r="CY155" i="1"/>
  <c r="DT158" i="1"/>
  <c r="DS158" i="1"/>
  <c r="DO158" i="1"/>
  <c r="DN158" i="1"/>
  <c r="DJ158" i="1"/>
  <c r="DI158" i="1"/>
  <c r="DE158" i="1"/>
  <c r="DD158" i="1"/>
  <c r="CZ158" i="1"/>
  <c r="CY158" i="1"/>
  <c r="DT156" i="1"/>
  <c r="DS156" i="1"/>
  <c r="DO156" i="1"/>
  <c r="DN156" i="1"/>
  <c r="DJ156" i="1"/>
  <c r="DI156" i="1"/>
  <c r="DE156" i="1"/>
  <c r="DD156" i="1"/>
  <c r="CZ156" i="1"/>
  <c r="CY156" i="1"/>
  <c r="DT154" i="1"/>
  <c r="DS154" i="1"/>
  <c r="DO154" i="1"/>
  <c r="DN154" i="1"/>
  <c r="DJ154" i="1"/>
  <c r="DI154" i="1"/>
  <c r="DE154" i="1"/>
  <c r="DD154" i="1"/>
  <c r="CZ154" i="1"/>
  <c r="CY154" i="1"/>
  <c r="DT153" i="1"/>
  <c r="DS153" i="1"/>
  <c r="DO153" i="1"/>
  <c r="DN153" i="1"/>
  <c r="DJ153" i="1"/>
  <c r="DI153" i="1"/>
  <c r="DE153" i="1"/>
  <c r="DD153" i="1"/>
  <c r="CZ153" i="1"/>
  <c r="CY153" i="1"/>
  <c r="DT152" i="1"/>
  <c r="DS152" i="1"/>
  <c r="DO152" i="1"/>
  <c r="DN152" i="1"/>
  <c r="DJ152" i="1"/>
  <c r="DI152" i="1"/>
  <c r="DE152" i="1"/>
  <c r="DD152" i="1"/>
  <c r="CZ152" i="1"/>
  <c r="CY152" i="1"/>
  <c r="DO151" i="1"/>
  <c r="DN151" i="1"/>
  <c r="DJ151" i="1"/>
  <c r="DI151" i="1"/>
  <c r="DE151" i="1"/>
  <c r="DD151" i="1"/>
  <c r="CZ151" i="1"/>
  <c r="CY151" i="1"/>
  <c r="DT150" i="1"/>
  <c r="DS150" i="1"/>
  <c r="DO150" i="1"/>
  <c r="DN150" i="1"/>
  <c r="DJ150" i="1"/>
  <c r="DI150" i="1"/>
  <c r="DE150" i="1"/>
  <c r="DD150" i="1"/>
  <c r="CZ150" i="1"/>
  <c r="CY150" i="1"/>
  <c r="DT149" i="1"/>
  <c r="DS149" i="1"/>
  <c r="DO149" i="1"/>
  <c r="DN149" i="1"/>
  <c r="DJ149" i="1"/>
  <c r="DI149" i="1"/>
  <c r="DE149" i="1"/>
  <c r="DD149" i="1"/>
  <c r="CZ149" i="1"/>
  <c r="CY149" i="1"/>
  <c r="DT148" i="1"/>
  <c r="DS148" i="1"/>
  <c r="DO148" i="1"/>
  <c r="DN148" i="1"/>
  <c r="DJ148" i="1"/>
  <c r="DI148" i="1"/>
  <c r="DE148" i="1"/>
  <c r="DD148" i="1"/>
  <c r="CZ148" i="1"/>
  <c r="CY148" i="1"/>
  <c r="DT147" i="1"/>
  <c r="DS147" i="1"/>
  <c r="DO147" i="1"/>
  <c r="DN147" i="1"/>
  <c r="DJ147" i="1"/>
  <c r="DI147" i="1"/>
  <c r="DE147" i="1"/>
  <c r="DD147" i="1"/>
  <c r="CZ147" i="1"/>
  <c r="CY147" i="1"/>
  <c r="DT146" i="1"/>
  <c r="DS146" i="1"/>
  <c r="DO146" i="1"/>
  <c r="DN146" i="1"/>
  <c r="DJ146" i="1"/>
  <c r="DI146" i="1"/>
  <c r="DE146" i="1"/>
  <c r="DD146" i="1"/>
  <c r="CZ146" i="1"/>
  <c r="CY146" i="1"/>
  <c r="DT144" i="1"/>
  <c r="DS144" i="1"/>
  <c r="DO144" i="1"/>
  <c r="DN144" i="1"/>
  <c r="DJ144" i="1"/>
  <c r="DI144" i="1"/>
  <c r="DE144" i="1"/>
  <c r="DD144" i="1"/>
  <c r="CZ144" i="1"/>
  <c r="CY144" i="1"/>
  <c r="DT142" i="1"/>
  <c r="DS142" i="1"/>
  <c r="DO142" i="1"/>
  <c r="DN142" i="1"/>
  <c r="DJ142" i="1"/>
  <c r="DI142" i="1"/>
  <c r="DE142" i="1"/>
  <c r="DD142" i="1"/>
  <c r="CZ142" i="1"/>
  <c r="CY142" i="1"/>
  <c r="DT141" i="1"/>
  <c r="DS141" i="1"/>
  <c r="DO141" i="1"/>
  <c r="DN141" i="1"/>
  <c r="DJ141" i="1"/>
  <c r="DI141" i="1"/>
  <c r="DE141" i="1"/>
  <c r="DD141" i="1"/>
  <c r="CZ141" i="1"/>
  <c r="CY141" i="1"/>
  <c r="DT140" i="1"/>
  <c r="DS140" i="1"/>
  <c r="DO140" i="1"/>
  <c r="DN140" i="1"/>
  <c r="DJ140" i="1"/>
  <c r="DI140" i="1"/>
  <c r="DE140" i="1"/>
  <c r="DD140" i="1"/>
  <c r="CZ140" i="1"/>
  <c r="CY140" i="1"/>
  <c r="DT139" i="1"/>
  <c r="DS139" i="1"/>
  <c r="DO139" i="1"/>
  <c r="DN139" i="1"/>
  <c r="DJ139" i="1"/>
  <c r="DI139" i="1"/>
  <c r="DE139" i="1"/>
  <c r="DD139" i="1"/>
  <c r="CZ139" i="1"/>
  <c r="CY139" i="1"/>
  <c r="DT138" i="1"/>
  <c r="DS138" i="1"/>
  <c r="DO138" i="1"/>
  <c r="DN138" i="1"/>
  <c r="DE138" i="1"/>
  <c r="DD138" i="1"/>
  <c r="DT137" i="1"/>
  <c r="DS137" i="1"/>
  <c r="DO137" i="1"/>
  <c r="DN137" i="1"/>
  <c r="DJ137" i="1"/>
  <c r="DI137" i="1"/>
  <c r="DE137" i="1"/>
  <c r="DD137" i="1"/>
  <c r="CZ137" i="1"/>
  <c r="CY137" i="1"/>
  <c r="DT135" i="1"/>
  <c r="DS135" i="1"/>
  <c r="DO135" i="1"/>
  <c r="DN135" i="1"/>
  <c r="DJ135" i="1"/>
  <c r="DI135" i="1"/>
  <c r="DE135" i="1"/>
  <c r="DD135" i="1"/>
  <c r="CZ135" i="1"/>
  <c r="CY135" i="1"/>
  <c r="DT133" i="1"/>
  <c r="DS133" i="1"/>
  <c r="DO133" i="1"/>
  <c r="DN133" i="1"/>
  <c r="DJ133" i="1"/>
  <c r="DI133" i="1"/>
  <c r="DE133" i="1"/>
  <c r="DD133" i="1"/>
  <c r="CZ133" i="1"/>
  <c r="CY133" i="1"/>
  <c r="DT127" i="1"/>
  <c r="DS127" i="1"/>
  <c r="DO127" i="1"/>
  <c r="DN127" i="1"/>
  <c r="DJ127" i="1"/>
  <c r="DI127" i="1"/>
  <c r="DT132" i="1"/>
  <c r="DS132" i="1"/>
  <c r="DO132" i="1"/>
  <c r="DN132" i="1"/>
  <c r="DJ132" i="1"/>
  <c r="DI132" i="1"/>
  <c r="DE132" i="1"/>
  <c r="DD132" i="1"/>
  <c r="CZ132" i="1"/>
  <c r="CY132" i="1"/>
  <c r="DT131" i="1"/>
  <c r="DS131" i="1"/>
  <c r="DO131" i="1"/>
  <c r="DN131" i="1"/>
  <c r="DJ131" i="1"/>
  <c r="DI131" i="1"/>
  <c r="DE131" i="1"/>
  <c r="DD131" i="1"/>
  <c r="CZ131" i="1"/>
  <c r="CY131" i="1"/>
  <c r="DT124" i="1"/>
  <c r="DS124" i="1"/>
  <c r="DO124" i="1"/>
  <c r="DN124" i="1"/>
  <c r="DJ124" i="1"/>
  <c r="DI124" i="1"/>
  <c r="DE124" i="1"/>
  <c r="DD124" i="1"/>
  <c r="CZ124" i="1"/>
  <c r="CY124" i="1"/>
  <c r="DT125" i="1"/>
  <c r="DS125" i="1"/>
  <c r="DO125" i="1"/>
  <c r="DN125" i="1"/>
  <c r="DJ125" i="1"/>
  <c r="DI125" i="1"/>
  <c r="DE125" i="1"/>
  <c r="DD125" i="1"/>
  <c r="CZ125" i="1"/>
  <c r="CY125" i="1"/>
  <c r="DT123" i="1"/>
  <c r="DO123" i="1"/>
  <c r="DN123" i="1"/>
  <c r="DJ123" i="1"/>
  <c r="DI123" i="1"/>
  <c r="DE123" i="1"/>
  <c r="DD123" i="1"/>
  <c r="CZ123" i="1"/>
  <c r="CY123" i="1"/>
  <c r="DT121" i="1"/>
  <c r="DS121" i="1"/>
  <c r="DO121" i="1"/>
  <c r="DN121" i="1"/>
  <c r="DJ121" i="1"/>
  <c r="DI121" i="1"/>
  <c r="DE121" i="1"/>
  <c r="DD121" i="1"/>
  <c r="DT120" i="1"/>
  <c r="DS120" i="1"/>
  <c r="DO120" i="1"/>
  <c r="DN120" i="1"/>
  <c r="DJ120" i="1"/>
  <c r="DI120" i="1"/>
  <c r="DE120" i="1"/>
  <c r="DD120" i="1"/>
  <c r="CZ120" i="1"/>
  <c r="CY120" i="1"/>
  <c r="DT115" i="1"/>
  <c r="DS115" i="1"/>
  <c r="DO115" i="1"/>
  <c r="DN115" i="1"/>
  <c r="DJ115" i="1"/>
  <c r="DI115" i="1"/>
  <c r="DE115" i="1"/>
  <c r="DD115" i="1"/>
  <c r="CZ115" i="1"/>
  <c r="CY115" i="1"/>
  <c r="DT114" i="1"/>
  <c r="DS114" i="1"/>
  <c r="DO114" i="1"/>
  <c r="DN114" i="1"/>
  <c r="DJ114" i="1"/>
  <c r="DI114" i="1"/>
  <c r="DE114" i="1"/>
  <c r="DD114" i="1"/>
  <c r="CZ114" i="1"/>
  <c r="CY114" i="1"/>
  <c r="DT113" i="1"/>
  <c r="DS113" i="1"/>
  <c r="DO113" i="1"/>
  <c r="DN113" i="1"/>
  <c r="DJ113" i="1"/>
  <c r="DI113" i="1"/>
  <c r="DE113" i="1"/>
  <c r="DD113" i="1"/>
  <c r="CZ113" i="1"/>
  <c r="CY113" i="1"/>
  <c r="DT112" i="1"/>
  <c r="DS112" i="1"/>
  <c r="DO112" i="1"/>
  <c r="DN112" i="1"/>
  <c r="DJ112" i="1"/>
  <c r="DI112" i="1"/>
  <c r="DE112" i="1"/>
  <c r="DD112" i="1"/>
  <c r="CZ112" i="1"/>
  <c r="CY112" i="1"/>
  <c r="DT109" i="1"/>
  <c r="DS109" i="1"/>
  <c r="DO109" i="1"/>
  <c r="DN109" i="1"/>
  <c r="DJ109" i="1"/>
  <c r="DI109" i="1"/>
  <c r="DE109" i="1"/>
  <c r="DD109" i="1"/>
  <c r="CZ109" i="1"/>
  <c r="CY109" i="1"/>
  <c r="DT108" i="1"/>
  <c r="DS108" i="1"/>
  <c r="DO108" i="1"/>
  <c r="DN108" i="1"/>
  <c r="DJ108" i="1"/>
  <c r="DI108" i="1"/>
  <c r="DE108" i="1"/>
  <c r="DD108" i="1"/>
  <c r="CZ108" i="1"/>
  <c r="CY108" i="1"/>
  <c r="DT104" i="1"/>
  <c r="DS104" i="1"/>
  <c r="DO104" i="1"/>
  <c r="DN104" i="1"/>
  <c r="DJ104" i="1"/>
  <c r="DI104" i="1"/>
  <c r="DE104" i="1"/>
  <c r="DD104" i="1"/>
  <c r="CZ104" i="1"/>
  <c r="CY104" i="1"/>
  <c r="DT101" i="1"/>
  <c r="DS101" i="1"/>
  <c r="DO101" i="1"/>
  <c r="DN101" i="1"/>
  <c r="DJ101" i="1"/>
  <c r="DI101" i="1"/>
  <c r="DE101" i="1"/>
  <c r="DD101" i="1"/>
  <c r="CZ101" i="1"/>
  <c r="CY101" i="1"/>
  <c r="DT98" i="1"/>
  <c r="DS98" i="1"/>
  <c r="DO98" i="1"/>
  <c r="DN98" i="1"/>
  <c r="DJ98" i="1"/>
  <c r="DI98" i="1"/>
  <c r="DE98" i="1"/>
  <c r="DD98" i="1"/>
  <c r="CZ98" i="1"/>
  <c r="CY98" i="1"/>
  <c r="DT97" i="1"/>
  <c r="DS97" i="1"/>
  <c r="DO97" i="1"/>
  <c r="DN97" i="1"/>
  <c r="DJ97" i="1"/>
  <c r="DI97" i="1"/>
  <c r="DE97" i="1"/>
  <c r="DD97" i="1"/>
  <c r="CZ97" i="1"/>
  <c r="CY97" i="1"/>
  <c r="DT96" i="1"/>
  <c r="DS96" i="1"/>
  <c r="DO96" i="1"/>
  <c r="DN96" i="1"/>
  <c r="DJ96" i="1"/>
  <c r="DI96" i="1"/>
  <c r="DE96" i="1"/>
  <c r="DD96" i="1"/>
  <c r="CZ96" i="1"/>
  <c r="CY96" i="1"/>
  <c r="DT95" i="1"/>
  <c r="DS95" i="1"/>
  <c r="DO95" i="1"/>
  <c r="DN95" i="1"/>
  <c r="DJ95" i="1"/>
  <c r="DI95" i="1"/>
  <c r="DE95" i="1"/>
  <c r="DD95" i="1"/>
  <c r="CZ95" i="1"/>
  <c r="CY95" i="1"/>
  <c r="DT94" i="1"/>
  <c r="DS94" i="1"/>
  <c r="DO94" i="1"/>
  <c r="DN94" i="1"/>
  <c r="DJ94" i="1"/>
  <c r="DI94" i="1"/>
  <c r="DE94" i="1"/>
  <c r="DD94" i="1"/>
  <c r="CZ94" i="1"/>
  <c r="CY94" i="1"/>
  <c r="DT92" i="1"/>
  <c r="DS92" i="1"/>
  <c r="DO92" i="1"/>
  <c r="DN92" i="1"/>
  <c r="DJ92" i="1"/>
  <c r="DI92" i="1"/>
  <c r="DE92" i="1"/>
  <c r="DD92" i="1"/>
  <c r="CZ92" i="1"/>
  <c r="CY92" i="1"/>
  <c r="DT91" i="1"/>
  <c r="DS91" i="1"/>
  <c r="DO91" i="1"/>
  <c r="DN91" i="1"/>
  <c r="DJ91" i="1"/>
  <c r="DI91" i="1"/>
  <c r="DE91" i="1"/>
  <c r="DD91" i="1"/>
  <c r="CZ91" i="1"/>
  <c r="CY91" i="1"/>
  <c r="DT90" i="1"/>
  <c r="DS90" i="1"/>
  <c r="DO90" i="1"/>
  <c r="DN90" i="1"/>
  <c r="DJ90" i="1"/>
  <c r="DI90" i="1"/>
  <c r="DE90" i="1"/>
  <c r="DD90" i="1"/>
  <c r="CZ90" i="1"/>
  <c r="CY90" i="1"/>
  <c r="DT88" i="1"/>
  <c r="DS88" i="1"/>
  <c r="DO88" i="1"/>
  <c r="DN88" i="1"/>
  <c r="DJ88" i="1"/>
  <c r="DI88" i="1"/>
  <c r="DE88" i="1"/>
  <c r="DD88" i="1"/>
  <c r="CZ88" i="1"/>
  <c r="CY88" i="1"/>
  <c r="DT89" i="1"/>
  <c r="DS89" i="1"/>
  <c r="DO89" i="1"/>
  <c r="DN89" i="1"/>
  <c r="DJ89" i="1"/>
  <c r="DI89" i="1"/>
  <c r="DE89" i="1"/>
  <c r="DD89" i="1"/>
  <c r="CZ89" i="1"/>
  <c r="CY89" i="1"/>
  <c r="DT86" i="1"/>
  <c r="DS86" i="1"/>
  <c r="DO86" i="1"/>
  <c r="DN86" i="1"/>
  <c r="DJ86" i="1"/>
  <c r="DI86" i="1"/>
  <c r="DE86" i="1"/>
  <c r="DD86" i="1"/>
  <c r="CZ86" i="1"/>
  <c r="CY86" i="1"/>
  <c r="DT85" i="1"/>
  <c r="DS85" i="1"/>
  <c r="DO85" i="1"/>
  <c r="DN85" i="1"/>
  <c r="DJ85" i="1"/>
  <c r="DI85" i="1"/>
  <c r="DT83" i="1"/>
  <c r="DS83" i="1"/>
  <c r="DO83" i="1"/>
  <c r="DN83" i="1"/>
  <c r="DJ83" i="1"/>
  <c r="DI83" i="1"/>
  <c r="DE83" i="1"/>
  <c r="DD83" i="1"/>
  <c r="CZ83" i="1"/>
  <c r="CY83" i="1"/>
  <c r="DT82" i="1"/>
  <c r="DS82" i="1"/>
  <c r="DO82" i="1"/>
  <c r="DN82" i="1"/>
  <c r="DJ82" i="1"/>
  <c r="DI82" i="1"/>
  <c r="DE82" i="1"/>
  <c r="DD82" i="1"/>
  <c r="DT80" i="1"/>
  <c r="DS80" i="1"/>
  <c r="DO80" i="1"/>
  <c r="DN80" i="1"/>
  <c r="DJ80" i="1"/>
  <c r="DI80" i="1"/>
  <c r="DE80" i="1"/>
  <c r="DD80" i="1"/>
  <c r="CZ80" i="1"/>
  <c r="CY80" i="1"/>
  <c r="DT81" i="1"/>
  <c r="DS81" i="1"/>
  <c r="DO81" i="1"/>
  <c r="DN81" i="1"/>
  <c r="DJ81" i="1"/>
  <c r="DI81" i="1"/>
  <c r="DE81" i="1"/>
  <c r="DD81" i="1"/>
  <c r="CZ81" i="1"/>
  <c r="CY81" i="1"/>
  <c r="DT78" i="1"/>
  <c r="DS78" i="1"/>
  <c r="DO78" i="1"/>
  <c r="DN78" i="1"/>
  <c r="DJ78" i="1"/>
  <c r="DI78" i="1"/>
  <c r="DE78" i="1"/>
  <c r="DD78" i="1"/>
  <c r="CZ78" i="1"/>
  <c r="CY78" i="1"/>
  <c r="DT76" i="1"/>
  <c r="DS76" i="1"/>
  <c r="DO76" i="1"/>
  <c r="DN76" i="1"/>
  <c r="DJ76" i="1"/>
  <c r="DI76" i="1"/>
  <c r="DE76" i="1"/>
  <c r="DD76" i="1"/>
  <c r="CZ76" i="1"/>
  <c r="CY76" i="1"/>
  <c r="DT77" i="1"/>
  <c r="DS77" i="1"/>
  <c r="DO77" i="1"/>
  <c r="DN77" i="1"/>
  <c r="DJ77" i="1"/>
  <c r="DI77" i="1"/>
  <c r="DE77" i="1"/>
  <c r="DD77" i="1"/>
  <c r="CZ77" i="1"/>
  <c r="CY77" i="1"/>
  <c r="DT71" i="1"/>
  <c r="DS71" i="1"/>
  <c r="DO71" i="1"/>
  <c r="DN71" i="1"/>
  <c r="DJ71" i="1"/>
  <c r="DI71" i="1"/>
  <c r="DE71" i="1"/>
  <c r="DD71" i="1"/>
  <c r="CZ71" i="1"/>
  <c r="CY71" i="1"/>
  <c r="DT68" i="1"/>
  <c r="DS68" i="1"/>
  <c r="DO68" i="1"/>
  <c r="DN68" i="1"/>
  <c r="DJ68" i="1"/>
  <c r="DI68" i="1"/>
  <c r="DE68" i="1"/>
  <c r="DD68" i="1"/>
  <c r="CZ68" i="1"/>
  <c r="CY68" i="1"/>
  <c r="DT67" i="1"/>
  <c r="DS67" i="1"/>
  <c r="DJ67" i="1"/>
  <c r="DI67" i="1"/>
  <c r="DE67" i="1"/>
  <c r="DD67" i="1"/>
  <c r="CZ67" i="1"/>
  <c r="CY67" i="1"/>
  <c r="DT66" i="1"/>
  <c r="DS66" i="1"/>
  <c r="DO66" i="1"/>
  <c r="DN66" i="1"/>
  <c r="DJ66" i="1"/>
  <c r="DI66" i="1"/>
  <c r="DE66" i="1"/>
  <c r="DD66" i="1"/>
  <c r="CZ66" i="1"/>
  <c r="CY66" i="1"/>
  <c r="DT70" i="1"/>
  <c r="DS70" i="1"/>
  <c r="DO70" i="1"/>
  <c r="DN70" i="1"/>
  <c r="DJ70" i="1"/>
  <c r="DI70" i="1"/>
  <c r="CZ70" i="1"/>
  <c r="CY70" i="1"/>
  <c r="DT65" i="1"/>
  <c r="DS65" i="1"/>
  <c r="DO65" i="1"/>
  <c r="DN65" i="1"/>
  <c r="DJ65" i="1"/>
  <c r="DI65" i="1"/>
  <c r="DE65" i="1"/>
  <c r="DD65" i="1"/>
  <c r="CZ65" i="1"/>
  <c r="CY65" i="1"/>
  <c r="DT60" i="1"/>
  <c r="DS60" i="1"/>
  <c r="DO60" i="1"/>
  <c r="DN60" i="1"/>
  <c r="DJ60" i="1"/>
  <c r="DI60" i="1"/>
  <c r="DE60" i="1"/>
  <c r="DD60" i="1"/>
  <c r="CZ60" i="1"/>
  <c r="CY60" i="1"/>
  <c r="DT61" i="1"/>
  <c r="DS61" i="1"/>
  <c r="DO61" i="1"/>
  <c r="DN61" i="1"/>
  <c r="DJ61" i="1"/>
  <c r="DI61" i="1"/>
  <c r="CZ61" i="1"/>
  <c r="CY61" i="1"/>
  <c r="DT64" i="1"/>
  <c r="DS64" i="1"/>
  <c r="DO64" i="1"/>
  <c r="DN64" i="1"/>
  <c r="DJ64" i="1"/>
  <c r="DI64" i="1"/>
  <c r="DE64" i="1"/>
  <c r="DD64" i="1"/>
  <c r="CZ64" i="1"/>
  <c r="CY64" i="1"/>
  <c r="DT59" i="1"/>
  <c r="DS59" i="1"/>
  <c r="DO59" i="1"/>
  <c r="DN59" i="1"/>
  <c r="DJ59" i="1"/>
  <c r="DI59" i="1"/>
  <c r="DE59" i="1"/>
  <c r="DD59" i="1"/>
  <c r="CZ59" i="1"/>
  <c r="CY59" i="1"/>
  <c r="DT58" i="1"/>
  <c r="DS58" i="1"/>
  <c r="DO58" i="1"/>
  <c r="DN58" i="1"/>
  <c r="DJ58" i="1"/>
  <c r="DI58" i="1"/>
  <c r="DE58" i="1"/>
  <c r="DD58" i="1"/>
  <c r="CZ58" i="1"/>
  <c r="CY58" i="1"/>
  <c r="DT57" i="1"/>
  <c r="DS57" i="1"/>
  <c r="DO57" i="1"/>
  <c r="DN57" i="1"/>
  <c r="DJ57" i="1"/>
  <c r="DI57" i="1"/>
  <c r="DE57" i="1"/>
  <c r="DD57" i="1"/>
  <c r="CZ57" i="1"/>
  <c r="CY57" i="1"/>
  <c r="DT56" i="1"/>
  <c r="DS56" i="1"/>
  <c r="DO56" i="1"/>
  <c r="DN56" i="1"/>
  <c r="DJ56" i="1"/>
  <c r="DI56" i="1"/>
  <c r="DE56" i="1"/>
  <c r="DD56" i="1"/>
  <c r="CZ56" i="1"/>
  <c r="CY56" i="1"/>
  <c r="DT55" i="1"/>
  <c r="DS55" i="1"/>
  <c r="DO55" i="1"/>
  <c r="DN55" i="1"/>
  <c r="DJ55" i="1"/>
  <c r="DI55" i="1"/>
  <c r="DE55" i="1"/>
  <c r="DD55" i="1"/>
  <c r="CZ55" i="1"/>
  <c r="CY55" i="1"/>
  <c r="DT53" i="1"/>
  <c r="DS53" i="1"/>
  <c r="DO53" i="1"/>
  <c r="DN53" i="1"/>
  <c r="DJ53" i="1"/>
  <c r="DI53" i="1"/>
  <c r="DE53" i="1"/>
  <c r="DD53" i="1"/>
  <c r="CZ53" i="1"/>
  <c r="CY53" i="1"/>
  <c r="DT49" i="1"/>
  <c r="DS49" i="1"/>
  <c r="DO49" i="1"/>
  <c r="DN49" i="1"/>
  <c r="DJ49" i="1"/>
  <c r="DI49" i="1"/>
  <c r="DE49" i="1"/>
  <c r="DD49" i="1"/>
  <c r="CZ49" i="1"/>
  <c r="CY49" i="1"/>
  <c r="DT48" i="1"/>
  <c r="DS48" i="1"/>
  <c r="DO48" i="1"/>
  <c r="DN48" i="1"/>
  <c r="DJ48" i="1"/>
  <c r="DI48" i="1"/>
  <c r="DE48" i="1"/>
  <c r="DD48" i="1"/>
  <c r="CZ48" i="1"/>
  <c r="CY48" i="1"/>
  <c r="DT47" i="1"/>
  <c r="DO47" i="1"/>
  <c r="DJ47" i="1"/>
  <c r="DE47" i="1"/>
  <c r="CZ47" i="1"/>
  <c r="DT46" i="1"/>
  <c r="DS46" i="1"/>
  <c r="DO46" i="1"/>
  <c r="DN46" i="1"/>
  <c r="DJ46" i="1"/>
  <c r="DI46" i="1"/>
  <c r="DE46" i="1"/>
  <c r="DD46" i="1"/>
  <c r="CZ46" i="1"/>
  <c r="CY46" i="1"/>
  <c r="DT45" i="1"/>
  <c r="DS45" i="1"/>
  <c r="DO45" i="1"/>
  <c r="DN45" i="1"/>
  <c r="DJ45" i="1"/>
  <c r="DI45" i="1"/>
  <c r="DE45" i="1"/>
  <c r="DD45" i="1"/>
  <c r="CZ45" i="1"/>
  <c r="CY45" i="1"/>
  <c r="DT42" i="1"/>
  <c r="DS42" i="1"/>
  <c r="DO42" i="1"/>
  <c r="DN42" i="1"/>
  <c r="DJ42" i="1"/>
  <c r="DI42" i="1"/>
  <c r="DE42" i="1"/>
  <c r="DD42" i="1"/>
  <c r="CZ42" i="1"/>
  <c r="CY42" i="1"/>
  <c r="DT40" i="1"/>
  <c r="DS40" i="1"/>
  <c r="DO40" i="1"/>
  <c r="DN40" i="1"/>
  <c r="DJ40" i="1"/>
  <c r="DI40" i="1"/>
  <c r="DE40" i="1"/>
  <c r="DD40" i="1"/>
  <c r="CZ40" i="1"/>
  <c r="CY40" i="1"/>
  <c r="DT38" i="1"/>
  <c r="DS38" i="1"/>
  <c r="DO38" i="1"/>
  <c r="DN38" i="1"/>
  <c r="DJ38" i="1"/>
  <c r="DI38" i="1"/>
  <c r="DE38" i="1"/>
  <c r="DD38" i="1"/>
  <c r="CZ38" i="1"/>
  <c r="CY38" i="1"/>
  <c r="DT39" i="1"/>
  <c r="DS39" i="1"/>
  <c r="DO39" i="1"/>
  <c r="DN39" i="1"/>
  <c r="DJ39" i="1"/>
  <c r="DI39" i="1"/>
  <c r="DE39" i="1"/>
  <c r="DD39" i="1"/>
  <c r="CZ39" i="1"/>
  <c r="CY39" i="1"/>
  <c r="DT35" i="1"/>
  <c r="DS35" i="1"/>
  <c r="DO35" i="1"/>
  <c r="DN35" i="1"/>
  <c r="DJ35" i="1"/>
  <c r="DI35" i="1"/>
  <c r="DE35" i="1"/>
  <c r="DD35" i="1"/>
  <c r="CZ35" i="1"/>
  <c r="CY35" i="1"/>
  <c r="DT37" i="1"/>
  <c r="DS37" i="1"/>
  <c r="DO37" i="1"/>
  <c r="DN37" i="1"/>
  <c r="DJ37" i="1"/>
  <c r="DI37" i="1"/>
  <c r="DE37" i="1"/>
  <c r="DD37" i="1"/>
  <c r="CZ37" i="1"/>
  <c r="CY37" i="1"/>
  <c r="DT34" i="1"/>
  <c r="DS34" i="1"/>
  <c r="DO34" i="1"/>
  <c r="DN34" i="1"/>
  <c r="DJ34" i="1"/>
  <c r="DI34" i="1"/>
  <c r="DE34" i="1"/>
  <c r="DD34" i="1"/>
  <c r="CZ34" i="1"/>
  <c r="CY34" i="1"/>
  <c r="DT33" i="1"/>
  <c r="DS33" i="1"/>
  <c r="DO33" i="1"/>
  <c r="DN33" i="1"/>
  <c r="DJ33" i="1"/>
  <c r="DI33" i="1"/>
  <c r="DE33" i="1"/>
  <c r="DD33" i="1"/>
  <c r="CZ33" i="1"/>
  <c r="CY33" i="1"/>
  <c r="DT32" i="1"/>
  <c r="DS32" i="1"/>
  <c r="DO32" i="1"/>
  <c r="DN32" i="1"/>
  <c r="DJ32" i="1"/>
  <c r="DI32" i="1"/>
  <c r="DE32" i="1"/>
  <c r="DD32" i="1"/>
  <c r="CZ32" i="1"/>
  <c r="CY32" i="1"/>
  <c r="DT31" i="1"/>
  <c r="DS31" i="1"/>
  <c r="DO31" i="1"/>
  <c r="DN31" i="1"/>
  <c r="DJ31" i="1"/>
  <c r="DI31" i="1"/>
  <c r="DE31" i="1"/>
  <c r="DD31" i="1"/>
  <c r="CZ31" i="1"/>
  <c r="CY31" i="1"/>
  <c r="DT30" i="1"/>
  <c r="DS30" i="1"/>
  <c r="DO30" i="1"/>
  <c r="DN30" i="1"/>
  <c r="DJ30" i="1"/>
  <c r="DI30" i="1"/>
  <c r="DE30" i="1"/>
  <c r="DD30" i="1"/>
  <c r="CZ30" i="1"/>
  <c r="CY30" i="1"/>
  <c r="DT29" i="1"/>
  <c r="DS29" i="1"/>
  <c r="DO29" i="1"/>
  <c r="DN29" i="1"/>
  <c r="DJ29" i="1"/>
  <c r="DI29" i="1"/>
  <c r="DE29" i="1"/>
  <c r="DD29" i="1"/>
  <c r="CZ29" i="1"/>
  <c r="CY29" i="1"/>
  <c r="DT28" i="1"/>
  <c r="DS28" i="1"/>
  <c r="DO28" i="1"/>
  <c r="DN28" i="1"/>
  <c r="DJ28" i="1"/>
  <c r="DI28" i="1"/>
  <c r="DE28" i="1"/>
  <c r="DD28" i="1"/>
  <c r="CZ28" i="1"/>
  <c r="CY28" i="1"/>
  <c r="DT24" i="1"/>
  <c r="DS24" i="1"/>
  <c r="DO24" i="1"/>
  <c r="DN24" i="1"/>
  <c r="DJ24" i="1"/>
  <c r="DI24" i="1"/>
  <c r="DE24" i="1"/>
  <c r="DD24" i="1"/>
  <c r="CZ24" i="1"/>
  <c r="CY24" i="1"/>
  <c r="DT25" i="1"/>
  <c r="DS25" i="1"/>
  <c r="DO25" i="1"/>
  <c r="DN25" i="1"/>
  <c r="DJ25" i="1"/>
  <c r="DI25" i="1"/>
  <c r="DE25" i="1"/>
  <c r="DD25" i="1"/>
  <c r="CZ25" i="1"/>
  <c r="CY25" i="1"/>
  <c r="DT23" i="1"/>
  <c r="DS23" i="1"/>
  <c r="DO23" i="1"/>
  <c r="DN23" i="1"/>
  <c r="DJ23" i="1"/>
  <c r="DI23" i="1"/>
  <c r="DE23" i="1"/>
  <c r="DD23" i="1"/>
  <c r="CZ23" i="1"/>
  <c r="CY23" i="1"/>
  <c r="DT22" i="1"/>
  <c r="DS22" i="1"/>
  <c r="DJ22" i="1"/>
  <c r="DI22" i="1"/>
  <c r="DE22" i="1"/>
  <c r="DD22" i="1"/>
  <c r="CZ22" i="1"/>
  <c r="CY22" i="1"/>
  <c r="DT20" i="1"/>
  <c r="DO20" i="1"/>
  <c r="DJ20" i="1"/>
  <c r="DE20" i="1"/>
  <c r="CZ20" i="1"/>
  <c r="DT19" i="1"/>
  <c r="DS19" i="1"/>
  <c r="DO19" i="1"/>
  <c r="DN19" i="1"/>
  <c r="DJ19" i="1"/>
  <c r="DI19" i="1"/>
  <c r="DE19" i="1"/>
  <c r="DD19" i="1"/>
  <c r="CZ19" i="1"/>
  <c r="CY19" i="1"/>
  <c r="DT13" i="1"/>
  <c r="DS13" i="1"/>
  <c r="DO13" i="1"/>
  <c r="DN13" i="1"/>
  <c r="DJ13" i="1"/>
  <c r="DI13" i="1"/>
  <c r="DE13" i="1"/>
  <c r="DD13" i="1"/>
  <c r="CZ13" i="1"/>
  <c r="CY13" i="1"/>
  <c r="DT15" i="1"/>
  <c r="DS15" i="1"/>
  <c r="DO15" i="1"/>
  <c r="DN15" i="1"/>
  <c r="DJ15" i="1"/>
  <c r="DI15" i="1"/>
  <c r="DE15" i="1"/>
  <c r="DD15" i="1"/>
  <c r="CZ15" i="1"/>
  <c r="CY15" i="1"/>
  <c r="DT11" i="1"/>
  <c r="DS11" i="1"/>
  <c r="DO11" i="1"/>
  <c r="DN11" i="1"/>
  <c r="DJ11" i="1"/>
  <c r="DI11" i="1"/>
  <c r="DE11" i="1"/>
  <c r="DD11" i="1"/>
  <c r="CZ11" i="1"/>
  <c r="CY11" i="1"/>
  <c r="DT18" i="1"/>
  <c r="DS18" i="1"/>
  <c r="DO18" i="1"/>
  <c r="DN18" i="1"/>
  <c r="DJ18" i="1"/>
  <c r="DI18" i="1"/>
  <c r="DE18" i="1"/>
  <c r="DD18" i="1"/>
  <c r="CZ18" i="1"/>
  <c r="CY18" i="1"/>
  <c r="DT8" i="1"/>
  <c r="DS8" i="1"/>
  <c r="DO8" i="1"/>
  <c r="DN8" i="1"/>
  <c r="DJ8" i="1"/>
  <c r="DI8" i="1"/>
  <c r="DE8" i="1"/>
  <c r="DD8" i="1"/>
  <c r="CZ8" i="1"/>
  <c r="CY8" i="1"/>
  <c r="DT14" i="1"/>
  <c r="DS14" i="1"/>
  <c r="DO14" i="1"/>
  <c r="DN14" i="1"/>
  <c r="DJ14" i="1"/>
  <c r="DI14" i="1"/>
  <c r="DE14" i="1"/>
  <c r="DD14" i="1"/>
  <c r="CZ14" i="1"/>
  <c r="CY14" i="1"/>
  <c r="DT10" i="1"/>
  <c r="DS10" i="1"/>
  <c r="DO10" i="1"/>
  <c r="DN10" i="1"/>
  <c r="DJ10" i="1"/>
  <c r="DI10" i="1"/>
  <c r="DE10" i="1"/>
  <c r="DD10" i="1"/>
  <c r="CZ10" i="1"/>
  <c r="CY10" i="1"/>
  <c r="DT6" i="1"/>
  <c r="DS6" i="1"/>
  <c r="DO6" i="1"/>
  <c r="DN6" i="1"/>
  <c r="DJ6" i="1"/>
  <c r="DI6" i="1"/>
  <c r="DE6" i="1"/>
  <c r="DD6" i="1"/>
  <c r="CZ6" i="1"/>
  <c r="CY6" i="1"/>
  <c r="DT7" i="1"/>
  <c r="DS7" i="1"/>
  <c r="DO7" i="1"/>
  <c r="DN7" i="1"/>
  <c r="DJ7" i="1"/>
  <c r="DI7" i="1"/>
  <c r="DE7" i="1"/>
  <c r="DD7" i="1"/>
  <c r="CZ7" i="1"/>
  <c r="CY7" i="1"/>
  <c r="DT5" i="1"/>
  <c r="DS5" i="1"/>
  <c r="DO5" i="1"/>
  <c r="DN5" i="1"/>
  <c r="DJ5" i="1"/>
  <c r="DI5" i="1"/>
  <c r="DE5" i="1"/>
  <c r="DD5" i="1"/>
  <c r="CZ5" i="1"/>
  <c r="CY5" i="1"/>
  <c r="DT4" i="1"/>
  <c r="DS4" i="1"/>
  <c r="DO4" i="1"/>
  <c r="DN4" i="1"/>
  <c r="DJ4" i="1"/>
  <c r="DI4" i="1"/>
  <c r="DE4" i="1"/>
  <c r="DD4" i="1"/>
  <c r="CZ4" i="1"/>
  <c r="CY4" i="1"/>
  <c r="DT3" i="1"/>
  <c r="DS3" i="1"/>
  <c r="DO3" i="1"/>
  <c r="DN3" i="1"/>
  <c r="DJ3" i="1"/>
  <c r="DI3" i="1"/>
  <c r="DE3" i="1"/>
  <c r="DD3" i="1"/>
  <c r="CZ3" i="1"/>
  <c r="CY3" i="1"/>
  <c r="S250" i="1"/>
  <c r="T250" i="1"/>
  <c r="N250" i="1"/>
  <c r="O250" i="1"/>
  <c r="I250" i="1"/>
  <c r="J250" i="1"/>
  <c r="D250" i="1"/>
  <c r="E250" i="1"/>
  <c r="S178" i="1"/>
  <c r="T178" i="1"/>
  <c r="S180" i="1"/>
  <c r="T180" i="1"/>
  <c r="N178" i="1"/>
  <c r="O178" i="1"/>
  <c r="N180" i="1"/>
  <c r="O180" i="1"/>
  <c r="I178" i="1"/>
  <c r="J178" i="1"/>
  <c r="I180" i="1"/>
  <c r="J180" i="1"/>
  <c r="D178" i="1"/>
  <c r="E178" i="1"/>
  <c r="D180" i="1"/>
  <c r="E180" i="1"/>
  <c r="AS275" i="1"/>
  <c r="AT275" i="1"/>
  <c r="AN275" i="1"/>
  <c r="AO275" i="1"/>
  <c r="AI275" i="1"/>
  <c r="AJ275" i="1"/>
  <c r="AD275" i="1"/>
  <c r="AE275" i="1"/>
  <c r="Y275" i="1"/>
  <c r="Z275" i="1"/>
  <c r="AS274" i="1"/>
  <c r="AT274" i="1"/>
  <c r="AN274" i="1"/>
  <c r="AO274" i="1"/>
  <c r="AI274" i="1"/>
  <c r="AJ274" i="1"/>
  <c r="AD274" i="1"/>
  <c r="AE274" i="1"/>
  <c r="Y274" i="1"/>
  <c r="Z274" i="1"/>
  <c r="AS264" i="1"/>
  <c r="AN264" i="1"/>
  <c r="AI264" i="1"/>
  <c r="AD264" i="1"/>
  <c r="Y264" i="1"/>
  <c r="AS263" i="1"/>
  <c r="AN263" i="1"/>
  <c r="AI263" i="1"/>
  <c r="AD263" i="1"/>
  <c r="Y263" i="1"/>
  <c r="AS262" i="1"/>
  <c r="AN262" i="1"/>
  <c r="AI262" i="1"/>
  <c r="AD262" i="1"/>
  <c r="Y262" i="1"/>
  <c r="AN254" i="1"/>
  <c r="AI254" i="1"/>
  <c r="AD254" i="1"/>
  <c r="Y254" i="1"/>
  <c r="AS253" i="1"/>
  <c r="AS254" i="1"/>
  <c r="AN253" i="1"/>
  <c r="AI253" i="1"/>
  <c r="AD253" i="1"/>
  <c r="Y253" i="1"/>
  <c r="AN252" i="1"/>
  <c r="AI252" i="1"/>
  <c r="AD252" i="1"/>
  <c r="Y252" i="1"/>
  <c r="AS250" i="1"/>
  <c r="AN250" i="1"/>
  <c r="AI250" i="1"/>
  <c r="AD250" i="1"/>
  <c r="Y250" i="1"/>
  <c r="AS236" i="1"/>
  <c r="AT236" i="1"/>
  <c r="AN236" i="1"/>
  <c r="AO236" i="1"/>
  <c r="AI236" i="1"/>
  <c r="AJ236" i="1"/>
  <c r="AD236" i="1"/>
  <c r="AE236" i="1"/>
  <c r="Y236" i="1"/>
  <c r="Z236" i="1"/>
  <c r="AS180" i="1"/>
  <c r="AT180" i="1"/>
  <c r="AN180" i="1"/>
  <c r="AO180" i="1"/>
  <c r="AD180" i="1"/>
  <c r="AE180" i="1"/>
  <c r="Y180" i="1"/>
  <c r="Z180" i="1"/>
  <c r="AS178" i="1"/>
  <c r="AT178" i="1"/>
  <c r="AN178" i="1"/>
  <c r="AO178" i="1"/>
  <c r="AI178" i="1"/>
  <c r="AJ178" i="1"/>
  <c r="AD178" i="1"/>
  <c r="AE178" i="1"/>
  <c r="Y178" i="1"/>
  <c r="Z178" i="1"/>
  <c r="BS275" i="1"/>
  <c r="BN275" i="1"/>
  <c r="BI275" i="1"/>
  <c r="BD275" i="1"/>
  <c r="AY275" i="1"/>
  <c r="BS274" i="1"/>
  <c r="BN274" i="1"/>
  <c r="BI274" i="1"/>
  <c r="BD274" i="1"/>
  <c r="AY274" i="1"/>
  <c r="BS264" i="1"/>
  <c r="BT264" i="1"/>
  <c r="BN264" i="1"/>
  <c r="BO264" i="1"/>
  <c r="BI264" i="1"/>
  <c r="BJ264" i="1"/>
  <c r="BD264" i="1"/>
  <c r="BE264" i="1"/>
  <c r="AY264" i="1"/>
  <c r="AZ264" i="1"/>
  <c r="BS263" i="1"/>
  <c r="BT263" i="1"/>
  <c r="BN263" i="1"/>
  <c r="BO263" i="1"/>
  <c r="BI263" i="1"/>
  <c r="BJ263" i="1"/>
  <c r="BD263" i="1"/>
  <c r="BE263" i="1"/>
  <c r="AY263" i="1"/>
  <c r="AZ263" i="1"/>
  <c r="BS262" i="1"/>
  <c r="BT262" i="1"/>
  <c r="BN262" i="1"/>
  <c r="BO262" i="1"/>
  <c r="BI262" i="1"/>
  <c r="BJ262" i="1"/>
  <c r="BD262" i="1"/>
  <c r="BE262" i="1"/>
  <c r="AY262" i="1"/>
  <c r="AZ262" i="1"/>
  <c r="BS254" i="1"/>
  <c r="BT254" i="1"/>
  <c r="BN254" i="1"/>
  <c r="BO254" i="1"/>
  <c r="BI254" i="1"/>
  <c r="BJ254" i="1"/>
  <c r="BD254" i="1"/>
  <c r="BE254" i="1"/>
  <c r="AY254" i="1"/>
  <c r="AZ254" i="1"/>
  <c r="BS253" i="1"/>
  <c r="BT253" i="1"/>
  <c r="BN253" i="1"/>
  <c r="BO253" i="1"/>
  <c r="BI253" i="1"/>
  <c r="BJ253" i="1"/>
  <c r="AY253" i="1"/>
  <c r="AZ253" i="1"/>
  <c r="BS252" i="1"/>
  <c r="BT252" i="1"/>
  <c r="BN252" i="1"/>
  <c r="BO252" i="1"/>
  <c r="BI252" i="1"/>
  <c r="BJ252" i="1"/>
  <c r="AY252" i="1"/>
  <c r="AZ252" i="1"/>
  <c r="BS250" i="1"/>
  <c r="BT250" i="1"/>
  <c r="BN250" i="1"/>
  <c r="BO250" i="1"/>
  <c r="BI250" i="1"/>
  <c r="BJ250" i="1"/>
  <c r="BD250" i="1"/>
  <c r="BE250" i="1"/>
  <c r="AY250" i="1"/>
  <c r="AZ250" i="1"/>
  <c r="BS236" i="1"/>
  <c r="BT236" i="1"/>
  <c r="BN236" i="1"/>
  <c r="BO236" i="1"/>
  <c r="BI236" i="1"/>
  <c r="BJ236" i="1"/>
  <c r="BD236" i="1"/>
  <c r="BE236" i="1"/>
  <c r="AY236" i="1"/>
  <c r="AZ236" i="1"/>
  <c r="BS180" i="1"/>
  <c r="BT180" i="1"/>
  <c r="BN180" i="1"/>
  <c r="BO180" i="1"/>
  <c r="BI180" i="1"/>
  <c r="BJ180" i="1"/>
  <c r="BD180" i="1"/>
  <c r="BE180" i="1"/>
  <c r="AY180" i="1"/>
  <c r="AZ180" i="1"/>
  <c r="BS178" i="1"/>
  <c r="BT178" i="1"/>
  <c r="BN178" i="1"/>
  <c r="BO178" i="1"/>
  <c r="BI178" i="1"/>
  <c r="BJ178" i="1"/>
  <c r="BD178" i="1"/>
  <c r="BE178" i="1"/>
  <c r="AY178" i="1"/>
  <c r="AZ178" i="1"/>
  <c r="CS275" i="1"/>
  <c r="CT275" i="1"/>
  <c r="CN275" i="1"/>
  <c r="CO275" i="1"/>
  <c r="CI275" i="1"/>
  <c r="CJ275" i="1"/>
  <c r="CD275" i="1"/>
  <c r="CE275" i="1"/>
  <c r="BY275" i="1"/>
  <c r="BZ275" i="1"/>
  <c r="CS274" i="1"/>
  <c r="CT274" i="1"/>
  <c r="CN274" i="1"/>
  <c r="CO274" i="1"/>
  <c r="CI274" i="1"/>
  <c r="CJ274" i="1"/>
  <c r="CD274" i="1"/>
  <c r="CE274" i="1"/>
  <c r="BY274" i="1"/>
  <c r="BZ274" i="1"/>
  <c r="CS264" i="1"/>
  <c r="CT264" i="1"/>
  <c r="CN264" i="1"/>
  <c r="CO264" i="1"/>
  <c r="CI264" i="1"/>
  <c r="CJ264" i="1"/>
  <c r="CD264" i="1"/>
  <c r="CE264" i="1"/>
  <c r="BY264" i="1"/>
  <c r="BZ264" i="1"/>
  <c r="CS263" i="1"/>
  <c r="CT263" i="1"/>
  <c r="CN263" i="1"/>
  <c r="CO263" i="1"/>
  <c r="CI263" i="1"/>
  <c r="CJ263" i="1"/>
  <c r="CD263" i="1"/>
  <c r="CE263" i="1"/>
  <c r="BY263" i="1"/>
  <c r="BZ263" i="1"/>
  <c r="CS262" i="1"/>
  <c r="CT262" i="1"/>
  <c r="CN262" i="1"/>
  <c r="CO262" i="1"/>
  <c r="CI262" i="1"/>
  <c r="CJ262" i="1"/>
  <c r="CD262" i="1"/>
  <c r="CE262" i="1"/>
  <c r="BY262" i="1"/>
  <c r="BZ262" i="1"/>
  <c r="CS254" i="1"/>
  <c r="CT254" i="1"/>
  <c r="CN254" i="1"/>
  <c r="CO254" i="1"/>
  <c r="CI254" i="1"/>
  <c r="CJ254" i="1"/>
  <c r="CD254" i="1"/>
  <c r="CE254" i="1"/>
  <c r="BY254" i="1"/>
  <c r="BZ254" i="1"/>
  <c r="CS253" i="1"/>
  <c r="CT253" i="1"/>
  <c r="CN253" i="1"/>
  <c r="CO253" i="1"/>
  <c r="CI253" i="1"/>
  <c r="CJ253" i="1"/>
  <c r="CD253" i="1"/>
  <c r="CE253" i="1"/>
  <c r="BY253" i="1"/>
  <c r="BZ253" i="1"/>
  <c r="CS252" i="1"/>
  <c r="CT252" i="1"/>
  <c r="CN252" i="1"/>
  <c r="CO252" i="1"/>
  <c r="CI252" i="1"/>
  <c r="CJ252" i="1"/>
  <c r="CD252" i="1"/>
  <c r="CE252" i="1"/>
  <c r="BY252" i="1"/>
  <c r="BZ252" i="1"/>
  <c r="CS250" i="1"/>
  <c r="CT250" i="1"/>
  <c r="CN250" i="1"/>
  <c r="CO250" i="1"/>
  <c r="CI250" i="1"/>
  <c r="CJ250" i="1"/>
  <c r="CD250" i="1"/>
  <c r="CE250" i="1"/>
  <c r="BY250" i="1"/>
  <c r="BZ250" i="1"/>
  <c r="CS236" i="1"/>
  <c r="CT236" i="1"/>
  <c r="CN236" i="1"/>
  <c r="CO236" i="1"/>
  <c r="CI236" i="1"/>
  <c r="CJ236" i="1"/>
  <c r="CD236" i="1"/>
  <c r="CE236" i="1"/>
  <c r="BY236" i="1"/>
  <c r="BZ236" i="1"/>
  <c r="CS180" i="1"/>
  <c r="CT180" i="1"/>
  <c r="CN180" i="1"/>
  <c r="CO180" i="1"/>
  <c r="CI180" i="1"/>
  <c r="CJ180" i="1"/>
  <c r="CD180" i="1"/>
  <c r="CE180" i="1"/>
  <c r="BY180" i="1"/>
  <c r="BZ180" i="1"/>
  <c r="CS178" i="1"/>
  <c r="CT178" i="1"/>
  <c r="CN178" i="1"/>
  <c r="CO178" i="1"/>
  <c r="CI178" i="1"/>
  <c r="CJ178" i="1"/>
  <c r="CD178" i="1"/>
  <c r="CE178" i="1"/>
  <c r="BY178" i="1"/>
  <c r="BZ178" i="1"/>
  <c r="CS281" i="1"/>
  <c r="CN281" i="1"/>
  <c r="CI281" i="1"/>
  <c r="CD281" i="1"/>
  <c r="BY281" i="1"/>
  <c r="CS277" i="1"/>
  <c r="CT277" i="1"/>
  <c r="CD277" i="1"/>
  <c r="CE277" i="1"/>
  <c r="BY265" i="1"/>
  <c r="BZ265" i="1"/>
  <c r="CS265" i="1"/>
  <c r="CT265" i="1"/>
  <c r="CN265" i="1"/>
  <c r="CO265" i="1"/>
  <c r="CI265" i="1"/>
  <c r="CJ265" i="1"/>
  <c r="BY259" i="1"/>
  <c r="BZ259" i="1"/>
  <c r="CS259" i="1"/>
  <c r="CT259" i="1"/>
  <c r="CN260" i="1"/>
  <c r="CO260" i="1"/>
  <c r="CN259" i="1"/>
  <c r="CO259" i="1"/>
  <c r="CI259" i="1"/>
  <c r="CJ259" i="1"/>
  <c r="CD259" i="1"/>
  <c r="CE259" i="1"/>
  <c r="CS241" i="1"/>
  <c r="CT241" i="1"/>
  <c r="CI241" i="1"/>
  <c r="CJ241" i="1"/>
  <c r="CD241" i="1"/>
  <c r="CE241" i="1"/>
  <c r="BY241" i="1"/>
  <c r="BZ241" i="1"/>
  <c r="CN218" i="1"/>
  <c r="CO218" i="1"/>
  <c r="U178" i="1"/>
  <c r="DU9" i="1"/>
  <c r="DU79" i="1"/>
  <c r="CU281" i="1"/>
  <c r="CU178" i="1"/>
  <c r="CU180" i="1"/>
  <c r="CU250" i="1"/>
  <c r="CU253" i="1"/>
  <c r="CU262" i="1"/>
  <c r="CU264" i="1"/>
  <c r="CU275" i="1"/>
  <c r="BU180" i="1"/>
  <c r="BU250" i="1"/>
  <c r="BU252" i="1"/>
  <c r="BU262" i="1"/>
  <c r="BU264" i="1"/>
  <c r="BU275" i="1"/>
  <c r="AU180" i="1"/>
  <c r="AU262" i="1"/>
  <c r="U250" i="1"/>
  <c r="DU136" i="1"/>
  <c r="BU254" i="1"/>
  <c r="DU105" i="1"/>
  <c r="AU275" i="1"/>
  <c r="DU277" i="1"/>
  <c r="CU259" i="1"/>
  <c r="CU265" i="1"/>
  <c r="BU263" i="1"/>
  <c r="BU274" i="1"/>
  <c r="AU178" i="1"/>
  <c r="AU250" i="1"/>
  <c r="AU252" i="1"/>
  <c r="AU253" i="1"/>
  <c r="AU263" i="1"/>
  <c r="AU274" i="1"/>
  <c r="DU44" i="1"/>
  <c r="DU63" i="1"/>
  <c r="DU73" i="1"/>
  <c r="CU241" i="1"/>
  <c r="AU254" i="1"/>
  <c r="CU236" i="1"/>
  <c r="CU252" i="1"/>
  <c r="CU254" i="1"/>
  <c r="CU263" i="1"/>
  <c r="BU236" i="1"/>
  <c r="DU110" i="1"/>
  <c r="DU281" i="1"/>
  <c r="BU178" i="1"/>
  <c r="DU54" i="1"/>
  <c r="BU253" i="1"/>
  <c r="AU236" i="1"/>
  <c r="CU274" i="1"/>
  <c r="AU264" i="1"/>
  <c r="U180" i="1"/>
  <c r="DU130" i="1"/>
  <c r="DU117" i="1"/>
  <c r="DU111" i="1"/>
  <c r="DU107" i="1"/>
  <c r="DU75" i="1"/>
  <c r="DU32" i="1"/>
  <c r="DU35" i="1"/>
  <c r="DU64" i="1"/>
  <c r="DU83" i="1"/>
  <c r="DU4" i="1"/>
  <c r="DU22" i="1"/>
  <c r="DU28" i="1"/>
  <c r="DU42" i="1"/>
  <c r="DU48" i="1"/>
  <c r="DU56" i="1"/>
  <c r="DU65" i="1"/>
  <c r="DU71" i="1"/>
  <c r="DU78" i="1"/>
  <c r="DU88" i="1"/>
  <c r="DU94" i="1"/>
  <c r="DU10" i="1"/>
  <c r="DU18" i="1"/>
  <c r="DU19" i="1"/>
  <c r="DU109" i="1"/>
  <c r="DU115" i="1"/>
  <c r="DU125" i="1"/>
  <c r="DU132" i="1"/>
  <c r="DU137" i="1"/>
  <c r="DU141" i="1"/>
  <c r="DU147" i="1"/>
  <c r="DU151" i="1"/>
  <c r="DU152" i="1"/>
  <c r="DU154" i="1"/>
  <c r="DU158" i="1"/>
  <c r="DU155" i="1"/>
  <c r="DU163" i="1"/>
  <c r="DU166" i="1"/>
  <c r="DU178" i="1"/>
  <c r="DU186" i="1"/>
  <c r="DU191" i="1"/>
  <c r="DU197" i="1"/>
  <c r="DU199" i="1"/>
  <c r="DU204" i="1"/>
  <c r="DU208" i="1"/>
  <c r="DU210" i="1"/>
  <c r="DU218" i="1"/>
  <c r="DU68" i="1"/>
  <c r="DU156" i="1"/>
  <c r="DU170" i="1"/>
  <c r="DU181" i="1"/>
  <c r="DU185" i="1"/>
  <c r="DU196" i="1"/>
  <c r="DU201" i="1"/>
  <c r="DU209" i="1"/>
  <c r="DU214" i="1"/>
  <c r="DU216" i="1"/>
  <c r="DU225" i="1"/>
  <c r="DU232" i="1"/>
  <c r="DU237" i="1"/>
  <c r="DU243" i="1"/>
  <c r="DU223" i="1"/>
  <c r="DU228" i="1"/>
  <c r="DU230" i="1"/>
  <c r="DU231" i="1"/>
  <c r="DU236" i="1"/>
  <c r="DU238" i="1"/>
  <c r="DU242" i="1"/>
  <c r="DU241" i="1"/>
  <c r="DU248" i="1"/>
  <c r="DU252" i="1"/>
  <c r="DU256" i="1"/>
  <c r="DU260" i="1"/>
  <c r="DU251" i="1"/>
  <c r="DU255" i="1"/>
  <c r="DU259" i="1"/>
  <c r="DU263" i="1"/>
  <c r="DU269" i="1"/>
  <c r="DU274" i="1"/>
  <c r="DU279" i="1"/>
  <c r="DU264" i="1"/>
  <c r="DU267" i="1"/>
  <c r="DU273" i="1"/>
  <c r="DU85" i="1"/>
  <c r="DU3" i="1"/>
  <c r="DU6" i="1"/>
  <c r="DU13" i="1"/>
  <c r="DU25" i="1"/>
  <c r="DU30" i="1"/>
  <c r="DU34" i="1"/>
  <c r="DU38" i="1"/>
  <c r="DU46" i="1"/>
  <c r="DU61" i="1"/>
  <c r="DU70" i="1"/>
  <c r="DU194" i="1"/>
  <c r="DU265" i="1"/>
  <c r="DU98" i="1"/>
  <c r="DU276" i="1"/>
  <c r="DU23" i="1"/>
  <c r="DU24" i="1"/>
  <c r="DU29" i="1"/>
  <c r="DU31" i="1"/>
  <c r="DU33" i="1"/>
  <c r="DU37" i="1"/>
  <c r="DU40" i="1"/>
  <c r="DU45" i="1"/>
  <c r="DU55" i="1"/>
  <c r="DU57" i="1"/>
  <c r="DU59" i="1"/>
  <c r="DU60" i="1"/>
  <c r="DU66" i="1"/>
  <c r="DU77" i="1"/>
  <c r="DU76" i="1"/>
  <c r="DU81" i="1"/>
  <c r="DU82" i="1"/>
  <c r="DU89" i="1"/>
  <c r="DU90" i="1"/>
  <c r="DU92" i="1"/>
  <c r="DU95" i="1"/>
  <c r="DU97" i="1"/>
  <c r="DU101" i="1"/>
  <c r="DU108" i="1"/>
  <c r="DU112" i="1"/>
  <c r="DU114" i="1"/>
  <c r="DU120" i="1"/>
  <c r="DU123" i="1"/>
  <c r="DU124" i="1"/>
  <c r="DU131" i="1"/>
  <c r="DU127" i="1"/>
  <c r="DU135" i="1"/>
  <c r="DU138" i="1"/>
  <c r="DU140" i="1"/>
  <c r="DU142" i="1"/>
  <c r="DU146" i="1"/>
  <c r="DU148" i="1"/>
  <c r="DU150" i="1"/>
  <c r="DU153" i="1"/>
  <c r="DU161" i="1"/>
  <c r="DU162" i="1"/>
  <c r="DU165" i="1"/>
  <c r="DU167" i="1"/>
  <c r="DU169" i="1"/>
  <c r="DU172" i="1"/>
  <c r="DU175" i="1"/>
  <c r="DU180" i="1"/>
  <c r="DU188" i="1"/>
  <c r="DU189" i="1"/>
  <c r="DU192" i="1"/>
  <c r="DU198" i="1"/>
  <c r="DU207" i="1"/>
  <c r="DU211" i="1"/>
  <c r="DU221" i="1"/>
  <c r="DU229" i="1"/>
  <c r="DU235" i="1"/>
  <c r="DU240" i="1"/>
  <c r="DU247" i="1"/>
  <c r="DU249" i="1"/>
  <c r="DU253" i="1"/>
  <c r="DU257" i="1"/>
  <c r="DU261" i="1"/>
  <c r="DU266" i="1"/>
  <c r="DU272" i="1"/>
  <c r="DU5" i="1"/>
  <c r="DU14" i="1"/>
  <c r="DU11" i="1"/>
  <c r="DU39" i="1"/>
  <c r="DU49" i="1"/>
  <c r="DU53" i="1"/>
  <c r="DU58" i="1"/>
  <c r="DU67" i="1"/>
  <c r="DU80" i="1"/>
  <c r="DU86" i="1"/>
  <c r="DU91" i="1"/>
  <c r="DU96" i="1"/>
  <c r="DU104" i="1"/>
  <c r="DU113" i="1"/>
  <c r="DU121" i="1"/>
  <c r="DU133" i="1"/>
  <c r="DU139" i="1"/>
  <c r="DU144" i="1"/>
  <c r="DU149" i="1"/>
  <c r="DU168" i="1"/>
  <c r="DU174" i="1"/>
  <c r="DU190" i="1"/>
  <c r="DU193" i="1"/>
  <c r="DU245" i="1"/>
  <c r="DU250" i="1"/>
  <c r="DU254" i="1"/>
  <c r="DU258" i="1"/>
  <c r="DU262" i="1"/>
  <c r="DU270" i="1"/>
  <c r="DU275" i="1"/>
  <c r="DU280" i="1"/>
  <c r="DU7" i="1"/>
  <c r="DU8" i="1"/>
  <c r="DU15" i="1"/>
  <c r="BY207" i="1"/>
  <c r="BZ207" i="1"/>
  <c r="BY209" i="1"/>
  <c r="BZ209" i="1"/>
  <c r="CS185" i="1"/>
  <c r="CT185" i="1"/>
  <c r="CN185" i="1"/>
  <c r="CO185" i="1"/>
  <c r="CI185" i="1"/>
  <c r="CJ185" i="1"/>
  <c r="BY185" i="1"/>
  <c r="BZ185" i="1"/>
  <c r="BY170" i="1"/>
  <c r="BZ170" i="1"/>
  <c r="CS159" i="1"/>
  <c r="CT159" i="1"/>
  <c r="CN159" i="1"/>
  <c r="CO159" i="1"/>
  <c r="CD155" i="1"/>
  <c r="CE155" i="1"/>
  <c r="CD159" i="1"/>
  <c r="CE159" i="1"/>
  <c r="BY155" i="1"/>
  <c r="BZ155" i="1"/>
  <c r="CS138" i="1"/>
  <c r="CT138" i="1"/>
  <c r="CN138" i="1"/>
  <c r="CO138" i="1"/>
  <c r="CI138" i="1"/>
  <c r="CJ138" i="1"/>
  <c r="CD138" i="1"/>
  <c r="CE138" i="1"/>
  <c r="BY138" i="1"/>
  <c r="BZ138" i="1"/>
  <c r="CU138" i="1"/>
  <c r="CU159" i="1"/>
  <c r="CU185" i="1"/>
  <c r="BY125" i="1"/>
  <c r="BZ125" i="1"/>
  <c r="CS82" i="1"/>
  <c r="CT82" i="1"/>
  <c r="CN82" i="1"/>
  <c r="CO82" i="1"/>
  <c r="CI82" i="1"/>
  <c r="CJ82" i="1"/>
  <c r="CD82" i="1"/>
  <c r="CE82" i="1"/>
  <c r="BY82" i="1"/>
  <c r="BZ82" i="1"/>
  <c r="CS67" i="1"/>
  <c r="CT67" i="1"/>
  <c r="CN67" i="1"/>
  <c r="CO67" i="1"/>
  <c r="CI67" i="1"/>
  <c r="CJ67" i="1"/>
  <c r="CD67" i="1"/>
  <c r="CE67" i="1"/>
  <c r="BY67" i="1"/>
  <c r="BZ67" i="1"/>
  <c r="CS61" i="1"/>
  <c r="CT61" i="1"/>
  <c r="CI61" i="1"/>
  <c r="CJ61" i="1"/>
  <c r="BY64" i="1"/>
  <c r="BZ64" i="1"/>
  <c r="CI47" i="1"/>
  <c r="CT281" i="1"/>
  <c r="CO281" i="1"/>
  <c r="CJ281" i="1"/>
  <c r="CE281" i="1"/>
  <c r="BZ281" i="1"/>
  <c r="CT280" i="1"/>
  <c r="CS280" i="1"/>
  <c r="CO280" i="1"/>
  <c r="CN280" i="1"/>
  <c r="CJ280" i="1"/>
  <c r="CI280" i="1"/>
  <c r="CE280" i="1"/>
  <c r="CD280" i="1"/>
  <c r="BZ280" i="1"/>
  <c r="BY280" i="1"/>
  <c r="CT279" i="1"/>
  <c r="CS279" i="1"/>
  <c r="CO279" i="1"/>
  <c r="CN279" i="1"/>
  <c r="CJ279" i="1"/>
  <c r="CI279" i="1"/>
  <c r="CE279" i="1"/>
  <c r="CD279" i="1"/>
  <c r="BZ279" i="1"/>
  <c r="BY279" i="1"/>
  <c r="CT276" i="1"/>
  <c r="CS276" i="1"/>
  <c r="CO276" i="1"/>
  <c r="CN276" i="1"/>
  <c r="CJ276" i="1"/>
  <c r="CI276" i="1"/>
  <c r="CE276" i="1"/>
  <c r="CD276" i="1"/>
  <c r="BZ276" i="1"/>
  <c r="BY276" i="1"/>
  <c r="CO277" i="1"/>
  <c r="CN277" i="1"/>
  <c r="CJ277" i="1"/>
  <c r="CI277" i="1"/>
  <c r="BZ277" i="1"/>
  <c r="BY277" i="1"/>
  <c r="CT273" i="1"/>
  <c r="CS273" i="1"/>
  <c r="CO273" i="1"/>
  <c r="CN273" i="1"/>
  <c r="CJ273" i="1"/>
  <c r="CI273" i="1"/>
  <c r="CE273" i="1"/>
  <c r="CD273" i="1"/>
  <c r="BZ273" i="1"/>
  <c r="BY273" i="1"/>
  <c r="CT272" i="1"/>
  <c r="CS272" i="1"/>
  <c r="CO272" i="1"/>
  <c r="CN272" i="1"/>
  <c r="CJ272" i="1"/>
  <c r="CI272" i="1"/>
  <c r="CE272" i="1"/>
  <c r="CD272" i="1"/>
  <c r="BZ272" i="1"/>
  <c r="BY272" i="1"/>
  <c r="CT270" i="1"/>
  <c r="CS270" i="1"/>
  <c r="CO270" i="1"/>
  <c r="CN270" i="1"/>
  <c r="CJ270" i="1"/>
  <c r="CI270" i="1"/>
  <c r="CE270" i="1"/>
  <c r="CD270" i="1"/>
  <c r="BZ270" i="1"/>
  <c r="BY270" i="1"/>
  <c r="CT269" i="1"/>
  <c r="CS269" i="1"/>
  <c r="CO269" i="1"/>
  <c r="CN269" i="1"/>
  <c r="CJ269" i="1"/>
  <c r="CI269" i="1"/>
  <c r="CE269" i="1"/>
  <c r="CD269" i="1"/>
  <c r="BZ269" i="1"/>
  <c r="BY269" i="1"/>
  <c r="CT267" i="1"/>
  <c r="CS267" i="1"/>
  <c r="CO267" i="1"/>
  <c r="CN267" i="1"/>
  <c r="CJ267" i="1"/>
  <c r="CI267" i="1"/>
  <c r="CE267" i="1"/>
  <c r="CD267" i="1"/>
  <c r="BZ267" i="1"/>
  <c r="BY267" i="1"/>
  <c r="CT266" i="1"/>
  <c r="CS266" i="1"/>
  <c r="CO266" i="1"/>
  <c r="CN266" i="1"/>
  <c r="CJ266" i="1"/>
  <c r="CI266" i="1"/>
  <c r="CE266" i="1"/>
  <c r="CD266" i="1"/>
  <c r="BZ266" i="1"/>
  <c r="BY266" i="1"/>
  <c r="CT261" i="1"/>
  <c r="CS261" i="1"/>
  <c r="CO261" i="1"/>
  <c r="CN261" i="1"/>
  <c r="CJ261" i="1"/>
  <c r="CI261" i="1"/>
  <c r="CE261" i="1"/>
  <c r="CD261" i="1"/>
  <c r="BZ261" i="1"/>
  <c r="BY261" i="1"/>
  <c r="CT260" i="1"/>
  <c r="CS260" i="1"/>
  <c r="CJ260" i="1"/>
  <c r="CI260" i="1"/>
  <c r="CE260" i="1"/>
  <c r="CD260" i="1"/>
  <c r="BZ260" i="1"/>
  <c r="BY260" i="1"/>
  <c r="CT258" i="1"/>
  <c r="CS258" i="1"/>
  <c r="CO258" i="1"/>
  <c r="CN258" i="1"/>
  <c r="CJ258" i="1"/>
  <c r="CI258" i="1"/>
  <c r="CE258" i="1"/>
  <c r="CD258" i="1"/>
  <c r="BZ258" i="1"/>
  <c r="BY258" i="1"/>
  <c r="CT257" i="1"/>
  <c r="CS257" i="1"/>
  <c r="CO257" i="1"/>
  <c r="CN257" i="1"/>
  <c r="CJ257" i="1"/>
  <c r="CI257" i="1"/>
  <c r="CE257" i="1"/>
  <c r="CD257" i="1"/>
  <c r="BZ257" i="1"/>
  <c r="BY257" i="1"/>
  <c r="CT256" i="1"/>
  <c r="CS256" i="1"/>
  <c r="CO256" i="1"/>
  <c r="CN256" i="1"/>
  <c r="CJ256" i="1"/>
  <c r="CI256" i="1"/>
  <c r="CE256" i="1"/>
  <c r="CD256" i="1"/>
  <c r="BZ256" i="1"/>
  <c r="BY256" i="1"/>
  <c r="CT255" i="1"/>
  <c r="CS255" i="1"/>
  <c r="CO255" i="1"/>
  <c r="CN255" i="1"/>
  <c r="CJ255" i="1"/>
  <c r="CI255" i="1"/>
  <c r="CE255" i="1"/>
  <c r="CD255" i="1"/>
  <c r="BZ255" i="1"/>
  <c r="BY255" i="1"/>
  <c r="CT251" i="1"/>
  <c r="CS251" i="1"/>
  <c r="CO251" i="1"/>
  <c r="CN251" i="1"/>
  <c r="CJ251" i="1"/>
  <c r="CI251" i="1"/>
  <c r="CE251" i="1"/>
  <c r="CD251" i="1"/>
  <c r="BZ251" i="1"/>
  <c r="BY251" i="1"/>
  <c r="CT249" i="1"/>
  <c r="CS249" i="1"/>
  <c r="CO249" i="1"/>
  <c r="CN249" i="1"/>
  <c r="CJ249" i="1"/>
  <c r="CI249" i="1"/>
  <c r="CE249" i="1"/>
  <c r="CD249" i="1"/>
  <c r="BZ249" i="1"/>
  <c r="BY249" i="1"/>
  <c r="CT248" i="1"/>
  <c r="CS248" i="1"/>
  <c r="CO248" i="1"/>
  <c r="CN248" i="1"/>
  <c r="CJ248" i="1"/>
  <c r="CI248" i="1"/>
  <c r="CE248" i="1"/>
  <c r="CD248" i="1"/>
  <c r="BZ248" i="1"/>
  <c r="BY248" i="1"/>
  <c r="CT247" i="1"/>
  <c r="CS247" i="1"/>
  <c r="CO247" i="1"/>
  <c r="CN247" i="1"/>
  <c r="CJ247" i="1"/>
  <c r="CI247" i="1"/>
  <c r="CE247" i="1"/>
  <c r="CD247" i="1"/>
  <c r="BZ247" i="1"/>
  <c r="BY247" i="1"/>
  <c r="CT245" i="1"/>
  <c r="CS245" i="1"/>
  <c r="CO245" i="1"/>
  <c r="CN245" i="1"/>
  <c r="CJ245" i="1"/>
  <c r="CI245" i="1"/>
  <c r="CE245" i="1"/>
  <c r="CD245" i="1"/>
  <c r="BZ245" i="1"/>
  <c r="BY245" i="1"/>
  <c r="CT243" i="1"/>
  <c r="CS243" i="1"/>
  <c r="CO243" i="1"/>
  <c r="CN243" i="1"/>
  <c r="CJ243" i="1"/>
  <c r="CI243" i="1"/>
  <c r="CE243" i="1"/>
  <c r="CD243" i="1"/>
  <c r="BZ243" i="1"/>
  <c r="BY243" i="1"/>
  <c r="CT242" i="1"/>
  <c r="CS242" i="1"/>
  <c r="CO242" i="1"/>
  <c r="CN242" i="1"/>
  <c r="CJ242" i="1"/>
  <c r="CI242" i="1"/>
  <c r="CE242" i="1"/>
  <c r="CD242" i="1"/>
  <c r="BZ242" i="1"/>
  <c r="BY242" i="1"/>
  <c r="CT240" i="1"/>
  <c r="CS240" i="1"/>
  <c r="CO240" i="1"/>
  <c r="CN240" i="1"/>
  <c r="CJ240" i="1"/>
  <c r="CI240" i="1"/>
  <c r="CE240" i="1"/>
  <c r="CD240" i="1"/>
  <c r="BZ240" i="1"/>
  <c r="BY240" i="1"/>
  <c r="CT238" i="1"/>
  <c r="CS238" i="1"/>
  <c r="CO238" i="1"/>
  <c r="CN238" i="1"/>
  <c r="CJ238" i="1"/>
  <c r="CI238" i="1"/>
  <c r="CE238" i="1"/>
  <c r="CD238" i="1"/>
  <c r="BZ238" i="1"/>
  <c r="BY238" i="1"/>
  <c r="CT237" i="1"/>
  <c r="CS237" i="1"/>
  <c r="CO237" i="1"/>
  <c r="CN237" i="1"/>
  <c r="CJ237" i="1"/>
  <c r="CI237" i="1"/>
  <c r="CE237" i="1"/>
  <c r="CD237" i="1"/>
  <c r="BZ237" i="1"/>
  <c r="BY237" i="1"/>
  <c r="CT235" i="1"/>
  <c r="CS235" i="1"/>
  <c r="CO235" i="1"/>
  <c r="CN235" i="1"/>
  <c r="CJ235" i="1"/>
  <c r="CI235" i="1"/>
  <c r="CE235" i="1"/>
  <c r="CD235" i="1"/>
  <c r="BZ235" i="1"/>
  <c r="BY235" i="1"/>
  <c r="CT231" i="1"/>
  <c r="CS231" i="1"/>
  <c r="CO231" i="1"/>
  <c r="CN231" i="1"/>
  <c r="CJ231" i="1"/>
  <c r="CI231" i="1"/>
  <c r="CE231" i="1"/>
  <c r="CD231" i="1"/>
  <c r="BZ231" i="1"/>
  <c r="BY231" i="1"/>
  <c r="CT232" i="1"/>
  <c r="CS232" i="1"/>
  <c r="CO232" i="1"/>
  <c r="CN232" i="1"/>
  <c r="CJ232" i="1"/>
  <c r="CI232" i="1"/>
  <c r="CE232" i="1"/>
  <c r="CD232" i="1"/>
  <c r="BZ232" i="1"/>
  <c r="BY232" i="1"/>
  <c r="CT230" i="1"/>
  <c r="CS230" i="1"/>
  <c r="CO230" i="1"/>
  <c r="CN230" i="1"/>
  <c r="CJ230" i="1"/>
  <c r="CI230" i="1"/>
  <c r="CE230" i="1"/>
  <c r="CD230" i="1"/>
  <c r="BZ230" i="1"/>
  <c r="BY230" i="1"/>
  <c r="CT229" i="1"/>
  <c r="CS229" i="1"/>
  <c r="CO229" i="1"/>
  <c r="CN229" i="1"/>
  <c r="CJ229" i="1"/>
  <c r="CI229" i="1"/>
  <c r="CE229" i="1"/>
  <c r="CD229" i="1"/>
  <c r="BZ229" i="1"/>
  <c r="BY229" i="1"/>
  <c r="CT228" i="1"/>
  <c r="CS228" i="1"/>
  <c r="CO228" i="1"/>
  <c r="CN228" i="1"/>
  <c r="CJ228" i="1"/>
  <c r="CI228" i="1"/>
  <c r="CE228" i="1"/>
  <c r="CD228" i="1"/>
  <c r="BZ228" i="1"/>
  <c r="BY228" i="1"/>
  <c r="CT225" i="1"/>
  <c r="CS225" i="1"/>
  <c r="CO225" i="1"/>
  <c r="CN225" i="1"/>
  <c r="CJ225" i="1"/>
  <c r="CI225" i="1"/>
  <c r="CE225" i="1"/>
  <c r="CD225" i="1"/>
  <c r="BZ225" i="1"/>
  <c r="BY225" i="1"/>
  <c r="CT223" i="1"/>
  <c r="CS223" i="1"/>
  <c r="CO223" i="1"/>
  <c r="CN223" i="1"/>
  <c r="CJ223" i="1"/>
  <c r="CI223" i="1"/>
  <c r="CE223" i="1"/>
  <c r="CD223" i="1"/>
  <c r="BZ223" i="1"/>
  <c r="BY223" i="1"/>
  <c r="CT221" i="1"/>
  <c r="CS221" i="1"/>
  <c r="CO221" i="1"/>
  <c r="CN221" i="1"/>
  <c r="CJ221" i="1"/>
  <c r="CI221" i="1"/>
  <c r="CE221" i="1"/>
  <c r="CD221" i="1"/>
  <c r="BZ221" i="1"/>
  <c r="BY221" i="1"/>
  <c r="CT218" i="1"/>
  <c r="CS218" i="1"/>
  <c r="CJ218" i="1"/>
  <c r="CI218" i="1"/>
  <c r="CE218" i="1"/>
  <c r="CD218" i="1"/>
  <c r="BZ218" i="1"/>
  <c r="BY218" i="1"/>
  <c r="CT216" i="1"/>
  <c r="CS216" i="1"/>
  <c r="CO216" i="1"/>
  <c r="CN216" i="1"/>
  <c r="CJ216" i="1"/>
  <c r="CI216" i="1"/>
  <c r="CE216" i="1"/>
  <c r="CD216" i="1"/>
  <c r="BZ216" i="1"/>
  <c r="BY216" i="1"/>
  <c r="CT214" i="1"/>
  <c r="CS214" i="1"/>
  <c r="CJ214" i="1"/>
  <c r="CI214" i="1"/>
  <c r="BZ214" i="1"/>
  <c r="BY214" i="1"/>
  <c r="CT211" i="1"/>
  <c r="CS211" i="1"/>
  <c r="CO211" i="1"/>
  <c r="CN211" i="1"/>
  <c r="CJ211" i="1"/>
  <c r="CI211" i="1"/>
  <c r="CE211" i="1"/>
  <c r="CD211" i="1"/>
  <c r="BZ211" i="1"/>
  <c r="BY211" i="1"/>
  <c r="CT210" i="1"/>
  <c r="CS210" i="1"/>
  <c r="CO210" i="1"/>
  <c r="CN210" i="1"/>
  <c r="CJ210" i="1"/>
  <c r="CI210" i="1"/>
  <c r="CE210" i="1"/>
  <c r="CD210" i="1"/>
  <c r="BZ210" i="1"/>
  <c r="BY210" i="1"/>
  <c r="CT209" i="1"/>
  <c r="CS209" i="1"/>
  <c r="CO209" i="1"/>
  <c r="CN209" i="1"/>
  <c r="CJ209" i="1"/>
  <c r="CI209" i="1"/>
  <c r="CE209" i="1"/>
  <c r="CD209" i="1"/>
  <c r="CT208" i="1"/>
  <c r="CS208" i="1"/>
  <c r="CO208" i="1"/>
  <c r="CN208" i="1"/>
  <c r="CJ208" i="1"/>
  <c r="CI208" i="1"/>
  <c r="CE208" i="1"/>
  <c r="CD208" i="1"/>
  <c r="BZ208" i="1"/>
  <c r="BY208" i="1"/>
  <c r="CT207" i="1"/>
  <c r="CS207" i="1"/>
  <c r="CO207" i="1"/>
  <c r="CN207" i="1"/>
  <c r="CJ207" i="1"/>
  <c r="CI207" i="1"/>
  <c r="CE207" i="1"/>
  <c r="CD207" i="1"/>
  <c r="CT204" i="1"/>
  <c r="CS204" i="1"/>
  <c r="CO204" i="1"/>
  <c r="CN204" i="1"/>
  <c r="CJ204" i="1"/>
  <c r="CI204" i="1"/>
  <c r="CE204" i="1"/>
  <c r="CD204" i="1"/>
  <c r="BZ204" i="1"/>
  <c r="BY204" i="1"/>
  <c r="CT201" i="1"/>
  <c r="CS201" i="1"/>
  <c r="CO201" i="1"/>
  <c r="CN201" i="1"/>
  <c r="CJ201" i="1"/>
  <c r="CI201" i="1"/>
  <c r="CT199" i="1"/>
  <c r="CS199" i="1"/>
  <c r="CO199" i="1"/>
  <c r="CN199" i="1"/>
  <c r="CJ199" i="1"/>
  <c r="CI199" i="1"/>
  <c r="CE199" i="1"/>
  <c r="CD199" i="1"/>
  <c r="BZ199" i="1"/>
  <c r="BY199" i="1"/>
  <c r="CT198" i="1"/>
  <c r="CS198" i="1"/>
  <c r="CO198" i="1"/>
  <c r="CN198" i="1"/>
  <c r="CJ198" i="1"/>
  <c r="CI198" i="1"/>
  <c r="CE198" i="1"/>
  <c r="CD198" i="1"/>
  <c r="BZ198" i="1"/>
  <c r="BY198" i="1"/>
  <c r="CT197" i="1"/>
  <c r="CS197" i="1"/>
  <c r="CO197" i="1"/>
  <c r="CN197" i="1"/>
  <c r="CJ197" i="1"/>
  <c r="CI197" i="1"/>
  <c r="CE197" i="1"/>
  <c r="CD197" i="1"/>
  <c r="BZ197" i="1"/>
  <c r="BY197" i="1"/>
  <c r="CT196" i="1"/>
  <c r="CS196" i="1"/>
  <c r="CO196" i="1"/>
  <c r="CN196" i="1"/>
  <c r="CJ196" i="1"/>
  <c r="CI196" i="1"/>
  <c r="CE196" i="1"/>
  <c r="CD196" i="1"/>
  <c r="BZ196" i="1"/>
  <c r="BY196" i="1"/>
  <c r="CT194" i="1"/>
  <c r="CS194" i="1"/>
  <c r="CO194" i="1"/>
  <c r="CN194" i="1"/>
  <c r="CJ194" i="1"/>
  <c r="CI194" i="1"/>
  <c r="BZ194" i="1"/>
  <c r="BY194" i="1"/>
  <c r="CT193" i="1"/>
  <c r="CS193" i="1"/>
  <c r="CO193" i="1"/>
  <c r="CN193" i="1"/>
  <c r="CJ193" i="1"/>
  <c r="CI193" i="1"/>
  <c r="CE193" i="1"/>
  <c r="CD193" i="1"/>
  <c r="BZ193" i="1"/>
  <c r="BY193" i="1"/>
  <c r="CT192" i="1"/>
  <c r="CS192" i="1"/>
  <c r="CO192" i="1"/>
  <c r="CN192" i="1"/>
  <c r="CJ192" i="1"/>
  <c r="CI192" i="1"/>
  <c r="CE192" i="1"/>
  <c r="CD192" i="1"/>
  <c r="BZ192" i="1"/>
  <c r="BY192" i="1"/>
  <c r="CT191" i="1"/>
  <c r="CS191" i="1"/>
  <c r="CO191" i="1"/>
  <c r="CN191" i="1"/>
  <c r="CJ191" i="1"/>
  <c r="CI191" i="1"/>
  <c r="CE191" i="1"/>
  <c r="CD191" i="1"/>
  <c r="BZ191" i="1"/>
  <c r="BY191" i="1"/>
  <c r="CT189" i="1"/>
  <c r="CS189" i="1"/>
  <c r="CO189" i="1"/>
  <c r="CN189" i="1"/>
  <c r="CJ189" i="1"/>
  <c r="CI189" i="1"/>
  <c r="CE189" i="1"/>
  <c r="CD189" i="1"/>
  <c r="BZ189" i="1"/>
  <c r="BY189" i="1"/>
  <c r="CT190" i="1"/>
  <c r="CS190" i="1"/>
  <c r="CO190" i="1"/>
  <c r="CN190" i="1"/>
  <c r="CJ190" i="1"/>
  <c r="CI190" i="1"/>
  <c r="CE190" i="1"/>
  <c r="CD190" i="1"/>
  <c r="BZ190" i="1"/>
  <c r="BY190" i="1"/>
  <c r="CT188" i="1"/>
  <c r="CS188" i="1"/>
  <c r="CO188" i="1"/>
  <c r="CN188" i="1"/>
  <c r="CJ188" i="1"/>
  <c r="CI188" i="1"/>
  <c r="CE188" i="1"/>
  <c r="CD188" i="1"/>
  <c r="BZ188" i="1"/>
  <c r="BY188" i="1"/>
  <c r="CT186" i="1"/>
  <c r="CS186" i="1"/>
  <c r="CO186" i="1"/>
  <c r="CN186" i="1"/>
  <c r="CJ186" i="1"/>
  <c r="CI186" i="1"/>
  <c r="CE186" i="1"/>
  <c r="CD186" i="1"/>
  <c r="BZ186" i="1"/>
  <c r="BY186" i="1"/>
  <c r="CT181" i="1"/>
  <c r="CS181" i="1"/>
  <c r="CO181" i="1"/>
  <c r="CN181" i="1"/>
  <c r="CJ181" i="1"/>
  <c r="CI181" i="1"/>
  <c r="BZ181" i="1"/>
  <c r="BY181" i="1"/>
  <c r="CT175" i="1"/>
  <c r="CS175" i="1"/>
  <c r="CO175" i="1"/>
  <c r="CN175" i="1"/>
  <c r="CJ175" i="1"/>
  <c r="CI175" i="1"/>
  <c r="CE175" i="1"/>
  <c r="CD175" i="1"/>
  <c r="BZ175" i="1"/>
  <c r="BY175" i="1"/>
  <c r="CT174" i="1"/>
  <c r="CS174" i="1"/>
  <c r="CO174" i="1"/>
  <c r="CN174" i="1"/>
  <c r="CJ174" i="1"/>
  <c r="CI174" i="1"/>
  <c r="CE174" i="1"/>
  <c r="CD174" i="1"/>
  <c r="BZ174" i="1"/>
  <c r="BY174" i="1"/>
  <c r="CT172" i="1"/>
  <c r="CS172" i="1"/>
  <c r="CO172" i="1"/>
  <c r="CN172" i="1"/>
  <c r="CJ172" i="1"/>
  <c r="CI172" i="1"/>
  <c r="CE172" i="1"/>
  <c r="CD172" i="1"/>
  <c r="BZ172" i="1"/>
  <c r="BY172" i="1"/>
  <c r="CO170" i="1"/>
  <c r="CN170" i="1"/>
  <c r="CJ170" i="1"/>
  <c r="CI170" i="1"/>
  <c r="CT169" i="1"/>
  <c r="CS169" i="1"/>
  <c r="CO169" i="1"/>
  <c r="CN169" i="1"/>
  <c r="CJ169" i="1"/>
  <c r="CI169" i="1"/>
  <c r="CE169" i="1"/>
  <c r="CD169" i="1"/>
  <c r="BZ169" i="1"/>
  <c r="BY169" i="1"/>
  <c r="CT168" i="1"/>
  <c r="CS168" i="1"/>
  <c r="CO168" i="1"/>
  <c r="CN168" i="1"/>
  <c r="CJ168" i="1"/>
  <c r="CI168" i="1"/>
  <c r="CE168" i="1"/>
  <c r="CD168" i="1"/>
  <c r="BZ168" i="1"/>
  <c r="BY168" i="1"/>
  <c r="CT167" i="1"/>
  <c r="CS167" i="1"/>
  <c r="CO167" i="1"/>
  <c r="CN167" i="1"/>
  <c r="CJ167" i="1"/>
  <c r="CI167" i="1"/>
  <c r="CE167" i="1"/>
  <c r="CD167" i="1"/>
  <c r="BZ167" i="1"/>
  <c r="BY167" i="1"/>
  <c r="CT166" i="1"/>
  <c r="CS166" i="1"/>
  <c r="CO166" i="1"/>
  <c r="CN166" i="1"/>
  <c r="CJ166" i="1"/>
  <c r="CI166" i="1"/>
  <c r="CE166" i="1"/>
  <c r="CD166" i="1"/>
  <c r="BZ166" i="1"/>
  <c r="BY166" i="1"/>
  <c r="CT165" i="1"/>
  <c r="CS165" i="1"/>
  <c r="CO165" i="1"/>
  <c r="CN165" i="1"/>
  <c r="CJ165" i="1"/>
  <c r="CI165" i="1"/>
  <c r="CE165" i="1"/>
  <c r="CD165" i="1"/>
  <c r="BZ165" i="1"/>
  <c r="BY165" i="1"/>
  <c r="CT162" i="1"/>
  <c r="CS162" i="1"/>
  <c r="CO162" i="1"/>
  <c r="CN162" i="1"/>
  <c r="CE162" i="1"/>
  <c r="CD162" i="1"/>
  <c r="CT161" i="1"/>
  <c r="CS161" i="1"/>
  <c r="CO161" i="1"/>
  <c r="CN161" i="1"/>
  <c r="CJ161" i="1"/>
  <c r="CI161" i="1"/>
  <c r="CE161" i="1"/>
  <c r="CD161" i="1"/>
  <c r="BZ161" i="1"/>
  <c r="BY161" i="1"/>
  <c r="CT163" i="1"/>
  <c r="CS163" i="1"/>
  <c r="CO163" i="1"/>
  <c r="CN163" i="1"/>
  <c r="CJ163" i="1"/>
  <c r="CI163" i="1"/>
  <c r="CE163" i="1"/>
  <c r="CD163" i="1"/>
  <c r="BZ163" i="1"/>
  <c r="BY163" i="1"/>
  <c r="CO155" i="1"/>
  <c r="CN155" i="1"/>
  <c r="CJ155" i="1"/>
  <c r="CI155" i="1"/>
  <c r="CT158" i="1"/>
  <c r="CS158" i="1"/>
  <c r="CO158" i="1"/>
  <c r="CN158" i="1"/>
  <c r="CJ158" i="1"/>
  <c r="CI158" i="1"/>
  <c r="CE158" i="1"/>
  <c r="CD158" i="1"/>
  <c r="BZ158" i="1"/>
  <c r="BY158" i="1"/>
  <c r="CT156" i="1"/>
  <c r="CS156" i="1"/>
  <c r="CO156" i="1"/>
  <c r="CN156" i="1"/>
  <c r="CJ156" i="1"/>
  <c r="CI156" i="1"/>
  <c r="CE156" i="1"/>
  <c r="CD156" i="1"/>
  <c r="BZ156" i="1"/>
  <c r="BY156" i="1"/>
  <c r="CT154" i="1"/>
  <c r="CS154" i="1"/>
  <c r="CO154" i="1"/>
  <c r="CN154" i="1"/>
  <c r="CJ154" i="1"/>
  <c r="CI154" i="1"/>
  <c r="CE154" i="1"/>
  <c r="CD154" i="1"/>
  <c r="BZ154" i="1"/>
  <c r="BY154" i="1"/>
  <c r="CT153" i="1"/>
  <c r="CS153" i="1"/>
  <c r="CO153" i="1"/>
  <c r="CN153" i="1"/>
  <c r="CJ153" i="1"/>
  <c r="CI153" i="1"/>
  <c r="CE153" i="1"/>
  <c r="CD153" i="1"/>
  <c r="BZ153" i="1"/>
  <c r="BY153" i="1"/>
  <c r="CT152" i="1"/>
  <c r="CS152" i="1"/>
  <c r="CO152" i="1"/>
  <c r="CN152" i="1"/>
  <c r="CJ152" i="1"/>
  <c r="CI152" i="1"/>
  <c r="CE152" i="1"/>
  <c r="CD152" i="1"/>
  <c r="BZ152" i="1"/>
  <c r="BY152" i="1"/>
  <c r="CO151" i="1"/>
  <c r="CN151" i="1"/>
  <c r="CJ151" i="1"/>
  <c r="CI151" i="1"/>
  <c r="CE151" i="1"/>
  <c r="CD151" i="1"/>
  <c r="BZ151" i="1"/>
  <c r="BY151" i="1"/>
  <c r="CT150" i="1"/>
  <c r="CS150" i="1"/>
  <c r="CO150" i="1"/>
  <c r="CN150" i="1"/>
  <c r="CJ150" i="1"/>
  <c r="CI150" i="1"/>
  <c r="CE150" i="1"/>
  <c r="CD150" i="1"/>
  <c r="BZ150" i="1"/>
  <c r="BY150" i="1"/>
  <c r="CT149" i="1"/>
  <c r="CS149" i="1"/>
  <c r="CO149" i="1"/>
  <c r="CN149" i="1"/>
  <c r="CJ149" i="1"/>
  <c r="CI149" i="1"/>
  <c r="CE149" i="1"/>
  <c r="CD149" i="1"/>
  <c r="BZ149" i="1"/>
  <c r="BY149" i="1"/>
  <c r="CT148" i="1"/>
  <c r="CS148" i="1"/>
  <c r="CO148" i="1"/>
  <c r="CN148" i="1"/>
  <c r="CJ148" i="1"/>
  <c r="CI148" i="1"/>
  <c r="CE148" i="1"/>
  <c r="CD148" i="1"/>
  <c r="BZ148" i="1"/>
  <c r="BY148" i="1"/>
  <c r="CT147" i="1"/>
  <c r="CS147" i="1"/>
  <c r="CO147" i="1"/>
  <c r="CN147" i="1"/>
  <c r="CJ147" i="1"/>
  <c r="CI147" i="1"/>
  <c r="CE147" i="1"/>
  <c r="CD147" i="1"/>
  <c r="BZ147" i="1"/>
  <c r="BY147" i="1"/>
  <c r="CT146" i="1"/>
  <c r="CS146" i="1"/>
  <c r="CO146" i="1"/>
  <c r="CN146" i="1"/>
  <c r="CJ146" i="1"/>
  <c r="CI146" i="1"/>
  <c r="CE146" i="1"/>
  <c r="CD146" i="1"/>
  <c r="BZ146" i="1"/>
  <c r="BY146" i="1"/>
  <c r="CT144" i="1"/>
  <c r="CS144" i="1"/>
  <c r="CO144" i="1"/>
  <c r="CN144" i="1"/>
  <c r="CJ144" i="1"/>
  <c r="CI144" i="1"/>
  <c r="CE144" i="1"/>
  <c r="CD144" i="1"/>
  <c r="BZ144" i="1"/>
  <c r="BY144" i="1"/>
  <c r="CT142" i="1"/>
  <c r="CS142" i="1"/>
  <c r="CO142" i="1"/>
  <c r="CN142" i="1"/>
  <c r="CJ142" i="1"/>
  <c r="CI142" i="1"/>
  <c r="CE142" i="1"/>
  <c r="CD142" i="1"/>
  <c r="BZ142" i="1"/>
  <c r="BY142" i="1"/>
  <c r="CT141" i="1"/>
  <c r="CS141" i="1"/>
  <c r="CO141" i="1"/>
  <c r="CN141" i="1"/>
  <c r="CJ141" i="1"/>
  <c r="CI141" i="1"/>
  <c r="CE141" i="1"/>
  <c r="CD141" i="1"/>
  <c r="BZ141" i="1"/>
  <c r="BY141" i="1"/>
  <c r="CT140" i="1"/>
  <c r="CS140" i="1"/>
  <c r="CO140" i="1"/>
  <c r="CN140" i="1"/>
  <c r="CJ140" i="1"/>
  <c r="CI140" i="1"/>
  <c r="CE140" i="1"/>
  <c r="CD140" i="1"/>
  <c r="BZ140" i="1"/>
  <c r="BY140" i="1"/>
  <c r="CT139" i="1"/>
  <c r="CS139" i="1"/>
  <c r="CO139" i="1"/>
  <c r="CN139" i="1"/>
  <c r="CJ139" i="1"/>
  <c r="CI139" i="1"/>
  <c r="CE139" i="1"/>
  <c r="CD139" i="1"/>
  <c r="BZ139" i="1"/>
  <c r="BY139" i="1"/>
  <c r="CT137" i="1"/>
  <c r="CS137" i="1"/>
  <c r="CO137" i="1"/>
  <c r="CN137" i="1"/>
  <c r="CJ137" i="1"/>
  <c r="CI137" i="1"/>
  <c r="CE137" i="1"/>
  <c r="CD137" i="1"/>
  <c r="BZ137" i="1"/>
  <c r="BY137" i="1"/>
  <c r="CT135" i="1"/>
  <c r="CS135" i="1"/>
  <c r="CO135" i="1"/>
  <c r="CN135" i="1"/>
  <c r="CJ135" i="1"/>
  <c r="CI135" i="1"/>
  <c r="CE135" i="1"/>
  <c r="CD135" i="1"/>
  <c r="BZ135" i="1"/>
  <c r="BY135" i="1"/>
  <c r="CT133" i="1"/>
  <c r="CS133" i="1"/>
  <c r="CO133" i="1"/>
  <c r="CN133" i="1"/>
  <c r="CJ133" i="1"/>
  <c r="CI133" i="1"/>
  <c r="CE133" i="1"/>
  <c r="CD133" i="1"/>
  <c r="BZ133" i="1"/>
  <c r="BY133" i="1"/>
  <c r="CT127" i="1"/>
  <c r="CS127" i="1"/>
  <c r="CO127" i="1"/>
  <c r="CN127" i="1"/>
  <c r="CJ127" i="1"/>
  <c r="CI127" i="1"/>
  <c r="CE127" i="1"/>
  <c r="CD127" i="1"/>
  <c r="BZ127" i="1"/>
  <c r="BY127" i="1"/>
  <c r="CT132" i="1"/>
  <c r="CS132" i="1"/>
  <c r="CO132" i="1"/>
  <c r="CN132" i="1"/>
  <c r="CJ132" i="1"/>
  <c r="CI132" i="1"/>
  <c r="CE132" i="1"/>
  <c r="CD132" i="1"/>
  <c r="BZ132" i="1"/>
  <c r="BY132" i="1"/>
  <c r="CT131" i="1"/>
  <c r="CS131" i="1"/>
  <c r="CO131" i="1"/>
  <c r="CN131" i="1"/>
  <c r="CJ131" i="1"/>
  <c r="CI131" i="1"/>
  <c r="CE131" i="1"/>
  <c r="CD131" i="1"/>
  <c r="BZ131" i="1"/>
  <c r="BY131" i="1"/>
  <c r="CT128" i="1"/>
  <c r="CS128" i="1"/>
  <c r="CO128" i="1"/>
  <c r="CN128" i="1"/>
  <c r="CJ128" i="1"/>
  <c r="CI128" i="1"/>
  <c r="CE128" i="1"/>
  <c r="CD128" i="1"/>
  <c r="BZ128" i="1"/>
  <c r="BY128" i="1"/>
  <c r="CT124" i="1"/>
  <c r="CS124" i="1"/>
  <c r="CO124" i="1"/>
  <c r="CN124" i="1"/>
  <c r="CJ124" i="1"/>
  <c r="CI124" i="1"/>
  <c r="CE124" i="1"/>
  <c r="CD124" i="1"/>
  <c r="BZ124" i="1"/>
  <c r="BY124" i="1"/>
  <c r="CT125" i="1"/>
  <c r="CS125" i="1"/>
  <c r="CO125" i="1"/>
  <c r="CN125" i="1"/>
  <c r="CJ125" i="1"/>
  <c r="CI125" i="1"/>
  <c r="CT123" i="1"/>
  <c r="CS123" i="1"/>
  <c r="CO123" i="1"/>
  <c r="CN123" i="1"/>
  <c r="CJ123" i="1"/>
  <c r="CI123" i="1"/>
  <c r="CE123" i="1"/>
  <c r="CD123" i="1"/>
  <c r="BZ123" i="1"/>
  <c r="BY123" i="1"/>
  <c r="CT121" i="1"/>
  <c r="CS121" i="1"/>
  <c r="CO121" i="1"/>
  <c r="CN121" i="1"/>
  <c r="CJ121" i="1"/>
  <c r="CI121" i="1"/>
  <c r="CE121" i="1"/>
  <c r="CD121" i="1"/>
  <c r="BZ121" i="1"/>
  <c r="BY121" i="1"/>
  <c r="CT120" i="1"/>
  <c r="CS120" i="1"/>
  <c r="CO120" i="1"/>
  <c r="CN120" i="1"/>
  <c r="CJ120" i="1"/>
  <c r="CI120" i="1"/>
  <c r="CE120" i="1"/>
  <c r="CD120" i="1"/>
  <c r="BZ120" i="1"/>
  <c r="BY120" i="1"/>
  <c r="CT115" i="1"/>
  <c r="CS115" i="1"/>
  <c r="CO115" i="1"/>
  <c r="CN115" i="1"/>
  <c r="CJ115" i="1"/>
  <c r="CI115" i="1"/>
  <c r="CE115" i="1"/>
  <c r="CD115" i="1"/>
  <c r="BZ115" i="1"/>
  <c r="BY115" i="1"/>
  <c r="CT114" i="1"/>
  <c r="CS114" i="1"/>
  <c r="CO114" i="1"/>
  <c r="CN114" i="1"/>
  <c r="CJ114" i="1"/>
  <c r="CI114" i="1"/>
  <c r="CE114" i="1"/>
  <c r="CD114" i="1"/>
  <c r="BZ114" i="1"/>
  <c r="BY114" i="1"/>
  <c r="CT113" i="1"/>
  <c r="CS113" i="1"/>
  <c r="CO113" i="1"/>
  <c r="CN113" i="1"/>
  <c r="CJ113" i="1"/>
  <c r="CI113" i="1"/>
  <c r="CE113" i="1"/>
  <c r="CD113" i="1"/>
  <c r="BZ113" i="1"/>
  <c r="BY113" i="1"/>
  <c r="CT112" i="1"/>
  <c r="CS112" i="1"/>
  <c r="CO112" i="1"/>
  <c r="CN112" i="1"/>
  <c r="CJ112" i="1"/>
  <c r="CI112" i="1"/>
  <c r="CE112" i="1"/>
  <c r="CD112" i="1"/>
  <c r="BZ112" i="1"/>
  <c r="BY112" i="1"/>
  <c r="CT109" i="1"/>
  <c r="CS109" i="1"/>
  <c r="CO109" i="1"/>
  <c r="CN109" i="1"/>
  <c r="CJ109" i="1"/>
  <c r="CI109" i="1"/>
  <c r="CE109" i="1"/>
  <c r="CD109" i="1"/>
  <c r="BZ109" i="1"/>
  <c r="BY109" i="1"/>
  <c r="CT108" i="1"/>
  <c r="CS108" i="1"/>
  <c r="CO108" i="1"/>
  <c r="CN108" i="1"/>
  <c r="CJ108" i="1"/>
  <c r="CI108" i="1"/>
  <c r="CE108" i="1"/>
  <c r="CD108" i="1"/>
  <c r="BZ108" i="1"/>
  <c r="BY108" i="1"/>
  <c r="CT104" i="1"/>
  <c r="CS104" i="1"/>
  <c r="CO104" i="1"/>
  <c r="CN104" i="1"/>
  <c r="CJ104" i="1"/>
  <c r="CI104" i="1"/>
  <c r="CE104" i="1"/>
  <c r="CD104" i="1"/>
  <c r="BZ104" i="1"/>
  <c r="BY104" i="1"/>
  <c r="CT101" i="1"/>
  <c r="CS101" i="1"/>
  <c r="CO101" i="1"/>
  <c r="CN101" i="1"/>
  <c r="CJ101" i="1"/>
  <c r="CI101" i="1"/>
  <c r="CE101" i="1"/>
  <c r="CD101" i="1"/>
  <c r="BZ101" i="1"/>
  <c r="BY101" i="1"/>
  <c r="CT98" i="1"/>
  <c r="CS98" i="1"/>
  <c r="CO98" i="1"/>
  <c r="CN98" i="1"/>
  <c r="CJ98" i="1"/>
  <c r="CI98" i="1"/>
  <c r="CE98" i="1"/>
  <c r="CD98" i="1"/>
  <c r="BZ98" i="1"/>
  <c r="BY98" i="1"/>
  <c r="CT97" i="1"/>
  <c r="CS97" i="1"/>
  <c r="CO97" i="1"/>
  <c r="CN97" i="1"/>
  <c r="CJ97" i="1"/>
  <c r="CI97" i="1"/>
  <c r="CE97" i="1"/>
  <c r="CD97" i="1"/>
  <c r="BZ97" i="1"/>
  <c r="BY97" i="1"/>
  <c r="CT96" i="1"/>
  <c r="CS96" i="1"/>
  <c r="CO96" i="1"/>
  <c r="CN96" i="1"/>
  <c r="CJ96" i="1"/>
  <c r="CI96" i="1"/>
  <c r="CE96" i="1"/>
  <c r="CD96" i="1"/>
  <c r="BZ96" i="1"/>
  <c r="BY96" i="1"/>
  <c r="CT95" i="1"/>
  <c r="CS95" i="1"/>
  <c r="CO95" i="1"/>
  <c r="CN95" i="1"/>
  <c r="CJ95" i="1"/>
  <c r="CI95" i="1"/>
  <c r="CE95" i="1"/>
  <c r="CD95" i="1"/>
  <c r="BZ95" i="1"/>
  <c r="BY95" i="1"/>
  <c r="CT94" i="1"/>
  <c r="CS94" i="1"/>
  <c r="CO94" i="1"/>
  <c r="CN94" i="1"/>
  <c r="CJ94" i="1"/>
  <c r="CI94" i="1"/>
  <c r="CE94" i="1"/>
  <c r="CD94" i="1"/>
  <c r="BZ94" i="1"/>
  <c r="BY94" i="1"/>
  <c r="CT92" i="1"/>
  <c r="CS92" i="1"/>
  <c r="CO92" i="1"/>
  <c r="CN92" i="1"/>
  <c r="CJ92" i="1"/>
  <c r="CI92" i="1"/>
  <c r="CE92" i="1"/>
  <c r="CD92" i="1"/>
  <c r="BZ92" i="1"/>
  <c r="BY92" i="1"/>
  <c r="CT91" i="1"/>
  <c r="CS91" i="1"/>
  <c r="CO91" i="1"/>
  <c r="CN91" i="1"/>
  <c r="CJ91" i="1"/>
  <c r="CI91" i="1"/>
  <c r="CE91" i="1"/>
  <c r="CD91" i="1"/>
  <c r="BZ91" i="1"/>
  <c r="BY91" i="1"/>
  <c r="CT90" i="1"/>
  <c r="CS90" i="1"/>
  <c r="CO90" i="1"/>
  <c r="CN90" i="1"/>
  <c r="CJ90" i="1"/>
  <c r="CI90" i="1"/>
  <c r="CE90" i="1"/>
  <c r="CD90" i="1"/>
  <c r="BZ90" i="1"/>
  <c r="BY90" i="1"/>
  <c r="CT88" i="1"/>
  <c r="CS88" i="1"/>
  <c r="CO88" i="1"/>
  <c r="CN88" i="1"/>
  <c r="CJ88" i="1"/>
  <c r="CI88" i="1"/>
  <c r="CE88" i="1"/>
  <c r="CD88" i="1"/>
  <c r="BZ88" i="1"/>
  <c r="BY88" i="1"/>
  <c r="CT89" i="1"/>
  <c r="CS89" i="1"/>
  <c r="CO89" i="1"/>
  <c r="CN89" i="1"/>
  <c r="CJ89" i="1"/>
  <c r="CI89" i="1"/>
  <c r="CE89" i="1"/>
  <c r="CD89" i="1"/>
  <c r="BZ89" i="1"/>
  <c r="BY89" i="1"/>
  <c r="CT86" i="1"/>
  <c r="CS86" i="1"/>
  <c r="CO86" i="1"/>
  <c r="CN86" i="1"/>
  <c r="CJ86" i="1"/>
  <c r="CI86" i="1"/>
  <c r="CE86" i="1"/>
  <c r="CD86" i="1"/>
  <c r="BZ86" i="1"/>
  <c r="BY86" i="1"/>
  <c r="CT85" i="1"/>
  <c r="CS85" i="1"/>
  <c r="CO85" i="1"/>
  <c r="CN85" i="1"/>
  <c r="CJ85" i="1"/>
  <c r="CI85" i="1"/>
  <c r="CT83" i="1"/>
  <c r="CS83" i="1"/>
  <c r="CO83" i="1"/>
  <c r="CN83" i="1"/>
  <c r="CJ83" i="1"/>
  <c r="CI83" i="1"/>
  <c r="CE83" i="1"/>
  <c r="CD83" i="1"/>
  <c r="BZ83" i="1"/>
  <c r="BY83" i="1"/>
  <c r="CT80" i="1"/>
  <c r="CS80" i="1"/>
  <c r="CO80" i="1"/>
  <c r="CN80" i="1"/>
  <c r="CJ80" i="1"/>
  <c r="CI80" i="1"/>
  <c r="CE80" i="1"/>
  <c r="CD80" i="1"/>
  <c r="BZ80" i="1"/>
  <c r="BY80" i="1"/>
  <c r="CT81" i="1"/>
  <c r="CS81" i="1"/>
  <c r="CO81" i="1"/>
  <c r="CN81" i="1"/>
  <c r="CJ81" i="1"/>
  <c r="CI81" i="1"/>
  <c r="CE81" i="1"/>
  <c r="CD81" i="1"/>
  <c r="BZ81" i="1"/>
  <c r="BY81" i="1"/>
  <c r="CT78" i="1"/>
  <c r="CS78" i="1"/>
  <c r="CO78" i="1"/>
  <c r="CN78" i="1"/>
  <c r="CJ78" i="1"/>
  <c r="CI78" i="1"/>
  <c r="CE78" i="1"/>
  <c r="CD78" i="1"/>
  <c r="BZ78" i="1"/>
  <c r="BY78" i="1"/>
  <c r="CT76" i="1"/>
  <c r="CS76" i="1"/>
  <c r="CO76" i="1"/>
  <c r="CN76" i="1"/>
  <c r="CJ76" i="1"/>
  <c r="CI76" i="1"/>
  <c r="CE76" i="1"/>
  <c r="CD76" i="1"/>
  <c r="BZ76" i="1"/>
  <c r="BY76" i="1"/>
  <c r="CJ74" i="1"/>
  <c r="CI74" i="1"/>
  <c r="CE74" i="1"/>
  <c r="CD74" i="1"/>
  <c r="BZ74" i="1"/>
  <c r="BY74" i="1"/>
  <c r="CT77" i="1"/>
  <c r="CS77" i="1"/>
  <c r="CO77" i="1"/>
  <c r="CN77" i="1"/>
  <c r="CJ77" i="1"/>
  <c r="CI77" i="1"/>
  <c r="CE77" i="1"/>
  <c r="CD77" i="1"/>
  <c r="BZ77" i="1"/>
  <c r="BY77" i="1"/>
  <c r="CT71" i="1"/>
  <c r="CS71" i="1"/>
  <c r="CO71" i="1"/>
  <c r="CN71" i="1"/>
  <c r="CJ71" i="1"/>
  <c r="CI71" i="1"/>
  <c r="CE71" i="1"/>
  <c r="CD71" i="1"/>
  <c r="BZ71" i="1"/>
  <c r="BY71" i="1"/>
  <c r="CT68" i="1"/>
  <c r="CS68" i="1"/>
  <c r="CO68" i="1"/>
  <c r="CN68" i="1"/>
  <c r="CJ68" i="1"/>
  <c r="CI68" i="1"/>
  <c r="CE68" i="1"/>
  <c r="CD68" i="1"/>
  <c r="BZ68" i="1"/>
  <c r="BY68" i="1"/>
  <c r="CT66" i="1"/>
  <c r="CS66" i="1"/>
  <c r="CO66" i="1"/>
  <c r="CN66" i="1"/>
  <c r="CJ66" i="1"/>
  <c r="CI66" i="1"/>
  <c r="CE66" i="1"/>
  <c r="CD66" i="1"/>
  <c r="BZ66" i="1"/>
  <c r="BY66" i="1"/>
  <c r="CT70" i="1"/>
  <c r="CS70" i="1"/>
  <c r="CO70" i="1"/>
  <c r="CN70" i="1"/>
  <c r="CJ70" i="1"/>
  <c r="CI70" i="1"/>
  <c r="BZ70" i="1"/>
  <c r="BY70" i="1"/>
  <c r="CT65" i="1"/>
  <c r="CS65" i="1"/>
  <c r="CO65" i="1"/>
  <c r="CN65" i="1"/>
  <c r="CJ65" i="1"/>
  <c r="CI65" i="1"/>
  <c r="CE65" i="1"/>
  <c r="CD65" i="1"/>
  <c r="BZ65" i="1"/>
  <c r="BY65" i="1"/>
  <c r="CT60" i="1"/>
  <c r="CS60" i="1"/>
  <c r="CO60" i="1"/>
  <c r="CN60" i="1"/>
  <c r="CJ60" i="1"/>
  <c r="CI60" i="1"/>
  <c r="CE60" i="1"/>
  <c r="CD60" i="1"/>
  <c r="BZ60" i="1"/>
  <c r="BY60" i="1"/>
  <c r="CO61" i="1"/>
  <c r="CN61" i="1"/>
  <c r="BZ61" i="1"/>
  <c r="BY61" i="1"/>
  <c r="CT64" i="1"/>
  <c r="CS64" i="1"/>
  <c r="CO64" i="1"/>
  <c r="CN64" i="1"/>
  <c r="CJ64" i="1"/>
  <c r="CI64" i="1"/>
  <c r="CE64" i="1"/>
  <c r="CD64" i="1"/>
  <c r="CT59" i="1"/>
  <c r="CS59" i="1"/>
  <c r="CO59" i="1"/>
  <c r="CN59" i="1"/>
  <c r="CJ59" i="1"/>
  <c r="CI59" i="1"/>
  <c r="CE59" i="1"/>
  <c r="CD59" i="1"/>
  <c r="BZ59" i="1"/>
  <c r="BY59" i="1"/>
  <c r="CT58" i="1"/>
  <c r="CS58" i="1"/>
  <c r="CO58" i="1"/>
  <c r="CN58" i="1"/>
  <c r="CJ58" i="1"/>
  <c r="CI58" i="1"/>
  <c r="CE58" i="1"/>
  <c r="CD58" i="1"/>
  <c r="BZ58" i="1"/>
  <c r="BY58" i="1"/>
  <c r="CT57" i="1"/>
  <c r="CS57" i="1"/>
  <c r="CO57" i="1"/>
  <c r="CN57" i="1"/>
  <c r="CJ57" i="1"/>
  <c r="CI57" i="1"/>
  <c r="CE57" i="1"/>
  <c r="CD57" i="1"/>
  <c r="BZ57" i="1"/>
  <c r="BY57" i="1"/>
  <c r="CT56" i="1"/>
  <c r="CS56" i="1"/>
  <c r="CO56" i="1"/>
  <c r="CN56" i="1"/>
  <c r="CJ56" i="1"/>
  <c r="CI56" i="1"/>
  <c r="CE56" i="1"/>
  <c r="CD56" i="1"/>
  <c r="BZ56" i="1"/>
  <c r="BY56" i="1"/>
  <c r="CT55" i="1"/>
  <c r="CS55" i="1"/>
  <c r="CO55" i="1"/>
  <c r="CN55" i="1"/>
  <c r="CJ55" i="1"/>
  <c r="CI55" i="1"/>
  <c r="CE55" i="1"/>
  <c r="CD55" i="1"/>
  <c r="BZ55" i="1"/>
  <c r="BY55" i="1"/>
  <c r="CT53" i="1"/>
  <c r="CS53" i="1"/>
  <c r="CO53" i="1"/>
  <c r="CN53" i="1"/>
  <c r="CJ53" i="1"/>
  <c r="CI53" i="1"/>
  <c r="CE53" i="1"/>
  <c r="CD53" i="1"/>
  <c r="BZ53" i="1"/>
  <c r="BY53" i="1"/>
  <c r="CT49" i="1"/>
  <c r="CS49" i="1"/>
  <c r="CO49" i="1"/>
  <c r="CN49" i="1"/>
  <c r="CJ49" i="1"/>
  <c r="CI49" i="1"/>
  <c r="CE49" i="1"/>
  <c r="CD49" i="1"/>
  <c r="BZ49" i="1"/>
  <c r="BY49" i="1"/>
  <c r="CT48" i="1"/>
  <c r="CS48" i="1"/>
  <c r="CO48" i="1"/>
  <c r="CN48" i="1"/>
  <c r="CJ48" i="1"/>
  <c r="CI48" i="1"/>
  <c r="CE48" i="1"/>
  <c r="CD48" i="1"/>
  <c r="BZ48" i="1"/>
  <c r="BY48" i="1"/>
  <c r="CT47" i="1"/>
  <c r="CS47" i="1"/>
  <c r="CO47" i="1"/>
  <c r="CN47" i="1"/>
  <c r="CJ47" i="1"/>
  <c r="CE47" i="1"/>
  <c r="CD47" i="1"/>
  <c r="BZ47" i="1"/>
  <c r="BY47" i="1"/>
  <c r="CT46" i="1"/>
  <c r="CS46" i="1"/>
  <c r="CO46" i="1"/>
  <c r="CN46" i="1"/>
  <c r="CJ46" i="1"/>
  <c r="CI46" i="1"/>
  <c r="CE46" i="1"/>
  <c r="CD46" i="1"/>
  <c r="BZ46" i="1"/>
  <c r="BY46" i="1"/>
  <c r="CT45" i="1"/>
  <c r="CS45" i="1"/>
  <c r="CO45" i="1"/>
  <c r="CN45" i="1"/>
  <c r="CJ45" i="1"/>
  <c r="CI45" i="1"/>
  <c r="CE45" i="1"/>
  <c r="CD45" i="1"/>
  <c r="BZ45" i="1"/>
  <c r="BY45" i="1"/>
  <c r="CT42" i="1"/>
  <c r="CS42" i="1"/>
  <c r="CO42" i="1"/>
  <c r="CN42" i="1"/>
  <c r="CJ42" i="1"/>
  <c r="CI42" i="1"/>
  <c r="CE42" i="1"/>
  <c r="CD42" i="1"/>
  <c r="BZ42" i="1"/>
  <c r="BY42" i="1"/>
  <c r="CT40" i="1"/>
  <c r="CS40" i="1"/>
  <c r="CO40" i="1"/>
  <c r="CN40" i="1"/>
  <c r="CJ40" i="1"/>
  <c r="CI40" i="1"/>
  <c r="CE40" i="1"/>
  <c r="CD40" i="1"/>
  <c r="BZ40" i="1"/>
  <c r="BY40" i="1"/>
  <c r="CT38" i="1"/>
  <c r="CS38" i="1"/>
  <c r="CO38" i="1"/>
  <c r="CN38" i="1"/>
  <c r="CJ38" i="1"/>
  <c r="CI38" i="1"/>
  <c r="CE38" i="1"/>
  <c r="CD38" i="1"/>
  <c r="BZ38" i="1"/>
  <c r="BY38" i="1"/>
  <c r="CT39" i="1"/>
  <c r="CS39" i="1"/>
  <c r="CO39" i="1"/>
  <c r="CN39" i="1"/>
  <c r="CJ39" i="1"/>
  <c r="CI39" i="1"/>
  <c r="CE39" i="1"/>
  <c r="CD39" i="1"/>
  <c r="BZ39" i="1"/>
  <c r="BY39" i="1"/>
  <c r="CT35" i="1"/>
  <c r="CS35" i="1"/>
  <c r="CO35" i="1"/>
  <c r="CN35" i="1"/>
  <c r="CJ35" i="1"/>
  <c r="CI35" i="1"/>
  <c r="CE35" i="1"/>
  <c r="CD35" i="1"/>
  <c r="BZ35" i="1"/>
  <c r="BY35" i="1"/>
  <c r="CT37" i="1"/>
  <c r="CS37" i="1"/>
  <c r="CO37" i="1"/>
  <c r="CN37" i="1"/>
  <c r="CJ37" i="1"/>
  <c r="CI37" i="1"/>
  <c r="CE37" i="1"/>
  <c r="CD37" i="1"/>
  <c r="BZ37" i="1"/>
  <c r="BY37" i="1"/>
  <c r="CT34" i="1"/>
  <c r="CS34" i="1"/>
  <c r="CO34" i="1"/>
  <c r="CN34" i="1"/>
  <c r="CJ34" i="1"/>
  <c r="CI34" i="1"/>
  <c r="CE34" i="1"/>
  <c r="CD34" i="1"/>
  <c r="BZ34" i="1"/>
  <c r="BY34" i="1"/>
  <c r="CT33" i="1"/>
  <c r="CS33" i="1"/>
  <c r="CO33" i="1"/>
  <c r="CN33" i="1"/>
  <c r="CJ33" i="1"/>
  <c r="CI33" i="1"/>
  <c r="CE33" i="1"/>
  <c r="CD33" i="1"/>
  <c r="BZ33" i="1"/>
  <c r="BY33" i="1"/>
  <c r="CT32" i="1"/>
  <c r="CS32" i="1"/>
  <c r="CO32" i="1"/>
  <c r="CN32" i="1"/>
  <c r="CJ32" i="1"/>
  <c r="CI32" i="1"/>
  <c r="CE32" i="1"/>
  <c r="CD32" i="1"/>
  <c r="BZ32" i="1"/>
  <c r="BY32" i="1"/>
  <c r="CT31" i="1"/>
  <c r="CS31" i="1"/>
  <c r="CO31" i="1"/>
  <c r="CN31" i="1"/>
  <c r="CJ31" i="1"/>
  <c r="CI31" i="1"/>
  <c r="CE31" i="1"/>
  <c r="CD31" i="1"/>
  <c r="BZ31" i="1"/>
  <c r="BY31" i="1"/>
  <c r="CT30" i="1"/>
  <c r="CS30" i="1"/>
  <c r="CO30" i="1"/>
  <c r="CN30" i="1"/>
  <c r="CJ30" i="1"/>
  <c r="CI30" i="1"/>
  <c r="CE30" i="1"/>
  <c r="CD30" i="1"/>
  <c r="BZ30" i="1"/>
  <c r="BY30" i="1"/>
  <c r="CT29" i="1"/>
  <c r="CS29" i="1"/>
  <c r="CO29" i="1"/>
  <c r="CN29" i="1"/>
  <c r="CJ29" i="1"/>
  <c r="CI29" i="1"/>
  <c r="CE29" i="1"/>
  <c r="CD29" i="1"/>
  <c r="BZ29" i="1"/>
  <c r="BY29" i="1"/>
  <c r="CT28" i="1"/>
  <c r="CS28" i="1"/>
  <c r="CO28" i="1"/>
  <c r="CN28" i="1"/>
  <c r="CJ28" i="1"/>
  <c r="CI28" i="1"/>
  <c r="CE28" i="1"/>
  <c r="CD28" i="1"/>
  <c r="BZ28" i="1"/>
  <c r="BY28" i="1"/>
  <c r="CT24" i="1"/>
  <c r="CS24" i="1"/>
  <c r="CO24" i="1"/>
  <c r="CN24" i="1"/>
  <c r="CJ24" i="1"/>
  <c r="CI24" i="1"/>
  <c r="CE24" i="1"/>
  <c r="CD24" i="1"/>
  <c r="BZ24" i="1"/>
  <c r="BY24" i="1"/>
  <c r="CT25" i="1"/>
  <c r="CS25" i="1"/>
  <c r="CO25" i="1"/>
  <c r="CN25" i="1"/>
  <c r="CJ25" i="1"/>
  <c r="CI25" i="1"/>
  <c r="CE25" i="1"/>
  <c r="CD25" i="1"/>
  <c r="BZ25" i="1"/>
  <c r="BY25" i="1"/>
  <c r="CT23" i="1"/>
  <c r="CS23" i="1"/>
  <c r="CO23" i="1"/>
  <c r="CN23" i="1"/>
  <c r="CJ23" i="1"/>
  <c r="CI23" i="1"/>
  <c r="CE23" i="1"/>
  <c r="CD23" i="1"/>
  <c r="BZ23" i="1"/>
  <c r="BY23" i="1"/>
  <c r="CT22" i="1"/>
  <c r="CS22" i="1"/>
  <c r="CO22" i="1"/>
  <c r="CN22" i="1"/>
  <c r="CJ22" i="1"/>
  <c r="CI22" i="1"/>
  <c r="CE22" i="1"/>
  <c r="CD22" i="1"/>
  <c r="BZ22" i="1"/>
  <c r="BY22" i="1"/>
  <c r="CT20" i="1"/>
  <c r="CO20" i="1"/>
  <c r="CJ20" i="1"/>
  <c r="CE20" i="1"/>
  <c r="BZ20" i="1"/>
  <c r="CT19" i="1"/>
  <c r="CS19" i="1"/>
  <c r="CO19" i="1"/>
  <c r="CN19" i="1"/>
  <c r="CJ19" i="1"/>
  <c r="CI19" i="1"/>
  <c r="CE19" i="1"/>
  <c r="CD19" i="1"/>
  <c r="BZ19" i="1"/>
  <c r="BY19" i="1"/>
  <c r="CT13" i="1"/>
  <c r="CS13" i="1"/>
  <c r="CO13" i="1"/>
  <c r="CN13" i="1"/>
  <c r="CJ13" i="1"/>
  <c r="CI13" i="1"/>
  <c r="CE13" i="1"/>
  <c r="CD13" i="1"/>
  <c r="BZ13" i="1"/>
  <c r="BY13" i="1"/>
  <c r="CT15" i="1"/>
  <c r="CS15" i="1"/>
  <c r="CO15" i="1"/>
  <c r="CN15" i="1"/>
  <c r="CJ15" i="1"/>
  <c r="CI15" i="1"/>
  <c r="CE15" i="1"/>
  <c r="CD15" i="1"/>
  <c r="BZ15" i="1"/>
  <c r="BY15" i="1"/>
  <c r="CT11" i="1"/>
  <c r="CS11" i="1"/>
  <c r="CO11" i="1"/>
  <c r="CN11" i="1"/>
  <c r="CJ11" i="1"/>
  <c r="CI11" i="1"/>
  <c r="CE11" i="1"/>
  <c r="CD11" i="1"/>
  <c r="BZ11" i="1"/>
  <c r="BY11" i="1"/>
  <c r="CT18" i="1"/>
  <c r="CS18" i="1"/>
  <c r="CO18" i="1"/>
  <c r="CN18" i="1"/>
  <c r="CJ18" i="1"/>
  <c r="CI18" i="1"/>
  <c r="CE18" i="1"/>
  <c r="CD18" i="1"/>
  <c r="BZ18" i="1"/>
  <c r="BY18" i="1"/>
  <c r="CT8" i="1"/>
  <c r="CS8" i="1"/>
  <c r="CO8" i="1"/>
  <c r="CN8" i="1"/>
  <c r="CJ8" i="1"/>
  <c r="CI8" i="1"/>
  <c r="CE8" i="1"/>
  <c r="CD8" i="1"/>
  <c r="BZ8" i="1"/>
  <c r="BY8" i="1"/>
  <c r="CT14" i="1"/>
  <c r="CS14" i="1"/>
  <c r="CO14" i="1"/>
  <c r="CN14" i="1"/>
  <c r="CJ14" i="1"/>
  <c r="CI14" i="1"/>
  <c r="CE14" i="1"/>
  <c r="CD14" i="1"/>
  <c r="BZ14" i="1"/>
  <c r="BY14" i="1"/>
  <c r="CT10" i="1"/>
  <c r="CS10" i="1"/>
  <c r="CO10" i="1"/>
  <c r="CN10" i="1"/>
  <c r="CJ10" i="1"/>
  <c r="CI10" i="1"/>
  <c r="CE10" i="1"/>
  <c r="CD10" i="1"/>
  <c r="BZ10" i="1"/>
  <c r="BY10" i="1"/>
  <c r="CT6" i="1"/>
  <c r="CS6" i="1"/>
  <c r="CO6" i="1"/>
  <c r="CN6" i="1"/>
  <c r="CJ6" i="1"/>
  <c r="CI6" i="1"/>
  <c r="CE6" i="1"/>
  <c r="CD6" i="1"/>
  <c r="BZ6" i="1"/>
  <c r="BY6" i="1"/>
  <c r="CT7" i="1"/>
  <c r="CS7" i="1"/>
  <c r="CO7" i="1"/>
  <c r="CN7" i="1"/>
  <c r="CJ7" i="1"/>
  <c r="CI7" i="1"/>
  <c r="CE7" i="1"/>
  <c r="CD7" i="1"/>
  <c r="BZ7" i="1"/>
  <c r="BY7" i="1"/>
  <c r="CT5" i="1"/>
  <c r="CS5" i="1"/>
  <c r="CO5" i="1"/>
  <c r="CN5" i="1"/>
  <c r="CJ5" i="1"/>
  <c r="CI5" i="1"/>
  <c r="CE5" i="1"/>
  <c r="CD5" i="1"/>
  <c r="BZ5" i="1"/>
  <c r="BY5" i="1"/>
  <c r="CT4" i="1"/>
  <c r="CS4" i="1"/>
  <c r="CO4" i="1"/>
  <c r="CN4" i="1"/>
  <c r="CJ4" i="1"/>
  <c r="CI4" i="1"/>
  <c r="CE4" i="1"/>
  <c r="CD4" i="1"/>
  <c r="BZ4" i="1"/>
  <c r="BY4" i="1"/>
  <c r="CT3" i="1"/>
  <c r="CS3" i="1"/>
  <c r="CO3" i="1"/>
  <c r="CN3" i="1"/>
  <c r="CJ3" i="1"/>
  <c r="CI3" i="1"/>
  <c r="CE3" i="1"/>
  <c r="CD3" i="1"/>
  <c r="BZ3" i="1"/>
  <c r="BY3" i="1"/>
  <c r="AS63" i="1"/>
  <c r="AT63" i="1"/>
  <c r="AD63" i="1"/>
  <c r="AE63" i="1"/>
  <c r="AS32" i="1"/>
  <c r="AT32" i="1"/>
  <c r="AN32" i="1"/>
  <c r="AO32" i="1"/>
  <c r="AD32" i="1"/>
  <c r="AE32" i="1"/>
  <c r="Y32" i="1"/>
  <c r="Z32" i="1"/>
  <c r="AT22" i="1"/>
  <c r="AN22" i="1"/>
  <c r="AO22" i="1"/>
  <c r="AD22" i="1"/>
  <c r="AE22" i="1"/>
  <c r="Y22" i="1"/>
  <c r="Z22" i="1"/>
  <c r="BS63" i="1"/>
  <c r="BT63" i="1"/>
  <c r="BN63" i="1"/>
  <c r="BO63" i="1"/>
  <c r="BI63" i="1"/>
  <c r="BJ63" i="1"/>
  <c r="BD63" i="1"/>
  <c r="BE63" i="1"/>
  <c r="AY63" i="1"/>
  <c r="AZ63" i="1"/>
  <c r="BS268" i="1"/>
  <c r="BN268" i="1"/>
  <c r="BI268" i="1"/>
  <c r="BD268" i="1"/>
  <c r="AY268" i="1"/>
  <c r="CU82" i="1"/>
  <c r="CU67" i="1"/>
  <c r="AU32" i="1"/>
  <c r="BU268" i="1"/>
  <c r="AU22" i="1"/>
  <c r="CU125" i="1"/>
  <c r="CU124" i="1"/>
  <c r="CU127" i="1"/>
  <c r="CU135" i="1"/>
  <c r="CU141" i="1"/>
  <c r="CU147" i="1"/>
  <c r="CU151" i="1"/>
  <c r="CU161" i="1"/>
  <c r="CU167" i="1"/>
  <c r="CU186" i="1"/>
  <c r="CU199" i="1"/>
  <c r="CU204" i="1"/>
  <c r="CU214" i="1"/>
  <c r="CU221" i="1"/>
  <c r="CU225" i="1"/>
  <c r="CU229" i="1"/>
  <c r="CU235" i="1"/>
  <c r="CU242" i="1"/>
  <c r="CU248" i="1"/>
  <c r="BU63" i="1"/>
  <c r="CU156" i="1"/>
  <c r="CU175" i="1"/>
  <c r="CU189" i="1"/>
  <c r="CU208" i="1"/>
  <c r="CU211" i="1"/>
  <c r="CU216" i="1"/>
  <c r="CU270" i="1"/>
  <c r="CU276" i="1"/>
  <c r="CU266" i="1"/>
  <c r="CU256" i="1"/>
  <c r="CU194" i="1"/>
  <c r="CU120" i="1"/>
  <c r="CU113" i="1"/>
  <c r="CU101" i="1"/>
  <c r="CU91" i="1"/>
  <c r="CU86" i="1"/>
  <c r="CU23" i="1"/>
  <c r="CU30" i="1"/>
  <c r="CU33" i="1"/>
  <c r="CU39" i="1"/>
  <c r="CU25" i="1"/>
  <c r="CU29" i="1"/>
  <c r="CU34" i="1"/>
  <c r="CU45" i="1"/>
  <c r="CU207" i="1"/>
  <c r="CU46" i="1"/>
  <c r="CU61" i="1"/>
  <c r="CU38" i="1"/>
  <c r="CU3" i="1"/>
  <c r="CU6" i="1"/>
  <c r="CU13" i="1"/>
  <c r="CU48" i="1"/>
  <c r="CU53" i="1"/>
  <c r="CU58" i="1"/>
  <c r="CU70" i="1"/>
  <c r="CU71" i="1"/>
  <c r="CU80" i="1"/>
  <c r="CU96" i="1"/>
  <c r="CU7" i="1"/>
  <c r="CU8" i="1"/>
  <c r="CU15" i="1"/>
  <c r="CU57" i="1"/>
  <c r="CU64" i="1"/>
  <c r="CU60" i="1"/>
  <c r="CU66" i="1"/>
  <c r="CU76" i="1"/>
  <c r="CU83" i="1"/>
  <c r="CU88" i="1"/>
  <c r="CU94" i="1"/>
  <c r="CU97" i="1"/>
  <c r="CU108" i="1"/>
  <c r="CU115" i="1"/>
  <c r="CU123" i="1"/>
  <c r="CU131" i="1"/>
  <c r="CU139" i="1"/>
  <c r="CU144" i="1"/>
  <c r="CU149" i="1"/>
  <c r="CU153" i="1"/>
  <c r="CU155" i="1"/>
  <c r="CU165" i="1"/>
  <c r="CU169" i="1"/>
  <c r="CU170" i="1"/>
  <c r="CU181" i="1"/>
  <c r="CU188" i="1"/>
  <c r="CU192" i="1"/>
  <c r="CU197" i="1"/>
  <c r="CU209" i="1"/>
  <c r="CU232" i="1"/>
  <c r="CU238" i="1"/>
  <c r="CU245" i="1"/>
  <c r="CU251" i="1"/>
  <c r="CU258" i="1"/>
  <c r="CU267" i="1"/>
  <c r="CU273" i="1"/>
  <c r="CU277" i="1"/>
  <c r="CU280" i="1"/>
  <c r="CU89" i="1"/>
  <c r="CU24" i="1"/>
  <c r="CU31" i="1"/>
  <c r="CU37" i="1"/>
  <c r="CU40" i="1"/>
  <c r="CU10" i="1"/>
  <c r="CU65" i="1"/>
  <c r="CU74" i="1"/>
  <c r="CU4" i="1"/>
  <c r="CU18" i="1"/>
  <c r="CU19" i="1"/>
  <c r="CU49" i="1"/>
  <c r="CU55" i="1"/>
  <c r="CU59" i="1"/>
  <c r="CU81" i="1"/>
  <c r="CU92" i="1"/>
  <c r="CU104" i="1"/>
  <c r="CU112" i="1"/>
  <c r="CU128" i="1"/>
  <c r="CU133" i="1"/>
  <c r="CU140" i="1"/>
  <c r="CU148" i="1"/>
  <c r="CU152" i="1"/>
  <c r="CU158" i="1"/>
  <c r="CU162" i="1"/>
  <c r="CU168" i="1"/>
  <c r="CU174" i="1"/>
  <c r="CU190" i="1"/>
  <c r="CU193" i="1"/>
  <c r="CU198" i="1"/>
  <c r="CU210" i="1"/>
  <c r="CU218" i="1"/>
  <c r="CU228" i="1"/>
  <c r="CU231" i="1"/>
  <c r="CU237" i="1"/>
  <c r="CU240" i="1"/>
  <c r="CU247" i="1"/>
  <c r="CU255" i="1"/>
  <c r="CU260" i="1"/>
  <c r="CU272" i="1"/>
  <c r="CU279" i="1"/>
  <c r="CU22" i="1"/>
  <c r="CU28" i="1"/>
  <c r="CU32" i="1"/>
  <c r="CU35" i="1"/>
  <c r="CU42" i="1"/>
  <c r="CU47" i="1"/>
  <c r="CU14" i="1"/>
  <c r="CU56" i="1"/>
  <c r="CU68" i="1"/>
  <c r="CU77" i="1"/>
  <c r="CU78" i="1"/>
  <c r="CU85" i="1"/>
  <c r="CU90" i="1"/>
  <c r="CU95" i="1"/>
  <c r="CU98" i="1"/>
  <c r="CU109" i="1"/>
  <c r="CU114" i="1"/>
  <c r="CU121" i="1"/>
  <c r="CU132" i="1"/>
  <c r="CU137" i="1"/>
  <c r="CU142" i="1"/>
  <c r="CU146" i="1"/>
  <c r="CU150" i="1"/>
  <c r="CU154" i="1"/>
  <c r="CU163" i="1"/>
  <c r="CU166" i="1"/>
  <c r="CU172" i="1"/>
  <c r="CU191" i="1"/>
  <c r="CU196" i="1"/>
  <c r="CU201" i="1"/>
  <c r="CU223" i="1"/>
  <c r="CU230" i="1"/>
  <c r="CU243" i="1"/>
  <c r="CU249" i="1"/>
  <c r="CU257" i="1"/>
  <c r="CU261" i="1"/>
  <c r="CU269" i="1"/>
  <c r="CU5" i="1"/>
  <c r="CU11" i="1"/>
  <c r="BD227" i="1"/>
  <c r="BE227" i="1"/>
  <c r="BN227" i="1"/>
  <c r="BO227" i="1"/>
  <c r="BI227" i="1"/>
  <c r="BJ227" i="1"/>
  <c r="BS220" i="1"/>
  <c r="BT220" i="1"/>
  <c r="BN220" i="1"/>
  <c r="BO220" i="1"/>
  <c r="BI220" i="1"/>
  <c r="BJ220" i="1"/>
  <c r="BS217" i="1"/>
  <c r="BT217" i="1"/>
  <c r="BN217" i="1"/>
  <c r="BO217" i="1"/>
  <c r="BI217" i="1"/>
  <c r="BJ217" i="1"/>
  <c r="BD217" i="1"/>
  <c r="BE217" i="1"/>
  <c r="BI212" i="1"/>
  <c r="BJ212" i="1"/>
  <c r="BN212" i="1"/>
  <c r="BO212" i="1"/>
  <c r="BS212" i="1"/>
  <c r="BT212" i="1"/>
  <c r="BN210" i="1"/>
  <c r="BO210" i="1"/>
  <c r="BI210" i="1"/>
  <c r="BJ210" i="1"/>
  <c r="BD210" i="1"/>
  <c r="BE210" i="1"/>
  <c r="AY210" i="1"/>
  <c r="AZ210" i="1"/>
  <c r="BD207" i="1"/>
  <c r="BE207" i="1"/>
  <c r="BS207" i="1"/>
  <c r="BT207" i="1"/>
  <c r="BN207" i="1"/>
  <c r="BO207" i="1"/>
  <c r="BN209" i="1"/>
  <c r="BO209" i="1"/>
  <c r="BI207" i="1"/>
  <c r="BJ207" i="1"/>
  <c r="BI209" i="1"/>
  <c r="BJ209" i="1"/>
  <c r="BD209" i="1"/>
  <c r="BE209" i="1"/>
  <c r="BT194" i="1"/>
  <c r="BS194" i="1"/>
  <c r="BS177" i="1"/>
  <c r="BT177" i="1"/>
  <c r="BN177" i="1"/>
  <c r="BO177" i="1"/>
  <c r="BI177" i="1"/>
  <c r="BJ177" i="1"/>
  <c r="BD177" i="1"/>
  <c r="BE177" i="1"/>
  <c r="AY177" i="1"/>
  <c r="AZ177" i="1"/>
  <c r="BS170" i="1"/>
  <c r="BT170" i="1"/>
  <c r="BN170" i="1"/>
  <c r="BO170" i="1"/>
  <c r="BI170" i="1"/>
  <c r="BJ170" i="1"/>
  <c r="BD170" i="1"/>
  <c r="BE170" i="1"/>
  <c r="AY162" i="1"/>
  <c r="AZ162" i="1"/>
  <c r="BS162" i="1"/>
  <c r="BT162" i="1"/>
  <c r="BN162" i="1"/>
  <c r="BO162" i="1"/>
  <c r="BI162" i="1"/>
  <c r="BJ162" i="1"/>
  <c r="BD162" i="1"/>
  <c r="BE162" i="1"/>
  <c r="BS134" i="1"/>
  <c r="BT134" i="1"/>
  <c r="BN134" i="1"/>
  <c r="BO134" i="1"/>
  <c r="BI134" i="1"/>
  <c r="BJ134" i="1"/>
  <c r="BD134" i="1"/>
  <c r="BE134" i="1"/>
  <c r="AY127" i="1"/>
  <c r="AZ127" i="1"/>
  <c r="BS127" i="1"/>
  <c r="BT127" i="1"/>
  <c r="BN127" i="1"/>
  <c r="BO127" i="1"/>
  <c r="BI127" i="1"/>
  <c r="BJ127" i="1"/>
  <c r="BD127" i="1"/>
  <c r="BE127" i="1"/>
  <c r="BN119" i="1"/>
  <c r="BO119" i="1"/>
  <c r="BI119" i="1"/>
  <c r="BJ119" i="1"/>
  <c r="AY119" i="1"/>
  <c r="AZ119" i="1"/>
  <c r="AY93" i="1"/>
  <c r="AZ93" i="1"/>
  <c r="BN93" i="1"/>
  <c r="BO93" i="1"/>
  <c r="BI93" i="1"/>
  <c r="BJ93" i="1"/>
  <c r="BD93" i="1"/>
  <c r="BE93" i="1"/>
  <c r="BT85" i="1"/>
  <c r="BS85" i="1"/>
  <c r="BO85" i="1"/>
  <c r="BN85" i="1"/>
  <c r="BJ85" i="1"/>
  <c r="BI85" i="1"/>
  <c r="BE85" i="1"/>
  <c r="BD85" i="1"/>
  <c r="AY85" i="1"/>
  <c r="AZ85" i="1"/>
  <c r="BD77" i="1"/>
  <c r="BT77" i="1"/>
  <c r="BS77" i="1"/>
  <c r="BO77" i="1"/>
  <c r="BN77" i="1"/>
  <c r="BJ77" i="1"/>
  <c r="BI77" i="1"/>
  <c r="BE77" i="1"/>
  <c r="AY77" i="1"/>
  <c r="AZ77" i="1"/>
  <c r="BS72" i="1"/>
  <c r="BT72" i="1"/>
  <c r="BN72" i="1"/>
  <c r="BO72" i="1"/>
  <c r="BI72" i="1"/>
  <c r="BJ72" i="1"/>
  <c r="BD72" i="1"/>
  <c r="BE72" i="1"/>
  <c r="AY72" i="1"/>
  <c r="AZ72" i="1"/>
  <c r="BD54" i="1"/>
  <c r="BE54" i="1"/>
  <c r="BS54" i="1"/>
  <c r="BT54" i="1"/>
  <c r="BN54" i="1"/>
  <c r="BO54" i="1"/>
  <c r="BI54" i="1"/>
  <c r="BJ54" i="1"/>
  <c r="BS47" i="1"/>
  <c r="BN47" i="1"/>
  <c r="BD47" i="1"/>
  <c r="AY47" i="1"/>
  <c r="BS44" i="1"/>
  <c r="BT44" i="1"/>
  <c r="BN44" i="1"/>
  <c r="BO44" i="1"/>
  <c r="BI44" i="1"/>
  <c r="BJ44" i="1"/>
  <c r="BD44" i="1"/>
  <c r="BE44" i="1"/>
  <c r="AY44" i="1"/>
  <c r="AZ44" i="1"/>
  <c r="BS42" i="1"/>
  <c r="BT42" i="1"/>
  <c r="BN42" i="1"/>
  <c r="BO42" i="1"/>
  <c r="BI42" i="1"/>
  <c r="BJ42" i="1"/>
  <c r="BD42" i="1"/>
  <c r="BE42" i="1"/>
  <c r="AY42" i="1"/>
  <c r="AZ42" i="1"/>
  <c r="BS32" i="1"/>
  <c r="BT32" i="1"/>
  <c r="BN32" i="1"/>
  <c r="BO32" i="1"/>
  <c r="BI32" i="1"/>
  <c r="BJ32" i="1"/>
  <c r="BD32" i="1"/>
  <c r="BE32" i="1"/>
  <c r="AY32" i="1"/>
  <c r="AZ32" i="1"/>
  <c r="BS29" i="1"/>
  <c r="BT29" i="1"/>
  <c r="BN29" i="1"/>
  <c r="BO29" i="1"/>
  <c r="BI29" i="1"/>
  <c r="BJ29" i="1"/>
  <c r="BD29" i="1"/>
  <c r="BE29" i="1"/>
  <c r="AY29" i="1"/>
  <c r="AZ29" i="1"/>
  <c r="BS21" i="1"/>
  <c r="BT21" i="1"/>
  <c r="BS22" i="1"/>
  <c r="BT22" i="1"/>
  <c r="BN21" i="1"/>
  <c r="BO21" i="1"/>
  <c r="BN22" i="1"/>
  <c r="BO22" i="1"/>
  <c r="BI21" i="1"/>
  <c r="BJ21" i="1"/>
  <c r="BI22" i="1"/>
  <c r="BJ22" i="1"/>
  <c r="BD21" i="1"/>
  <c r="BE21" i="1"/>
  <c r="AY21" i="1"/>
  <c r="AZ21" i="1"/>
  <c r="BD22" i="1"/>
  <c r="BE22" i="1"/>
  <c r="AY22" i="1"/>
  <c r="AZ22" i="1"/>
  <c r="BT281" i="1"/>
  <c r="BT280" i="1"/>
  <c r="BS280" i="1"/>
  <c r="BT279" i="1"/>
  <c r="BS279" i="1"/>
  <c r="BT276" i="1"/>
  <c r="BS276" i="1"/>
  <c r="BS273" i="1"/>
  <c r="BS272" i="1"/>
  <c r="BS270" i="1"/>
  <c r="BS269" i="1"/>
  <c r="BS267" i="1"/>
  <c r="BT266" i="1"/>
  <c r="BS266" i="1"/>
  <c r="BT261" i="1"/>
  <c r="BS261" i="1"/>
  <c r="BT260" i="1"/>
  <c r="BS260" i="1"/>
  <c r="BT258" i="1"/>
  <c r="BS258" i="1"/>
  <c r="BT257" i="1"/>
  <c r="BS257" i="1"/>
  <c r="BT256" i="1"/>
  <c r="BS256" i="1"/>
  <c r="BT255" i="1"/>
  <c r="BS255" i="1"/>
  <c r="BT251" i="1"/>
  <c r="BS251" i="1"/>
  <c r="BT249" i="1"/>
  <c r="BS249" i="1"/>
  <c r="BT248" i="1"/>
  <c r="BS248" i="1"/>
  <c r="BT247" i="1"/>
  <c r="BS247" i="1"/>
  <c r="BT245" i="1"/>
  <c r="BS245" i="1"/>
  <c r="BT243" i="1"/>
  <c r="BS243" i="1"/>
  <c r="BT242" i="1"/>
  <c r="BS242" i="1"/>
  <c r="BT240" i="1"/>
  <c r="BS240" i="1"/>
  <c r="BT238" i="1"/>
  <c r="BS238" i="1"/>
  <c r="BT237" i="1"/>
  <c r="BS237" i="1"/>
  <c r="BT235" i="1"/>
  <c r="BS235" i="1"/>
  <c r="BT231" i="1"/>
  <c r="BS231" i="1"/>
  <c r="BT232" i="1"/>
  <c r="BS232" i="1"/>
  <c r="BT230" i="1"/>
  <c r="BS230" i="1"/>
  <c r="BT229" i="1"/>
  <c r="BS229" i="1"/>
  <c r="BT228" i="1"/>
  <c r="BS228" i="1"/>
  <c r="BT226" i="1"/>
  <c r="BS226" i="1"/>
  <c r="BT225" i="1"/>
  <c r="BS225" i="1"/>
  <c r="BT223" i="1"/>
  <c r="BS223" i="1"/>
  <c r="BT221" i="1"/>
  <c r="BS221" i="1"/>
  <c r="BT218" i="1"/>
  <c r="BS218" i="1"/>
  <c r="BT216" i="1"/>
  <c r="BS216" i="1"/>
  <c r="BT215" i="1"/>
  <c r="BS215" i="1"/>
  <c r="BT214" i="1"/>
  <c r="BS214" i="1"/>
  <c r="BT211" i="1"/>
  <c r="BS211" i="1"/>
  <c r="BT210" i="1"/>
  <c r="BS210" i="1"/>
  <c r="BT209" i="1"/>
  <c r="BS209" i="1"/>
  <c r="BT208" i="1"/>
  <c r="BS208" i="1"/>
  <c r="BT205" i="1"/>
  <c r="BS205" i="1"/>
  <c r="BT204" i="1"/>
  <c r="BS204" i="1"/>
  <c r="BT201" i="1"/>
  <c r="BS201" i="1"/>
  <c r="BT199" i="1"/>
  <c r="BS199" i="1"/>
  <c r="BT198" i="1"/>
  <c r="BS198" i="1"/>
  <c r="BT197" i="1"/>
  <c r="BS197" i="1"/>
  <c r="BT196" i="1"/>
  <c r="BS196" i="1"/>
  <c r="BT193" i="1"/>
  <c r="BS193" i="1"/>
  <c r="BT192" i="1"/>
  <c r="BS192" i="1"/>
  <c r="BT191" i="1"/>
  <c r="BS191" i="1"/>
  <c r="BT189" i="1"/>
  <c r="BS189" i="1"/>
  <c r="BT190" i="1"/>
  <c r="BS190" i="1"/>
  <c r="BT188" i="1"/>
  <c r="BS188" i="1"/>
  <c r="BT187" i="1"/>
  <c r="BS187" i="1"/>
  <c r="BT186" i="1"/>
  <c r="BS186" i="1"/>
  <c r="BT182" i="1"/>
  <c r="BS182" i="1"/>
  <c r="BT181" i="1"/>
  <c r="BS181" i="1"/>
  <c r="BT179" i="1"/>
  <c r="BS179" i="1"/>
  <c r="BT175" i="1"/>
  <c r="BS175" i="1"/>
  <c r="BT174" i="1"/>
  <c r="BS174" i="1"/>
  <c r="BT172" i="1"/>
  <c r="BS172" i="1"/>
  <c r="BT169" i="1"/>
  <c r="BS169" i="1"/>
  <c r="BT168" i="1"/>
  <c r="BS168" i="1"/>
  <c r="BT167" i="1"/>
  <c r="BS167" i="1"/>
  <c r="BT166" i="1"/>
  <c r="BS166" i="1"/>
  <c r="BT165" i="1"/>
  <c r="BS165" i="1"/>
  <c r="BT161" i="1"/>
  <c r="BS161" i="1"/>
  <c r="BT163" i="1"/>
  <c r="BS163" i="1"/>
  <c r="BT155" i="1"/>
  <c r="BS155" i="1"/>
  <c r="BT158" i="1"/>
  <c r="BS158" i="1"/>
  <c r="BT156" i="1"/>
  <c r="BS156" i="1"/>
  <c r="BT154" i="1"/>
  <c r="BS154" i="1"/>
  <c r="BT153" i="1"/>
  <c r="BS153" i="1"/>
  <c r="BT152" i="1"/>
  <c r="BS152" i="1"/>
  <c r="BT151" i="1"/>
  <c r="BS151" i="1"/>
  <c r="BT150" i="1"/>
  <c r="BS150" i="1"/>
  <c r="BT149" i="1"/>
  <c r="BS149" i="1"/>
  <c r="BT148" i="1"/>
  <c r="BS148" i="1"/>
  <c r="BT147" i="1"/>
  <c r="BS147" i="1"/>
  <c r="BT146" i="1"/>
  <c r="BS146" i="1"/>
  <c r="BT144" i="1"/>
  <c r="BS144" i="1"/>
  <c r="BT142" i="1"/>
  <c r="BS142" i="1"/>
  <c r="BT141" i="1"/>
  <c r="BS141" i="1"/>
  <c r="BT140" i="1"/>
  <c r="BS140" i="1"/>
  <c r="BT139" i="1"/>
  <c r="BS139" i="1"/>
  <c r="BT137" i="1"/>
  <c r="BS137" i="1"/>
  <c r="BT135" i="1"/>
  <c r="BS135" i="1"/>
  <c r="BT133" i="1"/>
  <c r="BS133" i="1"/>
  <c r="BT132" i="1"/>
  <c r="BS132" i="1"/>
  <c r="BT131" i="1"/>
  <c r="BS131" i="1"/>
  <c r="BT128" i="1"/>
  <c r="BS128" i="1"/>
  <c r="BT124" i="1"/>
  <c r="BS124" i="1"/>
  <c r="BT125" i="1"/>
  <c r="BS125" i="1"/>
  <c r="BT136" i="1"/>
  <c r="BS136" i="1"/>
  <c r="BT123" i="1"/>
  <c r="BS123" i="1"/>
  <c r="BT121" i="1"/>
  <c r="BS121" i="1"/>
  <c r="BT120" i="1"/>
  <c r="BS120" i="1"/>
  <c r="BT115" i="1"/>
  <c r="BS115" i="1"/>
  <c r="BT114" i="1"/>
  <c r="BS114" i="1"/>
  <c r="BT113" i="1"/>
  <c r="BS113" i="1"/>
  <c r="BT112" i="1"/>
  <c r="BS112" i="1"/>
  <c r="BT111" i="1"/>
  <c r="BS111" i="1"/>
  <c r="BT110" i="1"/>
  <c r="BS110" i="1"/>
  <c r="BT109" i="1"/>
  <c r="BS109" i="1"/>
  <c r="BT108" i="1"/>
  <c r="BS108" i="1"/>
  <c r="BT104" i="1"/>
  <c r="BS104" i="1"/>
  <c r="BT101" i="1"/>
  <c r="BS101" i="1"/>
  <c r="BT98" i="1"/>
  <c r="BS98" i="1"/>
  <c r="BT97" i="1"/>
  <c r="BS97" i="1"/>
  <c r="BT96" i="1"/>
  <c r="BS96" i="1"/>
  <c r="BT93" i="1"/>
  <c r="BS93" i="1"/>
  <c r="BT95" i="1"/>
  <c r="BS95" i="1"/>
  <c r="BT94" i="1"/>
  <c r="BS94" i="1"/>
  <c r="BT92" i="1"/>
  <c r="BS92" i="1"/>
  <c r="BT91" i="1"/>
  <c r="BS91" i="1"/>
  <c r="BT90" i="1"/>
  <c r="BS90" i="1"/>
  <c r="BT88" i="1"/>
  <c r="BS88" i="1"/>
  <c r="BT89" i="1"/>
  <c r="BS89" i="1"/>
  <c r="BT86" i="1"/>
  <c r="BS86" i="1"/>
  <c r="BT83" i="1"/>
  <c r="BS83" i="1"/>
  <c r="BT80" i="1"/>
  <c r="BS80" i="1"/>
  <c r="BT81" i="1"/>
  <c r="BS81" i="1"/>
  <c r="BT78" i="1"/>
  <c r="BS78" i="1"/>
  <c r="BT76" i="1"/>
  <c r="BS76" i="1"/>
  <c r="BT75" i="1"/>
  <c r="BS75" i="1"/>
  <c r="BT74" i="1"/>
  <c r="BS74" i="1"/>
  <c r="BT71" i="1"/>
  <c r="BS71" i="1"/>
  <c r="BT62" i="1"/>
  <c r="BS62" i="1"/>
  <c r="BT68" i="1"/>
  <c r="BS68" i="1"/>
  <c r="BT66" i="1"/>
  <c r="BS66" i="1"/>
  <c r="BT70" i="1"/>
  <c r="BS70" i="1"/>
  <c r="BT65" i="1"/>
  <c r="BS65" i="1"/>
  <c r="BT60" i="1"/>
  <c r="BS60" i="1"/>
  <c r="BT64" i="1"/>
  <c r="BS64" i="1"/>
  <c r="BT59" i="1"/>
  <c r="BS59" i="1"/>
  <c r="BT58" i="1"/>
  <c r="BS58" i="1"/>
  <c r="BT57" i="1"/>
  <c r="BS57" i="1"/>
  <c r="BT56" i="1"/>
  <c r="BS56" i="1"/>
  <c r="BT55" i="1"/>
  <c r="BS55" i="1"/>
  <c r="BT53" i="1"/>
  <c r="BS53" i="1"/>
  <c r="BT51" i="1"/>
  <c r="BS51" i="1"/>
  <c r="BT49" i="1"/>
  <c r="BS49" i="1"/>
  <c r="BT48" i="1"/>
  <c r="BS48" i="1"/>
  <c r="BT47" i="1"/>
  <c r="BT46" i="1"/>
  <c r="BS46" i="1"/>
  <c r="BT45" i="1"/>
  <c r="BS45" i="1"/>
  <c r="BT40" i="1"/>
  <c r="BS40" i="1"/>
  <c r="BT38" i="1"/>
  <c r="BS38" i="1"/>
  <c r="BT39" i="1"/>
  <c r="BS39" i="1"/>
  <c r="BT35" i="1"/>
  <c r="BS35" i="1"/>
  <c r="BT37" i="1"/>
  <c r="BS37" i="1"/>
  <c r="BT34" i="1"/>
  <c r="BS34" i="1"/>
  <c r="BT33" i="1"/>
  <c r="BS33" i="1"/>
  <c r="BT31" i="1"/>
  <c r="BS31" i="1"/>
  <c r="BT30" i="1"/>
  <c r="BS30" i="1"/>
  <c r="BT28" i="1"/>
  <c r="BS28" i="1"/>
  <c r="BT24" i="1"/>
  <c r="BS24" i="1"/>
  <c r="BT25" i="1"/>
  <c r="BS25" i="1"/>
  <c r="BT23" i="1"/>
  <c r="BS23" i="1"/>
  <c r="BT20" i="1"/>
  <c r="BT19" i="1"/>
  <c r="BS19" i="1"/>
  <c r="BT13" i="1"/>
  <c r="BS13" i="1"/>
  <c r="BT15" i="1"/>
  <c r="BS15" i="1"/>
  <c r="BT11" i="1"/>
  <c r="BS11" i="1"/>
  <c r="BT18" i="1"/>
  <c r="BS18" i="1"/>
  <c r="BT8" i="1"/>
  <c r="BS8" i="1"/>
  <c r="BT14" i="1"/>
  <c r="BS14" i="1"/>
  <c r="BT10" i="1"/>
  <c r="BS10" i="1"/>
  <c r="BT6" i="1"/>
  <c r="BS6" i="1"/>
  <c r="BT7" i="1"/>
  <c r="BS7" i="1"/>
  <c r="BT5" i="1"/>
  <c r="BS5" i="1"/>
  <c r="BT4" i="1"/>
  <c r="BS4" i="1"/>
  <c r="BT3" i="1"/>
  <c r="BS3" i="1"/>
  <c r="BO281" i="1"/>
  <c r="BO280" i="1"/>
  <c r="BN280" i="1"/>
  <c r="BO279" i="1"/>
  <c r="BN279" i="1"/>
  <c r="BO276" i="1"/>
  <c r="BN276" i="1"/>
  <c r="BN277" i="1"/>
  <c r="BN273" i="1"/>
  <c r="BN272" i="1"/>
  <c r="BN270" i="1"/>
  <c r="BN269" i="1"/>
  <c r="BN267" i="1"/>
  <c r="BO266" i="1"/>
  <c r="BN266" i="1"/>
  <c r="BO261" i="1"/>
  <c r="BN261" i="1"/>
  <c r="BO258" i="1"/>
  <c r="BN258" i="1"/>
  <c r="BO257" i="1"/>
  <c r="BN257" i="1"/>
  <c r="BO256" i="1"/>
  <c r="BN256" i="1"/>
  <c r="BO255" i="1"/>
  <c r="BN255" i="1"/>
  <c r="BO251" i="1"/>
  <c r="BN251" i="1"/>
  <c r="BO249" i="1"/>
  <c r="BN249" i="1"/>
  <c r="BO248" i="1"/>
  <c r="BN248" i="1"/>
  <c r="BO247" i="1"/>
  <c r="BN247" i="1"/>
  <c r="BO245" i="1"/>
  <c r="BN245" i="1"/>
  <c r="BO243" i="1"/>
  <c r="BN243" i="1"/>
  <c r="BO242" i="1"/>
  <c r="BN242" i="1"/>
  <c r="BO240" i="1"/>
  <c r="BN240" i="1"/>
  <c r="BO238" i="1"/>
  <c r="BN238" i="1"/>
  <c r="BO237" i="1"/>
  <c r="BN237" i="1"/>
  <c r="BO235" i="1"/>
  <c r="BN235" i="1"/>
  <c r="BO231" i="1"/>
  <c r="BN231" i="1"/>
  <c r="BO232" i="1"/>
  <c r="BN232" i="1"/>
  <c r="BO230" i="1"/>
  <c r="BN230" i="1"/>
  <c r="BO229" i="1"/>
  <c r="BN229" i="1"/>
  <c r="BO228" i="1"/>
  <c r="BN228" i="1"/>
  <c r="BO226" i="1"/>
  <c r="BN226" i="1"/>
  <c r="BO225" i="1"/>
  <c r="BN225" i="1"/>
  <c r="BO223" i="1"/>
  <c r="BN223" i="1"/>
  <c r="BO221" i="1"/>
  <c r="BN221" i="1"/>
  <c r="BO216" i="1"/>
  <c r="BN216" i="1"/>
  <c r="BO215" i="1"/>
  <c r="BN215" i="1"/>
  <c r="BO214" i="1"/>
  <c r="BN214" i="1"/>
  <c r="BO211" i="1"/>
  <c r="BN211" i="1"/>
  <c r="BO208" i="1"/>
  <c r="BN208" i="1"/>
  <c r="BO205" i="1"/>
  <c r="BN205" i="1"/>
  <c r="BO204" i="1"/>
  <c r="BN204" i="1"/>
  <c r="BO201" i="1"/>
  <c r="BN201" i="1"/>
  <c r="BO199" i="1"/>
  <c r="BN199" i="1"/>
  <c r="BO198" i="1"/>
  <c r="BN198" i="1"/>
  <c r="BO197" i="1"/>
  <c r="BN197" i="1"/>
  <c r="BO196" i="1"/>
  <c r="BN196" i="1"/>
  <c r="BO194" i="1"/>
  <c r="BN194" i="1"/>
  <c r="BO193" i="1"/>
  <c r="BN193" i="1"/>
  <c r="BO192" i="1"/>
  <c r="BN192" i="1"/>
  <c r="BO191" i="1"/>
  <c r="BN191" i="1"/>
  <c r="BO189" i="1"/>
  <c r="BN189" i="1"/>
  <c r="BO190" i="1"/>
  <c r="BN190" i="1"/>
  <c r="BO188" i="1"/>
  <c r="BN188" i="1"/>
  <c r="BO187" i="1"/>
  <c r="BN187" i="1"/>
  <c r="BO186" i="1"/>
  <c r="BN186" i="1"/>
  <c r="BO182" i="1"/>
  <c r="BN182" i="1"/>
  <c r="BO181" i="1"/>
  <c r="BN181" i="1"/>
  <c r="BO179" i="1"/>
  <c r="BN179" i="1"/>
  <c r="BO175" i="1"/>
  <c r="BN175" i="1"/>
  <c r="BO174" i="1"/>
  <c r="BN174" i="1"/>
  <c r="BO172" i="1"/>
  <c r="BN172" i="1"/>
  <c r="BO169" i="1"/>
  <c r="BN169" i="1"/>
  <c r="BO168" i="1"/>
  <c r="BN168" i="1"/>
  <c r="BO167" i="1"/>
  <c r="BN167" i="1"/>
  <c r="BO166" i="1"/>
  <c r="BN166" i="1"/>
  <c r="BO165" i="1"/>
  <c r="BN165" i="1"/>
  <c r="BO161" i="1"/>
  <c r="BN161" i="1"/>
  <c r="BO163" i="1"/>
  <c r="BN163" i="1"/>
  <c r="BO155" i="1"/>
  <c r="BN155" i="1"/>
  <c r="BO158" i="1"/>
  <c r="BN158" i="1"/>
  <c r="BO156" i="1"/>
  <c r="BN156" i="1"/>
  <c r="BO154" i="1"/>
  <c r="BN154" i="1"/>
  <c r="BO153" i="1"/>
  <c r="BN153" i="1"/>
  <c r="BO152" i="1"/>
  <c r="BN152" i="1"/>
  <c r="BO151" i="1"/>
  <c r="BN151" i="1"/>
  <c r="BO150" i="1"/>
  <c r="BN150" i="1"/>
  <c r="BO149" i="1"/>
  <c r="BN149" i="1"/>
  <c r="BO148" i="1"/>
  <c r="BN148" i="1"/>
  <c r="BO147" i="1"/>
  <c r="BN147" i="1"/>
  <c r="BO146" i="1"/>
  <c r="BN146" i="1"/>
  <c r="BO143" i="1"/>
  <c r="BN143" i="1"/>
  <c r="BO144" i="1"/>
  <c r="BN144" i="1"/>
  <c r="BO142" i="1"/>
  <c r="BN142" i="1"/>
  <c r="BO141" i="1"/>
  <c r="BN141" i="1"/>
  <c r="BO140" i="1"/>
  <c r="BN140" i="1"/>
  <c r="BO139" i="1"/>
  <c r="BN139" i="1"/>
  <c r="BO137" i="1"/>
  <c r="BN137" i="1"/>
  <c r="BO135" i="1"/>
  <c r="BN135" i="1"/>
  <c r="BO133" i="1"/>
  <c r="BN133" i="1"/>
  <c r="BO132" i="1"/>
  <c r="BN132" i="1"/>
  <c r="BO131" i="1"/>
  <c r="BN131" i="1"/>
  <c r="BO128" i="1"/>
  <c r="BN128" i="1"/>
  <c r="BO124" i="1"/>
  <c r="BN124" i="1"/>
  <c r="BO125" i="1"/>
  <c r="BN125" i="1"/>
  <c r="BO136" i="1"/>
  <c r="BN136" i="1"/>
  <c r="BO123" i="1"/>
  <c r="BN123" i="1"/>
  <c r="BO121" i="1"/>
  <c r="BN121" i="1"/>
  <c r="BO120" i="1"/>
  <c r="BN120" i="1"/>
  <c r="BO115" i="1"/>
  <c r="BN115" i="1"/>
  <c r="BO114" i="1"/>
  <c r="BN114" i="1"/>
  <c r="BO113" i="1"/>
  <c r="BN113" i="1"/>
  <c r="BO112" i="1"/>
  <c r="BN112" i="1"/>
  <c r="BO111" i="1"/>
  <c r="BN111" i="1"/>
  <c r="BO110" i="1"/>
  <c r="BN110" i="1"/>
  <c r="BO109" i="1"/>
  <c r="BN109" i="1"/>
  <c r="BO108" i="1"/>
  <c r="BN108" i="1"/>
  <c r="BO104" i="1"/>
  <c r="BN104" i="1"/>
  <c r="BO101" i="1"/>
  <c r="BN101" i="1"/>
  <c r="BO98" i="1"/>
  <c r="BN98" i="1"/>
  <c r="BO97" i="1"/>
  <c r="BN97" i="1"/>
  <c r="BO96" i="1"/>
  <c r="BN96" i="1"/>
  <c r="BO95" i="1"/>
  <c r="BN95" i="1"/>
  <c r="BO94" i="1"/>
  <c r="BN94" i="1"/>
  <c r="BO92" i="1"/>
  <c r="BN92" i="1"/>
  <c r="BO91" i="1"/>
  <c r="BN91" i="1"/>
  <c r="BO90" i="1"/>
  <c r="BN90" i="1"/>
  <c r="BO88" i="1"/>
  <c r="BN88" i="1"/>
  <c r="BO89" i="1"/>
  <c r="BN89" i="1"/>
  <c r="BO86" i="1"/>
  <c r="BN86" i="1"/>
  <c r="BO83" i="1"/>
  <c r="BN83" i="1"/>
  <c r="BO80" i="1"/>
  <c r="BN80" i="1"/>
  <c r="BO81" i="1"/>
  <c r="BN81" i="1"/>
  <c r="BO78" i="1"/>
  <c r="BN78" i="1"/>
  <c r="BO76" i="1"/>
  <c r="BN76" i="1"/>
  <c r="BO75" i="1"/>
  <c r="BN75" i="1"/>
  <c r="BO74" i="1"/>
  <c r="BN74" i="1"/>
  <c r="BO71" i="1"/>
  <c r="BN71" i="1"/>
  <c r="BO62" i="1"/>
  <c r="BN62" i="1"/>
  <c r="BO68" i="1"/>
  <c r="BN68" i="1"/>
  <c r="BO66" i="1"/>
  <c r="BN66" i="1"/>
  <c r="BO70" i="1"/>
  <c r="BN70" i="1"/>
  <c r="BO65" i="1"/>
  <c r="BN65" i="1"/>
  <c r="BO60" i="1"/>
  <c r="BN60" i="1"/>
  <c r="BO61" i="1"/>
  <c r="BN61" i="1"/>
  <c r="BO64" i="1"/>
  <c r="BN64" i="1"/>
  <c r="BO59" i="1"/>
  <c r="BN59" i="1"/>
  <c r="BO58" i="1"/>
  <c r="BN58" i="1"/>
  <c r="BO57" i="1"/>
  <c r="BN57" i="1"/>
  <c r="BO56" i="1"/>
  <c r="BN56" i="1"/>
  <c r="BO55" i="1"/>
  <c r="BN55" i="1"/>
  <c r="BO53" i="1"/>
  <c r="BN53" i="1"/>
  <c r="BO51" i="1"/>
  <c r="BN51" i="1"/>
  <c r="BO49" i="1"/>
  <c r="BN49" i="1"/>
  <c r="BO48" i="1"/>
  <c r="BN48" i="1"/>
  <c r="BO47" i="1"/>
  <c r="BO46" i="1"/>
  <c r="BN46" i="1"/>
  <c r="BO45" i="1"/>
  <c r="BN45" i="1"/>
  <c r="BO40" i="1"/>
  <c r="BN40" i="1"/>
  <c r="BO38" i="1"/>
  <c r="BN38" i="1"/>
  <c r="BO39" i="1"/>
  <c r="BN39" i="1"/>
  <c r="BO35" i="1"/>
  <c r="BN35" i="1"/>
  <c r="BO37" i="1"/>
  <c r="BN37" i="1"/>
  <c r="BO34" i="1"/>
  <c r="BN34" i="1"/>
  <c r="BO33" i="1"/>
  <c r="BN33" i="1"/>
  <c r="BO31" i="1"/>
  <c r="BN31" i="1"/>
  <c r="BO30" i="1"/>
  <c r="BN30" i="1"/>
  <c r="BO28" i="1"/>
  <c r="BN28" i="1"/>
  <c r="BO24" i="1"/>
  <c r="BN24" i="1"/>
  <c r="BO25" i="1"/>
  <c r="BN25" i="1"/>
  <c r="BO23" i="1"/>
  <c r="BN23" i="1"/>
  <c r="BO20" i="1"/>
  <c r="BO19" i="1"/>
  <c r="BN19" i="1"/>
  <c r="BO13" i="1"/>
  <c r="BN13" i="1"/>
  <c r="BO15" i="1"/>
  <c r="BN15" i="1"/>
  <c r="BO11" i="1"/>
  <c r="BN11" i="1"/>
  <c r="BO18" i="1"/>
  <c r="BN18" i="1"/>
  <c r="BO8" i="1"/>
  <c r="BN8" i="1"/>
  <c r="BO14" i="1"/>
  <c r="BN14" i="1"/>
  <c r="BO10" i="1"/>
  <c r="BN10" i="1"/>
  <c r="BO6" i="1"/>
  <c r="BN6" i="1"/>
  <c r="BO7" i="1"/>
  <c r="BN7" i="1"/>
  <c r="BO5" i="1"/>
  <c r="BN5" i="1"/>
  <c r="BO4" i="1"/>
  <c r="BN4" i="1"/>
  <c r="BO3" i="1"/>
  <c r="BN3" i="1"/>
  <c r="BJ281" i="1"/>
  <c r="BJ280" i="1"/>
  <c r="BI280" i="1"/>
  <c r="BJ279" i="1"/>
  <c r="BI279" i="1"/>
  <c r="BJ276" i="1"/>
  <c r="BI276" i="1"/>
  <c r="BI277" i="1"/>
  <c r="BI273" i="1"/>
  <c r="BI272" i="1"/>
  <c r="BI270" i="1"/>
  <c r="BI269" i="1"/>
  <c r="BI267" i="1"/>
  <c r="BJ266" i="1"/>
  <c r="BI266" i="1"/>
  <c r="BJ261" i="1"/>
  <c r="BI261" i="1"/>
  <c r="BJ260" i="1"/>
  <c r="BI260" i="1"/>
  <c r="BJ258" i="1"/>
  <c r="BI258" i="1"/>
  <c r="BJ257" i="1"/>
  <c r="BI257" i="1"/>
  <c r="BJ256" i="1"/>
  <c r="BI256" i="1"/>
  <c r="BJ255" i="1"/>
  <c r="BI255" i="1"/>
  <c r="BJ251" i="1"/>
  <c r="BI251" i="1"/>
  <c r="BJ249" i="1"/>
  <c r="BI249" i="1"/>
  <c r="BJ248" i="1"/>
  <c r="BI248" i="1"/>
  <c r="BJ247" i="1"/>
  <c r="BI247" i="1"/>
  <c r="BJ245" i="1"/>
  <c r="BI245" i="1"/>
  <c r="BJ243" i="1"/>
  <c r="BI243" i="1"/>
  <c r="BJ242" i="1"/>
  <c r="BI242" i="1"/>
  <c r="BJ240" i="1"/>
  <c r="BI240" i="1"/>
  <c r="BJ238" i="1"/>
  <c r="BI238" i="1"/>
  <c r="BJ237" i="1"/>
  <c r="BI237" i="1"/>
  <c r="BJ235" i="1"/>
  <c r="BI235" i="1"/>
  <c r="BJ231" i="1"/>
  <c r="BI231" i="1"/>
  <c r="BJ232" i="1"/>
  <c r="BI232" i="1"/>
  <c r="BJ230" i="1"/>
  <c r="BI230" i="1"/>
  <c r="BJ229" i="1"/>
  <c r="BI229" i="1"/>
  <c r="BJ228" i="1"/>
  <c r="BI228" i="1"/>
  <c r="BJ226" i="1"/>
  <c r="BI226" i="1"/>
  <c r="BJ225" i="1"/>
  <c r="BI225" i="1"/>
  <c r="BJ223" i="1"/>
  <c r="BI223" i="1"/>
  <c r="BJ221" i="1"/>
  <c r="BI221" i="1"/>
  <c r="BJ218" i="1"/>
  <c r="BI218" i="1"/>
  <c r="BJ216" i="1"/>
  <c r="BI216" i="1"/>
  <c r="BJ215" i="1"/>
  <c r="BI215" i="1"/>
  <c r="BJ214" i="1"/>
  <c r="BI214" i="1"/>
  <c r="BJ211" i="1"/>
  <c r="BI211" i="1"/>
  <c r="BJ208" i="1"/>
  <c r="BI208" i="1"/>
  <c r="BJ205" i="1"/>
  <c r="BI205" i="1"/>
  <c r="BJ204" i="1"/>
  <c r="BI204" i="1"/>
  <c r="BJ201" i="1"/>
  <c r="BI201" i="1"/>
  <c r="BJ199" i="1"/>
  <c r="BI199" i="1"/>
  <c r="BJ198" i="1"/>
  <c r="BI198" i="1"/>
  <c r="BJ197" i="1"/>
  <c r="BI197" i="1"/>
  <c r="BJ196" i="1"/>
  <c r="BI196" i="1"/>
  <c r="BJ194" i="1"/>
  <c r="BI194" i="1"/>
  <c r="BJ193" i="1"/>
  <c r="BI193" i="1"/>
  <c r="BJ192" i="1"/>
  <c r="BI192" i="1"/>
  <c r="BJ191" i="1"/>
  <c r="BI191" i="1"/>
  <c r="BJ189" i="1"/>
  <c r="BI189" i="1"/>
  <c r="BJ190" i="1"/>
  <c r="BI190" i="1"/>
  <c r="BJ188" i="1"/>
  <c r="BI188" i="1"/>
  <c r="BJ187" i="1"/>
  <c r="BI187" i="1"/>
  <c r="BJ186" i="1"/>
  <c r="BI186" i="1"/>
  <c r="BJ182" i="1"/>
  <c r="BI182" i="1"/>
  <c r="BJ181" i="1"/>
  <c r="BI181" i="1"/>
  <c r="BJ179" i="1"/>
  <c r="BI179" i="1"/>
  <c r="BJ175" i="1"/>
  <c r="BI175" i="1"/>
  <c r="BJ174" i="1"/>
  <c r="BI174" i="1"/>
  <c r="BJ172" i="1"/>
  <c r="BI172" i="1"/>
  <c r="BJ169" i="1"/>
  <c r="BI169" i="1"/>
  <c r="BJ168" i="1"/>
  <c r="BI168" i="1"/>
  <c r="BJ167" i="1"/>
  <c r="BI167" i="1"/>
  <c r="BJ166" i="1"/>
  <c r="BI166" i="1"/>
  <c r="BJ165" i="1"/>
  <c r="BI165" i="1"/>
  <c r="BJ161" i="1"/>
  <c r="BI161" i="1"/>
  <c r="BJ163" i="1"/>
  <c r="BI163" i="1"/>
  <c r="BJ155" i="1"/>
  <c r="BI155" i="1"/>
  <c r="BJ158" i="1"/>
  <c r="BI158" i="1"/>
  <c r="BJ156" i="1"/>
  <c r="BI156" i="1"/>
  <c r="BJ154" i="1"/>
  <c r="BI154" i="1"/>
  <c r="BJ153" i="1"/>
  <c r="BI153" i="1"/>
  <c r="BJ152" i="1"/>
  <c r="BI152" i="1"/>
  <c r="BJ151" i="1"/>
  <c r="BI151" i="1"/>
  <c r="BJ150" i="1"/>
  <c r="BI150" i="1"/>
  <c r="BJ149" i="1"/>
  <c r="BI149" i="1"/>
  <c r="BJ148" i="1"/>
  <c r="BI148" i="1"/>
  <c r="BJ147" i="1"/>
  <c r="BI147" i="1"/>
  <c r="BJ146" i="1"/>
  <c r="BI146" i="1"/>
  <c r="BJ143" i="1"/>
  <c r="BI143" i="1"/>
  <c r="BJ144" i="1"/>
  <c r="BI144" i="1"/>
  <c r="BJ142" i="1"/>
  <c r="BI142" i="1"/>
  <c r="BJ141" i="1"/>
  <c r="BI141" i="1"/>
  <c r="BJ140" i="1"/>
  <c r="BI140" i="1"/>
  <c r="BJ139" i="1"/>
  <c r="BI139" i="1"/>
  <c r="BJ137" i="1"/>
  <c r="BI137" i="1"/>
  <c r="BJ135" i="1"/>
  <c r="BI135" i="1"/>
  <c r="BJ133" i="1"/>
  <c r="BI133" i="1"/>
  <c r="BJ132" i="1"/>
  <c r="BI132" i="1"/>
  <c r="BJ131" i="1"/>
  <c r="BI131" i="1"/>
  <c r="BJ128" i="1"/>
  <c r="BI128" i="1"/>
  <c r="BJ124" i="1"/>
  <c r="BI124" i="1"/>
  <c r="BJ125" i="1"/>
  <c r="BI125" i="1"/>
  <c r="BJ136" i="1"/>
  <c r="BI136" i="1"/>
  <c r="BJ123" i="1"/>
  <c r="BI123" i="1"/>
  <c r="BJ121" i="1"/>
  <c r="BI121" i="1"/>
  <c r="BJ120" i="1"/>
  <c r="BI120" i="1"/>
  <c r="BJ115" i="1"/>
  <c r="BI115" i="1"/>
  <c r="BJ114" i="1"/>
  <c r="BI114" i="1"/>
  <c r="BJ113" i="1"/>
  <c r="BI113" i="1"/>
  <c r="BJ112" i="1"/>
  <c r="BI112" i="1"/>
  <c r="BJ111" i="1"/>
  <c r="BI111" i="1"/>
  <c r="BJ110" i="1"/>
  <c r="BI110" i="1"/>
  <c r="BJ109" i="1"/>
  <c r="BI109" i="1"/>
  <c r="BJ108" i="1"/>
  <c r="BI108" i="1"/>
  <c r="BJ104" i="1"/>
  <c r="BI104" i="1"/>
  <c r="BJ101" i="1"/>
  <c r="BI101" i="1"/>
  <c r="BJ98" i="1"/>
  <c r="BI98" i="1"/>
  <c r="BJ97" i="1"/>
  <c r="BI97" i="1"/>
  <c r="BJ96" i="1"/>
  <c r="BI96" i="1"/>
  <c r="BJ95" i="1"/>
  <c r="BI95" i="1"/>
  <c r="BJ94" i="1"/>
  <c r="BI94" i="1"/>
  <c r="BJ92" i="1"/>
  <c r="BI92" i="1"/>
  <c r="BJ91" i="1"/>
  <c r="BI91" i="1"/>
  <c r="BJ90" i="1"/>
  <c r="BI90" i="1"/>
  <c r="BJ88" i="1"/>
  <c r="BI88" i="1"/>
  <c r="BJ89" i="1"/>
  <c r="BI89" i="1"/>
  <c r="BJ86" i="1"/>
  <c r="BI86" i="1"/>
  <c r="BJ83" i="1"/>
  <c r="BI83" i="1"/>
  <c r="BJ80" i="1"/>
  <c r="BI80" i="1"/>
  <c r="BJ81" i="1"/>
  <c r="BI81" i="1"/>
  <c r="BJ78" i="1"/>
  <c r="BI78" i="1"/>
  <c r="BJ76" i="1"/>
  <c r="BI76" i="1"/>
  <c r="BJ75" i="1"/>
  <c r="BI75" i="1"/>
  <c r="BJ74" i="1"/>
  <c r="BI74" i="1"/>
  <c r="BJ71" i="1"/>
  <c r="BI71" i="1"/>
  <c r="BJ62" i="1"/>
  <c r="BI62" i="1"/>
  <c r="BJ68" i="1"/>
  <c r="BI68" i="1"/>
  <c r="BJ66" i="1"/>
  <c r="BI66" i="1"/>
  <c r="BJ70" i="1"/>
  <c r="BI70" i="1"/>
  <c r="BJ65" i="1"/>
  <c r="BI65" i="1"/>
  <c r="BJ60" i="1"/>
  <c r="BI60" i="1"/>
  <c r="BJ64" i="1"/>
  <c r="BI64" i="1"/>
  <c r="BJ59" i="1"/>
  <c r="BI59" i="1"/>
  <c r="BJ58" i="1"/>
  <c r="BI58" i="1"/>
  <c r="BJ57" i="1"/>
  <c r="BI57" i="1"/>
  <c r="BJ56" i="1"/>
  <c r="BI56" i="1"/>
  <c r="BJ55" i="1"/>
  <c r="BI55" i="1"/>
  <c r="BJ53" i="1"/>
  <c r="BI53" i="1"/>
  <c r="BJ49" i="1"/>
  <c r="BI49" i="1"/>
  <c r="BJ48" i="1"/>
  <c r="BI48" i="1"/>
  <c r="BJ47" i="1"/>
  <c r="BJ46" i="1"/>
  <c r="BI46" i="1"/>
  <c r="BJ45" i="1"/>
  <c r="BI45" i="1"/>
  <c r="BJ40" i="1"/>
  <c r="BI40" i="1"/>
  <c r="BJ38" i="1"/>
  <c r="BI38" i="1"/>
  <c r="BJ39" i="1"/>
  <c r="BI39" i="1"/>
  <c r="BJ35" i="1"/>
  <c r="BI35" i="1"/>
  <c r="BJ37" i="1"/>
  <c r="BI37" i="1"/>
  <c r="BJ34" i="1"/>
  <c r="BI34" i="1"/>
  <c r="BJ33" i="1"/>
  <c r="BI33" i="1"/>
  <c r="BJ31" i="1"/>
  <c r="BI31" i="1"/>
  <c r="BJ30" i="1"/>
  <c r="BI30" i="1"/>
  <c r="BJ28" i="1"/>
  <c r="BI28" i="1"/>
  <c r="BJ24" i="1"/>
  <c r="BI24" i="1"/>
  <c r="BJ25" i="1"/>
  <c r="BI25" i="1"/>
  <c r="BJ23" i="1"/>
  <c r="BI23" i="1"/>
  <c r="BJ20" i="1"/>
  <c r="BJ19" i="1"/>
  <c r="BI19" i="1"/>
  <c r="BJ13" i="1"/>
  <c r="BI13" i="1"/>
  <c r="BJ15" i="1"/>
  <c r="BI15" i="1"/>
  <c r="BJ11" i="1"/>
  <c r="BI11" i="1"/>
  <c r="BJ18" i="1"/>
  <c r="BI18" i="1"/>
  <c r="BJ8" i="1"/>
  <c r="BI8" i="1"/>
  <c r="BJ14" i="1"/>
  <c r="BI14" i="1"/>
  <c r="BJ10" i="1"/>
  <c r="BI10" i="1"/>
  <c r="BJ6" i="1"/>
  <c r="BI6" i="1"/>
  <c r="BJ7" i="1"/>
  <c r="BI7" i="1"/>
  <c r="BJ5" i="1"/>
  <c r="BI5" i="1"/>
  <c r="BJ4" i="1"/>
  <c r="BI4" i="1"/>
  <c r="BJ3" i="1"/>
  <c r="BI3" i="1"/>
  <c r="BE281" i="1"/>
  <c r="BE280" i="1"/>
  <c r="BD280" i="1"/>
  <c r="BE279" i="1"/>
  <c r="BD279" i="1"/>
  <c r="BE276" i="1"/>
  <c r="BD276" i="1"/>
  <c r="BD273" i="1"/>
  <c r="BD272" i="1"/>
  <c r="BD270" i="1"/>
  <c r="BD269" i="1"/>
  <c r="BD267" i="1"/>
  <c r="BE266" i="1"/>
  <c r="BD266" i="1"/>
  <c r="BE261" i="1"/>
  <c r="BD261" i="1"/>
  <c r="BE260" i="1"/>
  <c r="BD260" i="1"/>
  <c r="BE258" i="1"/>
  <c r="BD258" i="1"/>
  <c r="BE257" i="1"/>
  <c r="BD257" i="1"/>
  <c r="BE256" i="1"/>
  <c r="BD256" i="1"/>
  <c r="BE255" i="1"/>
  <c r="BD255" i="1"/>
  <c r="BE251" i="1"/>
  <c r="BD251" i="1"/>
  <c r="BE249" i="1"/>
  <c r="BD249" i="1"/>
  <c r="BE248" i="1"/>
  <c r="BD248" i="1"/>
  <c r="BE247" i="1"/>
  <c r="BD247" i="1"/>
  <c r="BE245" i="1"/>
  <c r="BD245" i="1"/>
  <c r="BE243" i="1"/>
  <c r="BD243" i="1"/>
  <c r="BE242" i="1"/>
  <c r="BD242" i="1"/>
  <c r="BE240" i="1"/>
  <c r="BD240" i="1"/>
  <c r="BE238" i="1"/>
  <c r="BD238" i="1"/>
  <c r="BE237" i="1"/>
  <c r="BD237" i="1"/>
  <c r="BE235" i="1"/>
  <c r="BD235" i="1"/>
  <c r="BE231" i="1"/>
  <c r="BD231" i="1"/>
  <c r="BE232" i="1"/>
  <c r="BD232" i="1"/>
  <c r="BE230" i="1"/>
  <c r="BD230" i="1"/>
  <c r="BE229" i="1"/>
  <c r="BD229" i="1"/>
  <c r="BE228" i="1"/>
  <c r="BD228" i="1"/>
  <c r="BE226" i="1"/>
  <c r="BD226" i="1"/>
  <c r="BE225" i="1"/>
  <c r="BD225" i="1"/>
  <c r="BE223" i="1"/>
  <c r="BD223" i="1"/>
  <c r="BE221" i="1"/>
  <c r="BD221" i="1"/>
  <c r="BE218" i="1"/>
  <c r="BD218" i="1"/>
  <c r="BE216" i="1"/>
  <c r="BD216" i="1"/>
  <c r="BE215" i="1"/>
  <c r="BD215" i="1"/>
  <c r="BE214" i="1"/>
  <c r="BD214" i="1"/>
  <c r="BE211" i="1"/>
  <c r="BD211" i="1"/>
  <c r="BE208" i="1"/>
  <c r="BD208" i="1"/>
  <c r="BE205" i="1"/>
  <c r="BD205" i="1"/>
  <c r="BE204" i="1"/>
  <c r="BD204" i="1"/>
  <c r="BE201" i="1"/>
  <c r="BD201" i="1"/>
  <c r="BE199" i="1"/>
  <c r="BD199" i="1"/>
  <c r="BE198" i="1"/>
  <c r="BD198" i="1"/>
  <c r="BE197" i="1"/>
  <c r="BD197" i="1"/>
  <c r="BE196" i="1"/>
  <c r="BD196" i="1"/>
  <c r="BE194" i="1"/>
  <c r="BD194" i="1"/>
  <c r="BE193" i="1"/>
  <c r="BD193" i="1"/>
  <c r="BE192" i="1"/>
  <c r="BD192" i="1"/>
  <c r="BE191" i="1"/>
  <c r="BD191" i="1"/>
  <c r="BE189" i="1"/>
  <c r="BD189" i="1"/>
  <c r="BE190" i="1"/>
  <c r="BD190" i="1"/>
  <c r="BE188" i="1"/>
  <c r="BD188" i="1"/>
  <c r="BE187" i="1"/>
  <c r="BD187" i="1"/>
  <c r="BE186" i="1"/>
  <c r="BD186" i="1"/>
  <c r="BE182" i="1"/>
  <c r="BD182" i="1"/>
  <c r="BE181" i="1"/>
  <c r="BD181" i="1"/>
  <c r="BE179" i="1"/>
  <c r="BD179" i="1"/>
  <c r="BE175" i="1"/>
  <c r="BD175" i="1"/>
  <c r="BE174" i="1"/>
  <c r="BD174" i="1"/>
  <c r="BE172" i="1"/>
  <c r="BD172" i="1"/>
  <c r="BE169" i="1"/>
  <c r="BD169" i="1"/>
  <c r="BE168" i="1"/>
  <c r="BD168" i="1"/>
  <c r="BE167" i="1"/>
  <c r="BD167" i="1"/>
  <c r="BE166" i="1"/>
  <c r="BD166" i="1"/>
  <c r="BE165" i="1"/>
  <c r="BD165" i="1"/>
  <c r="BE161" i="1"/>
  <c r="BD161" i="1"/>
  <c r="BE163" i="1"/>
  <c r="BD163" i="1"/>
  <c r="BE158" i="1"/>
  <c r="BD158" i="1"/>
  <c r="BE156" i="1"/>
  <c r="BD156" i="1"/>
  <c r="BE154" i="1"/>
  <c r="BD154" i="1"/>
  <c r="BE153" i="1"/>
  <c r="BD153" i="1"/>
  <c r="BE152" i="1"/>
  <c r="BD152" i="1"/>
  <c r="BE151" i="1"/>
  <c r="BD151" i="1"/>
  <c r="BE150" i="1"/>
  <c r="BD150" i="1"/>
  <c r="BE149" i="1"/>
  <c r="BD149" i="1"/>
  <c r="BE148" i="1"/>
  <c r="BD148" i="1"/>
  <c r="BE147" i="1"/>
  <c r="BD147" i="1"/>
  <c r="BE146" i="1"/>
  <c r="BD146" i="1"/>
  <c r="BE143" i="1"/>
  <c r="BD143" i="1"/>
  <c r="BE144" i="1"/>
  <c r="BD144" i="1"/>
  <c r="BE142" i="1"/>
  <c r="BD142" i="1"/>
  <c r="BE141" i="1"/>
  <c r="BD141" i="1"/>
  <c r="BE140" i="1"/>
  <c r="BD140" i="1"/>
  <c r="BE139" i="1"/>
  <c r="BD139" i="1"/>
  <c r="BE137" i="1"/>
  <c r="BD137" i="1"/>
  <c r="BE135" i="1"/>
  <c r="BD135" i="1"/>
  <c r="BE133" i="1"/>
  <c r="BD133" i="1"/>
  <c r="BE132" i="1"/>
  <c r="BD132" i="1"/>
  <c r="BE131" i="1"/>
  <c r="BD131" i="1"/>
  <c r="BE128" i="1"/>
  <c r="BD128" i="1"/>
  <c r="BE124" i="1"/>
  <c r="BD124" i="1"/>
  <c r="BE125" i="1"/>
  <c r="BD125" i="1"/>
  <c r="BE136" i="1"/>
  <c r="BD136" i="1"/>
  <c r="BE123" i="1"/>
  <c r="BD123" i="1"/>
  <c r="BE121" i="1"/>
  <c r="BD121" i="1"/>
  <c r="BE120" i="1"/>
  <c r="BD120" i="1"/>
  <c r="BE115" i="1"/>
  <c r="BD115" i="1"/>
  <c r="BE114" i="1"/>
  <c r="BD114" i="1"/>
  <c r="BE113" i="1"/>
  <c r="BD113" i="1"/>
  <c r="BE112" i="1"/>
  <c r="BD112" i="1"/>
  <c r="BE111" i="1"/>
  <c r="BD111" i="1"/>
  <c r="BE110" i="1"/>
  <c r="BD110" i="1"/>
  <c r="BE109" i="1"/>
  <c r="BD109" i="1"/>
  <c r="BE108" i="1"/>
  <c r="BD108" i="1"/>
  <c r="BE104" i="1"/>
  <c r="BD104" i="1"/>
  <c r="BE101" i="1"/>
  <c r="BD101" i="1"/>
  <c r="BE98" i="1"/>
  <c r="BD98" i="1"/>
  <c r="BE97" i="1"/>
  <c r="BD97" i="1"/>
  <c r="BE96" i="1"/>
  <c r="BD96" i="1"/>
  <c r="BE95" i="1"/>
  <c r="BD95" i="1"/>
  <c r="BE94" i="1"/>
  <c r="BD94" i="1"/>
  <c r="BE92" i="1"/>
  <c r="BD92" i="1"/>
  <c r="BE91" i="1"/>
  <c r="BD91" i="1"/>
  <c r="BE90" i="1"/>
  <c r="BD90" i="1"/>
  <c r="BE88" i="1"/>
  <c r="BD88" i="1"/>
  <c r="BE89" i="1"/>
  <c r="BD89" i="1"/>
  <c r="BE86" i="1"/>
  <c r="BD86" i="1"/>
  <c r="BE83" i="1"/>
  <c r="BD83" i="1"/>
  <c r="BE80" i="1"/>
  <c r="BD80" i="1"/>
  <c r="BE81" i="1"/>
  <c r="BD81" i="1"/>
  <c r="BE78" i="1"/>
  <c r="BD78" i="1"/>
  <c r="BE76" i="1"/>
  <c r="BD76" i="1"/>
  <c r="BE75" i="1"/>
  <c r="BD75" i="1"/>
  <c r="BE74" i="1"/>
  <c r="BD74" i="1"/>
  <c r="BE71" i="1"/>
  <c r="BD71" i="1"/>
  <c r="BE68" i="1"/>
  <c r="BD68" i="1"/>
  <c r="BE66" i="1"/>
  <c r="BD66" i="1"/>
  <c r="BE70" i="1"/>
  <c r="BD70" i="1"/>
  <c r="BE65" i="1"/>
  <c r="BD65" i="1"/>
  <c r="BE60" i="1"/>
  <c r="BD60" i="1"/>
  <c r="BE61" i="1"/>
  <c r="BD61" i="1"/>
  <c r="BE64" i="1"/>
  <c r="BD64" i="1"/>
  <c r="BE59" i="1"/>
  <c r="BD59" i="1"/>
  <c r="BE58" i="1"/>
  <c r="BD58" i="1"/>
  <c r="BE57" i="1"/>
  <c r="BD57" i="1"/>
  <c r="BE56" i="1"/>
  <c r="BD56" i="1"/>
  <c r="BE55" i="1"/>
  <c r="BD55" i="1"/>
  <c r="BE53" i="1"/>
  <c r="BD53" i="1"/>
  <c r="BE51" i="1"/>
  <c r="BD51" i="1"/>
  <c r="BE49" i="1"/>
  <c r="BD49" i="1"/>
  <c r="BE48" i="1"/>
  <c r="BD48" i="1"/>
  <c r="BE47" i="1"/>
  <c r="BE46" i="1"/>
  <c r="BD46" i="1"/>
  <c r="BE45" i="1"/>
  <c r="BD45" i="1"/>
  <c r="BE40" i="1"/>
  <c r="BD40" i="1"/>
  <c r="BE38" i="1"/>
  <c r="BD38" i="1"/>
  <c r="BE39" i="1"/>
  <c r="BD39" i="1"/>
  <c r="BE35" i="1"/>
  <c r="BD35" i="1"/>
  <c r="BE37" i="1"/>
  <c r="BD37" i="1"/>
  <c r="BE34" i="1"/>
  <c r="BD34" i="1"/>
  <c r="BE33" i="1"/>
  <c r="BD33" i="1"/>
  <c r="BE31" i="1"/>
  <c r="BD31" i="1"/>
  <c r="BE30" i="1"/>
  <c r="BD30" i="1"/>
  <c r="BE28" i="1"/>
  <c r="BD28" i="1"/>
  <c r="BE24" i="1"/>
  <c r="BD24" i="1"/>
  <c r="BE25" i="1"/>
  <c r="BD25" i="1"/>
  <c r="BE23" i="1"/>
  <c r="BD23" i="1"/>
  <c r="BE20" i="1"/>
  <c r="BE19" i="1"/>
  <c r="BD19" i="1"/>
  <c r="BE13" i="1"/>
  <c r="BD13" i="1"/>
  <c r="BE15" i="1"/>
  <c r="BD15" i="1"/>
  <c r="BE11" i="1"/>
  <c r="BD11" i="1"/>
  <c r="BE18" i="1"/>
  <c r="BD18" i="1"/>
  <c r="BE8" i="1"/>
  <c r="BD8" i="1"/>
  <c r="BE14" i="1"/>
  <c r="BD14" i="1"/>
  <c r="BE10" i="1"/>
  <c r="BD10" i="1"/>
  <c r="BE6" i="1"/>
  <c r="BD6" i="1"/>
  <c r="BE7" i="1"/>
  <c r="BD7" i="1"/>
  <c r="BE5" i="1"/>
  <c r="BD5" i="1"/>
  <c r="BE4" i="1"/>
  <c r="BD4" i="1"/>
  <c r="BE3" i="1"/>
  <c r="BD3" i="1"/>
  <c r="AZ281" i="1"/>
  <c r="AZ280" i="1"/>
  <c r="AY280" i="1"/>
  <c r="AZ279" i="1"/>
  <c r="AY279" i="1"/>
  <c r="AZ276" i="1"/>
  <c r="AY276" i="1"/>
  <c r="AY277" i="1"/>
  <c r="AY273" i="1"/>
  <c r="BU273" i="1"/>
  <c r="AY272" i="1"/>
  <c r="AY270" i="1"/>
  <c r="AY269" i="1"/>
  <c r="AY267" i="1"/>
  <c r="AZ266" i="1"/>
  <c r="AY266" i="1"/>
  <c r="AZ261" i="1"/>
  <c r="AY261" i="1"/>
  <c r="AZ260" i="1"/>
  <c r="AY260" i="1"/>
  <c r="AZ258" i="1"/>
  <c r="AY258" i="1"/>
  <c r="AZ257" i="1"/>
  <c r="AY257" i="1"/>
  <c r="AZ256" i="1"/>
  <c r="AY256" i="1"/>
  <c r="AZ255" i="1"/>
  <c r="AY255" i="1"/>
  <c r="AZ251" i="1"/>
  <c r="AY251" i="1"/>
  <c r="AZ249" i="1"/>
  <c r="AY249" i="1"/>
  <c r="AZ248" i="1"/>
  <c r="AY248" i="1"/>
  <c r="AZ247" i="1"/>
  <c r="AY247" i="1"/>
  <c r="AZ245" i="1"/>
  <c r="AY245" i="1"/>
  <c r="AZ243" i="1"/>
  <c r="AY243" i="1"/>
  <c r="AZ242" i="1"/>
  <c r="AY242" i="1"/>
  <c r="AZ240" i="1"/>
  <c r="AY240" i="1"/>
  <c r="AZ238" i="1"/>
  <c r="AY238" i="1"/>
  <c r="AZ237" i="1"/>
  <c r="AY237" i="1"/>
  <c r="AZ235" i="1"/>
  <c r="AY235" i="1"/>
  <c r="AZ231" i="1"/>
  <c r="AY231" i="1"/>
  <c r="AZ232" i="1"/>
  <c r="AY232" i="1"/>
  <c r="AZ230" i="1"/>
  <c r="AY230" i="1"/>
  <c r="AZ229" i="1"/>
  <c r="AY229" i="1"/>
  <c r="AZ228" i="1"/>
  <c r="AY228" i="1"/>
  <c r="AZ226" i="1"/>
  <c r="AY226" i="1"/>
  <c r="AZ225" i="1"/>
  <c r="AY225" i="1"/>
  <c r="AZ223" i="1"/>
  <c r="AY223" i="1"/>
  <c r="AZ221" i="1"/>
  <c r="AY221" i="1"/>
  <c r="AZ218" i="1"/>
  <c r="AY218" i="1"/>
  <c r="AZ216" i="1"/>
  <c r="AY216" i="1"/>
  <c r="AZ215" i="1"/>
  <c r="AY215" i="1"/>
  <c r="BU215" i="1"/>
  <c r="AZ214" i="1"/>
  <c r="AY214" i="1"/>
  <c r="AZ211" i="1"/>
  <c r="AY211" i="1"/>
  <c r="AZ208" i="1"/>
  <c r="AY208" i="1"/>
  <c r="AZ205" i="1"/>
  <c r="AY205" i="1"/>
  <c r="AZ204" i="1"/>
  <c r="AY204" i="1"/>
  <c r="AZ201" i="1"/>
  <c r="AY201" i="1"/>
  <c r="AZ199" i="1"/>
  <c r="AY199" i="1"/>
  <c r="AZ198" i="1"/>
  <c r="AY198" i="1"/>
  <c r="AZ197" i="1"/>
  <c r="AY197" i="1"/>
  <c r="AZ196" i="1"/>
  <c r="AY196" i="1"/>
  <c r="AZ194" i="1"/>
  <c r="AY194" i="1"/>
  <c r="AZ193" i="1"/>
  <c r="AY193" i="1"/>
  <c r="AZ192" i="1"/>
  <c r="AY192" i="1"/>
  <c r="AZ191" i="1"/>
  <c r="AY191" i="1"/>
  <c r="AZ189" i="1"/>
  <c r="AY189" i="1"/>
  <c r="AZ190" i="1"/>
  <c r="AY190" i="1"/>
  <c r="AZ188" i="1"/>
  <c r="AY188" i="1"/>
  <c r="AZ187" i="1"/>
  <c r="AY187" i="1"/>
  <c r="AZ186" i="1"/>
  <c r="AY186" i="1"/>
  <c r="AZ182" i="1"/>
  <c r="AY182" i="1"/>
  <c r="AZ181" i="1"/>
  <c r="AY181" i="1"/>
  <c r="AZ179" i="1"/>
  <c r="AY179" i="1"/>
  <c r="BU179" i="1"/>
  <c r="AZ175" i="1"/>
  <c r="AY175" i="1"/>
  <c r="AZ174" i="1"/>
  <c r="AY174" i="1"/>
  <c r="AZ172" i="1"/>
  <c r="AY172" i="1"/>
  <c r="AZ169" i="1"/>
  <c r="AY169" i="1"/>
  <c r="AZ168" i="1"/>
  <c r="AY168" i="1"/>
  <c r="AZ167" i="1"/>
  <c r="AY167" i="1"/>
  <c r="AZ166" i="1"/>
  <c r="AY166" i="1"/>
  <c r="AZ165" i="1"/>
  <c r="AY165" i="1"/>
  <c r="BU165" i="1"/>
  <c r="AZ161" i="1"/>
  <c r="AY161" i="1"/>
  <c r="AZ163" i="1"/>
  <c r="AY163" i="1"/>
  <c r="AZ158" i="1"/>
  <c r="AY158" i="1"/>
  <c r="AZ156" i="1"/>
  <c r="AY156" i="1"/>
  <c r="AZ154" i="1"/>
  <c r="AY154" i="1"/>
  <c r="AZ153" i="1"/>
  <c r="AY153" i="1"/>
  <c r="AZ152" i="1"/>
  <c r="AY152" i="1"/>
  <c r="AZ151" i="1"/>
  <c r="AY151" i="1"/>
  <c r="AZ150" i="1"/>
  <c r="AY150" i="1"/>
  <c r="AZ149" i="1"/>
  <c r="AY149" i="1"/>
  <c r="AZ148" i="1"/>
  <c r="AY148" i="1"/>
  <c r="AZ147" i="1"/>
  <c r="AY147" i="1"/>
  <c r="AZ146" i="1"/>
  <c r="AY146" i="1"/>
  <c r="AZ143" i="1"/>
  <c r="AY143" i="1"/>
  <c r="AZ144" i="1"/>
  <c r="AY144" i="1"/>
  <c r="AZ142" i="1"/>
  <c r="AY142" i="1"/>
  <c r="AZ141" i="1"/>
  <c r="AY141" i="1"/>
  <c r="AZ140" i="1"/>
  <c r="AY140" i="1"/>
  <c r="AZ139" i="1"/>
  <c r="AY139" i="1"/>
  <c r="AZ137" i="1"/>
  <c r="AY137" i="1"/>
  <c r="AZ135" i="1"/>
  <c r="AY135" i="1"/>
  <c r="AZ133" i="1"/>
  <c r="AY133" i="1"/>
  <c r="AZ132" i="1"/>
  <c r="AY132" i="1"/>
  <c r="AZ131" i="1"/>
  <c r="AY131" i="1"/>
  <c r="AZ128" i="1"/>
  <c r="AY128" i="1"/>
  <c r="AZ124" i="1"/>
  <c r="AY124" i="1"/>
  <c r="AZ136" i="1"/>
  <c r="AY136" i="1"/>
  <c r="AZ123" i="1"/>
  <c r="AY123" i="1"/>
  <c r="AZ121" i="1"/>
  <c r="AY121" i="1"/>
  <c r="AZ120" i="1"/>
  <c r="AY120" i="1"/>
  <c r="AZ115" i="1"/>
  <c r="AY115" i="1"/>
  <c r="AZ114" i="1"/>
  <c r="AY114" i="1"/>
  <c r="AZ113" i="1"/>
  <c r="AY113" i="1"/>
  <c r="AZ112" i="1"/>
  <c r="AY112" i="1"/>
  <c r="AZ110" i="1"/>
  <c r="AY110" i="1"/>
  <c r="AZ109" i="1"/>
  <c r="AY109" i="1"/>
  <c r="AZ108" i="1"/>
  <c r="AY108" i="1"/>
  <c r="AZ104" i="1"/>
  <c r="AY104" i="1"/>
  <c r="AZ101" i="1"/>
  <c r="AY101" i="1"/>
  <c r="AZ98" i="1"/>
  <c r="AY98" i="1"/>
  <c r="AZ97" i="1"/>
  <c r="AY97" i="1"/>
  <c r="AZ96" i="1"/>
  <c r="AY96" i="1"/>
  <c r="AZ95" i="1"/>
  <c r="AY95" i="1"/>
  <c r="AZ94" i="1"/>
  <c r="AY94" i="1"/>
  <c r="AZ92" i="1"/>
  <c r="AY92" i="1"/>
  <c r="AZ91" i="1"/>
  <c r="AY91" i="1"/>
  <c r="AZ90" i="1"/>
  <c r="AY90" i="1"/>
  <c r="AZ88" i="1"/>
  <c r="AY88" i="1"/>
  <c r="AZ89" i="1"/>
  <c r="AY89" i="1"/>
  <c r="AZ86" i="1"/>
  <c r="AY86" i="1"/>
  <c r="AZ83" i="1"/>
  <c r="AY83" i="1"/>
  <c r="AZ80" i="1"/>
  <c r="AY80" i="1"/>
  <c r="AZ81" i="1"/>
  <c r="AY81" i="1"/>
  <c r="AZ78" i="1"/>
  <c r="AY78" i="1"/>
  <c r="AZ76" i="1"/>
  <c r="AY76" i="1"/>
  <c r="AZ75" i="1"/>
  <c r="AY75" i="1"/>
  <c r="AZ74" i="1"/>
  <c r="AY74" i="1"/>
  <c r="AZ71" i="1"/>
  <c r="AY71" i="1"/>
  <c r="AZ68" i="1"/>
  <c r="AY68" i="1"/>
  <c r="AZ66" i="1"/>
  <c r="AY66" i="1"/>
  <c r="AZ70" i="1"/>
  <c r="AY70" i="1"/>
  <c r="AZ65" i="1"/>
  <c r="AY65" i="1"/>
  <c r="BU65" i="1"/>
  <c r="AZ60" i="1"/>
  <c r="AY60" i="1"/>
  <c r="AZ61" i="1"/>
  <c r="AY61" i="1"/>
  <c r="BU61" i="1"/>
  <c r="AZ59" i="1"/>
  <c r="AY59" i="1"/>
  <c r="AZ58" i="1"/>
  <c r="AY58" i="1"/>
  <c r="AZ57" i="1"/>
  <c r="AY57" i="1"/>
  <c r="AZ56" i="1"/>
  <c r="AY56" i="1"/>
  <c r="AZ55" i="1"/>
  <c r="AY55" i="1"/>
  <c r="AZ53" i="1"/>
  <c r="AY53" i="1"/>
  <c r="AZ51" i="1"/>
  <c r="AY51" i="1"/>
  <c r="AZ49" i="1"/>
  <c r="AY49" i="1"/>
  <c r="AZ48" i="1"/>
  <c r="AY48" i="1"/>
  <c r="AZ47" i="1"/>
  <c r="AZ46" i="1"/>
  <c r="AY46" i="1"/>
  <c r="AZ45" i="1"/>
  <c r="AY45" i="1"/>
  <c r="AZ40" i="1"/>
  <c r="AY40" i="1"/>
  <c r="AZ38" i="1"/>
  <c r="AY38" i="1"/>
  <c r="AZ39" i="1"/>
  <c r="AY39" i="1"/>
  <c r="AZ35" i="1"/>
  <c r="AY35" i="1"/>
  <c r="AZ37" i="1"/>
  <c r="AY37" i="1"/>
  <c r="AZ34" i="1"/>
  <c r="AY34" i="1"/>
  <c r="AZ33" i="1"/>
  <c r="AY33" i="1"/>
  <c r="AZ31" i="1"/>
  <c r="AY31" i="1"/>
  <c r="AZ30" i="1"/>
  <c r="AY30" i="1"/>
  <c r="AZ28" i="1"/>
  <c r="AY28" i="1"/>
  <c r="AZ24" i="1"/>
  <c r="AY24" i="1"/>
  <c r="AZ25" i="1"/>
  <c r="AY25" i="1"/>
  <c r="AZ23" i="1"/>
  <c r="AY23" i="1"/>
  <c r="AZ20" i="1"/>
  <c r="AZ19" i="1"/>
  <c r="AY19" i="1"/>
  <c r="AZ13" i="1"/>
  <c r="AY13" i="1"/>
  <c r="AZ15" i="1"/>
  <c r="AY15" i="1"/>
  <c r="AZ11" i="1"/>
  <c r="AY11" i="1"/>
  <c r="AZ18" i="1"/>
  <c r="AY18" i="1"/>
  <c r="AZ8" i="1"/>
  <c r="AY8" i="1"/>
  <c r="AZ14" i="1"/>
  <c r="AY14" i="1"/>
  <c r="AZ10" i="1"/>
  <c r="AY10" i="1"/>
  <c r="AZ6" i="1"/>
  <c r="AY6" i="1"/>
  <c r="AZ7" i="1"/>
  <c r="AY7" i="1"/>
  <c r="AZ5" i="1"/>
  <c r="AY5" i="1"/>
  <c r="AZ4" i="1"/>
  <c r="AY4" i="1"/>
  <c r="AZ3" i="1"/>
  <c r="AY3" i="1"/>
  <c r="S240" i="1"/>
  <c r="T240" i="1"/>
  <c r="S242" i="1"/>
  <c r="T242" i="1"/>
  <c r="N240" i="1"/>
  <c r="O240" i="1"/>
  <c r="N242" i="1"/>
  <c r="O242" i="1"/>
  <c r="I240" i="1"/>
  <c r="J240" i="1"/>
  <c r="I242" i="1"/>
  <c r="J242" i="1"/>
  <c r="D240" i="1"/>
  <c r="E240" i="1"/>
  <c r="D242" i="1"/>
  <c r="U242" i="1"/>
  <c r="E242" i="1"/>
  <c r="AI65" i="1"/>
  <c r="AJ65" i="1"/>
  <c r="AS273" i="1"/>
  <c r="AT273" i="1"/>
  <c r="AN273" i="1"/>
  <c r="AO273" i="1"/>
  <c r="AI273" i="1"/>
  <c r="AJ273" i="1"/>
  <c r="AD273" i="1"/>
  <c r="AE273" i="1"/>
  <c r="Y273" i="1"/>
  <c r="Z273" i="1"/>
  <c r="AT272" i="1"/>
  <c r="AS272" i="1"/>
  <c r="AO272" i="1"/>
  <c r="AN272" i="1"/>
  <c r="AJ272" i="1"/>
  <c r="AI272" i="1"/>
  <c r="AE272" i="1"/>
  <c r="AD272" i="1"/>
  <c r="Z272" i="1"/>
  <c r="Y272" i="1"/>
  <c r="AS267" i="1"/>
  <c r="AT267" i="1"/>
  <c r="AN267" i="1"/>
  <c r="AO267" i="1"/>
  <c r="AI267" i="1"/>
  <c r="AJ267" i="1"/>
  <c r="AD267" i="1"/>
  <c r="AE267" i="1"/>
  <c r="Y267" i="1"/>
  <c r="Z267" i="1"/>
  <c r="AS261" i="1"/>
  <c r="AN261" i="1"/>
  <c r="AI261" i="1"/>
  <c r="AD261" i="1"/>
  <c r="Y261" i="1"/>
  <c r="AS260" i="1"/>
  <c r="AN260" i="1"/>
  <c r="AI260" i="1"/>
  <c r="AD260" i="1"/>
  <c r="Y260" i="1"/>
  <c r="AS258" i="1"/>
  <c r="AN258" i="1"/>
  <c r="AI258" i="1"/>
  <c r="AD258" i="1"/>
  <c r="Y258" i="1"/>
  <c r="AS257" i="1"/>
  <c r="AN257" i="1"/>
  <c r="AI257" i="1"/>
  <c r="AD257" i="1"/>
  <c r="Y257" i="1"/>
  <c r="AS256" i="1"/>
  <c r="AN256" i="1"/>
  <c r="AI256" i="1"/>
  <c r="AD256" i="1"/>
  <c r="Y256" i="1"/>
  <c r="AS255" i="1"/>
  <c r="AN255" i="1"/>
  <c r="AI255" i="1"/>
  <c r="AD255" i="1"/>
  <c r="Y255" i="1"/>
  <c r="AS251" i="1"/>
  <c r="AN251" i="1"/>
  <c r="AI251" i="1"/>
  <c r="AD251" i="1"/>
  <c r="Y251" i="1"/>
  <c r="AS247" i="1"/>
  <c r="AT247" i="1"/>
  <c r="AN247" i="1"/>
  <c r="AO247" i="1"/>
  <c r="AI247" i="1"/>
  <c r="AJ247" i="1"/>
  <c r="AD247" i="1"/>
  <c r="AE247" i="1"/>
  <c r="Y247" i="1"/>
  <c r="Z247" i="1"/>
  <c r="AS244" i="1"/>
  <c r="AT244" i="1"/>
  <c r="AN244" i="1"/>
  <c r="AO244" i="1"/>
  <c r="AI244" i="1"/>
  <c r="AJ244" i="1"/>
  <c r="AD244" i="1"/>
  <c r="AE244" i="1"/>
  <c r="Y244" i="1"/>
  <c r="Z244" i="1"/>
  <c r="AT242" i="1"/>
  <c r="AS242" i="1"/>
  <c r="AO242" i="1"/>
  <c r="AN242" i="1"/>
  <c r="AJ242" i="1"/>
  <c r="AI242" i="1"/>
  <c r="AE242" i="1"/>
  <c r="AD242" i="1"/>
  <c r="Z242" i="1"/>
  <c r="Y242" i="1"/>
  <c r="AS240" i="1"/>
  <c r="AT240" i="1"/>
  <c r="AN240" i="1"/>
  <c r="AO240" i="1"/>
  <c r="AI240" i="1"/>
  <c r="AJ240" i="1"/>
  <c r="AD240" i="1"/>
  <c r="AE240" i="1"/>
  <c r="Y240" i="1"/>
  <c r="Z240" i="1"/>
  <c r="AS238" i="1"/>
  <c r="AT238" i="1"/>
  <c r="AN238" i="1"/>
  <c r="AO238" i="1"/>
  <c r="AI238" i="1"/>
  <c r="AJ238" i="1"/>
  <c r="AD238" i="1"/>
  <c r="AE238" i="1"/>
  <c r="Y238" i="1"/>
  <c r="Z238" i="1"/>
  <c r="AS65" i="1"/>
  <c r="AT65" i="1"/>
  <c r="AN65" i="1"/>
  <c r="AO65" i="1"/>
  <c r="AD65" i="1"/>
  <c r="AE65" i="1"/>
  <c r="Y65" i="1"/>
  <c r="Z65" i="1"/>
  <c r="AS28" i="1"/>
  <c r="AT28" i="1"/>
  <c r="AN28" i="1"/>
  <c r="AO28" i="1"/>
  <c r="AI28" i="1"/>
  <c r="AJ28" i="1"/>
  <c r="AD28" i="1"/>
  <c r="AE28" i="1"/>
  <c r="Y28" i="1"/>
  <c r="Z28" i="1"/>
  <c r="Y136" i="1"/>
  <c r="Z136" i="1"/>
  <c r="AD136" i="1"/>
  <c r="AE136" i="1"/>
  <c r="AI136" i="1"/>
  <c r="AJ136" i="1"/>
  <c r="AN136" i="1"/>
  <c r="AO136" i="1"/>
  <c r="AS136" i="1"/>
  <c r="AT136" i="1"/>
  <c r="S135" i="1"/>
  <c r="T135" i="1"/>
  <c r="N135" i="1"/>
  <c r="O135" i="1"/>
  <c r="I135" i="1"/>
  <c r="J135" i="1"/>
  <c r="D135" i="1"/>
  <c r="E135" i="1"/>
  <c r="AS226" i="1"/>
  <c r="AT226" i="1"/>
  <c r="AN226" i="1"/>
  <c r="AO226" i="1"/>
  <c r="AI226" i="1"/>
  <c r="AJ226" i="1"/>
  <c r="AD226" i="1"/>
  <c r="AE226" i="1"/>
  <c r="Y226" i="1"/>
  <c r="Z226" i="1"/>
  <c r="AS149" i="1"/>
  <c r="AT149" i="1"/>
  <c r="AN149" i="1"/>
  <c r="AO149" i="1"/>
  <c r="AI149" i="1"/>
  <c r="AJ149" i="1"/>
  <c r="AD149" i="1"/>
  <c r="AE149" i="1"/>
  <c r="Y149" i="1"/>
  <c r="Z149" i="1"/>
  <c r="AS146" i="1"/>
  <c r="AT146" i="1"/>
  <c r="AN146" i="1"/>
  <c r="AO146" i="1"/>
  <c r="AI146" i="1"/>
  <c r="AJ146" i="1"/>
  <c r="AD146" i="1"/>
  <c r="AE146" i="1"/>
  <c r="Y146" i="1"/>
  <c r="Z146" i="1"/>
  <c r="Y147" i="1"/>
  <c r="Z147" i="1"/>
  <c r="AD147" i="1"/>
  <c r="AE147" i="1"/>
  <c r="AI147" i="1"/>
  <c r="AJ147" i="1"/>
  <c r="AN147" i="1"/>
  <c r="AO147" i="1"/>
  <c r="AS147" i="1"/>
  <c r="AT147" i="1"/>
  <c r="AS135" i="1"/>
  <c r="AT135" i="1"/>
  <c r="AN135" i="1"/>
  <c r="AO135" i="1"/>
  <c r="AI135" i="1"/>
  <c r="AJ135" i="1"/>
  <c r="AD135" i="1"/>
  <c r="AE135" i="1"/>
  <c r="Y135" i="1"/>
  <c r="Z135" i="1"/>
  <c r="AS113" i="1"/>
  <c r="AT113" i="1"/>
  <c r="AN113" i="1"/>
  <c r="AO113" i="1"/>
  <c r="AI113" i="1"/>
  <c r="AJ113" i="1"/>
  <c r="AD113" i="1"/>
  <c r="AE113" i="1"/>
  <c r="Y113" i="1"/>
  <c r="Z113" i="1"/>
  <c r="AS110" i="1"/>
  <c r="AT110" i="1"/>
  <c r="AN110" i="1"/>
  <c r="AO110" i="1"/>
  <c r="AI110" i="1"/>
  <c r="AJ110" i="1"/>
  <c r="AD110" i="1"/>
  <c r="AE110" i="1"/>
  <c r="Y110" i="1"/>
  <c r="Z110" i="1"/>
  <c r="AS104" i="1"/>
  <c r="AT104" i="1"/>
  <c r="AN104" i="1"/>
  <c r="AO104" i="1"/>
  <c r="AI104" i="1"/>
  <c r="AJ104" i="1"/>
  <c r="AD104" i="1"/>
  <c r="AE104" i="1"/>
  <c r="Y104" i="1"/>
  <c r="Z104" i="1"/>
  <c r="AN63" i="1"/>
  <c r="AO63" i="1"/>
  <c r="AI63" i="1"/>
  <c r="AJ63" i="1"/>
  <c r="Y63" i="1"/>
  <c r="Z63" i="1"/>
  <c r="AS34" i="1"/>
  <c r="AT34" i="1"/>
  <c r="AN34" i="1"/>
  <c r="AO34" i="1"/>
  <c r="AI34" i="1"/>
  <c r="AJ34" i="1"/>
  <c r="AD34" i="1"/>
  <c r="AE34" i="1"/>
  <c r="Y34" i="1"/>
  <c r="Z34" i="1"/>
  <c r="S77" i="1"/>
  <c r="T77" i="1"/>
  <c r="S6" i="1"/>
  <c r="T6" i="1"/>
  <c r="N77" i="1"/>
  <c r="O77" i="1"/>
  <c r="N6" i="1"/>
  <c r="O6" i="1"/>
  <c r="I77" i="1"/>
  <c r="J77" i="1"/>
  <c r="I6" i="1"/>
  <c r="J6" i="1"/>
  <c r="D77" i="1"/>
  <c r="U77" i="1"/>
  <c r="E77" i="1"/>
  <c r="D6" i="1"/>
  <c r="E6" i="1"/>
  <c r="AS51" i="1"/>
  <c r="AT51" i="1"/>
  <c r="AD51" i="1"/>
  <c r="AE51" i="1"/>
  <c r="AI62" i="1"/>
  <c r="AJ62" i="1"/>
  <c r="AS14" i="1"/>
  <c r="AT14" i="1"/>
  <c r="AN14" i="1"/>
  <c r="AO14" i="1"/>
  <c r="AI14" i="1"/>
  <c r="AJ14" i="1"/>
  <c r="AD14" i="1"/>
  <c r="AE14" i="1"/>
  <c r="Y14" i="1"/>
  <c r="Z14" i="1"/>
  <c r="AS279" i="1"/>
  <c r="AT279" i="1"/>
  <c r="AS277" i="1"/>
  <c r="AT277" i="1"/>
  <c r="AN277" i="1"/>
  <c r="AO277" i="1"/>
  <c r="AI277" i="1"/>
  <c r="AJ277" i="1"/>
  <c r="AD277" i="1"/>
  <c r="AE277" i="1"/>
  <c r="Y277" i="1"/>
  <c r="Z277" i="1"/>
  <c r="AS269" i="1"/>
  <c r="AT269" i="1"/>
  <c r="AN269" i="1"/>
  <c r="AO269" i="1"/>
  <c r="AI269" i="1"/>
  <c r="AJ269" i="1"/>
  <c r="AD269" i="1"/>
  <c r="AE269" i="1"/>
  <c r="Y269" i="1"/>
  <c r="Z269" i="1"/>
  <c r="AS243" i="1"/>
  <c r="AT243" i="1"/>
  <c r="AN243" i="1"/>
  <c r="AO243" i="1"/>
  <c r="AI243" i="1"/>
  <c r="AJ243" i="1"/>
  <c r="AD243" i="1"/>
  <c r="AE243" i="1"/>
  <c r="Y243" i="1"/>
  <c r="Z243" i="1"/>
  <c r="AS232" i="1"/>
  <c r="AT232" i="1"/>
  <c r="AN232" i="1"/>
  <c r="AO232" i="1"/>
  <c r="AI232" i="1"/>
  <c r="AJ232" i="1"/>
  <c r="AD232" i="1"/>
  <c r="AE232" i="1"/>
  <c r="AD231" i="1"/>
  <c r="AE231" i="1"/>
  <c r="Y232" i="1"/>
  <c r="Z232" i="1"/>
  <c r="AS229" i="1"/>
  <c r="AT229" i="1"/>
  <c r="AN229" i="1"/>
  <c r="AO229" i="1"/>
  <c r="AI229" i="1"/>
  <c r="AJ229" i="1"/>
  <c r="AD229" i="1"/>
  <c r="AE229" i="1"/>
  <c r="Y229" i="1"/>
  <c r="Z229" i="1"/>
  <c r="AS225" i="1"/>
  <c r="AT225" i="1"/>
  <c r="AN225" i="1"/>
  <c r="AO225" i="1"/>
  <c r="AI225" i="1"/>
  <c r="AJ225" i="1"/>
  <c r="AD225" i="1"/>
  <c r="AE225" i="1"/>
  <c r="Y225" i="1"/>
  <c r="Z225" i="1"/>
  <c r="AS218" i="1"/>
  <c r="AT218" i="1"/>
  <c r="AN218" i="1"/>
  <c r="AO218" i="1"/>
  <c r="AD218" i="1"/>
  <c r="AE218" i="1"/>
  <c r="Y218" i="1"/>
  <c r="Z218" i="1"/>
  <c r="AS215" i="1"/>
  <c r="AT215" i="1"/>
  <c r="AN215" i="1"/>
  <c r="AO215" i="1"/>
  <c r="AI215" i="1"/>
  <c r="AJ215" i="1"/>
  <c r="AD215" i="1"/>
  <c r="AE215" i="1"/>
  <c r="Y215" i="1"/>
  <c r="Z215" i="1"/>
  <c r="AS214" i="1"/>
  <c r="AT214" i="1"/>
  <c r="AN214" i="1"/>
  <c r="AO214" i="1"/>
  <c r="AI214" i="1"/>
  <c r="AJ214" i="1"/>
  <c r="AD214" i="1"/>
  <c r="AE214" i="1"/>
  <c r="Y214" i="1"/>
  <c r="Z214" i="1"/>
  <c r="AS210" i="1"/>
  <c r="AT210" i="1"/>
  <c r="AN210" i="1"/>
  <c r="AO210" i="1"/>
  <c r="AI210" i="1"/>
  <c r="AJ210" i="1"/>
  <c r="AD210" i="1"/>
  <c r="AE210" i="1"/>
  <c r="AS204" i="1"/>
  <c r="AT204" i="1"/>
  <c r="AS205" i="1"/>
  <c r="AT205" i="1"/>
  <c r="AS208" i="1"/>
  <c r="AT208" i="1"/>
  <c r="AN204" i="1"/>
  <c r="AO204" i="1"/>
  <c r="AN205" i="1"/>
  <c r="AO205" i="1"/>
  <c r="AN208" i="1"/>
  <c r="AO208" i="1"/>
  <c r="AI204" i="1"/>
  <c r="AJ204" i="1"/>
  <c r="AI205" i="1"/>
  <c r="AJ205" i="1"/>
  <c r="AI208" i="1"/>
  <c r="AJ208" i="1"/>
  <c r="AI209" i="1"/>
  <c r="AJ209" i="1"/>
  <c r="AD204" i="1"/>
  <c r="AE204" i="1"/>
  <c r="AD205" i="1"/>
  <c r="AE205" i="1"/>
  <c r="AD208" i="1"/>
  <c r="AE208" i="1"/>
  <c r="Y204" i="1"/>
  <c r="Z204" i="1"/>
  <c r="Y205" i="1"/>
  <c r="Z205" i="1"/>
  <c r="Y208" i="1"/>
  <c r="Z208" i="1"/>
  <c r="AS201" i="1"/>
  <c r="AT201" i="1"/>
  <c r="AI201" i="1"/>
  <c r="AJ201" i="1"/>
  <c r="AD201" i="1"/>
  <c r="AE201" i="1"/>
  <c r="Y201" i="1"/>
  <c r="Z201" i="1"/>
  <c r="AS197" i="1"/>
  <c r="AT197" i="1"/>
  <c r="AS198" i="1"/>
  <c r="AT198" i="1"/>
  <c r="AS199" i="1"/>
  <c r="AT199" i="1"/>
  <c r="AS196" i="1"/>
  <c r="AT196" i="1"/>
  <c r="AN196" i="1"/>
  <c r="AO196" i="1"/>
  <c r="AN197" i="1"/>
  <c r="AO197" i="1"/>
  <c r="AN198" i="1"/>
  <c r="AO198" i="1"/>
  <c r="AI196" i="1"/>
  <c r="AJ196" i="1"/>
  <c r="AI197" i="1"/>
  <c r="AJ197" i="1"/>
  <c r="AI198" i="1"/>
  <c r="AJ198" i="1"/>
  <c r="AD196" i="1"/>
  <c r="AE196" i="1"/>
  <c r="AD197" i="1"/>
  <c r="AE197" i="1"/>
  <c r="AD198" i="1"/>
  <c r="AE198" i="1"/>
  <c r="Y196" i="1"/>
  <c r="Z196" i="1"/>
  <c r="Y197" i="1"/>
  <c r="Z197" i="1"/>
  <c r="Y198" i="1"/>
  <c r="Z198" i="1"/>
  <c r="AS193" i="1"/>
  <c r="AT193" i="1"/>
  <c r="AN193" i="1"/>
  <c r="AO193" i="1"/>
  <c r="AI193" i="1"/>
  <c r="AJ193" i="1"/>
  <c r="AD193" i="1"/>
  <c r="AE193" i="1"/>
  <c r="Y193" i="1"/>
  <c r="Z193" i="1"/>
  <c r="AS179" i="1"/>
  <c r="AT179" i="1"/>
  <c r="AS181" i="1"/>
  <c r="AT181" i="1"/>
  <c r="AS182" i="1"/>
  <c r="AT182" i="1"/>
  <c r="AS175" i="1"/>
  <c r="AT175" i="1"/>
  <c r="AN175" i="1"/>
  <c r="AO175" i="1"/>
  <c r="AN179" i="1"/>
  <c r="AO179" i="1"/>
  <c r="AN181" i="1"/>
  <c r="AO181" i="1"/>
  <c r="AN182" i="1"/>
  <c r="AO182" i="1"/>
  <c r="AI175" i="1"/>
  <c r="AJ175" i="1"/>
  <c r="AI179" i="1"/>
  <c r="AJ179" i="1"/>
  <c r="AI181" i="1"/>
  <c r="AJ181" i="1"/>
  <c r="AI182" i="1"/>
  <c r="AJ182" i="1"/>
  <c r="AD175" i="1"/>
  <c r="AE175" i="1"/>
  <c r="AD179" i="1"/>
  <c r="AE179" i="1"/>
  <c r="AD181" i="1"/>
  <c r="AE181" i="1"/>
  <c r="AD182" i="1"/>
  <c r="AE182" i="1"/>
  <c r="Y175" i="1"/>
  <c r="Z175" i="1"/>
  <c r="Y179" i="1"/>
  <c r="Z179" i="1"/>
  <c r="Y181" i="1"/>
  <c r="Z181" i="1"/>
  <c r="Y182" i="1"/>
  <c r="Z182" i="1"/>
  <c r="AS167" i="1"/>
  <c r="AT167" i="1"/>
  <c r="AS168" i="1"/>
  <c r="AT168" i="1"/>
  <c r="AN167" i="1"/>
  <c r="AO167" i="1"/>
  <c r="AN168" i="1"/>
  <c r="AO168" i="1"/>
  <c r="AI167" i="1"/>
  <c r="AJ167" i="1"/>
  <c r="AI168" i="1"/>
  <c r="AJ168" i="1"/>
  <c r="AD167" i="1"/>
  <c r="AE167" i="1"/>
  <c r="AD168" i="1"/>
  <c r="AE168" i="1"/>
  <c r="Y167" i="1"/>
  <c r="AU167" i="1"/>
  <c r="Z167" i="1"/>
  <c r="Y168" i="1"/>
  <c r="AU168" i="1"/>
  <c r="Z168" i="1"/>
  <c r="AS163" i="1"/>
  <c r="AT163" i="1"/>
  <c r="AN163" i="1"/>
  <c r="AO163" i="1"/>
  <c r="AI163" i="1"/>
  <c r="AJ163" i="1"/>
  <c r="AD163" i="1"/>
  <c r="AE163" i="1"/>
  <c r="Y163" i="1"/>
  <c r="Z163" i="1"/>
  <c r="AS161" i="1"/>
  <c r="AT161" i="1"/>
  <c r="AN161" i="1"/>
  <c r="AO161" i="1"/>
  <c r="AI161" i="1"/>
  <c r="AJ161" i="1"/>
  <c r="AD161" i="1"/>
  <c r="AE161" i="1"/>
  <c r="Y161" i="1"/>
  <c r="Z161" i="1"/>
  <c r="AS158" i="1"/>
  <c r="AT158" i="1"/>
  <c r="AS159" i="1"/>
  <c r="AT159" i="1"/>
  <c r="AN158" i="1"/>
  <c r="AO158" i="1"/>
  <c r="AN159" i="1"/>
  <c r="AO159" i="1"/>
  <c r="AI158" i="1"/>
  <c r="AJ158" i="1"/>
  <c r="AI159" i="1"/>
  <c r="AJ159" i="1"/>
  <c r="AD158" i="1"/>
  <c r="AE158" i="1"/>
  <c r="Y158" i="1"/>
  <c r="Z158" i="1"/>
  <c r="Y159" i="1"/>
  <c r="Z159" i="1"/>
  <c r="AS156" i="1"/>
  <c r="AT156" i="1"/>
  <c r="AN156" i="1"/>
  <c r="AO156" i="1"/>
  <c r="AI156" i="1"/>
  <c r="AJ156" i="1"/>
  <c r="AD156" i="1"/>
  <c r="AE156" i="1"/>
  <c r="Y156" i="1"/>
  <c r="Z156" i="1"/>
  <c r="AD152" i="1"/>
  <c r="AE152" i="1"/>
  <c r="AS152" i="1"/>
  <c r="AT152" i="1"/>
  <c r="AS151" i="1"/>
  <c r="AT151" i="1"/>
  <c r="AI152" i="1"/>
  <c r="AJ152" i="1"/>
  <c r="AN152" i="1"/>
  <c r="AO152" i="1"/>
  <c r="AN151" i="1"/>
  <c r="AO151" i="1"/>
  <c r="AD151" i="1"/>
  <c r="AE151" i="1"/>
  <c r="Y152" i="1"/>
  <c r="Z152" i="1"/>
  <c r="Y151" i="1"/>
  <c r="Z151" i="1"/>
  <c r="AS143" i="1"/>
  <c r="AT143" i="1"/>
  <c r="AN143" i="1"/>
  <c r="AO143" i="1"/>
  <c r="AI143" i="1"/>
  <c r="AJ143" i="1"/>
  <c r="AD143" i="1"/>
  <c r="AE143" i="1"/>
  <c r="Y143" i="1"/>
  <c r="Z143" i="1"/>
  <c r="Y144" i="1"/>
  <c r="Z144" i="1"/>
  <c r="AS141" i="1"/>
  <c r="AT141" i="1"/>
  <c r="AS144" i="1"/>
  <c r="AT144" i="1"/>
  <c r="AN144" i="1"/>
  <c r="AO144" i="1"/>
  <c r="AI144" i="1"/>
  <c r="AJ144" i="1"/>
  <c r="AD144" i="1"/>
  <c r="AE144" i="1"/>
  <c r="AS140" i="1"/>
  <c r="AT140" i="1"/>
  <c r="AN140" i="1"/>
  <c r="AO140" i="1"/>
  <c r="AI140" i="1"/>
  <c r="AJ140" i="1"/>
  <c r="AD140" i="1"/>
  <c r="AE140" i="1"/>
  <c r="Y140" i="1"/>
  <c r="Z140" i="1"/>
  <c r="AS139" i="1"/>
  <c r="AT139" i="1"/>
  <c r="AI141" i="1"/>
  <c r="AJ141" i="1"/>
  <c r="AN139" i="1"/>
  <c r="AO139" i="1"/>
  <c r="AN141" i="1"/>
  <c r="AO141" i="1"/>
  <c r="AI139" i="1"/>
  <c r="AJ139" i="1"/>
  <c r="AD139" i="1"/>
  <c r="AE139" i="1"/>
  <c r="AD141" i="1"/>
  <c r="AE141" i="1"/>
  <c r="Y139" i="1"/>
  <c r="Z139" i="1"/>
  <c r="Y141" i="1"/>
  <c r="Z141" i="1"/>
  <c r="AS133" i="1"/>
  <c r="AT133" i="1"/>
  <c r="AN133" i="1"/>
  <c r="AO133" i="1"/>
  <c r="AI133" i="1"/>
  <c r="AJ133" i="1"/>
  <c r="AD133" i="1"/>
  <c r="AE133" i="1"/>
  <c r="Y133" i="1"/>
  <c r="Z133" i="1"/>
  <c r="Y131" i="1"/>
  <c r="AS128" i="1"/>
  <c r="AT128" i="1"/>
  <c r="AN128" i="1"/>
  <c r="AO128" i="1"/>
  <c r="AI128" i="1"/>
  <c r="AJ128" i="1"/>
  <c r="AD128" i="1"/>
  <c r="AE128" i="1"/>
  <c r="Y128" i="1"/>
  <c r="Z128" i="1"/>
  <c r="AS115" i="1"/>
  <c r="AT115" i="1"/>
  <c r="AN115" i="1"/>
  <c r="AO115" i="1"/>
  <c r="AI115" i="1"/>
  <c r="AJ115" i="1"/>
  <c r="AD115" i="1"/>
  <c r="AE115" i="1"/>
  <c r="Y115" i="1"/>
  <c r="Z115" i="1"/>
  <c r="AS112" i="1"/>
  <c r="AT112" i="1"/>
  <c r="AN112" i="1"/>
  <c r="AO112" i="1"/>
  <c r="AI112" i="1"/>
  <c r="AJ112" i="1"/>
  <c r="AD112" i="1"/>
  <c r="AE112" i="1"/>
  <c r="Y112" i="1"/>
  <c r="Z112" i="1"/>
  <c r="AS111" i="1"/>
  <c r="AT111" i="1"/>
  <c r="AS101" i="1"/>
  <c r="AT101" i="1"/>
  <c r="AS105" i="1"/>
  <c r="AT105" i="1"/>
  <c r="AN105" i="1"/>
  <c r="AO105" i="1"/>
  <c r="AN101" i="1"/>
  <c r="AO101" i="1"/>
  <c r="AI101" i="1"/>
  <c r="AJ101" i="1"/>
  <c r="AI105" i="1"/>
  <c r="AJ105" i="1"/>
  <c r="Y105" i="1"/>
  <c r="Z105" i="1"/>
  <c r="AD101" i="1"/>
  <c r="AE101" i="1"/>
  <c r="AD105" i="1"/>
  <c r="AE105" i="1"/>
  <c r="Y101" i="1"/>
  <c r="Z101" i="1"/>
  <c r="AS97" i="1"/>
  <c r="AT97" i="1"/>
  <c r="AN97" i="1"/>
  <c r="AO97" i="1"/>
  <c r="AI97" i="1"/>
  <c r="AJ97" i="1"/>
  <c r="AD97" i="1"/>
  <c r="AE97" i="1"/>
  <c r="Y97" i="1"/>
  <c r="Z97" i="1"/>
  <c r="AS96" i="1"/>
  <c r="AT96" i="1"/>
  <c r="AS93" i="1"/>
  <c r="AT93" i="1"/>
  <c r="AN96" i="1"/>
  <c r="AO96" i="1"/>
  <c r="AN93" i="1"/>
  <c r="AO93" i="1"/>
  <c r="AI96" i="1"/>
  <c r="AJ96" i="1"/>
  <c r="AI93" i="1"/>
  <c r="AJ93" i="1"/>
  <c r="AD96" i="1"/>
  <c r="AE96" i="1"/>
  <c r="AD93" i="1"/>
  <c r="AU93" i="1"/>
  <c r="AE93" i="1"/>
  <c r="Y96" i="1"/>
  <c r="AU96" i="1"/>
  <c r="Z96" i="1"/>
  <c r="AS82" i="1"/>
  <c r="AT82" i="1"/>
  <c r="AN82" i="1"/>
  <c r="AO82" i="1"/>
  <c r="AI82" i="1"/>
  <c r="AJ82" i="1"/>
  <c r="AD82" i="1"/>
  <c r="AE82" i="1"/>
  <c r="Y82" i="1"/>
  <c r="Z82" i="1"/>
  <c r="AS74" i="1"/>
  <c r="AT74" i="1"/>
  <c r="AN74" i="1"/>
  <c r="AO74" i="1"/>
  <c r="AI74" i="1"/>
  <c r="AJ74" i="1"/>
  <c r="AD74" i="1"/>
  <c r="AE74" i="1"/>
  <c r="Y74" i="1"/>
  <c r="Z74" i="1"/>
  <c r="Y77" i="1"/>
  <c r="Z77" i="1"/>
  <c r="AD77" i="1"/>
  <c r="AE77" i="1"/>
  <c r="AI77" i="1"/>
  <c r="AJ77" i="1"/>
  <c r="AN77" i="1"/>
  <c r="AO77" i="1"/>
  <c r="AS77" i="1"/>
  <c r="AT77" i="1"/>
  <c r="AS67" i="1"/>
  <c r="AT67" i="1"/>
  <c r="AN67" i="1"/>
  <c r="AO67" i="1"/>
  <c r="AD67" i="1"/>
  <c r="AE67" i="1"/>
  <c r="Y67" i="1"/>
  <c r="Z67" i="1"/>
  <c r="AS60" i="1"/>
  <c r="AT60" i="1"/>
  <c r="AN60" i="1"/>
  <c r="AO60" i="1"/>
  <c r="AI60" i="1"/>
  <c r="AJ60" i="1"/>
  <c r="AD60" i="1"/>
  <c r="AE60" i="1"/>
  <c r="Y60" i="1"/>
  <c r="Z60" i="1"/>
  <c r="AS61" i="1"/>
  <c r="AT61" i="1"/>
  <c r="AN61" i="1"/>
  <c r="AO61" i="1"/>
  <c r="AI61" i="1"/>
  <c r="AJ61" i="1"/>
  <c r="AD61" i="1"/>
  <c r="AE61" i="1"/>
  <c r="Y61" i="1"/>
  <c r="Z61" i="1"/>
  <c r="AS64" i="1"/>
  <c r="AT64" i="1"/>
  <c r="AN64" i="1"/>
  <c r="AO64" i="1"/>
  <c r="AI64" i="1"/>
  <c r="AJ64" i="1"/>
  <c r="AD64" i="1"/>
  <c r="AE64" i="1"/>
  <c r="Y64" i="1"/>
  <c r="Z64" i="1"/>
  <c r="AS62" i="1"/>
  <c r="AT62" i="1"/>
  <c r="AN62" i="1"/>
  <c r="AO62" i="1"/>
  <c r="Y62" i="1"/>
  <c r="Z62" i="1"/>
  <c r="AS59" i="1"/>
  <c r="AT59" i="1"/>
  <c r="AN59" i="1"/>
  <c r="AO59" i="1"/>
  <c r="AI59" i="1"/>
  <c r="AJ59" i="1"/>
  <c r="AD59" i="1"/>
  <c r="AE59" i="1"/>
  <c r="Y59" i="1"/>
  <c r="Z59" i="1"/>
  <c r="AS57" i="1"/>
  <c r="AT57" i="1"/>
  <c r="AN57" i="1"/>
  <c r="AO57" i="1"/>
  <c r="AI57" i="1"/>
  <c r="AJ57" i="1"/>
  <c r="AD57" i="1"/>
  <c r="AE57" i="1"/>
  <c r="Y57" i="1"/>
  <c r="Z57" i="1"/>
  <c r="AS55" i="1"/>
  <c r="AT55" i="1"/>
  <c r="AN55" i="1"/>
  <c r="AO55" i="1"/>
  <c r="AI55" i="1"/>
  <c r="AJ55" i="1"/>
  <c r="AD55" i="1"/>
  <c r="AE55" i="1"/>
  <c r="Y55" i="1"/>
  <c r="Z55" i="1"/>
  <c r="Y51" i="1"/>
  <c r="Z51" i="1"/>
  <c r="AS48" i="1"/>
  <c r="AT48" i="1"/>
  <c r="AN48" i="1"/>
  <c r="AO48" i="1"/>
  <c r="AI48" i="1"/>
  <c r="AJ48" i="1"/>
  <c r="AD48" i="1"/>
  <c r="AE48" i="1"/>
  <c r="Y48" i="1"/>
  <c r="Z48" i="1"/>
  <c r="AS46" i="1"/>
  <c r="AT46" i="1"/>
  <c r="AN46" i="1"/>
  <c r="AO46" i="1"/>
  <c r="AI46" i="1"/>
  <c r="AJ46" i="1"/>
  <c r="AD46" i="1"/>
  <c r="AE46" i="1"/>
  <c r="Y46" i="1"/>
  <c r="Z46" i="1"/>
  <c r="AS39" i="1"/>
  <c r="AT39" i="1"/>
  <c r="AN39" i="1"/>
  <c r="AO39" i="1"/>
  <c r="AI39" i="1"/>
  <c r="AJ39" i="1"/>
  <c r="AD39" i="1"/>
  <c r="AE39" i="1"/>
  <c r="Y39" i="1"/>
  <c r="Z39" i="1"/>
  <c r="AS35" i="1"/>
  <c r="AT35" i="1"/>
  <c r="AN35" i="1"/>
  <c r="AO35" i="1"/>
  <c r="AI35" i="1"/>
  <c r="AJ35" i="1"/>
  <c r="AD35" i="1"/>
  <c r="AE35" i="1"/>
  <c r="Y35" i="1"/>
  <c r="Z35" i="1"/>
  <c r="AS33" i="1"/>
  <c r="AT33" i="1"/>
  <c r="AN33" i="1"/>
  <c r="AO33" i="1"/>
  <c r="AI33" i="1"/>
  <c r="AJ33" i="1"/>
  <c r="AD33" i="1"/>
  <c r="AE33" i="1"/>
  <c r="Y33" i="1"/>
  <c r="Z33" i="1"/>
  <c r="AS31" i="1"/>
  <c r="AT31" i="1"/>
  <c r="AN31" i="1"/>
  <c r="AO31" i="1"/>
  <c r="AI31" i="1"/>
  <c r="AJ31" i="1"/>
  <c r="AD31" i="1"/>
  <c r="AE31" i="1"/>
  <c r="Y31" i="1"/>
  <c r="Z31" i="1"/>
  <c r="AS13" i="1"/>
  <c r="AT13" i="1"/>
  <c r="AN13" i="1"/>
  <c r="AO13" i="1"/>
  <c r="AI13" i="1"/>
  <c r="AJ13" i="1"/>
  <c r="AD13" i="1"/>
  <c r="AE13" i="1"/>
  <c r="Y13" i="1"/>
  <c r="Z13" i="1"/>
  <c r="AS15" i="1"/>
  <c r="AT15" i="1"/>
  <c r="AN15" i="1"/>
  <c r="AO15" i="1"/>
  <c r="AI15" i="1"/>
  <c r="AJ15" i="1"/>
  <c r="AD15" i="1"/>
  <c r="AE15" i="1"/>
  <c r="Y15" i="1"/>
  <c r="AS6" i="1"/>
  <c r="AT6" i="1"/>
  <c r="AS10" i="1"/>
  <c r="AT10" i="1"/>
  <c r="AN6" i="1"/>
  <c r="AO6" i="1"/>
  <c r="AN10" i="1"/>
  <c r="AO10" i="1"/>
  <c r="AI6" i="1"/>
  <c r="AJ6" i="1"/>
  <c r="AI10" i="1"/>
  <c r="AJ10" i="1"/>
  <c r="AD6" i="1"/>
  <c r="AE6" i="1"/>
  <c r="AD10" i="1"/>
  <c r="AE10" i="1"/>
  <c r="Y6" i="1"/>
  <c r="Z6" i="1"/>
  <c r="Y10" i="1"/>
  <c r="Z10" i="1"/>
  <c r="AS7" i="1"/>
  <c r="AT7" i="1"/>
  <c r="AN7" i="1"/>
  <c r="AO7" i="1"/>
  <c r="AI7" i="1"/>
  <c r="AJ7" i="1"/>
  <c r="AD7" i="1"/>
  <c r="AE7" i="1"/>
  <c r="Y7" i="1"/>
  <c r="Z7" i="1"/>
  <c r="S224" i="1"/>
  <c r="T224" i="1"/>
  <c r="N224" i="1"/>
  <c r="O224" i="1"/>
  <c r="I224" i="1"/>
  <c r="J224" i="1"/>
  <c r="D224" i="1"/>
  <c r="E224" i="1"/>
  <c r="S222" i="1"/>
  <c r="T222" i="1"/>
  <c r="N222" i="1"/>
  <c r="O222" i="1"/>
  <c r="I222" i="1"/>
  <c r="J222" i="1"/>
  <c r="D222" i="1"/>
  <c r="E222" i="1"/>
  <c r="S129" i="1"/>
  <c r="T129" i="1"/>
  <c r="N129" i="1"/>
  <c r="O129" i="1"/>
  <c r="I129" i="1"/>
  <c r="J129" i="1"/>
  <c r="D129" i="1"/>
  <c r="E129" i="1"/>
  <c r="N51" i="1"/>
  <c r="O51" i="1"/>
  <c r="I51" i="1"/>
  <c r="J51" i="1"/>
  <c r="D51" i="1"/>
  <c r="E51" i="1"/>
  <c r="AT281" i="1"/>
  <c r="AT280" i="1"/>
  <c r="AS280" i="1"/>
  <c r="AT276" i="1"/>
  <c r="AS276" i="1"/>
  <c r="AT270" i="1"/>
  <c r="AS270" i="1"/>
  <c r="AT266" i="1"/>
  <c r="AS266" i="1"/>
  <c r="AS265" i="1"/>
  <c r="AT249" i="1"/>
  <c r="AS249" i="1"/>
  <c r="AT248" i="1"/>
  <c r="AS248" i="1"/>
  <c r="AT245" i="1"/>
  <c r="AS245" i="1"/>
  <c r="AT237" i="1"/>
  <c r="AS237" i="1"/>
  <c r="AT235" i="1"/>
  <c r="AS235" i="1"/>
  <c r="AT231" i="1"/>
  <c r="AS231" i="1"/>
  <c r="AT230" i="1"/>
  <c r="AS230" i="1"/>
  <c r="AT228" i="1"/>
  <c r="AS228" i="1"/>
  <c r="AT223" i="1"/>
  <c r="AS223" i="1"/>
  <c r="AT221" i="1"/>
  <c r="AS221" i="1"/>
  <c r="AT216" i="1"/>
  <c r="AS216" i="1"/>
  <c r="AT211" i="1"/>
  <c r="AS211" i="1"/>
  <c r="AT209" i="1"/>
  <c r="AS209" i="1"/>
  <c r="AT202" i="1"/>
  <c r="AS202" i="1"/>
  <c r="AT192" i="1"/>
  <c r="AS192" i="1"/>
  <c r="AT191" i="1"/>
  <c r="AS191" i="1"/>
  <c r="AT189" i="1"/>
  <c r="AS189" i="1"/>
  <c r="AT190" i="1"/>
  <c r="AS190" i="1"/>
  <c r="AT188" i="1"/>
  <c r="AS188" i="1"/>
  <c r="AT187" i="1"/>
  <c r="AS187" i="1"/>
  <c r="AT186" i="1"/>
  <c r="AS186" i="1"/>
  <c r="AT185" i="1"/>
  <c r="AS185" i="1"/>
  <c r="AT174" i="1"/>
  <c r="AS174" i="1"/>
  <c r="AT172" i="1"/>
  <c r="AS172" i="1"/>
  <c r="AT169" i="1"/>
  <c r="AS169" i="1"/>
  <c r="AT166" i="1"/>
  <c r="AS166" i="1"/>
  <c r="AT165" i="1"/>
  <c r="AS165" i="1"/>
  <c r="AT160" i="1"/>
  <c r="AS160" i="1"/>
  <c r="AT155" i="1"/>
  <c r="AS155" i="1"/>
  <c r="AT154" i="1"/>
  <c r="AS154" i="1"/>
  <c r="AT153" i="1"/>
  <c r="AS153" i="1"/>
  <c r="AT150" i="1"/>
  <c r="AS150" i="1"/>
  <c r="AT148" i="1"/>
  <c r="AS148" i="1"/>
  <c r="AT142" i="1"/>
  <c r="AS142" i="1"/>
  <c r="AT137" i="1"/>
  <c r="AS137" i="1"/>
  <c r="AT132" i="1"/>
  <c r="AS132" i="1"/>
  <c r="AT131" i="1"/>
  <c r="AS131" i="1"/>
  <c r="AT124" i="1"/>
  <c r="AS124" i="1"/>
  <c r="AT125" i="1"/>
  <c r="AS125" i="1"/>
  <c r="AT123" i="1"/>
  <c r="AS123" i="1"/>
  <c r="AT121" i="1"/>
  <c r="AS121" i="1"/>
  <c r="AT120" i="1"/>
  <c r="AS120" i="1"/>
  <c r="AT117" i="1"/>
  <c r="AS117" i="1"/>
  <c r="AT114" i="1"/>
  <c r="AS114" i="1"/>
  <c r="AT109" i="1"/>
  <c r="AS109" i="1"/>
  <c r="AT108" i="1"/>
  <c r="AS108" i="1"/>
  <c r="AT98" i="1"/>
  <c r="AS98" i="1"/>
  <c r="AT95" i="1"/>
  <c r="AS95" i="1"/>
  <c r="AT94" i="1"/>
  <c r="AS94" i="1"/>
  <c r="AT92" i="1"/>
  <c r="AS92" i="1"/>
  <c r="AT91" i="1"/>
  <c r="AS91" i="1"/>
  <c r="AT90" i="1"/>
  <c r="AS90" i="1"/>
  <c r="AT88" i="1"/>
  <c r="AS88" i="1"/>
  <c r="AT89" i="1"/>
  <c r="AS89" i="1"/>
  <c r="AT86" i="1"/>
  <c r="AS86" i="1"/>
  <c r="AT83" i="1"/>
  <c r="AS83" i="1"/>
  <c r="AT80" i="1"/>
  <c r="AS80" i="1"/>
  <c r="AT81" i="1"/>
  <c r="AS81" i="1"/>
  <c r="AT78" i="1"/>
  <c r="AS78" i="1"/>
  <c r="AT76" i="1"/>
  <c r="AS76" i="1"/>
  <c r="AT75" i="1"/>
  <c r="AS75" i="1"/>
  <c r="AT69" i="1"/>
  <c r="AS69" i="1"/>
  <c r="AT71" i="1"/>
  <c r="AS71" i="1"/>
  <c r="AT68" i="1"/>
  <c r="AS68" i="1"/>
  <c r="AT66" i="1"/>
  <c r="AS66" i="1"/>
  <c r="AT70" i="1"/>
  <c r="AS70" i="1"/>
  <c r="AT58" i="1"/>
  <c r="AS58" i="1"/>
  <c r="AT56" i="1"/>
  <c r="AS56" i="1"/>
  <c r="AT53" i="1"/>
  <c r="AS53" i="1"/>
  <c r="AT49" i="1"/>
  <c r="AS49" i="1"/>
  <c r="AT47" i="1"/>
  <c r="AT45" i="1"/>
  <c r="AS45" i="1"/>
  <c r="AT40" i="1"/>
  <c r="AS40" i="1"/>
  <c r="AT38" i="1"/>
  <c r="AS38" i="1"/>
  <c r="AT37" i="1"/>
  <c r="AS37" i="1"/>
  <c r="AT30" i="1"/>
  <c r="AS30" i="1"/>
  <c r="AT24" i="1"/>
  <c r="AS24" i="1"/>
  <c r="AT25" i="1"/>
  <c r="AS25" i="1"/>
  <c r="AT23" i="1"/>
  <c r="AS23" i="1"/>
  <c r="AT20" i="1"/>
  <c r="AT19" i="1"/>
  <c r="AS19" i="1"/>
  <c r="AT11" i="1"/>
  <c r="AS11" i="1"/>
  <c r="AT18" i="1"/>
  <c r="AS18" i="1"/>
  <c r="AT8" i="1"/>
  <c r="AS8" i="1"/>
  <c r="AT5" i="1"/>
  <c r="AS5" i="1"/>
  <c r="AT4" i="1"/>
  <c r="AS4" i="1"/>
  <c r="AT3" i="1"/>
  <c r="AS3" i="1"/>
  <c r="AO281" i="1"/>
  <c r="AO280" i="1"/>
  <c r="AN280" i="1"/>
  <c r="AO279" i="1"/>
  <c r="AN279" i="1"/>
  <c r="AO276" i="1"/>
  <c r="AN276" i="1"/>
  <c r="AO270" i="1"/>
  <c r="AN270" i="1"/>
  <c r="AO266" i="1"/>
  <c r="AN266" i="1"/>
  <c r="AN265" i="1"/>
  <c r="AO249" i="1"/>
  <c r="AN249" i="1"/>
  <c r="AO248" i="1"/>
  <c r="AN248" i="1"/>
  <c r="AO245" i="1"/>
  <c r="AN245" i="1"/>
  <c r="AO237" i="1"/>
  <c r="AN237" i="1"/>
  <c r="AO235" i="1"/>
  <c r="AN235" i="1"/>
  <c r="AO231" i="1"/>
  <c r="AN231" i="1"/>
  <c r="AO230" i="1"/>
  <c r="AN230" i="1"/>
  <c r="AO228" i="1"/>
  <c r="AN228" i="1"/>
  <c r="AO223" i="1"/>
  <c r="AN223" i="1"/>
  <c r="AO221" i="1"/>
  <c r="AN221" i="1"/>
  <c r="AO216" i="1"/>
  <c r="AN216" i="1"/>
  <c r="AO211" i="1"/>
  <c r="AN211" i="1"/>
  <c r="AO209" i="1"/>
  <c r="AN209" i="1"/>
  <c r="AO202" i="1"/>
  <c r="AN202" i="1"/>
  <c r="AO199" i="1"/>
  <c r="AN199" i="1"/>
  <c r="AO194" i="1"/>
  <c r="AN194" i="1"/>
  <c r="AO192" i="1"/>
  <c r="AN192" i="1"/>
  <c r="AO191" i="1"/>
  <c r="AN191" i="1"/>
  <c r="AO189" i="1"/>
  <c r="AN189" i="1"/>
  <c r="AO190" i="1"/>
  <c r="AN190" i="1"/>
  <c r="AO188" i="1"/>
  <c r="AN188" i="1"/>
  <c r="AO187" i="1"/>
  <c r="AN187" i="1"/>
  <c r="AO186" i="1"/>
  <c r="AN186" i="1"/>
  <c r="AO185" i="1"/>
  <c r="AN185" i="1"/>
  <c r="AO174" i="1"/>
  <c r="AN174" i="1"/>
  <c r="AO172" i="1"/>
  <c r="AN172" i="1"/>
  <c r="AO169" i="1"/>
  <c r="AN169" i="1"/>
  <c r="AO166" i="1"/>
  <c r="AN166" i="1"/>
  <c r="AO165" i="1"/>
  <c r="AN165" i="1"/>
  <c r="AO160" i="1"/>
  <c r="AN160" i="1"/>
  <c r="AO155" i="1"/>
  <c r="AN155" i="1"/>
  <c r="AO154" i="1"/>
  <c r="AN154" i="1"/>
  <c r="AO153" i="1"/>
  <c r="AN153" i="1"/>
  <c r="AO150" i="1"/>
  <c r="AN150" i="1"/>
  <c r="AO148" i="1"/>
  <c r="AN148" i="1"/>
  <c r="AO142" i="1"/>
  <c r="AN142" i="1"/>
  <c r="AO137" i="1"/>
  <c r="AN137" i="1"/>
  <c r="AO132" i="1"/>
  <c r="AN132" i="1"/>
  <c r="AO131" i="1"/>
  <c r="AN131" i="1"/>
  <c r="AO124" i="1"/>
  <c r="AN124" i="1"/>
  <c r="AO125" i="1"/>
  <c r="AN125" i="1"/>
  <c r="AO123" i="1"/>
  <c r="AN123" i="1"/>
  <c r="AO121" i="1"/>
  <c r="AN121" i="1"/>
  <c r="AO120" i="1"/>
  <c r="AN120" i="1"/>
  <c r="AO117" i="1"/>
  <c r="AN117" i="1"/>
  <c r="AO114" i="1"/>
  <c r="AN114" i="1"/>
  <c r="AO111" i="1"/>
  <c r="AN111" i="1"/>
  <c r="AO109" i="1"/>
  <c r="AN109" i="1"/>
  <c r="AO108" i="1"/>
  <c r="AN108" i="1"/>
  <c r="AO98" i="1"/>
  <c r="AN98" i="1"/>
  <c r="AO95" i="1"/>
  <c r="AN95" i="1"/>
  <c r="AO94" i="1"/>
  <c r="AN94" i="1"/>
  <c r="AO92" i="1"/>
  <c r="AN92" i="1"/>
  <c r="AO91" i="1"/>
  <c r="AN91" i="1"/>
  <c r="AO90" i="1"/>
  <c r="AN90" i="1"/>
  <c r="AO88" i="1"/>
  <c r="AN88" i="1"/>
  <c r="AO89" i="1"/>
  <c r="AN89" i="1"/>
  <c r="AO86" i="1"/>
  <c r="AN86" i="1"/>
  <c r="AO83" i="1"/>
  <c r="AN83" i="1"/>
  <c r="AO80" i="1"/>
  <c r="AN80" i="1"/>
  <c r="AO81" i="1"/>
  <c r="AN81" i="1"/>
  <c r="AO78" i="1"/>
  <c r="AN78" i="1"/>
  <c r="AO76" i="1"/>
  <c r="AN76" i="1"/>
  <c r="AO75" i="1"/>
  <c r="AN75" i="1"/>
  <c r="AO69" i="1"/>
  <c r="AN69" i="1"/>
  <c r="AO71" i="1"/>
  <c r="AN71" i="1"/>
  <c r="AO68" i="1"/>
  <c r="AN68" i="1"/>
  <c r="AO66" i="1"/>
  <c r="AN66" i="1"/>
  <c r="AO70" i="1"/>
  <c r="AN70" i="1"/>
  <c r="AO58" i="1"/>
  <c r="AN58" i="1"/>
  <c r="AO56" i="1"/>
  <c r="AN56" i="1"/>
  <c r="AO53" i="1"/>
  <c r="AN53" i="1"/>
  <c r="AO49" i="1"/>
  <c r="AN49" i="1"/>
  <c r="AO47" i="1"/>
  <c r="AO45" i="1"/>
  <c r="AN45" i="1"/>
  <c r="AO40" i="1"/>
  <c r="AN40" i="1"/>
  <c r="AO38" i="1"/>
  <c r="AN38" i="1"/>
  <c r="AO37" i="1"/>
  <c r="AN37" i="1"/>
  <c r="AO30" i="1"/>
  <c r="AN30" i="1"/>
  <c r="AO24" i="1"/>
  <c r="AN24" i="1"/>
  <c r="AO25" i="1"/>
  <c r="AN25" i="1"/>
  <c r="AO23" i="1"/>
  <c r="AN23" i="1"/>
  <c r="AO20" i="1"/>
  <c r="AO19" i="1"/>
  <c r="AN19" i="1"/>
  <c r="AO11" i="1"/>
  <c r="AN11" i="1"/>
  <c r="AO18" i="1"/>
  <c r="AN18" i="1"/>
  <c r="AO8" i="1"/>
  <c r="AN8" i="1"/>
  <c r="AO5" i="1"/>
  <c r="AN5" i="1"/>
  <c r="AO4" i="1"/>
  <c r="AN4" i="1"/>
  <c r="AO3" i="1"/>
  <c r="AN3" i="1"/>
  <c r="AJ281" i="1"/>
  <c r="AJ280" i="1"/>
  <c r="AI280" i="1"/>
  <c r="AJ279" i="1"/>
  <c r="AI279" i="1"/>
  <c r="AJ276" i="1"/>
  <c r="AI276" i="1"/>
  <c r="AJ270" i="1"/>
  <c r="AI270" i="1"/>
  <c r="AJ266" i="1"/>
  <c r="AI266" i="1"/>
  <c r="AI265" i="1"/>
  <c r="AJ249" i="1"/>
  <c r="AI249" i="1"/>
  <c r="AJ248" i="1"/>
  <c r="AI248" i="1"/>
  <c r="AJ245" i="1"/>
  <c r="AI245" i="1"/>
  <c r="AJ237" i="1"/>
  <c r="AI237" i="1"/>
  <c r="AJ235" i="1"/>
  <c r="AI235" i="1"/>
  <c r="AJ230" i="1"/>
  <c r="AI230" i="1"/>
  <c r="AJ228" i="1"/>
  <c r="AI228" i="1"/>
  <c r="AJ223" i="1"/>
  <c r="AI223" i="1"/>
  <c r="AJ221" i="1"/>
  <c r="AI221" i="1"/>
  <c r="AJ216" i="1"/>
  <c r="AI216" i="1"/>
  <c r="AJ211" i="1"/>
  <c r="AI211" i="1"/>
  <c r="AJ202" i="1"/>
  <c r="AI202" i="1"/>
  <c r="AJ199" i="1"/>
  <c r="AI199" i="1"/>
  <c r="AJ194" i="1"/>
  <c r="AI194" i="1"/>
  <c r="AJ192" i="1"/>
  <c r="AI192" i="1"/>
  <c r="AJ191" i="1"/>
  <c r="AI191" i="1"/>
  <c r="AJ189" i="1"/>
  <c r="AI189" i="1"/>
  <c r="AJ188" i="1"/>
  <c r="AI188" i="1"/>
  <c r="AJ187" i="1"/>
  <c r="AI187" i="1"/>
  <c r="AJ186" i="1"/>
  <c r="AI186" i="1"/>
  <c r="AJ185" i="1"/>
  <c r="AI185" i="1"/>
  <c r="AJ174" i="1"/>
  <c r="AI174" i="1"/>
  <c r="AJ172" i="1"/>
  <c r="AI172" i="1"/>
  <c r="AJ169" i="1"/>
  <c r="AI169" i="1"/>
  <c r="AJ166" i="1"/>
  <c r="AI166" i="1"/>
  <c r="AJ165" i="1"/>
  <c r="AI165" i="1"/>
  <c r="AJ155" i="1"/>
  <c r="AI155" i="1"/>
  <c r="AJ154" i="1"/>
  <c r="AI154" i="1"/>
  <c r="AJ153" i="1"/>
  <c r="AI153" i="1"/>
  <c r="AJ150" i="1"/>
  <c r="AI150" i="1"/>
  <c r="AJ148" i="1"/>
  <c r="AI148" i="1"/>
  <c r="AJ142" i="1"/>
  <c r="AI142" i="1"/>
  <c r="AJ137" i="1"/>
  <c r="AI137" i="1"/>
  <c r="AJ132" i="1"/>
  <c r="AI132" i="1"/>
  <c r="AJ131" i="1"/>
  <c r="AI131" i="1"/>
  <c r="AJ124" i="1"/>
  <c r="AI124" i="1"/>
  <c r="AJ125" i="1"/>
  <c r="AI125" i="1"/>
  <c r="AJ123" i="1"/>
  <c r="AI123" i="1"/>
  <c r="AJ121" i="1"/>
  <c r="AI121" i="1"/>
  <c r="AJ120" i="1"/>
  <c r="AI120" i="1"/>
  <c r="AJ117" i="1"/>
  <c r="AI117" i="1"/>
  <c r="AJ114" i="1"/>
  <c r="AI114" i="1"/>
  <c r="AJ111" i="1"/>
  <c r="AI111" i="1"/>
  <c r="AJ109" i="1"/>
  <c r="AI109" i="1"/>
  <c r="AJ108" i="1"/>
  <c r="AI108" i="1"/>
  <c r="AJ98" i="1"/>
  <c r="AI98" i="1"/>
  <c r="AJ95" i="1"/>
  <c r="AI95" i="1"/>
  <c r="AJ94" i="1"/>
  <c r="AI94" i="1"/>
  <c r="AJ92" i="1"/>
  <c r="AI92" i="1"/>
  <c r="AJ91" i="1"/>
  <c r="AI91" i="1"/>
  <c r="AJ90" i="1"/>
  <c r="AI90" i="1"/>
  <c r="AJ88" i="1"/>
  <c r="AI88" i="1"/>
  <c r="AJ89" i="1"/>
  <c r="AI89" i="1"/>
  <c r="AJ83" i="1"/>
  <c r="AI83" i="1"/>
  <c r="AJ80" i="1"/>
  <c r="AI80" i="1"/>
  <c r="AJ81" i="1"/>
  <c r="AI81" i="1"/>
  <c r="AJ78" i="1"/>
  <c r="AI78" i="1"/>
  <c r="AJ76" i="1"/>
  <c r="AI76" i="1"/>
  <c r="AJ75" i="1"/>
  <c r="AI75" i="1"/>
  <c r="AJ69" i="1"/>
  <c r="AI69" i="1"/>
  <c r="AJ71" i="1"/>
  <c r="AI71" i="1"/>
  <c r="AJ68" i="1"/>
  <c r="AI68" i="1"/>
  <c r="AJ66" i="1"/>
  <c r="AI66" i="1"/>
  <c r="AJ70" i="1"/>
  <c r="AI70" i="1"/>
  <c r="AJ58" i="1"/>
  <c r="AI58" i="1"/>
  <c r="AJ56" i="1"/>
  <c r="AI56" i="1"/>
  <c r="AJ53" i="1"/>
  <c r="AI53" i="1"/>
  <c r="AJ49" i="1"/>
  <c r="AI49" i="1"/>
  <c r="AJ47" i="1"/>
  <c r="AJ45" i="1"/>
  <c r="AI45" i="1"/>
  <c r="AJ40" i="1"/>
  <c r="AI40" i="1"/>
  <c r="AJ38" i="1"/>
  <c r="AI38" i="1"/>
  <c r="AJ37" i="1"/>
  <c r="AI37" i="1"/>
  <c r="AJ30" i="1"/>
  <c r="AI30" i="1"/>
  <c r="AJ24" i="1"/>
  <c r="AI24" i="1"/>
  <c r="AJ25" i="1"/>
  <c r="AI25" i="1"/>
  <c r="AJ23" i="1"/>
  <c r="AI23" i="1"/>
  <c r="AJ20" i="1"/>
  <c r="AJ19" i="1"/>
  <c r="AI19" i="1"/>
  <c r="AJ11" i="1"/>
  <c r="AI11" i="1"/>
  <c r="AJ18" i="1"/>
  <c r="AI18" i="1"/>
  <c r="AJ8" i="1"/>
  <c r="AI8" i="1"/>
  <c r="AJ5" i="1"/>
  <c r="AI5" i="1"/>
  <c r="AJ4" i="1"/>
  <c r="AI4" i="1"/>
  <c r="AJ3" i="1"/>
  <c r="AI3" i="1"/>
  <c r="AE281" i="1"/>
  <c r="AE280" i="1"/>
  <c r="AD280" i="1"/>
  <c r="AE279" i="1"/>
  <c r="AD279" i="1"/>
  <c r="AE276" i="1"/>
  <c r="AD276" i="1"/>
  <c r="AE270" i="1"/>
  <c r="AD270" i="1"/>
  <c r="AE266" i="1"/>
  <c r="AD266" i="1"/>
  <c r="AD265" i="1"/>
  <c r="AE249" i="1"/>
  <c r="AD249" i="1"/>
  <c r="AE248" i="1"/>
  <c r="AD248" i="1"/>
  <c r="AE245" i="1"/>
  <c r="AD245" i="1"/>
  <c r="AE237" i="1"/>
  <c r="AD237" i="1"/>
  <c r="AE235" i="1"/>
  <c r="AD235" i="1"/>
  <c r="AE230" i="1"/>
  <c r="AD230" i="1"/>
  <c r="AE228" i="1"/>
  <c r="AD228" i="1"/>
  <c r="AE223" i="1"/>
  <c r="AD223" i="1"/>
  <c r="AE221" i="1"/>
  <c r="AD221" i="1"/>
  <c r="AE216" i="1"/>
  <c r="AD216" i="1"/>
  <c r="AE211" i="1"/>
  <c r="AD211" i="1"/>
  <c r="AE209" i="1"/>
  <c r="AD209" i="1"/>
  <c r="AE202" i="1"/>
  <c r="AD202" i="1"/>
  <c r="AE199" i="1"/>
  <c r="AD199" i="1"/>
  <c r="AE194" i="1"/>
  <c r="AD194" i="1"/>
  <c r="AE192" i="1"/>
  <c r="AD192" i="1"/>
  <c r="AE191" i="1"/>
  <c r="AD191" i="1"/>
  <c r="AE189" i="1"/>
  <c r="AD189" i="1"/>
  <c r="AE190" i="1"/>
  <c r="AD190" i="1"/>
  <c r="AE188" i="1"/>
  <c r="AD188" i="1"/>
  <c r="AE187" i="1"/>
  <c r="AD187" i="1"/>
  <c r="AE186" i="1"/>
  <c r="AD186" i="1"/>
  <c r="AE185" i="1"/>
  <c r="AD185" i="1"/>
  <c r="AE174" i="1"/>
  <c r="AD174" i="1"/>
  <c r="AE172" i="1"/>
  <c r="AD172" i="1"/>
  <c r="AE169" i="1"/>
  <c r="AD169" i="1"/>
  <c r="AE166" i="1"/>
  <c r="AD166" i="1"/>
  <c r="AE165" i="1"/>
  <c r="AD165" i="1"/>
  <c r="AE160" i="1"/>
  <c r="AD160" i="1"/>
  <c r="AE155" i="1"/>
  <c r="AD155" i="1"/>
  <c r="AE154" i="1"/>
  <c r="AD154" i="1"/>
  <c r="AE153" i="1"/>
  <c r="AD153" i="1"/>
  <c r="AE150" i="1"/>
  <c r="AD150" i="1"/>
  <c r="AE148" i="1"/>
  <c r="AD148" i="1"/>
  <c r="AE142" i="1"/>
  <c r="AD142" i="1"/>
  <c r="AE137" i="1"/>
  <c r="AD137" i="1"/>
  <c r="AE132" i="1"/>
  <c r="AD132" i="1"/>
  <c r="AE131" i="1"/>
  <c r="AD131" i="1"/>
  <c r="AE124" i="1"/>
  <c r="AD124" i="1"/>
  <c r="AE123" i="1"/>
  <c r="AD123" i="1"/>
  <c r="AE121" i="1"/>
  <c r="AD121" i="1"/>
  <c r="AE120" i="1"/>
  <c r="AD120" i="1"/>
  <c r="AE117" i="1"/>
  <c r="AD117" i="1"/>
  <c r="AE114" i="1"/>
  <c r="AD114" i="1"/>
  <c r="AE111" i="1"/>
  <c r="AD111" i="1"/>
  <c r="AE109" i="1"/>
  <c r="AD109" i="1"/>
  <c r="AE108" i="1"/>
  <c r="AD108" i="1"/>
  <c r="AE98" i="1"/>
  <c r="AD98" i="1"/>
  <c r="AE95" i="1"/>
  <c r="AD95" i="1"/>
  <c r="AE94" i="1"/>
  <c r="AD94" i="1"/>
  <c r="AE92" i="1"/>
  <c r="AD92" i="1"/>
  <c r="AE91" i="1"/>
  <c r="AD91" i="1"/>
  <c r="AE90" i="1"/>
  <c r="AD90" i="1"/>
  <c r="AE88" i="1"/>
  <c r="AD88" i="1"/>
  <c r="AE89" i="1"/>
  <c r="AD89" i="1"/>
  <c r="AE86" i="1"/>
  <c r="AD86" i="1"/>
  <c r="AE83" i="1"/>
  <c r="AD83" i="1"/>
  <c r="AE80" i="1"/>
  <c r="AD80" i="1"/>
  <c r="AE81" i="1"/>
  <c r="AD81" i="1"/>
  <c r="AE78" i="1"/>
  <c r="AD78" i="1"/>
  <c r="AE76" i="1"/>
  <c r="AD76" i="1"/>
  <c r="AE75" i="1"/>
  <c r="AD75" i="1"/>
  <c r="AE69" i="1"/>
  <c r="AD69" i="1"/>
  <c r="AE71" i="1"/>
  <c r="AD71" i="1"/>
  <c r="AE68" i="1"/>
  <c r="AD68" i="1"/>
  <c r="AE66" i="1"/>
  <c r="AD66" i="1"/>
  <c r="AE70" i="1"/>
  <c r="AD70" i="1"/>
  <c r="AE58" i="1"/>
  <c r="AD58" i="1"/>
  <c r="AE56" i="1"/>
  <c r="AD56" i="1"/>
  <c r="AE53" i="1"/>
  <c r="AD53" i="1"/>
  <c r="AE49" i="1"/>
  <c r="AD49" i="1"/>
  <c r="AE47" i="1"/>
  <c r="AE45" i="1"/>
  <c r="AD45" i="1"/>
  <c r="AE40" i="1"/>
  <c r="AD40" i="1"/>
  <c r="AE38" i="1"/>
  <c r="AD38" i="1"/>
  <c r="AE37" i="1"/>
  <c r="AD37" i="1"/>
  <c r="AE30" i="1"/>
  <c r="AD30" i="1"/>
  <c r="AE24" i="1"/>
  <c r="AD24" i="1"/>
  <c r="AE25" i="1"/>
  <c r="AD25" i="1"/>
  <c r="AE23" i="1"/>
  <c r="AD23" i="1"/>
  <c r="AE20" i="1"/>
  <c r="AE19" i="1"/>
  <c r="AD19" i="1"/>
  <c r="AE11" i="1"/>
  <c r="AD11" i="1"/>
  <c r="AE18" i="1"/>
  <c r="AD18" i="1"/>
  <c r="AE8" i="1"/>
  <c r="AD8" i="1"/>
  <c r="AE5" i="1"/>
  <c r="AD5" i="1"/>
  <c r="AE4" i="1"/>
  <c r="AD4" i="1"/>
  <c r="AE3" i="1"/>
  <c r="AD3" i="1"/>
  <c r="Z281" i="1"/>
  <c r="Z280" i="1"/>
  <c r="Y280" i="1"/>
  <c r="Z279" i="1"/>
  <c r="Y279" i="1"/>
  <c r="Z276" i="1"/>
  <c r="Y276" i="1"/>
  <c r="Z270" i="1"/>
  <c r="Y270" i="1"/>
  <c r="Z266" i="1"/>
  <c r="Y266" i="1"/>
  <c r="Y265" i="1"/>
  <c r="Z249" i="1"/>
  <c r="Y249" i="1"/>
  <c r="Z248" i="1"/>
  <c r="Y248" i="1"/>
  <c r="Z245" i="1"/>
  <c r="Y245" i="1"/>
  <c r="Z237" i="1"/>
  <c r="Y237" i="1"/>
  <c r="Z235" i="1"/>
  <c r="Y235" i="1"/>
  <c r="Z231" i="1"/>
  <c r="Y231" i="1"/>
  <c r="Z230" i="1"/>
  <c r="Y230" i="1"/>
  <c r="Z228" i="1"/>
  <c r="Y228" i="1"/>
  <c r="Z223" i="1"/>
  <c r="Y223" i="1"/>
  <c r="Z221" i="1"/>
  <c r="Y221" i="1"/>
  <c r="Z216" i="1"/>
  <c r="Y216" i="1"/>
  <c r="Z211" i="1"/>
  <c r="Y211" i="1"/>
  <c r="Z202" i="1"/>
  <c r="Y202" i="1"/>
  <c r="Z199" i="1"/>
  <c r="Y199" i="1"/>
  <c r="Z194" i="1"/>
  <c r="Y194" i="1"/>
  <c r="Z192" i="1"/>
  <c r="Y192" i="1"/>
  <c r="Z191" i="1"/>
  <c r="Y191" i="1"/>
  <c r="Z189" i="1"/>
  <c r="Y189" i="1"/>
  <c r="Z190" i="1"/>
  <c r="Y190" i="1"/>
  <c r="Z188" i="1"/>
  <c r="Y188" i="1"/>
  <c r="Z187" i="1"/>
  <c r="Y187" i="1"/>
  <c r="Z186" i="1"/>
  <c r="Y186" i="1"/>
  <c r="Z185" i="1"/>
  <c r="Y185" i="1"/>
  <c r="Z174" i="1"/>
  <c r="Y174" i="1"/>
  <c r="Z172" i="1"/>
  <c r="Y172" i="1"/>
  <c r="Z169" i="1"/>
  <c r="Y169" i="1"/>
  <c r="Z166" i="1"/>
  <c r="Y166" i="1"/>
  <c r="Z165" i="1"/>
  <c r="Y165" i="1"/>
  <c r="Z160" i="1"/>
  <c r="Y160" i="1"/>
  <c r="Z155" i="1"/>
  <c r="Y155" i="1"/>
  <c r="Z154" i="1"/>
  <c r="Y154" i="1"/>
  <c r="Z153" i="1"/>
  <c r="Y153" i="1"/>
  <c r="Z150" i="1"/>
  <c r="Y150" i="1"/>
  <c r="Z148" i="1"/>
  <c r="Y148" i="1"/>
  <c r="Z142" i="1"/>
  <c r="Y142" i="1"/>
  <c r="Z137" i="1"/>
  <c r="Y137" i="1"/>
  <c r="Z132" i="1"/>
  <c r="Y132" i="1"/>
  <c r="Z131" i="1"/>
  <c r="Z124" i="1"/>
  <c r="Y124" i="1"/>
  <c r="Z125" i="1"/>
  <c r="Y125" i="1"/>
  <c r="Z123" i="1"/>
  <c r="Y123" i="1"/>
  <c r="Z121" i="1"/>
  <c r="Y121" i="1"/>
  <c r="Z120" i="1"/>
  <c r="Y120" i="1"/>
  <c r="Z117" i="1"/>
  <c r="Y117" i="1"/>
  <c r="Z114" i="1"/>
  <c r="Y114" i="1"/>
  <c r="Z111" i="1"/>
  <c r="Y111" i="1"/>
  <c r="Z109" i="1"/>
  <c r="Y109" i="1"/>
  <c r="Z108" i="1"/>
  <c r="Y108" i="1"/>
  <c r="Z98" i="1"/>
  <c r="Y98" i="1"/>
  <c r="Z95" i="1"/>
  <c r="Y95" i="1"/>
  <c r="Z94" i="1"/>
  <c r="Y94" i="1"/>
  <c r="Z92" i="1"/>
  <c r="Y92" i="1"/>
  <c r="Z91" i="1"/>
  <c r="Y91" i="1"/>
  <c r="Z90" i="1"/>
  <c r="Y90" i="1"/>
  <c r="Z88" i="1"/>
  <c r="Y88" i="1"/>
  <c r="Z89" i="1"/>
  <c r="Y89" i="1"/>
  <c r="Z86" i="1"/>
  <c r="Y86" i="1"/>
  <c r="Z83" i="1"/>
  <c r="Y83" i="1"/>
  <c r="Z80" i="1"/>
  <c r="Y80" i="1"/>
  <c r="Z81" i="1"/>
  <c r="Y81" i="1"/>
  <c r="Z78" i="1"/>
  <c r="Y78" i="1"/>
  <c r="Z76" i="1"/>
  <c r="Y76" i="1"/>
  <c r="Z75" i="1"/>
  <c r="Y75" i="1"/>
  <c r="Z69" i="1"/>
  <c r="Y69" i="1"/>
  <c r="Z71" i="1"/>
  <c r="Y71" i="1"/>
  <c r="Z68" i="1"/>
  <c r="Y68" i="1"/>
  <c r="Z66" i="1"/>
  <c r="Y66" i="1"/>
  <c r="Z70" i="1"/>
  <c r="Y70" i="1"/>
  <c r="Z58" i="1"/>
  <c r="Y58" i="1"/>
  <c r="Z56" i="1"/>
  <c r="Y56" i="1"/>
  <c r="Z53" i="1"/>
  <c r="Y53" i="1"/>
  <c r="Z49" i="1"/>
  <c r="Y49" i="1"/>
  <c r="Z47" i="1"/>
  <c r="Z45" i="1"/>
  <c r="Y45" i="1"/>
  <c r="Z40" i="1"/>
  <c r="Y40" i="1"/>
  <c r="Z38" i="1"/>
  <c r="Y38" i="1"/>
  <c r="Z37" i="1"/>
  <c r="Y37" i="1"/>
  <c r="Z30" i="1"/>
  <c r="Y30" i="1"/>
  <c r="Z24" i="1"/>
  <c r="Y24" i="1"/>
  <c r="Z25" i="1"/>
  <c r="Y25" i="1"/>
  <c r="Z23" i="1"/>
  <c r="Y23" i="1"/>
  <c r="Z20" i="1"/>
  <c r="Z19" i="1"/>
  <c r="Y19" i="1"/>
  <c r="Z11" i="1"/>
  <c r="Y11" i="1"/>
  <c r="Z18" i="1"/>
  <c r="Y18" i="1"/>
  <c r="Z8" i="1"/>
  <c r="Y8" i="1"/>
  <c r="Z5" i="1"/>
  <c r="Y5" i="1"/>
  <c r="Z4" i="1"/>
  <c r="Y4" i="1"/>
  <c r="Z3" i="1"/>
  <c r="Y3" i="1"/>
  <c r="I209" i="1"/>
  <c r="T25" i="1"/>
  <c r="S25" i="1"/>
  <c r="O25" i="1"/>
  <c r="N25" i="1"/>
  <c r="J25" i="1"/>
  <c r="I25" i="1"/>
  <c r="E25" i="1"/>
  <c r="D25" i="1"/>
  <c r="J18" i="1"/>
  <c r="E18" i="1"/>
  <c r="S11" i="1"/>
  <c r="T11" i="1"/>
  <c r="N11" i="1"/>
  <c r="O11" i="1"/>
  <c r="I11" i="1"/>
  <c r="J11" i="1"/>
  <c r="D11" i="1"/>
  <c r="E11" i="1"/>
  <c r="S4" i="1"/>
  <c r="T4" i="1"/>
  <c r="N4" i="1"/>
  <c r="O4" i="1"/>
  <c r="S248" i="1"/>
  <c r="T248" i="1"/>
  <c r="N248" i="1"/>
  <c r="O248" i="1"/>
  <c r="I248" i="1"/>
  <c r="J248" i="1"/>
  <c r="D248" i="1"/>
  <c r="E248" i="1"/>
  <c r="S245" i="1"/>
  <c r="T245" i="1"/>
  <c r="N245" i="1"/>
  <c r="O245" i="1"/>
  <c r="I245" i="1"/>
  <c r="J245" i="1"/>
  <c r="D245" i="1"/>
  <c r="E245" i="1"/>
  <c r="S118" i="1"/>
  <c r="T118" i="1"/>
  <c r="N118" i="1"/>
  <c r="O118" i="1"/>
  <c r="I118" i="1"/>
  <c r="J118" i="1"/>
  <c r="D118" i="1"/>
  <c r="E118" i="1"/>
  <c r="D68" i="1"/>
  <c r="E68" i="1"/>
  <c r="I68" i="1"/>
  <c r="J68" i="1"/>
  <c r="N68" i="1"/>
  <c r="O68" i="1"/>
  <c r="S68" i="1"/>
  <c r="T68" i="1"/>
  <c r="S37" i="1"/>
  <c r="T37" i="1"/>
  <c r="N37" i="1"/>
  <c r="O37" i="1"/>
  <c r="I37" i="1"/>
  <c r="J37" i="1"/>
  <c r="D37" i="1"/>
  <c r="E37" i="1"/>
  <c r="S26" i="1"/>
  <c r="T26" i="1"/>
  <c r="N26" i="1"/>
  <c r="O26" i="1"/>
  <c r="I26" i="1"/>
  <c r="J26" i="1"/>
  <c r="D26" i="1"/>
  <c r="E26" i="1"/>
  <c r="I4" i="1"/>
  <c r="J4" i="1"/>
  <c r="D4" i="1"/>
  <c r="E4" i="1"/>
  <c r="S3" i="1"/>
  <c r="T3" i="1"/>
  <c r="N3" i="1"/>
  <c r="O3" i="1"/>
  <c r="I3" i="1"/>
  <c r="J3" i="1"/>
  <c r="D3" i="1"/>
  <c r="E3" i="1"/>
  <c r="S280" i="1"/>
  <c r="S278" i="1"/>
  <c r="S276" i="1"/>
  <c r="S270" i="1"/>
  <c r="S268" i="1"/>
  <c r="S266" i="1"/>
  <c r="S265" i="1"/>
  <c r="S249" i="1"/>
  <c r="S246" i="1"/>
  <c r="S241" i="1"/>
  <c r="S239" i="1"/>
  <c r="S237" i="1"/>
  <c r="S235" i="1"/>
  <c r="S233" i="1"/>
  <c r="S234" i="1"/>
  <c r="S231" i="1"/>
  <c r="S230" i="1"/>
  <c r="S228" i="1"/>
  <c r="S223" i="1"/>
  <c r="S221" i="1"/>
  <c r="S216" i="1"/>
  <c r="S213" i="1"/>
  <c r="S211" i="1"/>
  <c r="S209" i="1"/>
  <c r="S203" i="1"/>
  <c r="S202" i="1"/>
  <c r="S194" i="1"/>
  <c r="S192" i="1"/>
  <c r="S191" i="1"/>
  <c r="S189" i="1"/>
  <c r="S190" i="1"/>
  <c r="S188" i="1"/>
  <c r="S187" i="1"/>
  <c r="S186" i="1"/>
  <c r="S185" i="1"/>
  <c r="S174" i="1"/>
  <c r="S172" i="1"/>
  <c r="S173" i="1"/>
  <c r="S170" i="1"/>
  <c r="S169" i="1"/>
  <c r="S168" i="1"/>
  <c r="S166" i="1"/>
  <c r="S165" i="1"/>
  <c r="S160" i="1"/>
  <c r="S155" i="1"/>
  <c r="S157" i="1"/>
  <c r="S154" i="1"/>
  <c r="S153" i="1"/>
  <c r="S150" i="1"/>
  <c r="S148" i="1"/>
  <c r="S145" i="1"/>
  <c r="S142" i="1"/>
  <c r="S138" i="1"/>
  <c r="S137" i="1"/>
  <c r="S132" i="1"/>
  <c r="S131" i="1"/>
  <c r="S122" i="1"/>
  <c r="S124" i="1"/>
  <c r="S125" i="1"/>
  <c r="S123" i="1"/>
  <c r="S121" i="1"/>
  <c r="S120" i="1"/>
  <c r="S117" i="1"/>
  <c r="S126" i="1"/>
  <c r="S116" i="1"/>
  <c r="S114" i="1"/>
  <c r="S109" i="1"/>
  <c r="S108" i="1"/>
  <c r="S106" i="1"/>
  <c r="S100" i="1"/>
  <c r="S99" i="1"/>
  <c r="S98" i="1"/>
  <c r="S95" i="1"/>
  <c r="S94" i="1"/>
  <c r="S92" i="1"/>
  <c r="S91" i="1"/>
  <c r="S90" i="1"/>
  <c r="S88" i="1"/>
  <c r="S89" i="1"/>
  <c r="S87" i="1"/>
  <c r="S86" i="1"/>
  <c r="S85" i="1"/>
  <c r="S84" i="1"/>
  <c r="S83" i="1"/>
  <c r="S79" i="1"/>
  <c r="S80" i="1"/>
  <c r="S81" i="1"/>
  <c r="S78" i="1"/>
  <c r="S76" i="1"/>
  <c r="S75" i="1"/>
  <c r="S69" i="1"/>
  <c r="S73" i="1"/>
  <c r="S71" i="1"/>
  <c r="S66" i="1"/>
  <c r="S70" i="1"/>
  <c r="S58" i="1"/>
  <c r="S56" i="1"/>
  <c r="S53" i="1"/>
  <c r="S50" i="1"/>
  <c r="S49" i="1"/>
  <c r="S47" i="1"/>
  <c r="S44" i="1"/>
  <c r="S45" i="1"/>
  <c r="S42" i="1"/>
  <c r="S43" i="1"/>
  <c r="S40" i="1"/>
  <c r="S38" i="1"/>
  <c r="S36" i="1"/>
  <c r="S30" i="1"/>
  <c r="S18" i="1"/>
  <c r="S24" i="1"/>
  <c r="S27" i="1"/>
  <c r="S23" i="1"/>
  <c r="S20" i="1"/>
  <c r="S19" i="1"/>
  <c r="S17" i="1"/>
  <c r="S16" i="1"/>
  <c r="S8" i="1"/>
  <c r="S5" i="1"/>
  <c r="T281" i="1"/>
  <c r="T280" i="1"/>
  <c r="T278" i="1"/>
  <c r="T276" i="1"/>
  <c r="T270" i="1"/>
  <c r="T268" i="1"/>
  <c r="T266" i="1"/>
  <c r="T265" i="1"/>
  <c r="T249" i="1"/>
  <c r="T246" i="1"/>
  <c r="T241" i="1"/>
  <c r="T239" i="1"/>
  <c r="T237" i="1"/>
  <c r="T235" i="1"/>
  <c r="T233" i="1"/>
  <c r="T234" i="1"/>
  <c r="T231" i="1"/>
  <c r="T230" i="1"/>
  <c r="T228" i="1"/>
  <c r="T223" i="1"/>
  <c r="T221" i="1"/>
  <c r="T216" i="1"/>
  <c r="T213" i="1"/>
  <c r="T211" i="1"/>
  <c r="T209" i="1"/>
  <c r="T203" i="1"/>
  <c r="T202" i="1"/>
  <c r="T194" i="1"/>
  <c r="T192" i="1"/>
  <c r="T191" i="1"/>
  <c r="T189" i="1"/>
  <c r="T190" i="1"/>
  <c r="T188" i="1"/>
  <c r="T187" i="1"/>
  <c r="T186" i="1"/>
  <c r="T185" i="1"/>
  <c r="T174" i="1"/>
  <c r="T172" i="1"/>
  <c r="T173" i="1"/>
  <c r="T170" i="1"/>
  <c r="T169" i="1"/>
  <c r="T168" i="1"/>
  <c r="T166" i="1"/>
  <c r="T165" i="1"/>
  <c r="T160" i="1"/>
  <c r="T155" i="1"/>
  <c r="T157" i="1"/>
  <c r="T154" i="1"/>
  <c r="T153" i="1"/>
  <c r="T150" i="1"/>
  <c r="T148" i="1"/>
  <c r="T145" i="1"/>
  <c r="T142" i="1"/>
  <c r="T138" i="1"/>
  <c r="T137" i="1"/>
  <c r="T132" i="1"/>
  <c r="T131" i="1"/>
  <c r="T122" i="1"/>
  <c r="T124" i="1"/>
  <c r="T125" i="1"/>
  <c r="T123" i="1"/>
  <c r="T121" i="1"/>
  <c r="T120" i="1"/>
  <c r="T117" i="1"/>
  <c r="T126" i="1"/>
  <c r="T116" i="1"/>
  <c r="T114" i="1"/>
  <c r="T109" i="1"/>
  <c r="T108" i="1"/>
  <c r="T106" i="1"/>
  <c r="T100" i="1"/>
  <c r="T99" i="1"/>
  <c r="T98" i="1"/>
  <c r="T95" i="1"/>
  <c r="T94" i="1"/>
  <c r="T92" i="1"/>
  <c r="T91" i="1"/>
  <c r="T90" i="1"/>
  <c r="T88" i="1"/>
  <c r="T89" i="1"/>
  <c r="T87" i="1"/>
  <c r="T86" i="1"/>
  <c r="T85" i="1"/>
  <c r="T84" i="1"/>
  <c r="T83" i="1"/>
  <c r="T79" i="1"/>
  <c r="T80" i="1"/>
  <c r="T81" i="1"/>
  <c r="T78" i="1"/>
  <c r="T76" i="1"/>
  <c r="T75" i="1"/>
  <c r="T69" i="1"/>
  <c r="T73" i="1"/>
  <c r="T71" i="1"/>
  <c r="T66" i="1"/>
  <c r="T70" i="1"/>
  <c r="T58" i="1"/>
  <c r="T56" i="1"/>
  <c r="T53" i="1"/>
  <c r="T50" i="1"/>
  <c r="T49" i="1"/>
  <c r="T47" i="1"/>
  <c r="T44" i="1"/>
  <c r="T45" i="1"/>
  <c r="T42" i="1"/>
  <c r="T43" i="1"/>
  <c r="T40" i="1"/>
  <c r="T38" i="1"/>
  <c r="T36" i="1"/>
  <c r="T30" i="1"/>
  <c r="T18" i="1"/>
  <c r="T24" i="1"/>
  <c r="T27" i="1"/>
  <c r="T23" i="1"/>
  <c r="T20" i="1"/>
  <c r="T19" i="1"/>
  <c r="T17" i="1"/>
  <c r="T16" i="1"/>
  <c r="T8" i="1"/>
  <c r="T5" i="1"/>
  <c r="O281" i="1"/>
  <c r="O280" i="1"/>
  <c r="O279" i="1"/>
  <c r="O278" i="1"/>
  <c r="O276" i="1"/>
  <c r="O270" i="1"/>
  <c r="O268" i="1"/>
  <c r="O266" i="1"/>
  <c r="O265" i="1"/>
  <c r="O249" i="1"/>
  <c r="O246" i="1"/>
  <c r="O241" i="1"/>
  <c r="O239" i="1"/>
  <c r="O237" i="1"/>
  <c r="O235" i="1"/>
  <c r="O233" i="1"/>
  <c r="O231" i="1"/>
  <c r="O230" i="1"/>
  <c r="O228" i="1"/>
  <c r="O223" i="1"/>
  <c r="O221" i="1"/>
  <c r="O216" i="1"/>
  <c r="O213" i="1"/>
  <c r="O211" i="1"/>
  <c r="O209" i="1"/>
  <c r="O203" i="1"/>
  <c r="O202" i="1"/>
  <c r="O199" i="1"/>
  <c r="O194" i="1"/>
  <c r="O192" i="1"/>
  <c r="O191" i="1"/>
  <c r="O189" i="1"/>
  <c r="O190" i="1"/>
  <c r="O188" i="1"/>
  <c r="O187" i="1"/>
  <c r="O186" i="1"/>
  <c r="O185" i="1"/>
  <c r="O174" i="1"/>
  <c r="O172" i="1"/>
  <c r="O173" i="1"/>
  <c r="O170" i="1"/>
  <c r="O169" i="1"/>
  <c r="O168" i="1"/>
  <c r="O166" i="1"/>
  <c r="O165" i="1"/>
  <c r="O160" i="1"/>
  <c r="O155" i="1"/>
  <c r="O157" i="1"/>
  <c r="O154" i="1"/>
  <c r="O153" i="1"/>
  <c r="O150" i="1"/>
  <c r="O148" i="1"/>
  <c r="O145" i="1"/>
  <c r="O142" i="1"/>
  <c r="O138" i="1"/>
  <c r="O137" i="1"/>
  <c r="O132" i="1"/>
  <c r="O131" i="1"/>
  <c r="O130" i="1"/>
  <c r="O122" i="1"/>
  <c r="O124" i="1"/>
  <c r="O125" i="1"/>
  <c r="O123" i="1"/>
  <c r="O121" i="1"/>
  <c r="O120" i="1"/>
  <c r="O117" i="1"/>
  <c r="O126" i="1"/>
  <c r="O116" i="1"/>
  <c r="O114" i="1"/>
  <c r="O111" i="1"/>
  <c r="O109" i="1"/>
  <c r="O108" i="1"/>
  <c r="O106" i="1"/>
  <c r="O100" i="1"/>
  <c r="O99" i="1"/>
  <c r="O98" i="1"/>
  <c r="O95" i="1"/>
  <c r="O94" i="1"/>
  <c r="O92" i="1"/>
  <c r="O91" i="1"/>
  <c r="O90" i="1"/>
  <c r="O88" i="1"/>
  <c r="O89" i="1"/>
  <c r="O87" i="1"/>
  <c r="O86" i="1"/>
  <c r="O85" i="1"/>
  <c r="O84" i="1"/>
  <c r="O83" i="1"/>
  <c r="O79" i="1"/>
  <c r="O80" i="1"/>
  <c r="O78" i="1"/>
  <c r="O76" i="1"/>
  <c r="O75" i="1"/>
  <c r="O69" i="1"/>
  <c r="O73" i="1"/>
  <c r="O71" i="1"/>
  <c r="O66" i="1"/>
  <c r="O70" i="1"/>
  <c r="O58" i="1"/>
  <c r="O56" i="1"/>
  <c r="O53" i="1"/>
  <c r="O50" i="1"/>
  <c r="O49" i="1"/>
  <c r="O47" i="1"/>
  <c r="O44" i="1"/>
  <c r="O45" i="1"/>
  <c r="O42" i="1"/>
  <c r="O43" i="1"/>
  <c r="O40" i="1"/>
  <c r="O38" i="1"/>
  <c r="O36" i="1"/>
  <c r="O30" i="1"/>
  <c r="O18" i="1"/>
  <c r="O24" i="1"/>
  <c r="O27" i="1"/>
  <c r="O23" i="1"/>
  <c r="O20" i="1"/>
  <c r="O19" i="1"/>
  <c r="O17" i="1"/>
  <c r="O16" i="1"/>
  <c r="O8" i="1"/>
  <c r="O5" i="1"/>
  <c r="J281" i="1"/>
  <c r="J280" i="1"/>
  <c r="J279" i="1"/>
  <c r="J278" i="1"/>
  <c r="J276" i="1"/>
  <c r="J270" i="1"/>
  <c r="J268" i="1"/>
  <c r="J266" i="1"/>
  <c r="J249" i="1"/>
  <c r="J246" i="1"/>
  <c r="J241" i="1"/>
  <c r="J239" i="1"/>
  <c r="J237" i="1"/>
  <c r="J235" i="1"/>
  <c r="J233" i="1"/>
  <c r="J234" i="1"/>
  <c r="J231" i="1"/>
  <c r="J230" i="1"/>
  <c r="J228" i="1"/>
  <c r="J223" i="1"/>
  <c r="J221" i="1"/>
  <c r="J216" i="1"/>
  <c r="J213" i="1"/>
  <c r="J211" i="1"/>
  <c r="J209" i="1"/>
  <c r="J203" i="1"/>
  <c r="J202" i="1"/>
  <c r="J199" i="1"/>
  <c r="J194" i="1"/>
  <c r="J192" i="1"/>
  <c r="J191" i="1"/>
  <c r="J189" i="1"/>
  <c r="J190" i="1"/>
  <c r="J188" i="1"/>
  <c r="J187" i="1"/>
  <c r="J186" i="1"/>
  <c r="J185" i="1"/>
  <c r="J174" i="1"/>
  <c r="J172" i="1"/>
  <c r="J173" i="1"/>
  <c r="J170" i="1"/>
  <c r="J169" i="1"/>
  <c r="J168" i="1"/>
  <c r="J166" i="1"/>
  <c r="J165" i="1"/>
  <c r="J160" i="1"/>
  <c r="J155" i="1"/>
  <c r="J157" i="1"/>
  <c r="J154" i="1"/>
  <c r="J153" i="1"/>
  <c r="J150" i="1"/>
  <c r="J148" i="1"/>
  <c r="J145" i="1"/>
  <c r="J142" i="1"/>
  <c r="J138" i="1"/>
  <c r="J137" i="1"/>
  <c r="J132" i="1"/>
  <c r="J131" i="1"/>
  <c r="J130" i="1"/>
  <c r="J122" i="1"/>
  <c r="J124" i="1"/>
  <c r="J125" i="1"/>
  <c r="J123" i="1"/>
  <c r="J121" i="1"/>
  <c r="J120" i="1"/>
  <c r="J117" i="1"/>
  <c r="J126" i="1"/>
  <c r="J116" i="1"/>
  <c r="J114" i="1"/>
  <c r="J111" i="1"/>
  <c r="J109" i="1"/>
  <c r="J108" i="1"/>
  <c r="J106" i="1"/>
  <c r="J100" i="1"/>
  <c r="J99" i="1"/>
  <c r="J98" i="1"/>
  <c r="J95" i="1"/>
  <c r="J94" i="1"/>
  <c r="J92" i="1"/>
  <c r="J91" i="1"/>
  <c r="J90" i="1"/>
  <c r="J88" i="1"/>
  <c r="J89" i="1"/>
  <c r="J87" i="1"/>
  <c r="J86" i="1"/>
  <c r="J85" i="1"/>
  <c r="J84" i="1"/>
  <c r="J83" i="1"/>
  <c r="J79" i="1"/>
  <c r="J80" i="1"/>
  <c r="J81" i="1"/>
  <c r="J78" i="1"/>
  <c r="J76" i="1"/>
  <c r="J75" i="1"/>
  <c r="J69" i="1"/>
  <c r="J73" i="1"/>
  <c r="J71" i="1"/>
  <c r="J66" i="1"/>
  <c r="J70" i="1"/>
  <c r="J58" i="1"/>
  <c r="J56" i="1"/>
  <c r="J53" i="1"/>
  <c r="J50" i="1"/>
  <c r="J49" i="1"/>
  <c r="J47" i="1"/>
  <c r="J44" i="1"/>
  <c r="J45" i="1"/>
  <c r="J42" i="1"/>
  <c r="J43" i="1"/>
  <c r="J40" i="1"/>
  <c r="J38" i="1"/>
  <c r="J36" i="1"/>
  <c r="J30" i="1"/>
  <c r="J24" i="1"/>
  <c r="J27" i="1"/>
  <c r="J23" i="1"/>
  <c r="J20" i="1"/>
  <c r="J19" i="1"/>
  <c r="J17" i="1"/>
  <c r="J16" i="1"/>
  <c r="J8" i="1"/>
  <c r="J5" i="1"/>
  <c r="E281" i="1"/>
  <c r="E278" i="1"/>
  <c r="E279" i="1"/>
  <c r="E280" i="1"/>
  <c r="E270" i="1"/>
  <c r="E276" i="1"/>
  <c r="E268" i="1"/>
  <c r="E265" i="1"/>
  <c r="E266" i="1"/>
  <c r="E237" i="1"/>
  <c r="E239" i="1"/>
  <c r="E241" i="1"/>
  <c r="E246" i="1"/>
  <c r="E249" i="1"/>
  <c r="E228" i="1"/>
  <c r="E230" i="1"/>
  <c r="E231" i="1"/>
  <c r="E234" i="1"/>
  <c r="E233" i="1"/>
  <c r="E235" i="1"/>
  <c r="E223" i="1"/>
  <c r="E191" i="1"/>
  <c r="E192" i="1"/>
  <c r="E194" i="1"/>
  <c r="E199" i="1"/>
  <c r="E202" i="1"/>
  <c r="E203" i="1"/>
  <c r="E209" i="1"/>
  <c r="E211" i="1"/>
  <c r="E213" i="1"/>
  <c r="E216" i="1"/>
  <c r="E221" i="1"/>
  <c r="E142" i="1"/>
  <c r="E145" i="1"/>
  <c r="E148" i="1"/>
  <c r="E150" i="1"/>
  <c r="E153" i="1"/>
  <c r="E154" i="1"/>
  <c r="E157" i="1"/>
  <c r="E155" i="1"/>
  <c r="E160" i="1"/>
  <c r="E165" i="1"/>
  <c r="E166" i="1"/>
  <c r="E168" i="1"/>
  <c r="E169" i="1"/>
  <c r="E170" i="1"/>
  <c r="E173" i="1"/>
  <c r="E172" i="1"/>
  <c r="E174" i="1"/>
  <c r="E185" i="1"/>
  <c r="E186" i="1"/>
  <c r="E187" i="1"/>
  <c r="E188" i="1"/>
  <c r="E190" i="1"/>
  <c r="E189" i="1"/>
  <c r="E138" i="1"/>
  <c r="E85" i="1"/>
  <c r="E86" i="1"/>
  <c r="E87" i="1"/>
  <c r="E89" i="1"/>
  <c r="E88" i="1"/>
  <c r="E90" i="1"/>
  <c r="E91" i="1"/>
  <c r="E92" i="1"/>
  <c r="E94" i="1"/>
  <c r="E95" i="1"/>
  <c r="E98" i="1"/>
  <c r="E99" i="1"/>
  <c r="E100" i="1"/>
  <c r="E106" i="1"/>
  <c r="E108" i="1"/>
  <c r="E109" i="1"/>
  <c r="E111" i="1"/>
  <c r="E114" i="1"/>
  <c r="E116" i="1"/>
  <c r="E126" i="1"/>
  <c r="E117" i="1"/>
  <c r="E120" i="1"/>
  <c r="E121" i="1"/>
  <c r="E123" i="1"/>
  <c r="E125" i="1"/>
  <c r="E124" i="1"/>
  <c r="E122" i="1"/>
  <c r="E130" i="1"/>
  <c r="E131" i="1"/>
  <c r="E132" i="1"/>
  <c r="E137" i="1"/>
  <c r="E84" i="1"/>
  <c r="E49" i="1"/>
  <c r="E50" i="1"/>
  <c r="E53" i="1"/>
  <c r="E56" i="1"/>
  <c r="E58" i="1"/>
  <c r="E70" i="1"/>
  <c r="E66" i="1"/>
  <c r="E71" i="1"/>
  <c r="E73" i="1"/>
  <c r="E69" i="1"/>
  <c r="E75" i="1"/>
  <c r="E76" i="1"/>
  <c r="E78" i="1"/>
  <c r="E81" i="1"/>
  <c r="E80" i="1"/>
  <c r="E79" i="1"/>
  <c r="E83" i="1"/>
  <c r="E8" i="1"/>
  <c r="E16" i="1"/>
  <c r="E17" i="1"/>
  <c r="E19" i="1"/>
  <c r="E20" i="1"/>
  <c r="E23" i="1"/>
  <c r="E27" i="1"/>
  <c r="E24" i="1"/>
  <c r="E30" i="1"/>
  <c r="E36" i="1"/>
  <c r="E38" i="1"/>
  <c r="E40" i="1"/>
  <c r="E43" i="1"/>
  <c r="E42" i="1"/>
  <c r="E45" i="1"/>
  <c r="E44" i="1"/>
  <c r="E47" i="1"/>
  <c r="E5" i="1"/>
  <c r="N280" i="1"/>
  <c r="N279" i="1"/>
  <c r="N278" i="1"/>
  <c r="N270" i="1"/>
  <c r="N268" i="1"/>
  <c r="N266" i="1"/>
  <c r="N265" i="1"/>
  <c r="N249" i="1"/>
  <c r="N246" i="1"/>
  <c r="N241" i="1"/>
  <c r="N239" i="1"/>
  <c r="N237" i="1"/>
  <c r="N235" i="1"/>
  <c r="N233" i="1"/>
  <c r="N231" i="1"/>
  <c r="N230" i="1"/>
  <c r="N228" i="1"/>
  <c r="N223" i="1"/>
  <c r="N221" i="1"/>
  <c r="N216" i="1"/>
  <c r="N213" i="1"/>
  <c r="N211" i="1"/>
  <c r="N209" i="1"/>
  <c r="N203" i="1"/>
  <c r="N202" i="1"/>
  <c r="N199" i="1"/>
  <c r="N194" i="1"/>
  <c r="N192" i="1"/>
  <c r="N191" i="1"/>
  <c r="N189" i="1"/>
  <c r="N190" i="1"/>
  <c r="N188" i="1"/>
  <c r="N187" i="1"/>
  <c r="N186" i="1"/>
  <c r="N185" i="1"/>
  <c r="N174" i="1"/>
  <c r="N172" i="1"/>
  <c r="N173" i="1"/>
  <c r="N170" i="1"/>
  <c r="N169" i="1"/>
  <c r="N168" i="1"/>
  <c r="N166" i="1"/>
  <c r="N165" i="1"/>
  <c r="N160" i="1"/>
  <c r="N155" i="1"/>
  <c r="N157" i="1"/>
  <c r="N154" i="1"/>
  <c r="N153" i="1"/>
  <c r="N150" i="1"/>
  <c r="N148" i="1"/>
  <c r="N145" i="1"/>
  <c r="N142" i="1"/>
  <c r="N138" i="1"/>
  <c r="N137" i="1"/>
  <c r="N132" i="1"/>
  <c r="N131" i="1"/>
  <c r="N130" i="1"/>
  <c r="N122" i="1"/>
  <c r="N124" i="1"/>
  <c r="N125" i="1"/>
  <c r="N123" i="1"/>
  <c r="N121" i="1"/>
  <c r="N120" i="1"/>
  <c r="N117" i="1"/>
  <c r="N126" i="1"/>
  <c r="N116" i="1"/>
  <c r="N114" i="1"/>
  <c r="N111" i="1"/>
  <c r="N109" i="1"/>
  <c r="N108" i="1"/>
  <c r="N106" i="1"/>
  <c r="N100" i="1"/>
  <c r="N99" i="1"/>
  <c r="N98" i="1"/>
  <c r="N95" i="1"/>
  <c r="N94" i="1"/>
  <c r="N92" i="1"/>
  <c r="N91" i="1"/>
  <c r="N90" i="1"/>
  <c r="N88" i="1"/>
  <c r="N89" i="1"/>
  <c r="N87" i="1"/>
  <c r="N86" i="1"/>
  <c r="N85" i="1"/>
  <c r="N84" i="1"/>
  <c r="N83" i="1"/>
  <c r="N79" i="1"/>
  <c r="N80" i="1"/>
  <c r="N78" i="1"/>
  <c r="N76" i="1"/>
  <c r="N75" i="1"/>
  <c r="N69" i="1"/>
  <c r="N73" i="1"/>
  <c r="N71" i="1"/>
  <c r="N66" i="1"/>
  <c r="N70" i="1"/>
  <c r="N58" i="1"/>
  <c r="N56" i="1"/>
  <c r="N53" i="1"/>
  <c r="N50" i="1"/>
  <c r="N49" i="1"/>
  <c r="N47" i="1"/>
  <c r="N44" i="1"/>
  <c r="N45" i="1"/>
  <c r="N42" i="1"/>
  <c r="N43" i="1"/>
  <c r="N40" i="1"/>
  <c r="N38" i="1"/>
  <c r="N36" i="1"/>
  <c r="N30" i="1"/>
  <c r="N18" i="1"/>
  <c r="N24" i="1"/>
  <c r="N27" i="1"/>
  <c r="N23" i="1"/>
  <c r="N20" i="1"/>
  <c r="N19" i="1"/>
  <c r="N17" i="1"/>
  <c r="N16" i="1"/>
  <c r="N8" i="1"/>
  <c r="N5" i="1"/>
  <c r="I280" i="1"/>
  <c r="I279" i="1"/>
  <c r="I278" i="1"/>
  <c r="I276" i="1"/>
  <c r="I270" i="1"/>
  <c r="I268" i="1"/>
  <c r="I266" i="1"/>
  <c r="I249" i="1"/>
  <c r="I246" i="1"/>
  <c r="I241" i="1"/>
  <c r="I239" i="1"/>
  <c r="I237" i="1"/>
  <c r="I235" i="1"/>
  <c r="I233" i="1"/>
  <c r="I234" i="1"/>
  <c r="I231" i="1"/>
  <c r="I230" i="1"/>
  <c r="I228" i="1"/>
  <c r="I223" i="1"/>
  <c r="I221" i="1"/>
  <c r="I216" i="1"/>
  <c r="I213" i="1"/>
  <c r="I211" i="1"/>
  <c r="I203" i="1"/>
  <c r="I202" i="1"/>
  <c r="I199" i="1"/>
  <c r="I194" i="1"/>
  <c r="I192" i="1"/>
  <c r="I191" i="1"/>
  <c r="I189" i="1"/>
  <c r="I190" i="1"/>
  <c r="I188" i="1"/>
  <c r="I187" i="1"/>
  <c r="I186" i="1"/>
  <c r="I185" i="1"/>
  <c r="I174" i="1"/>
  <c r="I172" i="1"/>
  <c r="I173" i="1"/>
  <c r="I170" i="1"/>
  <c r="I169" i="1"/>
  <c r="I168" i="1"/>
  <c r="I166" i="1"/>
  <c r="I165" i="1"/>
  <c r="I160" i="1"/>
  <c r="I155" i="1"/>
  <c r="I157" i="1"/>
  <c r="I154" i="1"/>
  <c r="I153" i="1"/>
  <c r="I150" i="1"/>
  <c r="I148" i="1"/>
  <c r="I145" i="1"/>
  <c r="I142" i="1"/>
  <c r="I138" i="1"/>
  <c r="I137" i="1"/>
  <c r="I132" i="1"/>
  <c r="I131" i="1"/>
  <c r="I130" i="1"/>
  <c r="I122" i="1"/>
  <c r="I124" i="1"/>
  <c r="I125" i="1"/>
  <c r="I123" i="1"/>
  <c r="I121" i="1"/>
  <c r="I120" i="1"/>
  <c r="I117" i="1"/>
  <c r="I126" i="1"/>
  <c r="I116" i="1"/>
  <c r="I114" i="1"/>
  <c r="I111" i="1"/>
  <c r="I109" i="1"/>
  <c r="I108" i="1"/>
  <c r="I106" i="1"/>
  <c r="I100" i="1"/>
  <c r="I99" i="1"/>
  <c r="I98" i="1"/>
  <c r="I95" i="1"/>
  <c r="I94" i="1"/>
  <c r="I92" i="1"/>
  <c r="I91" i="1"/>
  <c r="I90" i="1"/>
  <c r="I88" i="1"/>
  <c r="I89" i="1"/>
  <c r="I87" i="1"/>
  <c r="I86" i="1"/>
  <c r="I85" i="1"/>
  <c r="I84" i="1"/>
  <c r="I83" i="1"/>
  <c r="I79" i="1"/>
  <c r="I80" i="1"/>
  <c r="I81" i="1"/>
  <c r="I78" i="1"/>
  <c r="I76" i="1"/>
  <c r="I75" i="1"/>
  <c r="I69" i="1"/>
  <c r="I73" i="1"/>
  <c r="I71" i="1"/>
  <c r="I66" i="1"/>
  <c r="I70" i="1"/>
  <c r="I58" i="1"/>
  <c r="I56" i="1"/>
  <c r="I53" i="1"/>
  <c r="I50" i="1"/>
  <c r="I49" i="1"/>
  <c r="I47" i="1"/>
  <c r="I44" i="1"/>
  <c r="I45" i="1"/>
  <c r="I42" i="1"/>
  <c r="I43" i="1"/>
  <c r="I40" i="1"/>
  <c r="I38" i="1"/>
  <c r="I36" i="1"/>
  <c r="I30" i="1"/>
  <c r="I18" i="1"/>
  <c r="I24" i="1"/>
  <c r="I27" i="1"/>
  <c r="I23" i="1"/>
  <c r="I20" i="1"/>
  <c r="I19" i="1"/>
  <c r="I17" i="1"/>
  <c r="I16" i="1"/>
  <c r="I8" i="1"/>
  <c r="I5" i="1"/>
  <c r="D8" i="1"/>
  <c r="D16" i="1"/>
  <c r="D17" i="1"/>
  <c r="D19" i="1"/>
  <c r="D20" i="1"/>
  <c r="D23" i="1"/>
  <c r="D27" i="1"/>
  <c r="D24" i="1"/>
  <c r="D18" i="1"/>
  <c r="D30" i="1"/>
  <c r="D36" i="1"/>
  <c r="D38" i="1"/>
  <c r="D40" i="1"/>
  <c r="D43" i="1"/>
  <c r="D42" i="1"/>
  <c r="D45" i="1"/>
  <c r="D44" i="1"/>
  <c r="D47" i="1"/>
  <c r="D49" i="1"/>
  <c r="D50" i="1"/>
  <c r="D53" i="1"/>
  <c r="D56" i="1"/>
  <c r="D58" i="1"/>
  <c r="D70" i="1"/>
  <c r="D66" i="1"/>
  <c r="D71" i="1"/>
  <c r="D73" i="1"/>
  <c r="D69" i="1"/>
  <c r="D75" i="1"/>
  <c r="D76" i="1"/>
  <c r="D78" i="1"/>
  <c r="D81" i="1"/>
  <c r="D80" i="1"/>
  <c r="D79" i="1"/>
  <c r="D83" i="1"/>
  <c r="D84" i="1"/>
  <c r="D85" i="1"/>
  <c r="D86" i="1"/>
  <c r="D87" i="1"/>
  <c r="D89" i="1"/>
  <c r="D88" i="1"/>
  <c r="D90" i="1"/>
  <c r="D91" i="1"/>
  <c r="D92" i="1"/>
  <c r="D94" i="1"/>
  <c r="D95" i="1"/>
  <c r="D98" i="1"/>
  <c r="D99" i="1"/>
  <c r="D100" i="1"/>
  <c r="D106" i="1"/>
  <c r="D108" i="1"/>
  <c r="D109" i="1"/>
  <c r="D111" i="1"/>
  <c r="D114" i="1"/>
  <c r="D116" i="1"/>
  <c r="D126" i="1"/>
  <c r="D117" i="1"/>
  <c r="D120" i="1"/>
  <c r="D121" i="1"/>
  <c r="D123" i="1"/>
  <c r="D125" i="1"/>
  <c r="D124" i="1"/>
  <c r="D122" i="1"/>
  <c r="D130" i="1"/>
  <c r="D131" i="1"/>
  <c r="D132" i="1"/>
  <c r="D137" i="1"/>
  <c r="D138" i="1"/>
  <c r="D142" i="1"/>
  <c r="D145" i="1"/>
  <c r="D148" i="1"/>
  <c r="D150" i="1"/>
  <c r="D153" i="1"/>
  <c r="D154" i="1"/>
  <c r="D157" i="1"/>
  <c r="D155" i="1"/>
  <c r="D160" i="1"/>
  <c r="D165" i="1"/>
  <c r="D166" i="1"/>
  <c r="D168" i="1"/>
  <c r="D169" i="1"/>
  <c r="D170" i="1"/>
  <c r="D173" i="1"/>
  <c r="D172" i="1"/>
  <c r="D174" i="1"/>
  <c r="D185" i="1"/>
  <c r="D186" i="1"/>
  <c r="D187" i="1"/>
  <c r="D188" i="1"/>
  <c r="D190" i="1"/>
  <c r="D189" i="1"/>
  <c r="D191" i="1"/>
  <c r="D192" i="1"/>
  <c r="D194" i="1"/>
  <c r="D199" i="1"/>
  <c r="D202" i="1"/>
  <c r="D203" i="1"/>
  <c r="D209" i="1"/>
  <c r="D211" i="1"/>
  <c r="D213" i="1"/>
  <c r="D216" i="1"/>
  <c r="D221" i="1"/>
  <c r="D223" i="1"/>
  <c r="D228" i="1"/>
  <c r="D230" i="1"/>
  <c r="D231" i="1"/>
  <c r="D234" i="1"/>
  <c r="D233" i="1"/>
  <c r="D235" i="1"/>
  <c r="D237" i="1"/>
  <c r="D239" i="1"/>
  <c r="D241" i="1"/>
  <c r="D246" i="1"/>
  <c r="D249" i="1"/>
  <c r="D265" i="1"/>
  <c r="D266" i="1"/>
  <c r="D268" i="1"/>
  <c r="D270" i="1"/>
  <c r="D276" i="1"/>
  <c r="D278" i="1"/>
  <c r="D279" i="1"/>
  <c r="D280" i="1"/>
  <c r="D5" i="1"/>
  <c r="BU51" i="1"/>
  <c r="BU57" i="1"/>
  <c r="BU31" i="1"/>
  <c r="BU35" i="1"/>
  <c r="BU14" i="1"/>
  <c r="BU127" i="1"/>
  <c r="BU170" i="1"/>
  <c r="BU207" i="1"/>
  <c r="BU217" i="1"/>
  <c r="BU220" i="1"/>
  <c r="AU242" i="1"/>
  <c r="BU209" i="1"/>
  <c r="BU235" i="1"/>
  <c r="BU242" i="1"/>
  <c r="BU256" i="1"/>
  <c r="BU4" i="1"/>
  <c r="BU10" i="1"/>
  <c r="BU18" i="1"/>
  <c r="BU53" i="1"/>
  <c r="BU58" i="1"/>
  <c r="BU280" i="1"/>
  <c r="BU85" i="1"/>
  <c r="BU60" i="1"/>
  <c r="BU68" i="1"/>
  <c r="BU76" i="1"/>
  <c r="BU150" i="1"/>
  <c r="BU154" i="1"/>
  <c r="BU186" i="1"/>
  <c r="BU189" i="1"/>
  <c r="BU194" i="1"/>
  <c r="BU230" i="1"/>
  <c r="BU237" i="1"/>
  <c r="BU247" i="1"/>
  <c r="BU255" i="1"/>
  <c r="BU260" i="1"/>
  <c r="BU269" i="1"/>
  <c r="BU277" i="1"/>
  <c r="BU32" i="1"/>
  <c r="BU44" i="1"/>
  <c r="BU54" i="1"/>
  <c r="BU212" i="1"/>
  <c r="AU238" i="1"/>
  <c r="AU240" i="1"/>
  <c r="AU247" i="1"/>
  <c r="AU255" i="1"/>
  <c r="AU257" i="1"/>
  <c r="AU260" i="1"/>
  <c r="AU51" i="1"/>
  <c r="AU267" i="1"/>
  <c r="AU273" i="1"/>
  <c r="BU72" i="1"/>
  <c r="BU77" i="1"/>
  <c r="BU134" i="1"/>
  <c r="AU63" i="1"/>
  <c r="AU110" i="1"/>
  <c r="AU135" i="1"/>
  <c r="AU146" i="1"/>
  <c r="BU267" i="1"/>
  <c r="BU261" i="1"/>
  <c r="BU248" i="1"/>
  <c r="BU243" i="1"/>
  <c r="BU229" i="1"/>
  <c r="BU197" i="1"/>
  <c r="BU223" i="1"/>
  <c r="BU155" i="1"/>
  <c r="BU210" i="1"/>
  <c r="AU147" i="1"/>
  <c r="AU244" i="1"/>
  <c r="AU251" i="1"/>
  <c r="AU256" i="1"/>
  <c r="AU258" i="1"/>
  <c r="AU261" i="1"/>
  <c r="U240" i="1"/>
  <c r="BU162" i="1"/>
  <c r="U135" i="1"/>
  <c r="AU136" i="1"/>
  <c r="BU47" i="1"/>
  <c r="AU28" i="1"/>
  <c r="AU65" i="1"/>
  <c r="AU272" i="1"/>
  <c r="BU29" i="1"/>
  <c r="BU42" i="1"/>
  <c r="BU177" i="1"/>
  <c r="BU169" i="1"/>
  <c r="BU166" i="1"/>
  <c r="BU172" i="1"/>
  <c r="BU181" i="1"/>
  <c r="BU187" i="1"/>
  <c r="BU191" i="1"/>
  <c r="BU198" i="1"/>
  <c r="BU204" i="1"/>
  <c r="BU216" i="1"/>
  <c r="BU225" i="1"/>
  <c r="BU147" i="1"/>
  <c r="BU151" i="1"/>
  <c r="BU156" i="1"/>
  <c r="BU119" i="1"/>
  <c r="BU111" i="1"/>
  <c r="BU83" i="1"/>
  <c r="BU90" i="1"/>
  <c r="BU95" i="1"/>
  <c r="BU97" i="1"/>
  <c r="BU108" i="1"/>
  <c r="BU112" i="1"/>
  <c r="BU136" i="1"/>
  <c r="BU131" i="1"/>
  <c r="BU137" i="1"/>
  <c r="BU142" i="1"/>
  <c r="BU115" i="1"/>
  <c r="BU123" i="1"/>
  <c r="BU128" i="1"/>
  <c r="BU135" i="1"/>
  <c r="BU141" i="1"/>
  <c r="BU146" i="1"/>
  <c r="BU98" i="1"/>
  <c r="BU93" i="1"/>
  <c r="BU94" i="1"/>
  <c r="BU88" i="1"/>
  <c r="BU22" i="1"/>
  <c r="BU45" i="1"/>
  <c r="BU78" i="1"/>
  <c r="AU226" i="1"/>
  <c r="BU21" i="1"/>
  <c r="BU25" i="1"/>
  <c r="BU19" i="1"/>
  <c r="BU11" i="1"/>
  <c r="BU5" i="1"/>
  <c r="BU23" i="1"/>
  <c r="BU30" i="1"/>
  <c r="BU37" i="1"/>
  <c r="BU40" i="1"/>
  <c r="BU3" i="1"/>
  <c r="BU7" i="1"/>
  <c r="BU15" i="1"/>
  <c r="BU28" i="1"/>
  <c r="BU33" i="1"/>
  <c r="BU38" i="1"/>
  <c r="BU46" i="1"/>
  <c r="BU196" i="1"/>
  <c r="BU199" i="1"/>
  <c r="BU208" i="1"/>
  <c r="BU211" i="1"/>
  <c r="BU221" i="1"/>
  <c r="BU226" i="1"/>
  <c r="BU231" i="1"/>
  <c r="BU238" i="1"/>
  <c r="BU245" i="1"/>
  <c r="BU249" i="1"/>
  <c r="BU258" i="1"/>
  <c r="BU272" i="1"/>
  <c r="BU276" i="1"/>
  <c r="BU49" i="1"/>
  <c r="BU55" i="1"/>
  <c r="BU64" i="1"/>
  <c r="BU70" i="1"/>
  <c r="BU71" i="1"/>
  <c r="BU74" i="1"/>
  <c r="BU80" i="1"/>
  <c r="BU86" i="1"/>
  <c r="BU92" i="1"/>
  <c r="BU104" i="1"/>
  <c r="BU109" i="1"/>
  <c r="BU114" i="1"/>
  <c r="BU120" i="1"/>
  <c r="BU124" i="1"/>
  <c r="BU132" i="1"/>
  <c r="BU140" i="1"/>
  <c r="BU144" i="1"/>
  <c r="BU149" i="1"/>
  <c r="BU152" i="1"/>
  <c r="BU163" i="1"/>
  <c r="BU168" i="1"/>
  <c r="BU174" i="1"/>
  <c r="BU188" i="1"/>
  <c r="BU193" i="1"/>
  <c r="BU6" i="1"/>
  <c r="BU8" i="1"/>
  <c r="BU13" i="1"/>
  <c r="BU24" i="1"/>
  <c r="BU34" i="1"/>
  <c r="BU39" i="1"/>
  <c r="BU201" i="1"/>
  <c r="BU205" i="1"/>
  <c r="BU214" i="1"/>
  <c r="BU218" i="1"/>
  <c r="BU228" i="1"/>
  <c r="BU232" i="1"/>
  <c r="BU240" i="1"/>
  <c r="BU251" i="1"/>
  <c r="BU257" i="1"/>
  <c r="BU266" i="1"/>
  <c r="BU270" i="1"/>
  <c r="BU279" i="1"/>
  <c r="BU48" i="1"/>
  <c r="BU56" i="1"/>
  <c r="BU59" i="1"/>
  <c r="BU66" i="1"/>
  <c r="BU62" i="1"/>
  <c r="BU75" i="1"/>
  <c r="BU81" i="1"/>
  <c r="BU89" i="1"/>
  <c r="BU91" i="1"/>
  <c r="BU96" i="1"/>
  <c r="BU101" i="1"/>
  <c r="BU110" i="1"/>
  <c r="BU113" i="1"/>
  <c r="BU121" i="1"/>
  <c r="BU125" i="1"/>
  <c r="BU133" i="1"/>
  <c r="BU139" i="1"/>
  <c r="BU143" i="1"/>
  <c r="BU148" i="1"/>
  <c r="BU153" i="1"/>
  <c r="BU158" i="1"/>
  <c r="BU161" i="1"/>
  <c r="BU167" i="1"/>
  <c r="BU175" i="1"/>
  <c r="BU182" i="1"/>
  <c r="BU190" i="1"/>
  <c r="BU192" i="1"/>
  <c r="AU149" i="1"/>
  <c r="AU34" i="1"/>
  <c r="AU104" i="1"/>
  <c r="AU113" i="1"/>
  <c r="AU14" i="1"/>
  <c r="U6" i="1"/>
  <c r="AU117" i="1"/>
  <c r="AU121" i="1"/>
  <c r="AU125" i="1"/>
  <c r="AU4" i="1"/>
  <c r="AU8" i="1"/>
  <c r="AU11" i="1"/>
  <c r="AU53" i="1"/>
  <c r="AU58" i="1"/>
  <c r="AU66" i="1"/>
  <c r="AU71" i="1"/>
  <c r="AU75" i="1"/>
  <c r="AU78" i="1"/>
  <c r="AU80" i="1"/>
  <c r="AU86" i="1"/>
  <c r="AU23" i="1"/>
  <c r="AU24" i="1"/>
  <c r="AU37" i="1"/>
  <c r="AU40" i="1"/>
  <c r="AU218" i="1"/>
  <c r="AU25" i="1"/>
  <c r="AU30" i="1"/>
  <c r="AU38" i="1"/>
  <c r="AU45" i="1"/>
  <c r="AU137" i="1"/>
  <c r="AU148" i="1"/>
  <c r="AU165" i="1"/>
  <c r="AU189" i="1"/>
  <c r="AU248" i="1"/>
  <c r="AU270" i="1"/>
  <c r="AU153" i="1"/>
  <c r="AU186" i="1"/>
  <c r="AU265" i="1"/>
  <c r="AU15" i="1"/>
  <c r="AU133" i="1"/>
  <c r="AU139" i="1"/>
  <c r="AU140" i="1"/>
  <c r="AU152" i="1"/>
  <c r="AU156" i="1"/>
  <c r="AU158" i="1"/>
  <c r="AU161" i="1"/>
  <c r="AU163" i="1"/>
  <c r="AU182" i="1"/>
  <c r="AU179" i="1"/>
  <c r="AU193" i="1"/>
  <c r="AU197" i="1"/>
  <c r="AU155" i="1"/>
  <c r="AU169" i="1"/>
  <c r="AU199" i="1"/>
  <c r="AU279" i="1"/>
  <c r="AU88" i="1"/>
  <c r="AU91" i="1"/>
  <c r="AU94" i="1"/>
  <c r="AU98" i="1"/>
  <c r="AU109" i="1"/>
  <c r="AU114" i="1"/>
  <c r="AU120" i="1"/>
  <c r="AU123" i="1"/>
  <c r="AU3" i="1"/>
  <c r="AU5" i="1"/>
  <c r="AU18" i="1"/>
  <c r="AU19" i="1"/>
  <c r="AU49" i="1"/>
  <c r="AU56" i="1"/>
  <c r="AU70" i="1"/>
  <c r="AU68" i="1"/>
  <c r="AU69" i="1"/>
  <c r="AU76" i="1"/>
  <c r="AU81" i="1"/>
  <c r="AU83" i="1"/>
  <c r="AU89" i="1"/>
  <c r="AU90" i="1"/>
  <c r="AU92" i="1"/>
  <c r="AU95" i="1"/>
  <c r="AU108" i="1"/>
  <c r="AU111" i="1"/>
  <c r="AU132" i="1"/>
  <c r="AU142" i="1"/>
  <c r="AU150" i="1"/>
  <c r="AU154" i="1"/>
  <c r="AU160" i="1"/>
  <c r="AU166" i="1"/>
  <c r="AU172" i="1"/>
  <c r="AU185" i="1"/>
  <c r="AU187" i="1"/>
  <c r="AU190" i="1"/>
  <c r="AU191" i="1"/>
  <c r="AU194" i="1"/>
  <c r="AU7" i="1"/>
  <c r="AU6" i="1"/>
  <c r="AU31" i="1"/>
  <c r="AU35" i="1"/>
  <c r="AU46" i="1"/>
  <c r="AU57" i="1"/>
  <c r="AU62" i="1"/>
  <c r="AU61" i="1"/>
  <c r="AU67" i="1"/>
  <c r="AU82" i="1"/>
  <c r="AU112" i="1"/>
  <c r="AU128" i="1"/>
  <c r="AU10" i="1"/>
  <c r="AU48" i="1"/>
  <c r="AU64" i="1"/>
  <c r="AU101" i="1"/>
  <c r="AU105" i="1"/>
  <c r="AU215" i="1"/>
  <c r="AU131" i="1"/>
  <c r="AU143" i="1"/>
  <c r="AU151" i="1"/>
  <c r="AU159" i="1"/>
  <c r="AU181" i="1"/>
  <c r="AU175" i="1"/>
  <c r="AU198" i="1"/>
  <c r="AU196" i="1"/>
  <c r="AU201" i="1"/>
  <c r="AU13" i="1"/>
  <c r="AU33" i="1"/>
  <c r="AU39" i="1"/>
  <c r="AU55" i="1"/>
  <c r="AU59" i="1"/>
  <c r="AU60" i="1"/>
  <c r="AU74" i="1"/>
  <c r="AU115" i="1"/>
  <c r="AU124" i="1"/>
  <c r="AU174" i="1"/>
  <c r="AU188" i="1"/>
  <c r="AU192" i="1"/>
  <c r="AU141" i="1"/>
  <c r="AU144" i="1"/>
  <c r="AU77" i="1"/>
  <c r="AU97" i="1"/>
  <c r="AU225" i="1"/>
  <c r="AU232" i="1"/>
  <c r="AU269" i="1"/>
  <c r="AU277" i="1"/>
  <c r="AU221" i="1"/>
  <c r="AU228" i="1"/>
  <c r="AU202" i="1"/>
  <c r="AU216" i="1"/>
  <c r="AU223" i="1"/>
  <c r="AU230" i="1"/>
  <c r="AU235" i="1"/>
  <c r="AU245" i="1"/>
  <c r="AU249" i="1"/>
  <c r="AU266" i="1"/>
  <c r="AU280" i="1"/>
  <c r="AU209" i="1"/>
  <c r="AU276" i="1"/>
  <c r="AU214" i="1"/>
  <c r="AU229" i="1"/>
  <c r="AU243" i="1"/>
  <c r="AU237" i="1"/>
  <c r="AU231" i="1"/>
  <c r="AU204" i="1"/>
  <c r="AU210" i="1"/>
  <c r="AU205" i="1"/>
  <c r="AU208" i="1"/>
  <c r="AU211" i="1"/>
  <c r="U222" i="1"/>
  <c r="U224" i="1"/>
  <c r="U51" i="1"/>
  <c r="U203" i="1"/>
  <c r="U174" i="1"/>
  <c r="U129" i="1"/>
  <c r="U170" i="1"/>
  <c r="U130" i="1"/>
  <c r="U126" i="1"/>
  <c r="U25" i="1"/>
  <c r="U189" i="1"/>
  <c r="U166" i="1"/>
  <c r="U268" i="1"/>
  <c r="U241" i="1"/>
  <c r="U213" i="1"/>
  <c r="U187" i="1"/>
  <c r="U125" i="1"/>
  <c r="U11" i="1"/>
  <c r="U279" i="1"/>
  <c r="U248" i="1"/>
  <c r="U270" i="1"/>
  <c r="U118" i="1"/>
  <c r="U245" i="1"/>
  <c r="U231" i="1"/>
  <c r="U209" i="1"/>
  <c r="U120" i="1"/>
  <c r="U280" i="1"/>
  <c r="U276" i="1"/>
  <c r="U239" i="1"/>
  <c r="U235" i="1"/>
  <c r="U234" i="1"/>
  <c r="U228" i="1"/>
  <c r="U216" i="1"/>
  <c r="U211" i="1"/>
  <c r="U194" i="1"/>
  <c r="U188" i="1"/>
  <c r="U173" i="1"/>
  <c r="U168" i="1"/>
  <c r="U160" i="1"/>
  <c r="U142" i="1"/>
  <c r="U137" i="1"/>
  <c r="U131" i="1"/>
  <c r="U124" i="1"/>
  <c r="U121" i="1"/>
  <c r="U108" i="1"/>
  <c r="U92" i="1"/>
  <c r="U89" i="1"/>
  <c r="U86" i="1"/>
  <c r="U83" i="1"/>
  <c r="U81" i="1"/>
  <c r="U69" i="1"/>
  <c r="U71" i="1"/>
  <c r="U70" i="1"/>
  <c r="U50" i="1"/>
  <c r="U45" i="1"/>
  <c r="U85" i="1"/>
  <c r="U78" i="1"/>
  <c r="U49" i="1"/>
  <c r="U100" i="1"/>
  <c r="U91" i="1"/>
  <c r="U75" i="1"/>
  <c r="U58" i="1"/>
  <c r="U278" i="1"/>
  <c r="U266" i="1"/>
  <c r="U237" i="1"/>
  <c r="U230" i="1"/>
  <c r="U223" i="1"/>
  <c r="U202" i="1"/>
  <c r="U199" i="1"/>
  <c r="U192" i="1"/>
  <c r="U186" i="1"/>
  <c r="U68" i="1"/>
  <c r="U5" i="1"/>
  <c r="U265" i="1"/>
  <c r="U249" i="1"/>
  <c r="U246" i="1"/>
  <c r="U233" i="1"/>
  <c r="U221" i="1"/>
  <c r="U66" i="1"/>
  <c r="U44" i="1"/>
  <c r="U40" i="1"/>
  <c r="U30" i="1"/>
  <c r="U23" i="1"/>
  <c r="U169" i="1"/>
  <c r="U155" i="1"/>
  <c r="U157" i="1"/>
  <c r="U154" i="1"/>
  <c r="U150" i="1"/>
  <c r="U145" i="1"/>
  <c r="U132" i="1"/>
  <c r="U123" i="1"/>
  <c r="U114" i="1"/>
  <c r="U111" i="1"/>
  <c r="U106" i="1"/>
  <c r="U99" i="1"/>
  <c r="U95" i="1"/>
  <c r="U90" i="1"/>
  <c r="U79" i="1"/>
  <c r="U36" i="1"/>
  <c r="U37" i="1"/>
  <c r="U3" i="1"/>
  <c r="U191" i="1"/>
  <c r="U190" i="1"/>
  <c r="U185" i="1"/>
  <c r="U172" i="1"/>
  <c r="U165" i="1"/>
  <c r="U153" i="1"/>
  <c r="U148" i="1"/>
  <c r="U138" i="1"/>
  <c r="U122" i="1"/>
  <c r="U117" i="1"/>
  <c r="U116" i="1"/>
  <c r="U109" i="1"/>
  <c r="U98" i="1"/>
  <c r="U94" i="1"/>
  <c r="U88" i="1"/>
  <c r="U87" i="1"/>
  <c r="U84" i="1"/>
  <c r="U80" i="1"/>
  <c r="U76" i="1"/>
  <c r="U73" i="1"/>
  <c r="U17" i="1"/>
  <c r="U56" i="1"/>
  <c r="U53" i="1"/>
  <c r="U47" i="1"/>
  <c r="U42" i="1"/>
  <c r="U43" i="1"/>
  <c r="U26" i="1"/>
  <c r="U38" i="1"/>
  <c r="U18" i="1"/>
  <c r="U27" i="1"/>
  <c r="U19" i="1"/>
  <c r="U24" i="1"/>
  <c r="U4" i="1"/>
  <c r="U16" i="1"/>
  <c r="U8" i="1"/>
</calcChain>
</file>

<file path=xl/sharedStrings.xml><?xml version="1.0" encoding="utf-8"?>
<sst xmlns="http://schemas.openxmlformats.org/spreadsheetml/2006/main" count="6935" uniqueCount="2233">
  <si>
    <t>Compund</t>
  </si>
  <si>
    <t>2-Methylbutanal</t>
  </si>
  <si>
    <t>2-Pentanone</t>
  </si>
  <si>
    <t>Heptane</t>
  </si>
  <si>
    <t>Pentanal</t>
  </si>
  <si>
    <t>3-Hydroxy-2-butanone</t>
  </si>
  <si>
    <t>4,4-Dimethyl-2-pentanone</t>
  </si>
  <si>
    <t>Methyl Isobutyl Ketone</t>
  </si>
  <si>
    <t>Dimethyl disulfide</t>
  </si>
  <si>
    <t>Pyridine</t>
  </si>
  <si>
    <t>2E-Penten-1-ol</t>
  </si>
  <si>
    <t>2,2,3-Trimethylpentane</t>
  </si>
  <si>
    <t>1-Pentanol</t>
  </si>
  <si>
    <t>Toluene</t>
  </si>
  <si>
    <t>2,2,4-Trimethylhexane</t>
  </si>
  <si>
    <t>3-Hexanone</t>
  </si>
  <si>
    <t>Cyclopentanone</t>
  </si>
  <si>
    <t>2-Hexanone</t>
  </si>
  <si>
    <t>Octane</t>
  </si>
  <si>
    <t>4-Methyl-3-penten-2-one</t>
  </si>
  <si>
    <t>Hexanal</t>
  </si>
  <si>
    <t>2-Cyclopenten-1-one</t>
  </si>
  <si>
    <t xml:space="preserve">Butanoic acid </t>
  </si>
  <si>
    <t>2,4-Dimethylheptane</t>
  </si>
  <si>
    <t>Ethyl 2-methylbutyrate</t>
  </si>
  <si>
    <t>Furfural</t>
  </si>
  <si>
    <t>Crotonic acid</t>
  </si>
  <si>
    <t>4-Hydroxy-4-methyl-2-pentanone</t>
  </si>
  <si>
    <t>2-Methyl-1H-Pyrrole</t>
  </si>
  <si>
    <t>Ethylbenzene</t>
  </si>
  <si>
    <t>Isovaleric acid</t>
  </si>
  <si>
    <t>p-Xylene</t>
  </si>
  <si>
    <t>1-Hexanol</t>
  </si>
  <si>
    <t>Dimethyl Sulfoxide</t>
  </si>
  <si>
    <t>3-Heptanone</t>
  </si>
  <si>
    <t>4-Heptanol</t>
  </si>
  <si>
    <t>Styrene</t>
  </si>
  <si>
    <t>Cyclohexanone</t>
  </si>
  <si>
    <t>o-Xylene</t>
  </si>
  <si>
    <t>Butyl acrylate</t>
  </si>
  <si>
    <t xml:space="preserve">Pentanoic acid </t>
  </si>
  <si>
    <t>Nonane</t>
  </si>
  <si>
    <t>4Z-Heptenal</t>
  </si>
  <si>
    <t>Butyrolactone</t>
  </si>
  <si>
    <t>Heptanal</t>
  </si>
  <si>
    <t xml:space="preserve">2-Acetylfuran </t>
  </si>
  <si>
    <t>2,5-Dimethylpyrazine</t>
  </si>
  <si>
    <t>2(5H)-Furanone</t>
  </si>
  <si>
    <t>Cumene</t>
  </si>
  <si>
    <t>Methyl hexanoate</t>
  </si>
  <si>
    <t>1-Nitropentane</t>
  </si>
  <si>
    <t>alpha-Pinene</t>
  </si>
  <si>
    <t>1,2-Cyclopentanedione</t>
  </si>
  <si>
    <t>2-Hydroxy-2-cyclopenten-1-one</t>
  </si>
  <si>
    <t>4-Methyl-2-heptanone</t>
  </si>
  <si>
    <t>2-Methyl-6-heptanone</t>
  </si>
  <si>
    <t>2E-Heptenal</t>
  </si>
  <si>
    <t>Benzaldehyde</t>
  </si>
  <si>
    <t>5-Methylfurfural</t>
  </si>
  <si>
    <t>Dimethyl trisulfide</t>
  </si>
  <si>
    <t>Heptanol</t>
  </si>
  <si>
    <t>1-Octen-3-one</t>
  </si>
  <si>
    <t>Aniline</t>
  </si>
  <si>
    <t>2-Ethenyltetrahydro-2,6,6-trimethyl-2H-pyran</t>
  </si>
  <si>
    <t>1-Octen-3-ol</t>
  </si>
  <si>
    <t>alpha-Methylstyrene</t>
  </si>
  <si>
    <t xml:space="preserve">3-Methyl-2(5H)-furanone  </t>
  </si>
  <si>
    <t>2,3-Octanedione</t>
  </si>
  <si>
    <t>6-Methyl-5-heptene-2-one</t>
  </si>
  <si>
    <t>Hexanoic acid</t>
  </si>
  <si>
    <t>4,6-Dimethyl-2-heptanone</t>
  </si>
  <si>
    <t>2-Pentylfuran</t>
  </si>
  <si>
    <t>trans-Linalool oxide (dehydroxy)</t>
  </si>
  <si>
    <t>1,2,4-Trimethylbenzene</t>
  </si>
  <si>
    <t>2,4,6-Trimethylpyridine</t>
  </si>
  <si>
    <t>2-Furanmethanol, acetate</t>
  </si>
  <si>
    <t>Decane</t>
  </si>
  <si>
    <t>Octanal</t>
  </si>
  <si>
    <t>Trimethylpyrazine</t>
  </si>
  <si>
    <t>3Z-Hexenyl acetate</t>
  </si>
  <si>
    <t>1,4-Dichlorobenzene</t>
  </si>
  <si>
    <t>2E,4E-Heptadienal</t>
  </si>
  <si>
    <t>4-Cyanocyclohexene</t>
  </si>
  <si>
    <t>1,2,3-Trimethylbenzene</t>
  </si>
  <si>
    <t>p-Cymene</t>
  </si>
  <si>
    <t>Limonene</t>
  </si>
  <si>
    <t>2-Ethyl-1-hexanol</t>
  </si>
  <si>
    <t>Eucalyptol</t>
  </si>
  <si>
    <t>Benzyl Alcohol</t>
  </si>
  <si>
    <t>3,3,5-Trimethylcyclohexanone</t>
  </si>
  <si>
    <t>Salicylaldehyde</t>
  </si>
  <si>
    <t>5-Ethyl-2(5H)-furanone</t>
  </si>
  <si>
    <t>Benzeneacetaldehyde</t>
  </si>
  <si>
    <t>2-Cyclohepten-1-one</t>
  </si>
  <si>
    <t>2E-Octenal</t>
  </si>
  <si>
    <t>4-Methyldecane</t>
  </si>
  <si>
    <t>2-Methyldecane</t>
  </si>
  <si>
    <t>Acetophenone</t>
  </si>
  <si>
    <t>2Z-Octen-1-ol</t>
  </si>
  <si>
    <t>2E-Octen-1-ol</t>
  </si>
  <si>
    <t>(3E,5E)-3,5-Octadien-2-one</t>
  </si>
  <si>
    <t>p-Cresol</t>
  </si>
  <si>
    <t>1-Octanol</t>
  </si>
  <si>
    <t>2-Ethyl-3,5-dimethylpyrazine</t>
  </si>
  <si>
    <t>alpha,alpha-Dimethylbenzenemethanol</t>
  </si>
  <si>
    <t>2-Methoxyphenol</t>
  </si>
  <si>
    <t>2-Nonanone</t>
  </si>
  <si>
    <t>3E,5Z-Octadien-2-one</t>
  </si>
  <si>
    <t>Undecane</t>
  </si>
  <si>
    <t>Nonanal</t>
  </si>
  <si>
    <t>2,6-Dimethylcyclohexanol</t>
  </si>
  <si>
    <t>Maltol</t>
  </si>
  <si>
    <t>Levoglucosenone</t>
  </si>
  <si>
    <t>Methyl methylthiomethyl disulfide</t>
  </si>
  <si>
    <t>Benzyl methyl ketone</t>
  </si>
  <si>
    <t>alpha-Methylbenzeneethanol</t>
  </si>
  <si>
    <t>Benzyl nitrile</t>
  </si>
  <si>
    <t>Camphor</t>
  </si>
  <si>
    <t>Sabina Ketone</t>
  </si>
  <si>
    <t>2E-Nonenal</t>
  </si>
  <si>
    <t>2,4,6-Cycloheptatrien-1-one</t>
  </si>
  <si>
    <t xml:space="preserve">2,3,5-Trimethyl-6-ethylpyrazine </t>
  </si>
  <si>
    <t>1-Phenyl-1,2-propanedione</t>
  </si>
  <si>
    <t>2,6-Dimethyl-3,7-Octadiene-2,6-diol</t>
  </si>
  <si>
    <t>1-Nonanol</t>
  </si>
  <si>
    <t>Menthol</t>
  </si>
  <si>
    <t>Octanoic acid</t>
  </si>
  <si>
    <t>Naphthalene</t>
  </si>
  <si>
    <t>p-Acetyltoluene</t>
  </si>
  <si>
    <t>3Z-Hexenyl butanoate</t>
  </si>
  <si>
    <t>Methyl salicylate</t>
  </si>
  <si>
    <t>Decanal</t>
  </si>
  <si>
    <t>2-Phenoxyethanol</t>
  </si>
  <si>
    <t>Benzothiazole</t>
  </si>
  <si>
    <t>1-Phenyl-2-butanone</t>
  </si>
  <si>
    <t>1,3-Di-tert-butylbenzene</t>
  </si>
  <si>
    <t>Decanol</t>
  </si>
  <si>
    <t>Z-Cinnamaldehyde</t>
  </si>
  <si>
    <t>2-Methylnaphthalene</t>
  </si>
  <si>
    <t xml:space="preserve">2-Undecanone </t>
  </si>
  <si>
    <t>Tridecane</t>
  </si>
  <si>
    <t>1,2,3,4-Tetrahydro-2,6-dimethylnaphthalene</t>
  </si>
  <si>
    <t>1,2,3,4-Tetrahydro-2,7-dimethylnaphthalene</t>
  </si>
  <si>
    <t xml:space="preserve">n-Decanoic acid </t>
  </si>
  <si>
    <t>Tetradecane</t>
  </si>
  <si>
    <t>delta-Decalactone</t>
  </si>
  <si>
    <t>Pentadecane</t>
  </si>
  <si>
    <t>2,4-bis(1,1-Dimethylethyl)phenol</t>
  </si>
  <si>
    <t>Ethyl 4-ethoxybenzoate</t>
  </si>
  <si>
    <t>Hexadecane</t>
  </si>
  <si>
    <t>Tetradecanol</t>
  </si>
  <si>
    <t>Heptadecane</t>
  </si>
  <si>
    <t>Octadecane</t>
  </si>
  <si>
    <t>RT</t>
  </si>
  <si>
    <t>Area</t>
  </si>
  <si>
    <t>RPA</t>
  </si>
  <si>
    <t>RI</t>
  </si>
  <si>
    <t>Control_1</t>
  </si>
  <si>
    <t>Control_2</t>
  </si>
  <si>
    <t>Control_3</t>
  </si>
  <si>
    <t>Control_4</t>
  </si>
  <si>
    <t>RSD</t>
  </si>
  <si>
    <t xml:space="preserve">1-Butanol </t>
  </si>
  <si>
    <t>Amylene Hydrate</t>
  </si>
  <si>
    <t>n-Propyl acetate</t>
  </si>
  <si>
    <t>3-Methyl-1-butanol</t>
  </si>
  <si>
    <t>4-Methyloctane</t>
  </si>
  <si>
    <t>Butyl methacrylate</t>
  </si>
  <si>
    <t>Propanoic acid, 2-methyl-, 2,2-dimethyl-1-(2-hydroxy-1-methylethyl)propyl ester</t>
  </si>
  <si>
    <t>Propanoic acid, 2-methyl-, 3-hydroxy-2,4,4-trimethylpentyl ester</t>
  </si>
  <si>
    <t>Propanoic acid, 2-methyl-, 1-(1,1-dimethylethyl)-2-methyl-1,3-propanediyl ester</t>
  </si>
  <si>
    <t xml:space="preserve">3-Methylpyridine </t>
  </si>
  <si>
    <t xml:space="preserve">2-Propenal </t>
  </si>
  <si>
    <t xml:space="preserve">Trimethylamine </t>
  </si>
  <si>
    <t xml:space="preserve">3-Methylbutanal </t>
  </si>
  <si>
    <t xml:space="preserve">Benzene </t>
  </si>
  <si>
    <t xml:space="preserve">Acetic acid </t>
  </si>
  <si>
    <t xml:space="preserve">Undecanal </t>
  </si>
  <si>
    <t>900_1</t>
  </si>
  <si>
    <t>900_2</t>
  </si>
  <si>
    <t>900_3</t>
  </si>
  <si>
    <t>900_4</t>
  </si>
  <si>
    <t>900_5</t>
  </si>
  <si>
    <t>2,2,4,6,6-Pentamethylheptane</t>
  </si>
  <si>
    <t>1-Ethyl-4-isobutylbenzene</t>
  </si>
  <si>
    <t>1-Isobutyl-2,5-dimethylbenzene</t>
  </si>
  <si>
    <t>2-Methylpropanal</t>
  </si>
  <si>
    <t>2-Ethoxy-2-methylpropane</t>
  </si>
  <si>
    <t>2,2,5,5-Tetramethyltetrahydrofuran</t>
  </si>
  <si>
    <t>2,4-Dimethyl-1-heptene</t>
  </si>
  <si>
    <t>Hexyl acetate</t>
  </si>
  <si>
    <t xml:space="preserve">2-Butanone </t>
  </si>
  <si>
    <t xml:space="preserve">2-Heptanone </t>
  </si>
  <si>
    <t xml:space="preserve">3-Methyl-2-butanone </t>
  </si>
  <si>
    <t xml:space="preserve">2,3-Butanediol </t>
  </si>
  <si>
    <t xml:space="preserve">2-Methylbutanoic acid </t>
  </si>
  <si>
    <t>Propylbenzene</t>
  </si>
  <si>
    <t>5-Methyl-2-heptanone</t>
  </si>
  <si>
    <t>2-Ethyl-4-methylpentanol</t>
  </si>
  <si>
    <t>Dimethyl tetrasulfide</t>
  </si>
  <si>
    <t xml:space="preserve">2-Ethyl-5-methylpyrazine </t>
  </si>
  <si>
    <t>5-Phenyl-2-pentanone</t>
  </si>
  <si>
    <t>3-Methyltridecane</t>
  </si>
  <si>
    <t>2-Hexyl-1-decanol</t>
  </si>
  <si>
    <t xml:space="preserve">5-Methyl-2-hexanone </t>
  </si>
  <si>
    <t>738_1</t>
  </si>
  <si>
    <t>738_2</t>
  </si>
  <si>
    <t>738_3</t>
  </si>
  <si>
    <t>738_4</t>
  </si>
  <si>
    <t>738_5</t>
  </si>
  <si>
    <t>2,3-Pentanedione</t>
  </si>
  <si>
    <t>gamma-Hexalactone</t>
  </si>
  <si>
    <t xml:space="preserve">2,3-Butanedione </t>
  </si>
  <si>
    <t xml:space="preserve">Ethyl alcohol </t>
  </si>
  <si>
    <t xml:space="preserve">1-Penten-3-ol </t>
  </si>
  <si>
    <t>2Z-Pentenol</t>
  </si>
  <si>
    <t xml:space="preserve">2,4,5-Trimethyloxazole </t>
  </si>
  <si>
    <t>962_1</t>
  </si>
  <si>
    <t>962_2</t>
  </si>
  <si>
    <t>962_3</t>
  </si>
  <si>
    <t>962_4</t>
  </si>
  <si>
    <t>962_5</t>
  </si>
  <si>
    <t>Dodecanol</t>
  </si>
  <si>
    <t>862_1</t>
  </si>
  <si>
    <t>862_2</t>
  </si>
  <si>
    <t>862_3</t>
  </si>
  <si>
    <t>862_4</t>
  </si>
  <si>
    <t>862_5</t>
  </si>
  <si>
    <t>2-Propen-1-ol</t>
  </si>
  <si>
    <t>6-Methyl-Heptan-2-ol</t>
  </si>
  <si>
    <t xml:space="preserve">2-Octanone </t>
  </si>
  <si>
    <t>Phenylethyl Alcohol</t>
  </si>
  <si>
    <t>2-Decanone</t>
  </si>
  <si>
    <t>Tetramethylpyrazine</t>
  </si>
  <si>
    <t>876_1</t>
  </si>
  <si>
    <t>876_2</t>
  </si>
  <si>
    <t>876_3</t>
  </si>
  <si>
    <t>876_4</t>
  </si>
  <si>
    <t>876_5</t>
  </si>
  <si>
    <t>2-Acetylpyrrole</t>
  </si>
  <si>
    <t>p-Cymenene</t>
  </si>
  <si>
    <t>N,4-Dimethylbenzenamine</t>
  </si>
  <si>
    <t xml:space="preserve">2,6-Diethylpyrazine </t>
  </si>
  <si>
    <t xml:space="preserve">Propanoic acid  </t>
  </si>
  <si>
    <t xml:space="preserve">2-Furanmethanol </t>
  </si>
  <si>
    <t xml:space="preserve">1-Hydroxy-2-propanone </t>
  </si>
  <si>
    <t>BHB_1</t>
  </si>
  <si>
    <t>BHB_2</t>
  </si>
  <si>
    <t>BHB_3</t>
  </si>
  <si>
    <t>BHB_4</t>
  </si>
  <si>
    <t>BHB_5</t>
  </si>
  <si>
    <t>w/out 3</t>
  </si>
  <si>
    <t xml:space="preserve">3-Methyl-1-buten-1-ol </t>
  </si>
  <si>
    <t>947_1</t>
  </si>
  <si>
    <t>947_2</t>
  </si>
  <si>
    <t>947_3</t>
  </si>
  <si>
    <t>947_4</t>
  </si>
  <si>
    <t>947_5</t>
  </si>
  <si>
    <t>341_1</t>
  </si>
  <si>
    <t>341_2</t>
  </si>
  <si>
    <t>341_3</t>
  </si>
  <si>
    <t>341_4</t>
  </si>
  <si>
    <t>341_5</t>
  </si>
  <si>
    <t>908_1</t>
  </si>
  <si>
    <t>908_2</t>
  </si>
  <si>
    <t>908_3</t>
  </si>
  <si>
    <t>908_4</t>
  </si>
  <si>
    <t>908_5</t>
  </si>
  <si>
    <t xml:space="preserve">Dodecane </t>
  </si>
  <si>
    <t xml:space="preserve">Phenol </t>
  </si>
  <si>
    <t>sweaty</t>
  </si>
  <si>
    <t>buttery</t>
  </si>
  <si>
    <t>fecal</t>
  </si>
  <si>
    <t>citrus?</t>
  </si>
  <si>
    <t>vinyl</t>
  </si>
  <si>
    <t>sweaty, cheesy, FAS</t>
  </si>
  <si>
    <t>FAS</t>
  </si>
  <si>
    <t>fruity</t>
  </si>
  <si>
    <t>baked potato</t>
  </si>
  <si>
    <t>popcorn, nutty</t>
  </si>
  <si>
    <t>raw mushroom</t>
  </si>
  <si>
    <t>metallic, herbal</t>
  </si>
  <si>
    <t>floral, citrus</t>
  </si>
  <si>
    <t>musty</t>
  </si>
  <si>
    <t>burnt, nutty</t>
  </si>
  <si>
    <t>cocoa-like</t>
  </si>
  <si>
    <t>cinnamon</t>
  </si>
  <si>
    <t>chemical</t>
  </si>
  <si>
    <t>nutty</t>
  </si>
  <si>
    <t>?</t>
  </si>
  <si>
    <t>musty, sweaty</t>
  </si>
  <si>
    <t>sulfury</t>
  </si>
  <si>
    <t>citrus</t>
  </si>
  <si>
    <t>pungent, fecal</t>
  </si>
  <si>
    <t>yeasty, bready</t>
  </si>
  <si>
    <t>burnt</t>
  </si>
  <si>
    <t>veggie sulfide</t>
  </si>
  <si>
    <t>v. fecal</t>
  </si>
  <si>
    <t>floral</t>
  </si>
  <si>
    <t>pungent</t>
  </si>
  <si>
    <t>minty</t>
  </si>
  <si>
    <t>floral, stemmy</t>
  </si>
  <si>
    <t>green, stemmy</t>
  </si>
  <si>
    <t>anise</t>
  </si>
  <si>
    <t>Avg_900</t>
  </si>
  <si>
    <t>green, grassy</t>
  </si>
  <si>
    <t>fecal, sulfury (strong)</t>
  </si>
  <si>
    <t>Pan_01</t>
  </si>
  <si>
    <t>solventy</t>
  </si>
  <si>
    <t>meaty, brothy, fecal</t>
  </si>
  <si>
    <t>meaty, brothy, fecal (lingering)</t>
  </si>
  <si>
    <t>fecal, rubbery</t>
  </si>
  <si>
    <t>sulfury, creamed corn?</t>
  </si>
  <si>
    <t>skunky</t>
  </si>
  <si>
    <t>rotton eggs</t>
  </si>
  <si>
    <t>burnt, FAS</t>
  </si>
  <si>
    <t>nutty, bready, yeasty</t>
  </si>
  <si>
    <t>potato</t>
  </si>
  <si>
    <t>solventy, musty</t>
  </si>
  <si>
    <t>musty, fecal</t>
  </si>
  <si>
    <t>fecal, sweaty, cheesy</t>
  </si>
  <si>
    <t>skunky, piney</t>
  </si>
  <si>
    <t>RFE</t>
  </si>
  <si>
    <t>musty (strong)</t>
  </si>
  <si>
    <t>nutty?</t>
  </si>
  <si>
    <t>burnt hair, burnt protein</t>
  </si>
  <si>
    <t>sweaty, cheesy</t>
  </si>
  <si>
    <t>maltol, cotton candy</t>
  </si>
  <si>
    <t>br. spice, musty, burnt, sulfury</t>
  </si>
  <si>
    <t>musty (strong), nose sting, pungent, metallic, rubbery</t>
  </si>
  <si>
    <t>woody, roasted</t>
  </si>
  <si>
    <t>mustry (strong)</t>
  </si>
  <si>
    <t>citrus, soapy</t>
  </si>
  <si>
    <t>stemmy, green</t>
  </si>
  <si>
    <t>woody, cardboard, papery</t>
  </si>
  <si>
    <t>bandaid, phenolic, nutty, yeasty, bready</t>
  </si>
  <si>
    <t>phenolic (lingering)</t>
  </si>
  <si>
    <t>rubber</t>
  </si>
  <si>
    <t>vinyl, rubbery</t>
  </si>
  <si>
    <t>rubbery, phenolic</t>
  </si>
  <si>
    <t>art. grape</t>
  </si>
  <si>
    <t>nutty, yeasty</t>
  </si>
  <si>
    <t>Pan_02</t>
  </si>
  <si>
    <t>fishy</t>
  </si>
  <si>
    <t>sulfury, fecal</t>
  </si>
  <si>
    <t>sl. fishy</t>
  </si>
  <si>
    <t>solventy, nail polish remover</t>
  </si>
  <si>
    <t>musty, nutty</t>
  </si>
  <si>
    <t>musty (lingering)</t>
  </si>
  <si>
    <t>sl. musty</t>
  </si>
  <si>
    <t>sweaty, FAS</t>
  </si>
  <si>
    <t>sl floral?</t>
  </si>
  <si>
    <t>sl. Floral</t>
  </si>
  <si>
    <t>musty, veggie sulfide</t>
  </si>
  <si>
    <t>sl. floral</t>
  </si>
  <si>
    <t>musty, sulfidy, earthy, solventy</t>
  </si>
  <si>
    <t>popcorn</t>
  </si>
  <si>
    <t>sl. citrus?</t>
  </si>
  <si>
    <t>earthy</t>
  </si>
  <si>
    <t>v. strong veggie sulfide</t>
  </si>
  <si>
    <t xml:space="preserve">raw mushroom </t>
  </si>
  <si>
    <t>pungent, nose sting</t>
  </si>
  <si>
    <t>musty, dirty, garbagy</t>
  </si>
  <si>
    <t>pungent, solventy</t>
  </si>
  <si>
    <t>veggie sulfide, fecal, v. pungent</t>
  </si>
  <si>
    <t>sw., burnt sugar</t>
  </si>
  <si>
    <t>raw mushrom</t>
  </si>
  <si>
    <t>sl. sw aromatic</t>
  </si>
  <si>
    <t>veggie sulfide, burnt</t>
  </si>
  <si>
    <t>veggie, sulfury, cauliflow-like</t>
  </si>
  <si>
    <t>burnt, chemical</t>
  </si>
  <si>
    <t>musty, solventy, earthy</t>
  </si>
  <si>
    <t>earthy, musty</t>
  </si>
  <si>
    <t>floral, solventy</t>
  </si>
  <si>
    <t>floral?</t>
  </si>
  <si>
    <t>floral, rose</t>
  </si>
  <si>
    <t>veggie sulfide, fecal</t>
  </si>
  <si>
    <t>citrus, floral</t>
  </si>
  <si>
    <t>sl FAS, fecal</t>
  </si>
  <si>
    <t>sl floral</t>
  </si>
  <si>
    <t>musty, fecal, burnt</t>
  </si>
  <si>
    <t>Avg_738</t>
  </si>
  <si>
    <t>buttery, diacetyl</t>
  </si>
  <si>
    <t>fecal, cheesy, garbagy sulfide, fecal, resinous</t>
  </si>
  <si>
    <t>fecal, sulfidy</t>
  </si>
  <si>
    <t>fecal (lingering)</t>
  </si>
  <si>
    <t>vinyl, rubbery, fecal</t>
  </si>
  <si>
    <t>sulfury, corn</t>
  </si>
  <si>
    <t>skunky, sulfidy</t>
  </si>
  <si>
    <t>rotton egg</t>
  </si>
  <si>
    <t>papery</t>
  </si>
  <si>
    <t>nutty, popcorn</t>
  </si>
  <si>
    <t>musty, mildew</t>
  </si>
  <si>
    <t>fruity, sweet</t>
  </si>
  <si>
    <t>sulfury, cheeesy</t>
  </si>
  <si>
    <t>maltol</t>
  </si>
  <si>
    <t>mushroom, musty, burnt, mildewy, fecal, dirthy, barny (shit barn)</t>
  </si>
  <si>
    <t>burnt, barny, fecal, resinous (lingering)</t>
  </si>
  <si>
    <t>burnt portein</t>
  </si>
  <si>
    <t>chessy, FAS, sl. Sulfury</t>
  </si>
  <si>
    <t>musty, earthy</t>
  </si>
  <si>
    <t>fruity, floral</t>
  </si>
  <si>
    <t>musty, earthy, mildewy</t>
  </si>
  <si>
    <t>papery, cbd</t>
  </si>
  <si>
    <t>phenolic</t>
  </si>
  <si>
    <t>mildewy, musty</t>
  </si>
  <si>
    <t>cheesy, FAS</t>
  </si>
  <si>
    <t>pungent, solvent, FAS?</t>
  </si>
  <si>
    <t>(lingering)</t>
  </si>
  <si>
    <t>FAS, cheesy, vegetal</t>
  </si>
  <si>
    <t>strong veggie sulfide</t>
  </si>
  <si>
    <t>strong fishy</t>
  </si>
  <si>
    <t>burnt, veggie sulfide</t>
  </si>
  <si>
    <t>chlorine-like</t>
  </si>
  <si>
    <t>stong burnt, sulfury, sl briny?</t>
  </si>
  <si>
    <t>sl. fruity, floral</t>
  </si>
  <si>
    <t>solventy, fecal</t>
  </si>
  <si>
    <t>yeasty, bready, autolized yeast, brothy, meaty</t>
  </si>
  <si>
    <t>barny, fecal</t>
  </si>
  <si>
    <t>solventy, burnt, phenolic</t>
  </si>
  <si>
    <t>musty, popcorn</t>
  </si>
  <si>
    <t>tropical fruity</t>
  </si>
  <si>
    <t>sl fecal, barny</t>
  </si>
  <si>
    <t>veggie sulfide, cauliflower, musty</t>
  </si>
  <si>
    <t>veggie sulfide, pungent</t>
  </si>
  <si>
    <t>fecal, pungent</t>
  </si>
  <si>
    <t>veggie sulfide, burnt, chemical</t>
  </si>
  <si>
    <t>stemmy?</t>
  </si>
  <si>
    <t>v. strong burnt, fecal, veggie sulfide</t>
  </si>
  <si>
    <t>bready, yeasty</t>
  </si>
  <si>
    <t>pungent, nose tingle, sweaty</t>
  </si>
  <si>
    <t>floral, pungent, sl. Sweaty</t>
  </si>
  <si>
    <t>musty, nutty?</t>
  </si>
  <si>
    <t>musty, veggie sulfide, burnt protein?</t>
  </si>
  <si>
    <t>yeasty, brothy, meaty</t>
  </si>
  <si>
    <t>sl. Sulfury</t>
  </si>
  <si>
    <t>Avg_962</t>
  </si>
  <si>
    <t>fecal, cheesy, FAS, garbagy sulfide</t>
  </si>
  <si>
    <t>garbage</t>
  </si>
  <si>
    <t>FAS?</t>
  </si>
  <si>
    <t>fecal, sulfury, creamed corn</t>
  </si>
  <si>
    <t>cheesy, sweaty, FAS</t>
  </si>
  <si>
    <t>sulfury, skunky</t>
  </si>
  <si>
    <t>herbal, green</t>
  </si>
  <si>
    <t>nutty, bready, buttery, creamy, corn?</t>
  </si>
  <si>
    <t>solventy?</t>
  </si>
  <si>
    <t>popcorn-like</t>
  </si>
  <si>
    <t>fecal, dirty, barny</t>
  </si>
  <si>
    <t>green?</t>
  </si>
  <si>
    <t>burnt?</t>
  </si>
  <si>
    <t>mushroom?</t>
  </si>
  <si>
    <t>papery, cbd, woody</t>
  </si>
  <si>
    <t>green, stemmy?</t>
  </si>
  <si>
    <t>fecal, cheesy</t>
  </si>
  <si>
    <t>citrus, fruity? Solventy</t>
  </si>
  <si>
    <t>popcorn, nutty, yeasty</t>
  </si>
  <si>
    <t>cbd, woody, papery</t>
  </si>
  <si>
    <t>phenolic?</t>
  </si>
  <si>
    <t>solventy, plastic</t>
  </si>
  <si>
    <t>vinyl-plastic, solventy</t>
  </si>
  <si>
    <t>nutty, fecal?, sulfide sour</t>
  </si>
  <si>
    <t>fruity, art. grape</t>
  </si>
  <si>
    <t>solvent? It hurts?</t>
  </si>
  <si>
    <t>fecal, grabage sour</t>
  </si>
  <si>
    <t>metallic, green?</t>
  </si>
  <si>
    <t>sulfury, veggie sulfide</t>
  </si>
  <si>
    <t>strong fecal, veggie sulfide</t>
  </si>
  <si>
    <t>musty, veggie sulfide, burnt</t>
  </si>
  <si>
    <t>strong fecal</t>
  </si>
  <si>
    <t>burnt, chemical, solventy</t>
  </si>
  <si>
    <t>yeasty, bready, meaty, brothy</t>
  </si>
  <si>
    <t>veggie sulfide, pungent, solventy</t>
  </si>
  <si>
    <t>buttery potato</t>
  </si>
  <si>
    <t>pungent, chemical</t>
  </si>
  <si>
    <t>potato-like, veggie sulfide</t>
  </si>
  <si>
    <t>tropical fruit, mango?</t>
  </si>
  <si>
    <t>strong veggie sulfide, fecal, pungent</t>
  </si>
  <si>
    <t>stemmy</t>
  </si>
  <si>
    <t xml:space="preserve">musty, veggie sulfide </t>
  </si>
  <si>
    <t>bt sugar, maltol</t>
  </si>
  <si>
    <t>sl sweaty</t>
  </si>
  <si>
    <t>burnt, musty</t>
  </si>
  <si>
    <t>sw, bt sugar</t>
  </si>
  <si>
    <t>musty, mildewy</t>
  </si>
  <si>
    <t>coffee-like, syrupy</t>
  </si>
  <si>
    <t>sl. Popcorn</t>
  </si>
  <si>
    <t>strong veggie sulfide, fecal, musty, pungent</t>
  </si>
  <si>
    <t>green, stemmy, floral</t>
  </si>
  <si>
    <t>musty, earty, sl veggie sulfide</t>
  </si>
  <si>
    <t>bready, yeasty, brothy, meaty</t>
  </si>
  <si>
    <t>sl solventy</t>
  </si>
  <si>
    <t>veggie, stemmy</t>
  </si>
  <si>
    <t>sl brothy, meaty</t>
  </si>
  <si>
    <t>sl veggie sulfide</t>
  </si>
  <si>
    <t>anise, minty?</t>
  </si>
  <si>
    <t>veggie sulfide, musty</t>
  </si>
  <si>
    <t>meaty, brothy, yeasty</t>
  </si>
  <si>
    <t>sl sulfury</t>
  </si>
  <si>
    <t>sl solventy?</t>
  </si>
  <si>
    <t>Avg_862</t>
  </si>
  <si>
    <t>sl fecal</t>
  </si>
  <si>
    <t>fecal, veggie sulfide</t>
  </si>
  <si>
    <t>lingering fecal</t>
  </si>
  <si>
    <t>metallic, musty</t>
  </si>
  <si>
    <t>popcorn, toasted grain</t>
  </si>
  <si>
    <t>sl green, stemmy</t>
  </si>
  <si>
    <t>burnt, sulfidy, skunky</t>
  </si>
  <si>
    <t>burnt sulfide, burnt protein</t>
  </si>
  <si>
    <t>fecal, veggie sulfide, burnt</t>
  </si>
  <si>
    <t>earthy, baked potato</t>
  </si>
  <si>
    <t>tropical fruit</t>
  </si>
  <si>
    <t>strong veggie sulfide, fecal</t>
  </si>
  <si>
    <t>strong musty, earthy, fecal, pungent</t>
  </si>
  <si>
    <t>fecal, veggie sulfide, pungent</t>
  </si>
  <si>
    <t>floral, minty</t>
  </si>
  <si>
    <t>greeny, stemmy</t>
  </si>
  <si>
    <t>floral, green, stemmy</t>
  </si>
  <si>
    <t>strong pungent, fecal, veggie sulfide</t>
  </si>
  <si>
    <t>earthy, veggie sulfide</t>
  </si>
  <si>
    <t>musty, earthy, sweaty</t>
  </si>
  <si>
    <t>sl floral, earthy</t>
  </si>
  <si>
    <t>sl anise</t>
  </si>
  <si>
    <t>br spice?</t>
  </si>
  <si>
    <t>sl fecal, veggie sulfide</t>
  </si>
  <si>
    <t>sl earthy, fecal</t>
  </si>
  <si>
    <t>Avg_876</t>
  </si>
  <si>
    <t>strong fecal, dirty barny</t>
  </si>
  <si>
    <t>burnt, sulfidy</t>
  </si>
  <si>
    <t>strong burnt, veggie sulfide, fecal</t>
  </si>
  <si>
    <t>5.71-5.86</t>
  </si>
  <si>
    <t>bt protein</t>
  </si>
  <si>
    <t>5.11-5.15</t>
  </si>
  <si>
    <t>5.16-5.26</t>
  </si>
  <si>
    <t>6-6.04</t>
  </si>
  <si>
    <t>6.14-6.21</t>
  </si>
  <si>
    <t>6.65-6.68</t>
  </si>
  <si>
    <t>6.77-6.88</t>
  </si>
  <si>
    <t>7.32-7.45</t>
  </si>
  <si>
    <t>7.99-8.09</t>
  </si>
  <si>
    <t>v. pungent chemical</t>
  </si>
  <si>
    <t>8.20-8.24</t>
  </si>
  <si>
    <t>8.41-8.51</t>
  </si>
  <si>
    <t>veggie sulfide, potato</t>
  </si>
  <si>
    <t>8.52-8.63</t>
  </si>
  <si>
    <t>8.90-8.97</t>
  </si>
  <si>
    <t>musty, toasted grain</t>
  </si>
  <si>
    <t>9.19-9.25</t>
  </si>
  <si>
    <t>9.39-9.5</t>
  </si>
  <si>
    <t>9.54-9.6</t>
  </si>
  <si>
    <t>9.54-9.61</t>
  </si>
  <si>
    <t>9.85-9.88</t>
  </si>
  <si>
    <t>10.32-10.43</t>
  </si>
  <si>
    <t>10.67-10.72</t>
  </si>
  <si>
    <t>10.88-10.93</t>
  </si>
  <si>
    <t>11.21-11.26</t>
  </si>
  <si>
    <t>pungent, sweaty?</t>
  </si>
  <si>
    <t>11.35-11.51</t>
  </si>
  <si>
    <t>veggie sulfide, fecal, cauliflower, dirty</t>
  </si>
  <si>
    <t>11.54-11.6</t>
  </si>
  <si>
    <t>solventy, pungent</t>
  </si>
  <si>
    <t>12.25-12.29</t>
  </si>
  <si>
    <t>pungent, musty</t>
  </si>
  <si>
    <t>12.58-12.61</t>
  </si>
  <si>
    <t>13.05-13.07</t>
  </si>
  <si>
    <t>13.11-13.19</t>
  </si>
  <si>
    <t>13.97-14</t>
  </si>
  <si>
    <t>burnt sugar</t>
  </si>
  <si>
    <t>14.03-14.08</t>
  </si>
  <si>
    <t>burnt protein</t>
  </si>
  <si>
    <t>14.13-14.30</t>
  </si>
  <si>
    <t>veggie sulfide, fecal, burnt, pungent, burnt protein, rubbery, chemical</t>
  </si>
  <si>
    <t>14.54-14.63</t>
  </si>
  <si>
    <t>14.66-14.72</t>
  </si>
  <si>
    <t>chemical, solventy</t>
  </si>
  <si>
    <t>14.98-15.01</t>
  </si>
  <si>
    <t>15.21-15.27</t>
  </si>
  <si>
    <t>15.7-15.72</t>
  </si>
  <si>
    <t>15.56-15.64</t>
  </si>
  <si>
    <t>strong pungent, veggie sulfide, fecal</t>
  </si>
  <si>
    <t>15.82-15.87</t>
  </si>
  <si>
    <t>16.17-16.21</t>
  </si>
  <si>
    <t>16.24-16.27</t>
  </si>
  <si>
    <t>16.43-16.51</t>
  </si>
  <si>
    <t>earthy, bready</t>
  </si>
  <si>
    <t>16.56-16.6</t>
  </si>
  <si>
    <t>16.95-17.02</t>
  </si>
  <si>
    <t>17.43-17.46</t>
  </si>
  <si>
    <t>17.53-17.56</t>
  </si>
  <si>
    <t>17.84-17.87</t>
  </si>
  <si>
    <t>17.95-18.02</t>
  </si>
  <si>
    <t>18.04-18.14</t>
  </si>
  <si>
    <t>sweaty (lingering)</t>
  </si>
  <si>
    <t>18.3-18.4</t>
  </si>
  <si>
    <t>19.05-19.13</t>
  </si>
  <si>
    <t>19.43-19.46</t>
  </si>
  <si>
    <t>19.71-19.81</t>
  </si>
  <si>
    <t>21.18-21.25</t>
  </si>
  <si>
    <t>21.65-21.69</t>
  </si>
  <si>
    <t>21.95-21.97</t>
  </si>
  <si>
    <t>22.11-22.22</t>
  </si>
  <si>
    <t>22.55-22.59</t>
  </si>
  <si>
    <t xml:space="preserve">solventy, earthy? </t>
  </si>
  <si>
    <t>22.61-22.68</t>
  </si>
  <si>
    <t>22.7-22.74</t>
  </si>
  <si>
    <t>23.34-23.37</t>
  </si>
  <si>
    <t>23.42-23.48</t>
  </si>
  <si>
    <t>2.12-2.19</t>
  </si>
  <si>
    <t>2.2-2.37</t>
  </si>
  <si>
    <t>2.37-2.41</t>
  </si>
  <si>
    <t>3.4-3.53</t>
  </si>
  <si>
    <t>3.67-3.79</t>
  </si>
  <si>
    <t>2.14-2.24</t>
  </si>
  <si>
    <t>garbagy sulfide, garbagy sour</t>
  </si>
  <si>
    <t>2.24-2.39</t>
  </si>
  <si>
    <t>fecal, resinous</t>
  </si>
  <si>
    <t>2.62-2.77</t>
  </si>
  <si>
    <t>3.42-3.44</t>
  </si>
  <si>
    <t>3.62-3.79</t>
  </si>
  <si>
    <t>sl fecal, sulfury</t>
  </si>
  <si>
    <t>5.12-5.16</t>
  </si>
  <si>
    <t>sl vinyl</t>
  </si>
  <si>
    <t>toasted corn</t>
  </si>
  <si>
    <t>popcorn, nutty, toasted corn</t>
  </si>
  <si>
    <t>5.67-5.85</t>
  </si>
  <si>
    <t>sulfury, vegetal sour, skunky</t>
  </si>
  <si>
    <t>6.13-6.19</t>
  </si>
  <si>
    <t>sl skunky</t>
  </si>
  <si>
    <t>6.76-6.92</t>
  </si>
  <si>
    <t>musty, green</t>
  </si>
  <si>
    <t>7.31-7.45</t>
  </si>
  <si>
    <t>7.98-8.09</t>
  </si>
  <si>
    <t>8.27-8.34</t>
  </si>
  <si>
    <t>sl fruity</t>
  </si>
  <si>
    <t>8.38-8.5</t>
  </si>
  <si>
    <t>rotten potato</t>
  </si>
  <si>
    <t>8.52-8.56</t>
  </si>
  <si>
    <t>8.56-8.62</t>
  </si>
  <si>
    <t>8.86-9.02</t>
  </si>
  <si>
    <t>nutty, toasted corn</t>
  </si>
  <si>
    <t>9.39-9.47</t>
  </si>
  <si>
    <t>9.52-9.6</t>
  </si>
  <si>
    <t>rotten grass</t>
  </si>
  <si>
    <t>10.31-10.44</t>
  </si>
  <si>
    <t>fecal, FAS</t>
  </si>
  <si>
    <t>10.64-10.73</t>
  </si>
  <si>
    <t>10.92-11</t>
  </si>
  <si>
    <t>11.32-11.48</t>
  </si>
  <si>
    <t>strong musty, mildewy</t>
  </si>
  <si>
    <t>13.10-13.16</t>
  </si>
  <si>
    <t>13.38-13.42</t>
  </si>
  <si>
    <t>13.91-13.97</t>
  </si>
  <si>
    <t>13.97-14.09</t>
  </si>
  <si>
    <t>14.09-14.14</t>
  </si>
  <si>
    <t>roasted, mildewy</t>
  </si>
  <si>
    <t>14.14-14.22</t>
  </si>
  <si>
    <t>metallic, herbal, green</t>
  </si>
  <si>
    <t>14.29-14.33</t>
  </si>
  <si>
    <t>14.42-14.5</t>
  </si>
  <si>
    <t>fecal, horse barn</t>
  </si>
  <si>
    <t>14.5-14.62</t>
  </si>
  <si>
    <t>woody, papery?</t>
  </si>
  <si>
    <t>14.69-14.76</t>
  </si>
  <si>
    <t>14.88-14.97</t>
  </si>
  <si>
    <t>15.19-15.25</t>
  </si>
  <si>
    <t>stale beer</t>
  </si>
  <si>
    <t>15.49-15.6</t>
  </si>
  <si>
    <t>15.6-15.65</t>
  </si>
  <si>
    <t>grassy?</t>
  </si>
  <si>
    <t>15.81-15.89</t>
  </si>
  <si>
    <t>16.11-16.20</t>
  </si>
  <si>
    <t>clean, citrus, floral</t>
  </si>
  <si>
    <t>16.39-16.45</t>
  </si>
  <si>
    <t>sl musty</t>
  </si>
  <si>
    <t>16.51-16.59</t>
  </si>
  <si>
    <t>16.89-16.94</t>
  </si>
  <si>
    <t>sl phenolic</t>
  </si>
  <si>
    <t>16.95-17.01</t>
  </si>
  <si>
    <t>17.09-17.22</t>
  </si>
  <si>
    <t>18.09-18.17</t>
  </si>
  <si>
    <t>18.27-18.35</t>
  </si>
  <si>
    <t>fecal, cheesy, FAS</t>
  </si>
  <si>
    <t>18.83-18.91</t>
  </si>
  <si>
    <t>19.04-19.1</t>
  </si>
  <si>
    <t>19.38-19.42</t>
  </si>
  <si>
    <t>19.73-19.76</t>
  </si>
  <si>
    <t>20.98-21.01</t>
  </si>
  <si>
    <t>sl art grape</t>
  </si>
  <si>
    <t>21.15-21.21</t>
  </si>
  <si>
    <t>21.55-21.6</t>
  </si>
  <si>
    <t>22.06-22.29</t>
  </si>
  <si>
    <t>pungent, wolfe lab, burnt protein</t>
  </si>
  <si>
    <t>23.36-23.45</t>
  </si>
  <si>
    <t>Avg_BHB</t>
  </si>
  <si>
    <t>2.1-2.22</t>
  </si>
  <si>
    <t>garbagy sour, sulfidy</t>
  </si>
  <si>
    <t>2.22-2.49</t>
  </si>
  <si>
    <t>fecal, fishy</t>
  </si>
  <si>
    <t>2.7-2.8</t>
  </si>
  <si>
    <t>2.9-2.96</t>
  </si>
  <si>
    <t>sw solventy</t>
  </si>
  <si>
    <t>3.4-3.47</t>
  </si>
  <si>
    <t>3.66-3.79</t>
  </si>
  <si>
    <t>sl sulfury, cheesy, FAS</t>
  </si>
  <si>
    <t>5.0-5.05</t>
  </si>
  <si>
    <t>5.08-5.18</t>
  </si>
  <si>
    <t>5.18-5.27</t>
  </si>
  <si>
    <t>5.62-5.87</t>
  </si>
  <si>
    <t>creamed corn, sulfury, skunky</t>
  </si>
  <si>
    <t>6.85-6.96</t>
  </si>
  <si>
    <t>7.33-7.49</t>
  </si>
  <si>
    <t>sl bready, nutty, yeasty</t>
  </si>
  <si>
    <t>7.62-7.71</t>
  </si>
  <si>
    <t>8.23-8.28</t>
  </si>
  <si>
    <t>8.35-8.48</t>
  </si>
  <si>
    <t>8.48-8.56</t>
  </si>
  <si>
    <t>8.83-8.99</t>
  </si>
  <si>
    <t>nutty, popcorn, toasted corn</t>
  </si>
  <si>
    <t>9.46-9.53</t>
  </si>
  <si>
    <t>10.28-10.37</t>
  </si>
  <si>
    <t>10.59-10.64</t>
  </si>
  <si>
    <t>11.32-11.42</t>
  </si>
  <si>
    <t>v strong musty</t>
  </si>
  <si>
    <t>12.54-12.58</t>
  </si>
  <si>
    <t>13.02-13.09</t>
  </si>
  <si>
    <t>13.22-13.37</t>
  </si>
  <si>
    <t>13.83-13.88</t>
  </si>
  <si>
    <t>musty?</t>
  </si>
  <si>
    <t>13.88-13.94</t>
  </si>
  <si>
    <t>raw mushrom, musty, earty</t>
  </si>
  <si>
    <t>13.94-14.1</t>
  </si>
  <si>
    <t>strong burnt, musty</t>
  </si>
  <si>
    <t>14.11-14.17</t>
  </si>
  <si>
    <t>14.25-14.35</t>
  </si>
  <si>
    <t>ox woody</t>
  </si>
  <si>
    <t>14.61-14.66</t>
  </si>
  <si>
    <t>14.79-14.85</t>
  </si>
  <si>
    <t>v sl nutty</t>
  </si>
  <si>
    <t>15.4-15.53</t>
  </si>
  <si>
    <t>cheesy, FAS, skunky</t>
  </si>
  <si>
    <t>15.53-15.59</t>
  </si>
  <si>
    <t>15.76-15.83</t>
  </si>
  <si>
    <t>16.05-16.12</t>
  </si>
  <si>
    <t>16.31-16.43</t>
  </si>
  <si>
    <t>16.45-16.51</t>
  </si>
  <si>
    <t>16.58-16.61</t>
  </si>
  <si>
    <t>br spice</t>
  </si>
  <si>
    <t>16.83-16.88</t>
  </si>
  <si>
    <t>16.88-16.96</t>
  </si>
  <si>
    <t>17.05-17.14</t>
  </si>
  <si>
    <t>17.25-17.32</t>
  </si>
  <si>
    <t>17.82-17.91</t>
  </si>
  <si>
    <t>sl rubbery, vinyl</t>
  </si>
  <si>
    <t>18.05-18.11</t>
  </si>
  <si>
    <t>sl musty, earthy</t>
  </si>
  <si>
    <t>18.21-18.31</t>
  </si>
  <si>
    <t>cheesy, FAS, fecal</t>
  </si>
  <si>
    <t>18.8-18.83</t>
  </si>
  <si>
    <t>18.98-19.05</t>
  </si>
  <si>
    <t>20.81-20.92</t>
  </si>
  <si>
    <t>art grape</t>
  </si>
  <si>
    <t>21.08-21.15</t>
  </si>
  <si>
    <t>21.53-21.55</t>
  </si>
  <si>
    <t>pungent, bt protein, wolfe lab smell</t>
  </si>
  <si>
    <t>22.2-2.22</t>
  </si>
  <si>
    <t>22.61-22.66</t>
  </si>
  <si>
    <t>23.32-23.37</t>
  </si>
  <si>
    <t>2.11-2.18</t>
  </si>
  <si>
    <t>fecal, dirty barny, pungent</t>
  </si>
  <si>
    <t>2.18-2.28</t>
  </si>
  <si>
    <t>2.59-2.62</t>
  </si>
  <si>
    <t>3.42-3.46</t>
  </si>
  <si>
    <t>3.69-3.79</t>
  </si>
  <si>
    <t>solventy, pungent, sweaty</t>
  </si>
  <si>
    <t>4.3-4.33</t>
  </si>
  <si>
    <t>4.51-4.6</t>
  </si>
  <si>
    <t>5.04-5.09</t>
  </si>
  <si>
    <t>pungent, sweaty</t>
  </si>
  <si>
    <t>5.13-5.19</t>
  </si>
  <si>
    <t>5.65-5.68</t>
  </si>
  <si>
    <t>5.73-5.85</t>
  </si>
  <si>
    <t>sulfidy, skunky, burnt</t>
  </si>
  <si>
    <t>5.96-6.04</t>
  </si>
  <si>
    <t>6.22-6.25</t>
  </si>
  <si>
    <t>6.81-6.84</t>
  </si>
  <si>
    <t>7.19-7.22</t>
  </si>
  <si>
    <t>7.39-7.50</t>
  </si>
  <si>
    <t>yeasty, bready, burnt</t>
  </si>
  <si>
    <t>8-8.07</t>
  </si>
  <si>
    <t>chemical, solventy, pungent</t>
  </si>
  <si>
    <t>8.38-8.49</t>
  </si>
  <si>
    <t>earthy, baked potato, musty</t>
  </si>
  <si>
    <t>8.53-8.57</t>
  </si>
  <si>
    <t>8.58-8.71</t>
  </si>
  <si>
    <t>bt protein? Chemical?</t>
  </si>
  <si>
    <t>8.9-9.01</t>
  </si>
  <si>
    <t>9.27-9.34</t>
  </si>
  <si>
    <t>pungent, sweaty, FAS</t>
  </si>
  <si>
    <t>9.45-9.55</t>
  </si>
  <si>
    <t>9.55-9.62</t>
  </si>
  <si>
    <t>citrus, trop fruit</t>
  </si>
  <si>
    <t>10.13-10.19</t>
  </si>
  <si>
    <t>sweaty, earthy?</t>
  </si>
  <si>
    <t>10.33-10.42</t>
  </si>
  <si>
    <t>10.73-10.75</t>
  </si>
  <si>
    <t>11.4-11.54</t>
  </si>
  <si>
    <t>veggie sulfide, pungent, earthy, stemmy</t>
  </si>
  <si>
    <t>12.46-12.48</t>
  </si>
  <si>
    <t>13.09-13.15</t>
  </si>
  <si>
    <t>13.31-13.44</t>
  </si>
  <si>
    <t>14.02-14.05</t>
  </si>
  <si>
    <t>14.05-14.19</t>
  </si>
  <si>
    <t>burnt, earthy, veggie sulfide</t>
  </si>
  <si>
    <t>14.21-14.25</t>
  </si>
  <si>
    <t>sl bt chemical</t>
  </si>
  <si>
    <t>14.34-14.37</t>
  </si>
  <si>
    <t>14.49-14.54</t>
  </si>
  <si>
    <t>14.8-14.83</t>
  </si>
  <si>
    <t>15.25-15.28</t>
  </si>
  <si>
    <t>15.5-15.63</t>
  </si>
  <si>
    <t>skunky, veggie sulfide, pungent, burnt, fecal</t>
  </si>
  <si>
    <t>15.8-15.83</t>
  </si>
  <si>
    <t>bt sugar</t>
  </si>
  <si>
    <t>16.15-16.23</t>
  </si>
  <si>
    <t>16.38-16.46</t>
  </si>
  <si>
    <t>musty, earthy, sulfury</t>
  </si>
  <si>
    <t>16.53-16.55</t>
  </si>
  <si>
    <t>17.09-17.12</t>
  </si>
  <si>
    <t>17.35-17.37</t>
  </si>
  <si>
    <t>17.71-17.75</t>
  </si>
  <si>
    <t>anise? Cinnamon?</t>
  </si>
  <si>
    <t>17.89-18.13</t>
  </si>
  <si>
    <t>pungent sweaty</t>
  </si>
  <si>
    <t>18.28-18.36</t>
  </si>
  <si>
    <t>19.02-19.08</t>
  </si>
  <si>
    <t>19.92-19.94</t>
  </si>
  <si>
    <t>20.31-20.35</t>
  </si>
  <si>
    <t>20.48-20.55</t>
  </si>
  <si>
    <t>20.82-20.85</t>
  </si>
  <si>
    <t>20.91-20.96</t>
  </si>
  <si>
    <t>21.15-21.23</t>
  </si>
  <si>
    <t>21.45-21.55</t>
  </si>
  <si>
    <t>nutty, earthy</t>
  </si>
  <si>
    <t/>
  </si>
  <si>
    <t>22.08-22.13</t>
  </si>
  <si>
    <t>22.5-22.55</t>
  </si>
  <si>
    <t>22.59-22.63</t>
  </si>
  <si>
    <t>22.64-22.71</t>
  </si>
  <si>
    <t>23.22-23.25</t>
  </si>
  <si>
    <t>23.41-23.45</t>
  </si>
  <si>
    <t>Avg_947</t>
  </si>
  <si>
    <t>Pan 01</t>
  </si>
  <si>
    <t>2.09-2.15</t>
  </si>
  <si>
    <t>pungent, veggie sulfide</t>
  </si>
  <si>
    <t>2.19-2.28</t>
  </si>
  <si>
    <t>3.14-3.2</t>
  </si>
  <si>
    <t>FAS, sweaty</t>
  </si>
  <si>
    <t>3.33-3.36</t>
  </si>
  <si>
    <t>3.41-3.46</t>
  </si>
  <si>
    <t>3.58-3.63</t>
  </si>
  <si>
    <t>3.69-3.78</t>
  </si>
  <si>
    <t>fecal, veggie sulfide, pungent (lingering)</t>
  </si>
  <si>
    <t>4.09-4.11</t>
  </si>
  <si>
    <t>4.49-4.53</t>
  </si>
  <si>
    <t>pungent, FAS</t>
  </si>
  <si>
    <t>5.12-5.15</t>
  </si>
  <si>
    <t>5.61-5.63</t>
  </si>
  <si>
    <t>5.70-5.81</t>
  </si>
  <si>
    <t>bt skunky</t>
  </si>
  <si>
    <t>5.96-6.03</t>
  </si>
  <si>
    <t>6.21-6.25</t>
  </si>
  <si>
    <t>6.72-6.74</t>
  </si>
  <si>
    <t>6.85-6.89</t>
  </si>
  <si>
    <t>6.90-6.95</t>
  </si>
  <si>
    <t>7.05-7.09</t>
  </si>
  <si>
    <t>7.31-7.51</t>
  </si>
  <si>
    <t>earthy, yeasty, bready, brothy, meaty</t>
  </si>
  <si>
    <t>7.82-7.86</t>
  </si>
  <si>
    <t>8.22-8.28</t>
  </si>
  <si>
    <t>8.41-8.46</t>
  </si>
  <si>
    <t>8.49-8.53</t>
  </si>
  <si>
    <t>8.55-8.62</t>
  </si>
  <si>
    <t>8.63-8.69</t>
  </si>
  <si>
    <t>8.89-8.98</t>
  </si>
  <si>
    <t>9.28-9.31</t>
  </si>
  <si>
    <t>9.57-9.61</t>
  </si>
  <si>
    <t>9.78-9.82</t>
  </si>
  <si>
    <t>10.07-10.11</t>
  </si>
  <si>
    <t>10.22-10.24</t>
  </si>
  <si>
    <t>10.32-10.42</t>
  </si>
  <si>
    <t>veggie sulfide, pungent, fecal</t>
  </si>
  <si>
    <t>10.62-10.65</t>
  </si>
  <si>
    <t>10.66-10.7</t>
  </si>
  <si>
    <t>11.07-11.11</t>
  </si>
  <si>
    <t>11.26-11.30</t>
  </si>
  <si>
    <t>11.37-11.54</t>
  </si>
  <si>
    <t>earty, veggie sulfide, pungent</t>
  </si>
  <si>
    <t>12.16-12.18</t>
  </si>
  <si>
    <t>12.23-12.27</t>
  </si>
  <si>
    <t>12.39-12.43</t>
  </si>
  <si>
    <t>12.58-12.62</t>
  </si>
  <si>
    <t>12.98-13.03</t>
  </si>
  <si>
    <t>sweaty, pungent</t>
  </si>
  <si>
    <t>13.1-13.17</t>
  </si>
  <si>
    <t>13.31-13.38</t>
  </si>
  <si>
    <t>13.95-14.16</t>
  </si>
  <si>
    <t>veggie sulfide, burnt, pungent, fecal, dirty barny</t>
  </si>
  <si>
    <t>14.17-14.23</t>
  </si>
  <si>
    <t>14.49-14.65</t>
  </si>
  <si>
    <t>dirty, barny</t>
  </si>
  <si>
    <t>15.24-15.31</t>
  </si>
  <si>
    <t>earthy, musty, sweaty</t>
  </si>
  <si>
    <t>15.44-15.47</t>
  </si>
  <si>
    <t>15.48-15.58</t>
  </si>
  <si>
    <t>15.69-15.74</t>
  </si>
  <si>
    <t>15.78-15.85</t>
  </si>
  <si>
    <t>16.17-16.24</t>
  </si>
  <si>
    <t>16.39-16.47</t>
  </si>
  <si>
    <t>16.88-16.95</t>
  </si>
  <si>
    <t>16.96-17.09</t>
  </si>
  <si>
    <t>17.38-17.41</t>
  </si>
  <si>
    <t>17.9-18.05</t>
  </si>
  <si>
    <t>18.29-18.37</t>
  </si>
  <si>
    <t>sl veggie sulfide, fecal</t>
  </si>
  <si>
    <t>18.77-18.82</t>
  </si>
  <si>
    <t>18.86-18.9</t>
  </si>
  <si>
    <t>19.06-19.11</t>
  </si>
  <si>
    <t>19.38-19.44</t>
  </si>
  <si>
    <t>sl burnt chemical, fecal</t>
  </si>
  <si>
    <t>19.65-19.71</t>
  </si>
  <si>
    <t>19.76-19.8</t>
  </si>
  <si>
    <t>19.9-19.95</t>
  </si>
  <si>
    <t>20.17-20.2</t>
  </si>
  <si>
    <t>20.97-21.02</t>
  </si>
  <si>
    <t>21.06-21.1</t>
  </si>
  <si>
    <t>earthy, nutty</t>
  </si>
  <si>
    <t>21.96-22</t>
  </si>
  <si>
    <t>sl earthy</t>
  </si>
  <si>
    <t>22.09-22.17</t>
  </si>
  <si>
    <t>23.43-23.46</t>
  </si>
  <si>
    <t>23.98-24.01</t>
  </si>
  <si>
    <t>2.08-2.17</t>
  </si>
  <si>
    <t>2.18-2.37</t>
  </si>
  <si>
    <t>2.88-2.92</t>
  </si>
  <si>
    <t>3.22-3.33</t>
  </si>
  <si>
    <t>sweaty, FAS, cheesy</t>
  </si>
  <si>
    <t>3.42-3.52</t>
  </si>
  <si>
    <t>fecal, sweaty</t>
  </si>
  <si>
    <t>3.7-3.86</t>
  </si>
  <si>
    <t>sweaty, pungent, cheesy, veggie sulfide</t>
  </si>
  <si>
    <t>4.5-4.61</t>
  </si>
  <si>
    <t>veggie sulfide, fecal, pungent</t>
  </si>
  <si>
    <t>4.77-4.8</t>
  </si>
  <si>
    <t>4.83-4.86</t>
  </si>
  <si>
    <t>sl minty</t>
  </si>
  <si>
    <t>4.97-5.03</t>
  </si>
  <si>
    <t>5.11-5.2</t>
  </si>
  <si>
    <t>vinyl, burnt</t>
  </si>
  <si>
    <t>5.71-5.93</t>
  </si>
  <si>
    <t>bt, skunky, fecal, barny, garbagy sour</t>
  </si>
  <si>
    <t>5.95-6.01</t>
  </si>
  <si>
    <t>sulfur, rotten egg</t>
  </si>
  <si>
    <t>6.14-6.17</t>
  </si>
  <si>
    <t>sl bt skunky</t>
  </si>
  <si>
    <t>6.53-6.59</t>
  </si>
  <si>
    <t>6.69-6.72</t>
  </si>
  <si>
    <t>6.9-7</t>
  </si>
  <si>
    <t>burnt, bready</t>
  </si>
  <si>
    <t>7.28-7.5</t>
  </si>
  <si>
    <t>7.59-7.67</t>
  </si>
  <si>
    <t>burnt, vinyl?, acrid</t>
  </si>
  <si>
    <t>7.94-8.02</t>
  </si>
  <si>
    <t>sweaty, pungent, chemical</t>
  </si>
  <si>
    <t>8.21-8.31</t>
  </si>
  <si>
    <t>floral, stemmy, fruity</t>
  </si>
  <si>
    <t>8.32-8.46</t>
  </si>
  <si>
    <t>baked potato, musty</t>
  </si>
  <si>
    <t>solventy, fruity, musty, cocoa-like</t>
  </si>
  <si>
    <t>8.47-8.61</t>
  </si>
  <si>
    <t>8.84-8.95</t>
  </si>
  <si>
    <t>toasted grain, pungent, musty</t>
  </si>
  <si>
    <t>9.01-9.04</t>
  </si>
  <si>
    <t>9.19-9.22</t>
  </si>
  <si>
    <t>9.27-9.31</t>
  </si>
  <si>
    <t>sl toasted grain</t>
  </si>
  <si>
    <t>9.40-9.44</t>
  </si>
  <si>
    <t>9.52-9.56</t>
  </si>
  <si>
    <t>9.76-9.8</t>
  </si>
  <si>
    <t>9.95-9.99</t>
  </si>
  <si>
    <t>10.26-10.4</t>
  </si>
  <si>
    <t>strong fecal, pungent</t>
  </si>
  <si>
    <t>10.59-10.66</t>
  </si>
  <si>
    <t>floral musty</t>
  </si>
  <si>
    <t>10.76-10.8</t>
  </si>
  <si>
    <t>floral, fruity</t>
  </si>
  <si>
    <t>11.31-11.39</t>
  </si>
  <si>
    <t>11.40-11.49</t>
  </si>
  <si>
    <t>12.32-12.35</t>
  </si>
  <si>
    <t>12.5-12.59</t>
  </si>
  <si>
    <t>13.03-13.12</t>
  </si>
  <si>
    <t>pungent, fecal, barny</t>
  </si>
  <si>
    <t>13.26-13.3</t>
  </si>
  <si>
    <t>13.87-14.01</t>
  </si>
  <si>
    <t>floral, stemmy?, musty, burnt</t>
  </si>
  <si>
    <t>14.02-14.12</t>
  </si>
  <si>
    <t>burnt, musty, cocoa</t>
  </si>
  <si>
    <t>14.14-14.18</t>
  </si>
  <si>
    <t>chemical, burnt</t>
  </si>
  <si>
    <t>14.26-14.29</t>
  </si>
  <si>
    <t>14.33-14.37</t>
  </si>
  <si>
    <t>14.42-14.47</t>
  </si>
  <si>
    <t>14.92-15</t>
  </si>
  <si>
    <t>musty, stemmy, floral</t>
  </si>
  <si>
    <t>15.39-15.5</t>
  </si>
  <si>
    <t>fecal, pungent, shit barn</t>
  </si>
  <si>
    <t>15.57-15.61</t>
  </si>
  <si>
    <t>15.66-15.73</t>
  </si>
  <si>
    <t>15.91-15.94</t>
  </si>
  <si>
    <t>16.32-16.38</t>
  </si>
  <si>
    <t>16.43-16.47</t>
  </si>
  <si>
    <t>16.55-16.6</t>
  </si>
  <si>
    <t>16.8-16.84</t>
  </si>
  <si>
    <t>16.84-16.95</t>
  </si>
  <si>
    <t>17.64-17.7</t>
  </si>
  <si>
    <t>17.73-17.76</t>
  </si>
  <si>
    <t>18.07-18.12</t>
  </si>
  <si>
    <t>18.16-18.26</t>
  </si>
  <si>
    <t>18.84-18.86</t>
  </si>
  <si>
    <t>18.92-18.94</t>
  </si>
  <si>
    <t>18.95-19.01</t>
  </si>
  <si>
    <t>19.24-19.28</t>
  </si>
  <si>
    <t>floral, pungent</t>
  </si>
  <si>
    <t>19.34-19.42</t>
  </si>
  <si>
    <t>19.59-19.69</t>
  </si>
  <si>
    <t>musty, earthy, br spice</t>
  </si>
  <si>
    <t>19.81-19.88</t>
  </si>
  <si>
    <t>19.96-20</t>
  </si>
  <si>
    <t>fruity?</t>
  </si>
  <si>
    <t>20.72-20.76</t>
  </si>
  <si>
    <t>20.37-20.43</t>
  </si>
  <si>
    <t>20.97-20.99</t>
  </si>
  <si>
    <t>21.04-21.12</t>
  </si>
  <si>
    <t>21.49-21.54</t>
  </si>
  <si>
    <t>21.63-21.68</t>
  </si>
  <si>
    <t>21.89-21.93</t>
  </si>
  <si>
    <t>sweaty?</t>
  </si>
  <si>
    <t>21.95-21.98</t>
  </si>
  <si>
    <t>22.00-22.03</t>
  </si>
  <si>
    <t>22.48-22.51</t>
  </si>
  <si>
    <t>23.1-23.13</t>
  </si>
  <si>
    <t>23.24-23.33</t>
  </si>
  <si>
    <t>23.49-23.53</t>
  </si>
  <si>
    <t>bready</t>
  </si>
  <si>
    <t>Avg_341</t>
  </si>
  <si>
    <t>2.09-2.18</t>
  </si>
  <si>
    <t>strong fecal, veggie sulfide, pungent</t>
  </si>
  <si>
    <t>2.21-2.4</t>
  </si>
  <si>
    <t>3.01-3.05</t>
  </si>
  <si>
    <t>sl yeasty, bready</t>
  </si>
  <si>
    <t>3.16-3.2</t>
  </si>
  <si>
    <t>3.31-3.36</t>
  </si>
  <si>
    <t>3.37-3.41</t>
  </si>
  <si>
    <t>3.53-3.58</t>
  </si>
  <si>
    <t>3.66-3.77</t>
  </si>
  <si>
    <t>3.77-3.85</t>
  </si>
  <si>
    <t>3.91.3.96</t>
  </si>
  <si>
    <t>4.45-4.48</t>
  </si>
  <si>
    <t>4.51-4.59</t>
  </si>
  <si>
    <t>5.11-5.17</t>
  </si>
  <si>
    <t>5.58-5.65</t>
  </si>
  <si>
    <t>5.70-5.85</t>
  </si>
  <si>
    <t>5.95-6</t>
  </si>
  <si>
    <t>6.13-6.20</t>
  </si>
  <si>
    <t>veggie sulfide, skunky</t>
  </si>
  <si>
    <t>6.26-6.3</t>
  </si>
  <si>
    <t>6.64-6.68</t>
  </si>
  <si>
    <t>7.27-7.3</t>
  </si>
  <si>
    <t>7.31-7.43</t>
  </si>
  <si>
    <t>7.47-7.51</t>
  </si>
  <si>
    <t>7.66-7.71</t>
  </si>
  <si>
    <t>7.80-7.83</t>
  </si>
  <si>
    <t>7.95-8.04</t>
  </si>
  <si>
    <t>chemical, solventy, fruity</t>
  </si>
  <si>
    <t>8.35-8.45</t>
  </si>
  <si>
    <t>8.47-8.56</t>
  </si>
  <si>
    <t>solventy, fruity, pungent</t>
  </si>
  <si>
    <t>8.57-8.64</t>
  </si>
  <si>
    <t>8.84-8.98</t>
  </si>
  <si>
    <t>toasted grain, popcorn</t>
  </si>
  <si>
    <t>9.29-9.33</t>
  </si>
  <si>
    <t>9.66-9.71</t>
  </si>
  <si>
    <t>10.06-10.12</t>
  </si>
  <si>
    <t>veggie sulfide, sl fecal</t>
  </si>
  <si>
    <t>10.61-10.65</t>
  </si>
  <si>
    <t>11.15-11.18</t>
  </si>
  <si>
    <t>11.32-11.44</t>
  </si>
  <si>
    <t>earthy, pungent, fecal, veggie sulfide</t>
  </si>
  <si>
    <t>11.46-11.55</t>
  </si>
  <si>
    <t>musty, earthy, dirt</t>
  </si>
  <si>
    <t>12.33-12.38</t>
  </si>
  <si>
    <t>12.53-12.56</t>
  </si>
  <si>
    <t>12.57-12.62</t>
  </si>
  <si>
    <t>sl burnt</t>
  </si>
  <si>
    <t>13.02-13.08</t>
  </si>
  <si>
    <t>13.36-13.42</t>
  </si>
  <si>
    <t>13.6-13.63</t>
  </si>
  <si>
    <t>13.72-13.78</t>
  </si>
  <si>
    <t>bt solventy</t>
  </si>
  <si>
    <t>13.88-13.92</t>
  </si>
  <si>
    <t>13.92-14.08</t>
  </si>
  <si>
    <t>musty, burnt, earthy, fecal, veggie sulfide</t>
  </si>
  <si>
    <t>14.09-14.24</t>
  </si>
  <si>
    <t>burnt, chemical, pungent, acrid</t>
  </si>
  <si>
    <t>14.33-14.38</t>
  </si>
  <si>
    <t>14.6-14.64</t>
  </si>
  <si>
    <t>14.64-14.75</t>
  </si>
  <si>
    <t>15.22-15.29</t>
  </si>
  <si>
    <t>15.41-15.6</t>
  </si>
  <si>
    <t>veggie sulfide, pungent, musty, fecal</t>
  </si>
  <si>
    <t>15.61-15.65</t>
  </si>
  <si>
    <t>15.83-15.93</t>
  </si>
  <si>
    <t>green stemmy</t>
  </si>
  <si>
    <t>16.09-16.14</t>
  </si>
  <si>
    <t>16.16-16.2</t>
  </si>
  <si>
    <t>16.35-16.43</t>
  </si>
  <si>
    <t>earty, musty</t>
  </si>
  <si>
    <t>16.90-16.98</t>
  </si>
  <si>
    <t>17.33-17.36</t>
  </si>
  <si>
    <t>burnt chemical</t>
  </si>
  <si>
    <t>17.63-17.67</t>
  </si>
  <si>
    <t>17.87-17.9</t>
  </si>
  <si>
    <t>17.93-18</t>
  </si>
  <si>
    <t>18.03-18.09</t>
  </si>
  <si>
    <t>18.09-18.15</t>
  </si>
  <si>
    <t>18.17-18.31</t>
  </si>
  <si>
    <t>musty, veggie sulfide, pungent</t>
  </si>
  <si>
    <t>18.98-19.02</t>
  </si>
  <si>
    <t>citrus, orange</t>
  </si>
  <si>
    <t>19.53-19.57</t>
  </si>
  <si>
    <t>sl anise?</t>
  </si>
  <si>
    <t>20.04-20.07</t>
  </si>
  <si>
    <t>20.56-20.59</t>
  </si>
  <si>
    <t>20.64-20.68</t>
  </si>
  <si>
    <t>21.04-21.08</t>
  </si>
  <si>
    <t>21.09-21.15</t>
  </si>
  <si>
    <t>21.36-21.39</t>
  </si>
  <si>
    <t>22.03-22.13</t>
  </si>
  <si>
    <t>22.51-22.58</t>
  </si>
  <si>
    <t>22.83-22.85</t>
  </si>
  <si>
    <t>23.28-23.37</t>
  </si>
  <si>
    <t>23.5-23.55</t>
  </si>
  <si>
    <t>24.21-24.25</t>
  </si>
  <si>
    <t>24.37-24.4</t>
  </si>
  <si>
    <t>24.48-24.53</t>
  </si>
  <si>
    <t>2.03-2.10</t>
  </si>
  <si>
    <t>2.1-2.21</t>
  </si>
  <si>
    <t>2.23-2.35</t>
  </si>
  <si>
    <t>2.59-2.64</t>
  </si>
  <si>
    <t>floral, buttery?</t>
  </si>
  <si>
    <t>3.27-3.30</t>
  </si>
  <si>
    <t>3.38-3.47</t>
  </si>
  <si>
    <t>musty, sweaty, FAS</t>
  </si>
  <si>
    <t>3.57-3.78</t>
  </si>
  <si>
    <t>sl floral, musty, fecal, dirty barny</t>
  </si>
  <si>
    <t xml:space="preserve">3.57-3.78 </t>
  </si>
  <si>
    <t>3.83-3.87</t>
  </si>
  <si>
    <t>4.24-4.29</t>
  </si>
  <si>
    <t>floral, sweaty</t>
  </si>
  <si>
    <t>4.48-4.55</t>
  </si>
  <si>
    <t>4.84-4.89</t>
  </si>
  <si>
    <t>floral, cocoa-like</t>
  </si>
  <si>
    <t>5.10-5.18</t>
  </si>
  <si>
    <t>musty, vinyl</t>
  </si>
  <si>
    <t>5.36-5.41</t>
  </si>
  <si>
    <t>sl yeasty</t>
  </si>
  <si>
    <t>5.69-5.83</t>
  </si>
  <si>
    <t>burnt, acrid, pungent, chemical</t>
  </si>
  <si>
    <t>5.96-6.01</t>
  </si>
  <si>
    <t>sulfur, rotten, egg</t>
  </si>
  <si>
    <t>6.10-6.16</t>
  </si>
  <si>
    <t>sl burnt, skunky</t>
  </si>
  <si>
    <t>6.49-6.55</t>
  </si>
  <si>
    <t>swaety, musty, pungent</t>
  </si>
  <si>
    <t>6.85-6.91</t>
  </si>
  <si>
    <t>pungent, floral</t>
  </si>
  <si>
    <t>7.05-7.11</t>
  </si>
  <si>
    <t>7.16-7.20</t>
  </si>
  <si>
    <t>7.27-7.43</t>
  </si>
  <si>
    <t>7.96-803</t>
  </si>
  <si>
    <t>solventy, fruity</t>
  </si>
  <si>
    <t>8.19-8.25</t>
  </si>
  <si>
    <t>8.34-8.43</t>
  </si>
  <si>
    <t>8.47-8.52</t>
  </si>
  <si>
    <t>8.52-8.58</t>
  </si>
  <si>
    <t>8.68-8.71</t>
  </si>
  <si>
    <t>8.83-8.92</t>
  </si>
  <si>
    <t>toasted grain, musty</t>
  </si>
  <si>
    <t>9.16-9.20</t>
  </si>
  <si>
    <t>sl popcorn</t>
  </si>
  <si>
    <t>9.49-9.60</t>
  </si>
  <si>
    <t>musty, veggie sulfide, solventy, pungent</t>
  </si>
  <si>
    <t>9.85-9.89</t>
  </si>
  <si>
    <t>9.99-10.04</t>
  </si>
  <si>
    <t>floral, musty</t>
  </si>
  <si>
    <t>10.04-10.1</t>
  </si>
  <si>
    <t>10.27-10.35</t>
  </si>
  <si>
    <t>musty, veggie sulfide, fecal</t>
  </si>
  <si>
    <t>10.63-10.67</t>
  </si>
  <si>
    <t>11.31-11.37</t>
  </si>
  <si>
    <t>musty, cocoa-like</t>
  </si>
  <si>
    <t>11.99-12.02</t>
  </si>
  <si>
    <t>12.12-12.15</t>
  </si>
  <si>
    <t>12.39-12.42</t>
  </si>
  <si>
    <t>12.52-12.59</t>
  </si>
  <si>
    <t>13.01-13.06</t>
  </si>
  <si>
    <t>13.30-13.38</t>
  </si>
  <si>
    <t>13.72-13.76</t>
  </si>
  <si>
    <t>13.91-13.99</t>
  </si>
  <si>
    <t>cocoa-like, musty, burnt</t>
  </si>
  <si>
    <t>14.09-14.19</t>
  </si>
  <si>
    <t>pungent, burnt, chemical</t>
  </si>
  <si>
    <t>14.31-14.35</t>
  </si>
  <si>
    <t>14.36-14.44</t>
  </si>
  <si>
    <t>sweaty, musty</t>
  </si>
  <si>
    <t>15.11-15.15</t>
  </si>
  <si>
    <t>15.20-15.24</t>
  </si>
  <si>
    <t>15.43-15.53</t>
  </si>
  <si>
    <t>fecal, burnt, veggie sulfide, pungent</t>
  </si>
  <si>
    <t>15.73-15.78</t>
  </si>
  <si>
    <t>15.87-15.93</t>
  </si>
  <si>
    <t>16.11-16.14</t>
  </si>
  <si>
    <t>16.33-16.36</t>
  </si>
  <si>
    <t>floral, green stemmy</t>
  </si>
  <si>
    <t>16.4-16.43</t>
  </si>
  <si>
    <t>sl cocoa-like</t>
  </si>
  <si>
    <t>16.52-16.57</t>
  </si>
  <si>
    <t>16.9-16.96</t>
  </si>
  <si>
    <t>17.28-17.35</t>
  </si>
  <si>
    <t>17.58-17.62</t>
  </si>
  <si>
    <t>18.13-18.16</t>
  </si>
  <si>
    <t>18.17-18.22</t>
  </si>
  <si>
    <t>18.28-18.33</t>
  </si>
  <si>
    <t>18.81-18.88</t>
  </si>
  <si>
    <t>18.99-19.04</t>
  </si>
  <si>
    <t>19.34-19.4</t>
  </si>
  <si>
    <t>cocoa-like, musty</t>
  </si>
  <si>
    <t>19.61-19.75</t>
  </si>
  <si>
    <t>19.99-20.06</t>
  </si>
  <si>
    <t>21.09-21.16</t>
  </si>
  <si>
    <t>22.04-22.13</t>
  </si>
  <si>
    <t>22.51-22.61</t>
  </si>
  <si>
    <t>23.27-23.37</t>
  </si>
  <si>
    <t>23.48-23.51</t>
  </si>
  <si>
    <t>Avg_908</t>
  </si>
  <si>
    <t>2.13-2.23</t>
  </si>
  <si>
    <t>fecal, dirty barny, pungent, sweaty</t>
  </si>
  <si>
    <t>3.19-3.32</t>
  </si>
  <si>
    <t>3.32-3.48</t>
  </si>
  <si>
    <t>fecal, dirty barny, pungent, metallic</t>
  </si>
  <si>
    <t>3.62-3.69</t>
  </si>
  <si>
    <t>musty, earthy, sl veggie sulfide</t>
  </si>
  <si>
    <t>3.77-3.80</t>
  </si>
  <si>
    <t>4.01-4.13</t>
  </si>
  <si>
    <t>veggie sulfide, fecal, sweaty</t>
  </si>
  <si>
    <t>4.15-4.24</t>
  </si>
  <si>
    <t>4.41-4.43</t>
  </si>
  <si>
    <t>4.46-4.51</t>
  </si>
  <si>
    <t>4.52-4.58</t>
  </si>
  <si>
    <t>4.82-4.86</t>
  </si>
  <si>
    <t>5.11-5.18</t>
  </si>
  <si>
    <t>5.45-5.5</t>
  </si>
  <si>
    <t>5.53-5.56</t>
  </si>
  <si>
    <t>5.72-5.89</t>
  </si>
  <si>
    <t>strong bt skunky, acrid, pungent, fecal</t>
  </si>
  <si>
    <t>sulfury, rotton egg</t>
  </si>
  <si>
    <t>6.14-6.24</t>
  </si>
  <si>
    <t>bt chemical? Fecal</t>
  </si>
  <si>
    <t>6.29-6.41</t>
  </si>
  <si>
    <t>pungent, bt chemical, acrid</t>
  </si>
  <si>
    <t>6.69-6.7</t>
  </si>
  <si>
    <t>6.97-7.07</t>
  </si>
  <si>
    <t>fatty?</t>
  </si>
  <si>
    <t>7.27-7.48</t>
  </si>
  <si>
    <t>7.61-7.65</t>
  </si>
  <si>
    <t>7.76-7.80</t>
  </si>
  <si>
    <t>fecal, sulfury</t>
  </si>
  <si>
    <t>7.98-8.05</t>
  </si>
  <si>
    <t>musty, sweaty?</t>
  </si>
  <si>
    <t>8.28-8.32</t>
  </si>
  <si>
    <t>8.39-8.49</t>
  </si>
  <si>
    <t>musty, baked potato</t>
  </si>
  <si>
    <t>8.49-8.58</t>
  </si>
  <si>
    <t>8.61-8.66</t>
  </si>
  <si>
    <t>8.86-9.0</t>
  </si>
  <si>
    <t>9.52-9.62</t>
  </si>
  <si>
    <t>musty, sweaty, cheesy</t>
  </si>
  <si>
    <t>9.63-9.68</t>
  </si>
  <si>
    <t>9.91-9.96</t>
  </si>
  <si>
    <t>10.04-10.12</t>
  </si>
  <si>
    <t>10.28-10.44</t>
  </si>
  <si>
    <t>strong veggie sulfide, fecal, pungent, shit barn</t>
  </si>
  <si>
    <t>10.62-10.66</t>
  </si>
  <si>
    <t>10.66-10.69</t>
  </si>
  <si>
    <t>10.88-10.91</t>
  </si>
  <si>
    <t>10.93-10.98</t>
  </si>
  <si>
    <t>11.25-11.29</t>
  </si>
  <si>
    <t>11.38-11.53</t>
  </si>
  <si>
    <t>musty, earthy, fecal, pungent</t>
  </si>
  <si>
    <t>11.78-11.81</t>
  </si>
  <si>
    <t>12.57-12.61</t>
  </si>
  <si>
    <t>musty, burnt</t>
  </si>
  <si>
    <t>12.97-13</t>
  </si>
  <si>
    <t>13.04-13.12</t>
  </si>
  <si>
    <t>suflury, musty, veggie sulfide</t>
  </si>
  <si>
    <t>13.21-13.26</t>
  </si>
  <si>
    <t>13.47-13.51</t>
  </si>
  <si>
    <t>sw aromatic, bt sugar</t>
  </si>
  <si>
    <t>13.52-13.57</t>
  </si>
  <si>
    <t>13.73-13.82</t>
  </si>
  <si>
    <t>veggie sulfide, pungent, sweaty</t>
  </si>
  <si>
    <t>13.91-14.06</t>
  </si>
  <si>
    <t>musty, burnt, fecal</t>
  </si>
  <si>
    <t>14.07-14.12</t>
  </si>
  <si>
    <t>14.30-14.38</t>
  </si>
  <si>
    <t>musty, solventy?</t>
  </si>
  <si>
    <t>14.39-14.44</t>
  </si>
  <si>
    <t>14.51-14.55</t>
  </si>
  <si>
    <t>14.91-14.96</t>
  </si>
  <si>
    <t>15.39-15.42</t>
  </si>
  <si>
    <t>15.43-15.58</t>
  </si>
  <si>
    <t>strong pungent, veggie sulfide, fecal, shit barn</t>
  </si>
  <si>
    <t>15.64-15.70</t>
  </si>
  <si>
    <t>15.73-15.81</t>
  </si>
  <si>
    <t>green stemmy (lingering)</t>
  </si>
  <si>
    <t>16.14-16.21</t>
  </si>
  <si>
    <t>16.21-16.28</t>
  </si>
  <si>
    <t>16.35-16.38</t>
  </si>
  <si>
    <t>16.39-16.48</t>
  </si>
  <si>
    <t>16.80-16.84</t>
  </si>
  <si>
    <t>16.87-16.91</t>
  </si>
  <si>
    <t>16.93-17.01</t>
  </si>
  <si>
    <t>yeasty, bready,  burnt</t>
  </si>
  <si>
    <t>17.68-17.73</t>
  </si>
  <si>
    <t>anise?</t>
  </si>
  <si>
    <t>17.87-17.91</t>
  </si>
  <si>
    <t>17.93-18.04</t>
  </si>
  <si>
    <t>18.17-18.35</t>
  </si>
  <si>
    <t>18.58-18.64</t>
  </si>
  <si>
    <t>sl musty, nutty?</t>
  </si>
  <si>
    <t>18.85-18.93</t>
  </si>
  <si>
    <t>sweaty, musty?</t>
  </si>
  <si>
    <t>19-19.07</t>
  </si>
  <si>
    <t>19.34-19.39</t>
  </si>
  <si>
    <t>19.66-19.70</t>
  </si>
  <si>
    <t>20.09-20.21</t>
  </si>
  <si>
    <t>20.76-20.80</t>
  </si>
  <si>
    <t>21.10-21.17</t>
  </si>
  <si>
    <t>21.5-21.55</t>
  </si>
  <si>
    <t>21.64-21.7</t>
  </si>
  <si>
    <t>22.06-22.18</t>
  </si>
  <si>
    <t>22.50-22.61</t>
  </si>
  <si>
    <t>veggie sulfide, fecal, burnt</t>
  </si>
  <si>
    <t>23.28-23.46</t>
  </si>
  <si>
    <t>23.49-23.54</t>
  </si>
  <si>
    <t>23.75-23.79</t>
  </si>
  <si>
    <t>2.11-2.15</t>
  </si>
  <si>
    <t>2.15-2.30</t>
  </si>
  <si>
    <t>3.20-3.32</t>
  </si>
  <si>
    <t>3.33-3.38</t>
  </si>
  <si>
    <t>3.60-3.71</t>
  </si>
  <si>
    <t>sweaty, sl fecal</t>
  </si>
  <si>
    <t>3.78-3.85</t>
  </si>
  <si>
    <t>4.16-4.20</t>
  </si>
  <si>
    <t>sl fulfury</t>
  </si>
  <si>
    <t>4.50-4.55</t>
  </si>
  <si>
    <t>5.40-5.43</t>
  </si>
  <si>
    <t>5.68-5.84</t>
  </si>
  <si>
    <t>bt skunky, fecal, acrid, pungent</t>
  </si>
  <si>
    <t>5.93-5.98</t>
  </si>
  <si>
    <t>7.02-7.06</t>
  </si>
  <si>
    <t>7.29-7.45</t>
  </si>
  <si>
    <t>yeasty, bready, sl burnt</t>
  </si>
  <si>
    <t>7.77-7.80</t>
  </si>
  <si>
    <t>8.34-8.40</t>
  </si>
  <si>
    <t>8.56-8.65</t>
  </si>
  <si>
    <t>toasted grain</t>
  </si>
  <si>
    <t>9.39-9.43</t>
  </si>
  <si>
    <t>9.50-9.57</t>
  </si>
  <si>
    <t>10.01-10.05</t>
  </si>
  <si>
    <t>10.25-10.39</t>
  </si>
  <si>
    <t>pungent, fecal, veggie sulfide</t>
  </si>
  <si>
    <t>10.54-10.58</t>
  </si>
  <si>
    <t>musty, yeasty</t>
  </si>
  <si>
    <t>11.06-11.13</t>
  </si>
  <si>
    <t>11.34-11.42</t>
  </si>
  <si>
    <t>11.80-11.83</t>
  </si>
  <si>
    <t>12.81-12.84</t>
  </si>
  <si>
    <t>13.01-13.10</t>
  </si>
  <si>
    <t>13.21-13.24</t>
  </si>
  <si>
    <t>13.34-13.42</t>
  </si>
  <si>
    <t>13.46-13.50</t>
  </si>
  <si>
    <t>13.56-13.62</t>
  </si>
  <si>
    <t>13.62-13.65</t>
  </si>
  <si>
    <t>13.72-13.79</t>
  </si>
  <si>
    <t>13.91-13.95</t>
  </si>
  <si>
    <t>13.95-14.01</t>
  </si>
  <si>
    <t>14.02-14.09</t>
  </si>
  <si>
    <t>14.12-14.16</t>
  </si>
  <si>
    <t>14.32-14.40</t>
  </si>
  <si>
    <t>14.89-14.91</t>
  </si>
  <si>
    <t>15.25-15.30</t>
  </si>
  <si>
    <t>15.34-15.53</t>
  </si>
  <si>
    <t>pungent, veggie sulfide, fecal, shit barn</t>
  </si>
  <si>
    <t>15.57-15.63</t>
  </si>
  <si>
    <t>16.34-16.42</t>
  </si>
  <si>
    <t>16.87-16.89</t>
  </si>
  <si>
    <t>16.90-16.99</t>
  </si>
  <si>
    <t>17.32-17.37</t>
  </si>
  <si>
    <t>17.90-17.99</t>
  </si>
  <si>
    <t>18.08-18.13</t>
  </si>
  <si>
    <t>18.19-18.34</t>
  </si>
  <si>
    <t>sl burnt, veggie sulfide, fecal</t>
  </si>
  <si>
    <t>19.0-19.07</t>
  </si>
  <si>
    <t>19.63-19.66</t>
  </si>
  <si>
    <t>20.04-20.08</t>
  </si>
  <si>
    <t>sl burnt, veggie sulfide</t>
  </si>
  <si>
    <t>20.28-20.31</t>
  </si>
  <si>
    <t>sl fruity?</t>
  </si>
  <si>
    <t>20.59-20.64</t>
  </si>
  <si>
    <t>20.76-20.79</t>
  </si>
  <si>
    <t>21.08-21.14</t>
  </si>
  <si>
    <t>22.03-22.09</t>
  </si>
  <si>
    <t>22.32-22.35</t>
  </si>
  <si>
    <t>sl bt veggie sulfide</t>
  </si>
  <si>
    <t>22.53-22.59</t>
  </si>
  <si>
    <t>23.28-23.38</t>
  </si>
  <si>
    <t>23.17-23.19</t>
  </si>
  <si>
    <t>2.13-2.19</t>
  </si>
  <si>
    <t>2.19-2.33</t>
  </si>
  <si>
    <t>2.90-2.93</t>
  </si>
  <si>
    <t>3.34-3.38</t>
  </si>
  <si>
    <t>3.41-3.51</t>
  </si>
  <si>
    <t>3.62-3.65</t>
  </si>
  <si>
    <t>4.21-4.25</t>
  </si>
  <si>
    <t>4.50-4.56</t>
  </si>
  <si>
    <t>5.11-5.16</t>
  </si>
  <si>
    <t>5.18-5.28</t>
  </si>
  <si>
    <t>5.53-5.57</t>
  </si>
  <si>
    <t>5.80-5.92</t>
  </si>
  <si>
    <t>6-6.05</t>
  </si>
  <si>
    <t>6.13-6.23</t>
  </si>
  <si>
    <t>6.92-7</t>
  </si>
  <si>
    <t>7.37-7.53</t>
  </si>
  <si>
    <t>7.98-8.01</t>
  </si>
  <si>
    <t>8.4-8.50</t>
  </si>
  <si>
    <t>8.51-8.56</t>
  </si>
  <si>
    <t>8.88-8.93</t>
  </si>
  <si>
    <t>9.58-9.62</t>
  </si>
  <si>
    <t>10.12-10.18</t>
  </si>
  <si>
    <t>10.31-10.42</t>
  </si>
  <si>
    <t>10.66-10.73</t>
  </si>
  <si>
    <t>10.77-10.79</t>
  </si>
  <si>
    <t>11.07-11.12</t>
  </si>
  <si>
    <t>11.37-11.61</t>
  </si>
  <si>
    <t>12.31-12.35</t>
  </si>
  <si>
    <t>sl nutty</t>
  </si>
  <si>
    <t>12.60-12.63</t>
  </si>
  <si>
    <t>13.09-13.18</t>
  </si>
  <si>
    <t>14.35-14.41</t>
  </si>
  <si>
    <t>14.60-14.65</t>
  </si>
  <si>
    <t>14.77-14.87</t>
  </si>
  <si>
    <t>14.87-14.91</t>
  </si>
  <si>
    <t>14.99-15.02</t>
  </si>
  <si>
    <t>15.49-15.63</t>
  </si>
  <si>
    <t>15.64-15.73</t>
  </si>
  <si>
    <t>16.42-16.47</t>
  </si>
  <si>
    <t>17.81-17.84</t>
  </si>
  <si>
    <t>18.23-18.27</t>
  </si>
  <si>
    <t>18.28-18.35</t>
  </si>
  <si>
    <t>19.08-19.12</t>
  </si>
  <si>
    <t>19.42-19.49</t>
  </si>
  <si>
    <t>19.77-19.80</t>
  </si>
  <si>
    <t>19.99-20.04</t>
  </si>
  <si>
    <t>21.18-21.22</t>
  </si>
  <si>
    <t>22.09-22.19</t>
  </si>
  <si>
    <t>22.52-22.56</t>
  </si>
  <si>
    <t>22.60-22.69</t>
  </si>
  <si>
    <t>23.31-23.38</t>
  </si>
  <si>
    <t>23.39-23.45</t>
  </si>
  <si>
    <t>2.1-2.24</t>
  </si>
  <si>
    <t>3.22-3.26</t>
  </si>
  <si>
    <t>3.40-3.48</t>
  </si>
  <si>
    <t>3.74-3.86</t>
  </si>
  <si>
    <t>3.89-3.97</t>
  </si>
  <si>
    <t>4.51-4.62</t>
  </si>
  <si>
    <t>5.15-5.23</t>
  </si>
  <si>
    <t>5.63-5.71</t>
  </si>
  <si>
    <t>5.75-5.90</t>
  </si>
  <si>
    <t>6.12-6.17</t>
  </si>
  <si>
    <t>6.18-6.27</t>
  </si>
  <si>
    <t>6.33-6.39</t>
  </si>
  <si>
    <t>6.54-6.56</t>
  </si>
  <si>
    <t>6.86-6.91</t>
  </si>
  <si>
    <t>7.0-7.08</t>
  </si>
  <si>
    <t>7.31-7.53</t>
  </si>
  <si>
    <t>7.91-8.02</t>
  </si>
  <si>
    <t>8.41-8.55</t>
  </si>
  <si>
    <t>8.59-8.65</t>
  </si>
  <si>
    <t>8.66-8.70</t>
  </si>
  <si>
    <t>8.92-9.05</t>
  </si>
  <si>
    <t>9.53-9.62</t>
  </si>
  <si>
    <t>10.34-10.44</t>
  </si>
  <si>
    <t>10.64-10.72</t>
  </si>
  <si>
    <t>10.76-10.78</t>
  </si>
  <si>
    <t>10.97-10.99</t>
  </si>
  <si>
    <t>11.29-11.32</t>
  </si>
  <si>
    <t>11.48-11.53</t>
  </si>
  <si>
    <t>11.70-11.75</t>
  </si>
  <si>
    <t>13.13-13.17</t>
  </si>
  <si>
    <t>13.30-13.42</t>
  </si>
  <si>
    <t>13.59-13.62</t>
  </si>
  <si>
    <t>13.96-13.99</t>
  </si>
  <si>
    <t>14-14.08</t>
  </si>
  <si>
    <t>14.1-14.14</t>
  </si>
  <si>
    <t>14.15-14.24</t>
  </si>
  <si>
    <t>14.36-14.40</t>
  </si>
  <si>
    <t>14.65-14.69</t>
  </si>
  <si>
    <t>15.09-15.12</t>
  </si>
  <si>
    <t>15.21-15.31</t>
  </si>
  <si>
    <t>15.47-15.61</t>
  </si>
  <si>
    <t>15.62-15.64</t>
  </si>
  <si>
    <t>15.65-15.72</t>
  </si>
  <si>
    <t>16.14-16.19</t>
  </si>
  <si>
    <t>16.19-16.24</t>
  </si>
  <si>
    <t>16.40-16.48</t>
  </si>
  <si>
    <t>16.94-17.08</t>
  </si>
  <si>
    <t>17.36-17.40</t>
  </si>
  <si>
    <t>18.29-18.34</t>
  </si>
  <si>
    <t>18.63-18.67</t>
  </si>
  <si>
    <t>18.69-18.81</t>
  </si>
  <si>
    <t>18.88-18.92</t>
  </si>
  <si>
    <t>19.04-19.14</t>
  </si>
  <si>
    <t>20.14-20.18</t>
  </si>
  <si>
    <t>20.95-20.97</t>
  </si>
  <si>
    <t>21.16-21.25</t>
  </si>
  <si>
    <t>22.12-22.16</t>
  </si>
  <si>
    <t>23.20-23.26</t>
  </si>
  <si>
    <t>23.37-23.43</t>
  </si>
  <si>
    <t>24.01-24.03</t>
  </si>
  <si>
    <t>24.7-24.72</t>
  </si>
  <si>
    <t>25.1-25.16</t>
  </si>
  <si>
    <t>2.05-2.38</t>
  </si>
  <si>
    <t>2.4-2.56</t>
  </si>
  <si>
    <t>2.72-2.79</t>
  </si>
  <si>
    <t>2.89-2.94</t>
  </si>
  <si>
    <t>3.63-3.78</t>
  </si>
  <si>
    <t>4.48-4.6</t>
  </si>
  <si>
    <t>5.11-5.19</t>
  </si>
  <si>
    <t>5.65-5.87</t>
  </si>
  <si>
    <t>6.3-6.36</t>
  </si>
  <si>
    <t>6.83-6.98</t>
  </si>
  <si>
    <t>7.03-7.06</t>
  </si>
  <si>
    <t>7.29-7.53</t>
  </si>
  <si>
    <t>8.28-8.33</t>
  </si>
  <si>
    <t>8.4-8.55</t>
  </si>
  <si>
    <t>8.56-8.63</t>
  </si>
  <si>
    <t>8.9-9.05</t>
  </si>
  <si>
    <t>10.65-10.7</t>
  </si>
  <si>
    <t>10.95-10.98</t>
  </si>
  <si>
    <t>12.6-12.64</t>
  </si>
  <si>
    <t>12.81-12.86</t>
  </si>
  <si>
    <t>13.12-13.19</t>
  </si>
  <si>
    <t>13.28-13.41</t>
  </si>
  <si>
    <t>13.94-13.98</t>
  </si>
  <si>
    <t>13.98-14.09</t>
  </si>
  <si>
    <t>14.15-14.25</t>
  </si>
  <si>
    <t>14.33-14.43</t>
  </si>
  <si>
    <t>14.65-14.73</t>
  </si>
  <si>
    <t>14.84-14.91</t>
  </si>
  <si>
    <t>14.86-14.91</t>
  </si>
  <si>
    <t>15.46-15.58</t>
  </si>
  <si>
    <t>15.63-15.74</t>
  </si>
  <si>
    <t>15.83-15.89</t>
  </si>
  <si>
    <t>16.39-16.46</t>
  </si>
  <si>
    <t>16.51-16.6</t>
  </si>
  <si>
    <t>16.66-16.7</t>
  </si>
  <si>
    <t>16.93-17.04</t>
  </si>
  <si>
    <t>17.11-17.21</t>
  </si>
  <si>
    <t>17.31-17.3</t>
  </si>
  <si>
    <t>17.72-17.75</t>
  </si>
  <si>
    <t>17.86-17.98</t>
  </si>
  <si>
    <t>18.14-18.16</t>
  </si>
  <si>
    <t>18.25-18.37</t>
  </si>
  <si>
    <t>18.85-18.92</t>
  </si>
  <si>
    <t>19.02-19.13</t>
  </si>
  <si>
    <t>minty, anise</t>
  </si>
  <si>
    <t>20.88-21</t>
  </si>
  <si>
    <t>21.14-21.21</t>
  </si>
  <si>
    <t>21.58-21.63</t>
  </si>
  <si>
    <t>22.06-22.20</t>
  </si>
  <si>
    <t>22.58-22.67</t>
  </si>
  <si>
    <t>23.36-23.4</t>
  </si>
  <si>
    <t>24.7-24.74</t>
  </si>
  <si>
    <t>1.71-1.74</t>
  </si>
  <si>
    <t>2.21-2.23</t>
  </si>
  <si>
    <t>2.23.2.35</t>
  </si>
  <si>
    <t>2.93-2.99</t>
  </si>
  <si>
    <t>3.31-3.47</t>
  </si>
  <si>
    <t>3.66-3.83</t>
  </si>
  <si>
    <t>4.52-4.68</t>
  </si>
  <si>
    <t>5.46-5.51</t>
  </si>
  <si>
    <t>5.75-5.97</t>
  </si>
  <si>
    <t>5.98-6.09</t>
  </si>
  <si>
    <t>6.68-6.72</t>
  </si>
  <si>
    <t>6.97-7.03</t>
  </si>
  <si>
    <t>7.17-7.19</t>
  </si>
  <si>
    <t>7.31-7.52</t>
  </si>
  <si>
    <t>8.45-8.55</t>
  </si>
  <si>
    <t>8.55-8.70</t>
  </si>
  <si>
    <t>8.93-9.01</t>
  </si>
  <si>
    <t>9.43-9.45</t>
  </si>
  <si>
    <t>9.59-9.66</t>
  </si>
  <si>
    <t>10.07-10.16</t>
  </si>
  <si>
    <t>10.33-10.48</t>
  </si>
  <si>
    <t>10.6-10.67</t>
  </si>
  <si>
    <t>10.69-10.74</t>
  </si>
  <si>
    <t>11.43-11.73</t>
  </si>
  <si>
    <t>12.6-12.63</t>
  </si>
  <si>
    <t>12.8-12.85</t>
  </si>
  <si>
    <t>13.1-13.24</t>
  </si>
  <si>
    <t>13.33-13.4</t>
  </si>
  <si>
    <t>bt. sugar, maltol</t>
  </si>
  <si>
    <t>sl bready</t>
  </si>
  <si>
    <t>14.12-14.31</t>
  </si>
  <si>
    <t>14.4-14.52</t>
  </si>
  <si>
    <t>14.89-14.93</t>
  </si>
  <si>
    <t>14.99-15.13</t>
  </si>
  <si>
    <t>15.26-15.37</t>
  </si>
  <si>
    <t>15.49-15.68</t>
  </si>
  <si>
    <t>15.68-15.81</t>
  </si>
  <si>
    <t>15.83-15.88</t>
  </si>
  <si>
    <t>16.14-16.18</t>
  </si>
  <si>
    <t>16.19-16.27</t>
  </si>
  <si>
    <t>16.55-16.62</t>
  </si>
  <si>
    <t>16.97-17.02</t>
  </si>
  <si>
    <t>17.26-17.28</t>
  </si>
  <si>
    <t>17.9-17.96</t>
  </si>
  <si>
    <t>18.25-18.28</t>
  </si>
  <si>
    <t>18.29-18.39</t>
  </si>
  <si>
    <t>18.86-18.98</t>
  </si>
  <si>
    <t>19.04-19.09</t>
  </si>
  <si>
    <t>19.62-19.75</t>
  </si>
  <si>
    <t>19.83-19.86</t>
  </si>
  <si>
    <t>20.09-20.23</t>
  </si>
  <si>
    <t>20.62-20.63</t>
  </si>
  <si>
    <t>20.70-20.75</t>
  </si>
  <si>
    <t>20.93-21.01</t>
  </si>
  <si>
    <t>21.15-21.28</t>
  </si>
  <si>
    <t>21.53-21.6</t>
  </si>
  <si>
    <t>21.64-21.70</t>
  </si>
  <si>
    <t>22.07-22.19</t>
  </si>
  <si>
    <t>22.51-22.73</t>
  </si>
  <si>
    <t>23.34-23.47</t>
  </si>
  <si>
    <t>23.99-24.04</t>
  </si>
  <si>
    <t>2.10-2.45</t>
  </si>
  <si>
    <t>2.69-2.8</t>
  </si>
  <si>
    <t>2.89-2.93</t>
  </si>
  <si>
    <t>3.2-3.23</t>
  </si>
  <si>
    <t>3.29-3.46</t>
  </si>
  <si>
    <t>3.56-3.66</t>
  </si>
  <si>
    <t>4.48-4.64</t>
  </si>
  <si>
    <t>5.1-5.16</t>
  </si>
  <si>
    <t>5.19-5.28</t>
  </si>
  <si>
    <t>5.16-5.23</t>
  </si>
  <si>
    <t>5.62-5.72</t>
  </si>
  <si>
    <t>5.73-5.92</t>
  </si>
  <si>
    <t>5.97-6.02</t>
  </si>
  <si>
    <t>6.83-6.93</t>
  </si>
  <si>
    <t>6.95-7.03</t>
  </si>
  <si>
    <t>7.3-7.49</t>
  </si>
  <si>
    <t>7.65-7.76</t>
  </si>
  <si>
    <t>7.95-7.98</t>
  </si>
  <si>
    <t>8.39-8.48</t>
  </si>
  <si>
    <t>8.51-8.64</t>
  </si>
  <si>
    <t>solventy, burnt, roasted</t>
  </si>
  <si>
    <t>8.85-8.97</t>
  </si>
  <si>
    <t>10.29-10.42</t>
  </si>
  <si>
    <t>10.56-10.6</t>
  </si>
  <si>
    <t>10.64-10.69</t>
  </si>
  <si>
    <t>11.27-11.32</t>
  </si>
  <si>
    <t>11.36-11.47</t>
  </si>
  <si>
    <t>13.05-13.12</t>
  </si>
  <si>
    <t>13.29-13.49</t>
  </si>
  <si>
    <t>13.76-13.81</t>
  </si>
  <si>
    <t>13.93-14.25</t>
  </si>
  <si>
    <t>14.34-14.6</t>
  </si>
  <si>
    <t>14.62-14.66</t>
  </si>
  <si>
    <t>14.8-14.91</t>
  </si>
  <si>
    <t>15.45-15.62</t>
  </si>
  <si>
    <t>15.77-15.83</t>
  </si>
  <si>
    <t>15.83-15.92</t>
  </si>
  <si>
    <t>16.11-16.21</t>
  </si>
  <si>
    <t>16.32-16.36</t>
  </si>
  <si>
    <t>16.37-16.48</t>
  </si>
  <si>
    <t>16.49-16.56</t>
  </si>
  <si>
    <t>17.12-17.17</t>
  </si>
  <si>
    <t>17.24-17.30</t>
  </si>
  <si>
    <t>sl meaty, brothy</t>
  </si>
  <si>
    <t>18.12-18.16</t>
  </si>
  <si>
    <t>18.23-18.28</t>
  </si>
  <si>
    <t>sl cheesy, sulfury</t>
  </si>
  <si>
    <t>18.28-18.39</t>
  </si>
  <si>
    <t>19.02-19.11</t>
  </si>
  <si>
    <t>20.9-21</t>
  </si>
  <si>
    <t>21.18-21.24</t>
  </si>
  <si>
    <t>21.57-21.64</t>
  </si>
  <si>
    <t>22.09-22.34</t>
  </si>
  <si>
    <t>22.52-22.58</t>
  </si>
  <si>
    <t>22.66-22.79</t>
  </si>
  <si>
    <t>1.18-1.21</t>
  </si>
  <si>
    <t>2.07-2.43</t>
  </si>
  <si>
    <t>2.7-2.79</t>
  </si>
  <si>
    <t>2.89-2.95</t>
  </si>
  <si>
    <t>3.22-3.48</t>
  </si>
  <si>
    <t>3.56-3.69</t>
  </si>
  <si>
    <t>4.49-4.59</t>
  </si>
  <si>
    <t>5.22-5.28</t>
  </si>
  <si>
    <t>5.55-5.57</t>
  </si>
  <si>
    <t>5.63-5.74</t>
  </si>
  <si>
    <t>5.75-5.87</t>
  </si>
  <si>
    <t>5.98-6.02</t>
  </si>
  <si>
    <t>6.91-7.08</t>
  </si>
  <si>
    <t>7.3-7.48</t>
  </si>
  <si>
    <t>8.4-8.5</t>
  </si>
  <si>
    <t>8.51-8.61</t>
  </si>
  <si>
    <t>8.87-8.99</t>
  </si>
  <si>
    <t>10.04-10.10</t>
  </si>
  <si>
    <t>10.32-10.4</t>
  </si>
  <si>
    <t>10.84-10.9</t>
  </si>
  <si>
    <t>11.31-11.35</t>
  </si>
  <si>
    <t>11.37-11.48</t>
  </si>
  <si>
    <t>12.18-12.22</t>
  </si>
  <si>
    <t>12.58-12.67</t>
  </si>
  <si>
    <t>13.08-13.18</t>
  </si>
  <si>
    <t>13.37-13.5</t>
  </si>
  <si>
    <t>13.93-14.09</t>
  </si>
  <si>
    <t>14.1-14.29</t>
  </si>
  <si>
    <t>14.38-14.48</t>
  </si>
  <si>
    <t>14.48-14.57</t>
  </si>
  <si>
    <t>14.86-14.94</t>
  </si>
  <si>
    <t>15.63-15.71</t>
  </si>
  <si>
    <t>15.9-15.97</t>
  </si>
  <si>
    <t>16.16-16.25</t>
  </si>
  <si>
    <t>16.38-16.43</t>
  </si>
  <si>
    <t>16.43-16.5</t>
  </si>
  <si>
    <t>16.54-16.65</t>
  </si>
  <si>
    <t>16.95-17.06</t>
  </si>
  <si>
    <t>17.15-17.24</t>
  </si>
  <si>
    <t>17.38-17.43</t>
  </si>
  <si>
    <t>17.96-18.05</t>
  </si>
  <si>
    <t>18.27-18.42</t>
  </si>
  <si>
    <t>18.9-18.95</t>
  </si>
  <si>
    <t>19.09-19.18</t>
  </si>
  <si>
    <t>19.42-19.47</t>
  </si>
  <si>
    <t>19.8-19.85</t>
  </si>
  <si>
    <t>20.94-21.05</t>
  </si>
  <si>
    <t>21.21-21.29</t>
  </si>
  <si>
    <t>22.14-22.24</t>
  </si>
  <si>
    <t>22.6-22.68</t>
  </si>
  <si>
    <t>23.39-23.52</t>
  </si>
  <si>
    <t>2.18-2.48</t>
  </si>
  <si>
    <t>sulfury, fecal, fishy</t>
  </si>
  <si>
    <t>2.7-2.73</t>
  </si>
  <si>
    <t>2.95-3</t>
  </si>
  <si>
    <t>3.42-3.47</t>
  </si>
  <si>
    <t>3.67-3.75</t>
  </si>
  <si>
    <t>3.79-3.86</t>
  </si>
  <si>
    <t>4.15-4.19</t>
  </si>
  <si>
    <t>4.48-4.58</t>
  </si>
  <si>
    <t>5.15-5.24</t>
  </si>
  <si>
    <t>5.32-5.35</t>
  </si>
  <si>
    <t>5.88-5.93</t>
  </si>
  <si>
    <t>5.95-6.06</t>
  </si>
  <si>
    <t>6.16-6.23</t>
  </si>
  <si>
    <t>6.92-6.95</t>
  </si>
  <si>
    <t>7.38-7.44</t>
  </si>
  <si>
    <t>7.96-8.01</t>
  </si>
  <si>
    <t>8.89-8.97</t>
  </si>
  <si>
    <t>9.47-9.51</t>
  </si>
  <si>
    <t>9.8-9.82</t>
  </si>
  <si>
    <t>10.12-10.16</t>
  </si>
  <si>
    <t>10.21-10.24</t>
  </si>
  <si>
    <t>10.29-10.39</t>
  </si>
  <si>
    <t>11.18-11.22</t>
  </si>
  <si>
    <t>11.35-11.45</t>
  </si>
  <si>
    <t>11.46-11.5</t>
  </si>
  <si>
    <t>12.25-12.28</t>
  </si>
  <si>
    <t>12.39-12.45</t>
  </si>
  <si>
    <t>12.58-12.65</t>
  </si>
  <si>
    <t>13.06-13.18</t>
  </si>
  <si>
    <t>13.35-13.4</t>
  </si>
  <si>
    <t>13.87-13.92</t>
  </si>
  <si>
    <t>13.93-13.96</t>
  </si>
  <si>
    <t>13.97-14.07</t>
  </si>
  <si>
    <t>14.07-14.14</t>
  </si>
  <si>
    <t>14.15-14.19</t>
  </si>
  <si>
    <t>14.35-14.42</t>
  </si>
  <si>
    <t>14.63-14.66</t>
  </si>
  <si>
    <t>14.76-14.81</t>
  </si>
  <si>
    <t>18.48-14.88</t>
  </si>
  <si>
    <t>15.37-15.41</t>
  </si>
  <si>
    <t>15.45-15.54</t>
  </si>
  <si>
    <t>15.74-15.77</t>
  </si>
  <si>
    <t>15.85-15.9</t>
  </si>
  <si>
    <t>16.14-16.22</t>
  </si>
  <si>
    <t>16.34-16.37</t>
  </si>
  <si>
    <t>16.39-16.51</t>
  </si>
  <si>
    <t>16.54-16.58</t>
  </si>
  <si>
    <t>16.94-17.03</t>
  </si>
  <si>
    <t>17.41-17.44</t>
  </si>
  <si>
    <t>17.88-17.99</t>
  </si>
  <si>
    <t>18.18-18.23</t>
  </si>
  <si>
    <t>18.25-18.38</t>
  </si>
  <si>
    <t>sl musty, sweaty, pungent</t>
  </si>
  <si>
    <t>19.38-19.43</t>
  </si>
  <si>
    <t>sl FAS</t>
  </si>
  <si>
    <t>15.59-19.62</t>
  </si>
  <si>
    <t>19.68-19.77</t>
  </si>
  <si>
    <t>20.66-20.72</t>
  </si>
  <si>
    <t>21.07-21.12</t>
  </si>
  <si>
    <t>21.17-21.21</t>
  </si>
  <si>
    <t>21.46-21.52</t>
  </si>
  <si>
    <t>22.1-22.22</t>
  </si>
  <si>
    <t>22.55-22.71</t>
  </si>
  <si>
    <t>23.37-23.48</t>
  </si>
  <si>
    <t>23.64-23.72</t>
  </si>
  <si>
    <t>24.11-24.14</t>
  </si>
  <si>
    <t>24.86-24.9</t>
  </si>
  <si>
    <t>24.98-25.04</t>
  </si>
  <si>
    <t>25.29-25.41</t>
  </si>
  <si>
    <t>sl musty, fecal</t>
  </si>
  <si>
    <t>Avg RT</t>
  </si>
  <si>
    <t>BHB</t>
  </si>
  <si>
    <t>2.14-2.19</t>
  </si>
  <si>
    <t>strong garbagy suflide, fecal, dirty barny</t>
  </si>
  <si>
    <t>fecal, dirty barny, garbagy sour</t>
  </si>
  <si>
    <t>2.09-2.17</t>
  </si>
  <si>
    <t>2.03-2.18</t>
  </si>
  <si>
    <t>strong, pungent, fecal</t>
  </si>
  <si>
    <t>2.11.2.23</t>
  </si>
  <si>
    <t>2.07-2.48</t>
  </si>
  <si>
    <t>strong, fecal, sulfury, fishy</t>
  </si>
  <si>
    <t>sulfury, fecal, cheesy, FAS</t>
  </si>
  <si>
    <t>fishy, fecal, resinous</t>
  </si>
  <si>
    <t>2.23-2.25</t>
  </si>
  <si>
    <t>2.89-3</t>
  </si>
  <si>
    <t>2.89-2.99</t>
  </si>
  <si>
    <t>20.9-20.93</t>
  </si>
  <si>
    <t>3.22-3.69</t>
  </si>
  <si>
    <t>meaty, brothy, fecal, musty</t>
  </si>
  <si>
    <t>3.2-3.66</t>
  </si>
  <si>
    <t>musty, fecal, sulfidy</t>
  </si>
  <si>
    <t>3.14-3.33</t>
  </si>
  <si>
    <t>FAS, sweaty, cheesy</t>
  </si>
  <si>
    <t>3.27-3.3</t>
  </si>
  <si>
    <t>3.4-3.48</t>
  </si>
  <si>
    <t>3.41-3.52</t>
  </si>
  <si>
    <t>3.37-3.47</t>
  </si>
  <si>
    <t>veggie sulfide, fecal, musty, sweaty, FAS</t>
  </si>
  <si>
    <t>burnt, fecal, sulfury</t>
  </si>
  <si>
    <t>floral, musty, fecal, veggie sulfide</t>
  </si>
  <si>
    <t>3.6-3.71</t>
  </si>
  <si>
    <t>sweaty, musty, earthy, sl fecal</t>
  </si>
  <si>
    <t>bunt, veggie sulfide</t>
  </si>
  <si>
    <t>fecal, sulfur, creamed corn</t>
  </si>
  <si>
    <t>sulfury, cheesy, FAS, sweaty</t>
  </si>
  <si>
    <t>3.69-3.86</t>
  </si>
  <si>
    <t>fecal, veggie sulfide, pungent, cheesy</t>
  </si>
  <si>
    <t>sulfury, sweaty</t>
  </si>
  <si>
    <t>burnt, skunky</t>
  </si>
  <si>
    <t>4.48-4.59</t>
  </si>
  <si>
    <t>fecal, musty, rubbery</t>
  </si>
  <si>
    <t>4.48-4.68</t>
  </si>
  <si>
    <t>strong vinyl, rubbery, fecal, veggie sulfide</t>
  </si>
  <si>
    <t>4.48-4.62</t>
  </si>
  <si>
    <t>strong cheesy, sweaty, FAS, fecal, veggie sulfide</t>
  </si>
  <si>
    <t>4.5-4.56</t>
  </si>
  <si>
    <t>4.49-4.61</t>
  </si>
  <si>
    <t>pungent, FAS, fecal, veggie sulfide</t>
  </si>
  <si>
    <t>4.46-4.58</t>
  </si>
  <si>
    <t>pungent, sweaty, veggie sulfide, fecal</t>
  </si>
  <si>
    <t>5.08-5.19</t>
  </si>
  <si>
    <t>5.12-5.2</t>
  </si>
  <si>
    <t>5.1-5.18</t>
  </si>
  <si>
    <t>musty, popcorn, nutty</t>
  </si>
  <si>
    <t>sl green stemmy</t>
  </si>
  <si>
    <t>5.63-7.71</t>
  </si>
  <si>
    <t>musty, sulfury</t>
  </si>
  <si>
    <t>5.67-5.86</t>
  </si>
  <si>
    <t>burnt, skunky, veggie sulfide</t>
  </si>
  <si>
    <t>sulfury, creamed corn, skunky, burnt</t>
  </si>
  <si>
    <t>5.7-5.93</t>
  </si>
  <si>
    <t>bt skunky, fecal, barny</t>
  </si>
  <si>
    <t>5.69-5.85</t>
  </si>
  <si>
    <t>burnt, skunky, acrid, pungent, chemical</t>
  </si>
  <si>
    <t>5.68-5.89</t>
  </si>
  <si>
    <t>strong burnt, skunky, fecal, acrid</t>
  </si>
  <si>
    <t>5.73-5.97</t>
  </si>
  <si>
    <t>strong, burnt, sulfidy, skunky</t>
  </si>
  <si>
    <t>5.75-5.9</t>
  </si>
  <si>
    <t>skunky, fecal, pungent</t>
  </si>
  <si>
    <t>5.8-5.92</t>
  </si>
  <si>
    <t>rotten egg, musty</t>
  </si>
  <si>
    <t>5.97-6.09</t>
  </si>
  <si>
    <t>rotten egg, fecal</t>
  </si>
  <si>
    <t>strong fecal, sulfur, rotten egg</t>
  </si>
  <si>
    <t>5.93-6.01</t>
  </si>
  <si>
    <t>6.12-6.27</t>
  </si>
  <si>
    <t>skunky, musty, burnt</t>
  </si>
  <si>
    <t>6.13-6.21</t>
  </si>
  <si>
    <t>skunky, bt protein</t>
  </si>
  <si>
    <t>burnt, skunky, sweaty</t>
  </si>
  <si>
    <t>6.13-6.2</t>
  </si>
  <si>
    <t>burnt chemica, fecal</t>
  </si>
  <si>
    <t>6.3-6.39</t>
  </si>
  <si>
    <t>pungent, burnt chemical, acrid</t>
  </si>
  <si>
    <t>sl fruity, floral</t>
  </si>
  <si>
    <t>cheesy, FAS, strong fecal</t>
  </si>
  <si>
    <t>musty, earty, veggie sulfide</t>
  </si>
  <si>
    <t>papery, solventy, fecal</t>
  </si>
  <si>
    <t>fatty, musty</t>
  </si>
  <si>
    <t>musty,burnt</t>
  </si>
  <si>
    <t>bready, yeasty, nutty</t>
  </si>
  <si>
    <t>7.3-7.52</t>
  </si>
  <si>
    <t>yeasty, bready, nutty, meaty, brothy</t>
  </si>
  <si>
    <t>nutty, bready, yeasty, meaty, brothy, creamed corn</t>
  </si>
  <si>
    <t>yeasty, bready, nutty</t>
  </si>
  <si>
    <t>7.33-7.5</t>
  </si>
  <si>
    <t>7.28-7.51</t>
  </si>
  <si>
    <t>earthy, yeasty, bready, burnt</t>
  </si>
  <si>
    <t>burnt, acrid</t>
  </si>
  <si>
    <t>pungent, chemical, FAS</t>
  </si>
  <si>
    <t>sweaty, fruity, stemmy</t>
  </si>
  <si>
    <t>8.4-8.51</t>
  </si>
  <si>
    <t>potato, musty, earthy</t>
  </si>
  <si>
    <t>8.39-8.55</t>
  </si>
  <si>
    <t>8.38-8.51</t>
  </si>
  <si>
    <t>8.35-8.5</t>
  </si>
  <si>
    <t>musty, potato</t>
  </si>
  <si>
    <t>8.34-8.45</t>
  </si>
  <si>
    <t>8.34-8.49</t>
  </si>
  <si>
    <t>burnt, pungent</t>
  </si>
  <si>
    <t>solventy, burnt</t>
  </si>
  <si>
    <t>skunky, solventy</t>
  </si>
  <si>
    <t>8.47-8.58</t>
  </si>
  <si>
    <t>solventy, fruity, cocoa-like</t>
  </si>
  <si>
    <t>burnt protein, chemical</t>
  </si>
  <si>
    <t>8.55-8.69</t>
  </si>
  <si>
    <t>earthy, musty, skunky</t>
  </si>
  <si>
    <t>8.87-8.64</t>
  </si>
  <si>
    <t>8.85-9.01</t>
  </si>
  <si>
    <t>musty, nutty, popcorn</t>
  </si>
  <si>
    <t>popcorn, musty</t>
  </si>
  <si>
    <t>nutty, musty, toasted corn</t>
  </si>
  <si>
    <t>8.83-9.01</t>
  </si>
  <si>
    <t>nutty, popcorn, toasted grain</t>
  </si>
  <si>
    <t>8.84-9</t>
  </si>
  <si>
    <t>sl citrus?</t>
  </si>
  <si>
    <t>musty,  mildewy</t>
  </si>
  <si>
    <t>musty, earthy, green, veggie sulfide</t>
  </si>
  <si>
    <t>musty, earthy, veggie sulfide</t>
  </si>
  <si>
    <t>9.4-9.44</t>
  </si>
  <si>
    <t>9.49-9.6</t>
  </si>
  <si>
    <t>musty, veggie sulfide, solventy</t>
  </si>
  <si>
    <t>9.5-9.62</t>
  </si>
  <si>
    <t>sweaty, trop fruit</t>
  </si>
  <si>
    <t>9.52-9.61</t>
  </si>
  <si>
    <t>fruity, pungent</t>
  </si>
  <si>
    <t>trop fruit</t>
  </si>
  <si>
    <t>10.04-10.11</t>
  </si>
  <si>
    <t>fecal, earthy</t>
  </si>
  <si>
    <t>sweaty, earthy</t>
  </si>
  <si>
    <t>10.04-12.12</t>
  </si>
  <si>
    <t>10.29-10.4</t>
  </si>
  <si>
    <t>strong fecal, sweaty, cheesy, veggie sulfide</t>
  </si>
  <si>
    <t>10.29-10.48</t>
  </si>
  <si>
    <t>sweaty, cheesy, FAS, veggie sulfide, cauliflower, musty</t>
  </si>
  <si>
    <t>10.32-10.44</t>
  </si>
  <si>
    <t>strong fecal, dirty, barny, pungent, veggie sulfide</t>
  </si>
  <si>
    <t>strong veggie sulfide fecal</t>
  </si>
  <si>
    <t>strong fecal, FAS, dirty barny</t>
  </si>
  <si>
    <t>10.28-10.42</t>
  </si>
  <si>
    <t>fecal, cheesy, FAS, veggie sulfide, pungent</t>
  </si>
  <si>
    <t>10.26-10.42</t>
  </si>
  <si>
    <t>strong fecal, pungent, veggie sulfide</t>
  </si>
  <si>
    <t>strong fecal, veggie sulfide, musty</t>
  </si>
  <si>
    <t>10.25-10.44</t>
  </si>
  <si>
    <t>10.63-10.7</t>
  </si>
  <si>
    <t>10.61-10.67</t>
  </si>
  <si>
    <t>10.95-10.99</t>
  </si>
  <si>
    <t>green, burnt</t>
  </si>
  <si>
    <t>musty, metallic, herbal</t>
  </si>
  <si>
    <t>11.35-11.48</t>
  </si>
  <si>
    <t>strong musty, dirty, garbagy</t>
  </si>
  <si>
    <t>musty, mildewy, veggie sulfide</t>
  </si>
  <si>
    <t>11.32-11.51</t>
  </si>
  <si>
    <t>strong musty, mildewy, veggie sulfide, cauliflower</t>
  </si>
  <si>
    <t>11.32-11.54</t>
  </si>
  <si>
    <t>strong musty, veggie sulfide, earthy</t>
  </si>
  <si>
    <t>11.31-11.54</t>
  </si>
  <si>
    <t>earthy, veggie sulfide, stemmy, cocoa-lik</t>
  </si>
  <si>
    <t>11.31-11.44</t>
  </si>
  <si>
    <t>earthy, pungent, fecal, cocoa-like</t>
  </si>
  <si>
    <t>11.34-11.53</t>
  </si>
  <si>
    <t>musty, earthy, pungent, fecal, cocoa-like</t>
  </si>
  <si>
    <t>12.32-12.43</t>
  </si>
  <si>
    <t>12.33-12.42</t>
  </si>
  <si>
    <t>fecal, burnt protein</t>
  </si>
  <si>
    <t>12.5-12.62</t>
  </si>
  <si>
    <t>12.53-12.62</t>
  </si>
  <si>
    <t>sl veggie sulfide, burnt</t>
  </si>
  <si>
    <t>strong sweaty, cheesy, veggie sulfide</t>
  </si>
  <si>
    <t>sulfury, cheesy</t>
  </si>
  <si>
    <t>13.03-13.17</t>
  </si>
  <si>
    <t>sulfury, musty, veggie sulfide</t>
  </si>
  <si>
    <t>13.1-13.19</t>
  </si>
  <si>
    <t>bt sugar,maltol</t>
  </si>
  <si>
    <t>13.22-13.44</t>
  </si>
  <si>
    <t>13.26-13.38</t>
  </si>
  <si>
    <t>13.3-13.42</t>
  </si>
  <si>
    <t>13.35-13.5</t>
  </si>
  <si>
    <t>13.34-13.51</t>
  </si>
  <si>
    <t>musty, sweaty, veggie sulfide</t>
  </si>
  <si>
    <t>sl bready,  nutty</t>
  </si>
  <si>
    <t>br spice, sw aromatic</t>
  </si>
  <si>
    <t>13.91-14</t>
  </si>
  <si>
    <t>maltol, bt sugar</t>
  </si>
  <si>
    <t>musty, raw mushroom</t>
  </si>
  <si>
    <t>mushroom, musty</t>
  </si>
  <si>
    <t>raw mushroom, musty, earthy</t>
  </si>
  <si>
    <t>floral, stemmy, musty, burnt</t>
  </si>
  <si>
    <t>13.97-14.25</t>
  </si>
  <si>
    <t>burnt, mildewy, fecal, dirty, barny</t>
  </si>
  <si>
    <t>veggie sulfide, burnt, musty, fecal, dirty, barny, cocoa</t>
  </si>
  <si>
    <t>musty, burnt, earthy, cocoa-like, fecal</t>
  </si>
  <si>
    <t>musty, burnt, chemical, fecal</t>
  </si>
  <si>
    <t>140.5-14.19</t>
  </si>
  <si>
    <t>burnt, earthy, veggie suflide, metallic, herbal</t>
  </si>
  <si>
    <t>burnt, chemical, pungent</t>
  </si>
  <si>
    <t>14.07-14.29</t>
  </si>
  <si>
    <t>strong musty, pungent, veggie sulfide, cauliflower-like, burnt</t>
  </si>
  <si>
    <t>strong musty, mildewy, vegie sulfide</t>
  </si>
  <si>
    <t>14.13-14.3</t>
  </si>
  <si>
    <t>veggie suflide, fecal, burnt, pungent,</t>
  </si>
  <si>
    <t>14.14-14.29</t>
  </si>
  <si>
    <t>14.31-14.38</t>
  </si>
  <si>
    <t>14.30-14.40</t>
  </si>
  <si>
    <t>floral, musty, solventy</t>
  </si>
  <si>
    <t>14.35-14.48</t>
  </si>
  <si>
    <t>woody, roasted, musty, earthy</t>
  </si>
  <si>
    <t>burnt, barny, fecal, resinous</t>
  </si>
  <si>
    <t>papery, cbd, woody, coffe-like</t>
  </si>
  <si>
    <t>fecal, shit barn</t>
  </si>
  <si>
    <t>strong musty</t>
  </si>
  <si>
    <t>14.6-14.65</t>
  </si>
  <si>
    <t>woody, pungent</t>
  </si>
  <si>
    <t>nutty, eathy, musty</t>
  </si>
  <si>
    <t>14.84-14.93</t>
  </si>
  <si>
    <t>popcorn, nutty, yeasty, bready</t>
  </si>
  <si>
    <t>nutty, floral</t>
  </si>
  <si>
    <t>14.89-14.96</t>
  </si>
  <si>
    <t>sl veggi sulfide, toast grain</t>
  </si>
  <si>
    <t>15.11-15.24</t>
  </si>
  <si>
    <t>15.45-15.6</t>
  </si>
  <si>
    <t>strong sweaty, cheesy, fecal</t>
  </si>
  <si>
    <t>15.45-15.68</t>
  </si>
  <si>
    <t>strong cheesy, FAS, fecal, burnt</t>
  </si>
  <si>
    <t>15.46-15.61</t>
  </si>
  <si>
    <t>fecal, cheesy, musty, pungent</t>
  </si>
  <si>
    <t>15.49-15.64</t>
  </si>
  <si>
    <t>strong pungent, veggie sulfide, cheesy, FAS, fecal</t>
  </si>
  <si>
    <t>15.4-15.63</t>
  </si>
  <si>
    <t>skunky, cheesy, FAS, veggie sulfide, pungent, burnt</t>
  </si>
  <si>
    <t>15.24-15.5</t>
  </si>
  <si>
    <t>fecal, pungent, shit barn, earthy, musty, sweaty</t>
  </si>
  <si>
    <t>15.34-15.58</t>
  </si>
  <si>
    <t>15.61-15.71</t>
  </si>
  <si>
    <t>green stemmy, floral, solventy</t>
  </si>
  <si>
    <t>fruity, solventy, green, stemmy, floral</t>
  </si>
  <si>
    <t>15.6-15.72</t>
  </si>
  <si>
    <t>grassy, green stemmy</t>
  </si>
  <si>
    <t>15.66-15.74</t>
  </si>
  <si>
    <t>green stemmy, floral</t>
  </si>
  <si>
    <t>15.61-15.78</t>
  </si>
  <si>
    <t>15.57-15.7</t>
  </si>
  <si>
    <t>floral, musty, earthy</t>
  </si>
  <si>
    <t>green stemmy, musty</t>
  </si>
  <si>
    <t>16.14-16.25</t>
  </si>
  <si>
    <t>citrus, soapy, floral, rose</t>
  </si>
  <si>
    <t>16.05-16.23</t>
  </si>
  <si>
    <t>floral, rose, citrus</t>
  </si>
  <si>
    <t>stemmy green</t>
  </si>
  <si>
    <t>popcorn, nutty, yeasty, musty, earthy</t>
  </si>
  <si>
    <t>musty, earthy, bready</t>
  </si>
  <si>
    <t>16.31-16.46</t>
  </si>
  <si>
    <t>musty, mildewy, earthy, sulfury</t>
  </si>
  <si>
    <t>16.32-16.47</t>
  </si>
  <si>
    <t>earthy, musty, green stemmy</t>
  </si>
  <si>
    <t>musty, nutty, cocoa-like</t>
  </si>
  <si>
    <t>paper, cbd</t>
  </si>
  <si>
    <t>16.45-16.55</t>
  </si>
  <si>
    <t>papery, cbd, floral</t>
  </si>
  <si>
    <t>cbd, woody papery</t>
  </si>
  <si>
    <t>woody, cbd, papery, floral</t>
  </si>
  <si>
    <t>16.80-16.89</t>
  </si>
  <si>
    <t>16.94-17.06</t>
  </si>
  <si>
    <t>yeasty, bready, nutty, phenolic</t>
  </si>
  <si>
    <t>16.93-17.08</t>
  </si>
  <si>
    <t>popcorn, nutty, yeasty, brothy, meaty</t>
  </si>
  <si>
    <t>nutty, yeasty, bready</t>
  </si>
  <si>
    <t>16.88-17.12</t>
  </si>
  <si>
    <t>16.84-17.09</t>
  </si>
  <si>
    <t>16.9-16.98</t>
  </si>
  <si>
    <t>16.9-17.01</t>
  </si>
  <si>
    <t>17.11-17-21</t>
  </si>
  <si>
    <t>17.24-17.3</t>
  </si>
  <si>
    <t>phenolic, meaty, brothy</t>
  </si>
  <si>
    <t>phenolic, chemical</t>
  </si>
  <si>
    <t>17.33-17.35</t>
  </si>
  <si>
    <t>17.31-17.4</t>
  </si>
  <si>
    <t>anise, cinnamon</t>
  </si>
  <si>
    <t>17.58-17.67</t>
  </si>
  <si>
    <t>17.88-18.05</t>
  </si>
  <si>
    <t>vinyl, rubbery, musty, sweaty</t>
  </si>
  <si>
    <t>17.84-18.02</t>
  </si>
  <si>
    <t>earthy, pungent, sweaty</t>
  </si>
  <si>
    <t>17.82-18.13</t>
  </si>
  <si>
    <t>rubbery, vinyl, pungent, sweaty</t>
  </si>
  <si>
    <t>17.9-18.12</t>
  </si>
  <si>
    <t>pungent, sweaty, musty</t>
  </si>
  <si>
    <t>17.9-18.04</t>
  </si>
  <si>
    <t>18.18-18.42</t>
  </si>
  <si>
    <t>18.23-18.39</t>
  </si>
  <si>
    <t>cheesy, FAS, veggie sulfide</t>
  </si>
  <si>
    <t>18.14-18.37</t>
  </si>
  <si>
    <t>musty, fecal, sulfidey</t>
  </si>
  <si>
    <t>18.21-18.36</t>
  </si>
  <si>
    <t>fecal, veggie sulfide, cheesy, FAS</t>
  </si>
  <si>
    <t>18.16-18.37</t>
  </si>
  <si>
    <t>18.09-18.31</t>
  </si>
  <si>
    <t>pungent, sweaty, musty, veggie sulfide</t>
  </si>
  <si>
    <t>18.17-18.34</t>
  </si>
  <si>
    <t>18.27-18.4</t>
  </si>
  <si>
    <t>fecal, cheesy, FAS, veggie sulfide</t>
  </si>
  <si>
    <t>18.8-18.95</t>
  </si>
  <si>
    <t>musty, sl floral</t>
  </si>
  <si>
    <t>musty, mildew, veggie, stemmy</t>
  </si>
  <si>
    <t>18.83-19.91</t>
  </si>
  <si>
    <t>18.77-18.86</t>
  </si>
  <si>
    <t>pugent, sl fruity, musty</t>
  </si>
  <si>
    <t>19.02-19.18</t>
  </si>
  <si>
    <t>minty, citrus, floral</t>
  </si>
  <si>
    <t>19.02-19.14</t>
  </si>
  <si>
    <t>19.04-19.13</t>
  </si>
  <si>
    <t>18.98-19.08</t>
  </si>
  <si>
    <t>18.95-19.11</t>
  </si>
  <si>
    <t>19.38-19.47</t>
  </si>
  <si>
    <t>sl FAS, musty</t>
  </si>
  <si>
    <t>19.38-19.46</t>
  </si>
  <si>
    <t>musty, earthy, fecal</t>
  </si>
  <si>
    <t>19.34-19.44</t>
  </si>
  <si>
    <t>musty, sweaty, fecal</t>
  </si>
  <si>
    <t>19.59-19.62</t>
  </si>
  <si>
    <t>19.59-19.71</t>
  </si>
  <si>
    <t>pungent, musty, earthy</t>
  </si>
  <si>
    <t>sl veggie sulfide, sweaty</t>
  </si>
  <si>
    <t>19.77-19.8</t>
  </si>
  <si>
    <t>phenolic, musty</t>
  </si>
  <si>
    <t>19.99-20.4</t>
  </si>
  <si>
    <t>20.7-20.75</t>
  </si>
  <si>
    <t>20.76-20.8</t>
  </si>
  <si>
    <t>20.93-21.05</t>
  </si>
  <si>
    <t>art. grape, floral</t>
  </si>
  <si>
    <t>20.9-21.01</t>
  </si>
  <si>
    <t>art grape, floral</t>
  </si>
  <si>
    <t>21.17-21.29</t>
  </si>
  <si>
    <t>21.14-21.25</t>
  </si>
  <si>
    <t>21.15-21.25</t>
  </si>
  <si>
    <t>21.08-21.23</t>
  </si>
  <si>
    <t>21.04-21.23</t>
  </si>
  <si>
    <t>21.05-21.16</t>
  </si>
  <si>
    <t>21.08-21.17</t>
  </si>
  <si>
    <t>21.53-21.64</t>
  </si>
  <si>
    <t>musty, bready, yeasty</t>
  </si>
  <si>
    <t>musty, nutty, earthy</t>
  </si>
  <si>
    <t>22.1-22.24</t>
  </si>
  <si>
    <t>pungent, minty</t>
  </si>
  <si>
    <t>22.07-22.34</t>
  </si>
  <si>
    <t>pungent, solvent, minty</t>
  </si>
  <si>
    <t>22.06-22.2</t>
  </si>
  <si>
    <t>solvent, musty, pungent</t>
  </si>
  <si>
    <t>minty, pungent, wolfe lab smell</t>
  </si>
  <si>
    <t>22.08-22.22</t>
  </si>
  <si>
    <t>minty, pungent, wolfe lab</t>
  </si>
  <si>
    <t>22.06--22.18</t>
  </si>
  <si>
    <t>fecal, musty, burnt</t>
  </si>
  <si>
    <t>22.52-22.79</t>
  </si>
  <si>
    <t>FAS, cheesy, veggie sulfide, musty, burnt</t>
  </si>
  <si>
    <t>22.52-22.69</t>
  </si>
  <si>
    <t>br spice?, sl fecal, veggie sulfide</t>
  </si>
  <si>
    <t>22.55-22.68</t>
  </si>
  <si>
    <t>solventy, earthy, fecal</t>
  </si>
  <si>
    <t>22.5-22.71</t>
  </si>
  <si>
    <t>br spice, veggie sulfide, fecal</t>
  </si>
  <si>
    <t>veggie sulfide, pungent, burnt, chemical</t>
  </si>
  <si>
    <t>22.5-20.61</t>
  </si>
  <si>
    <t>23.2-23.26</t>
  </si>
  <si>
    <t>23.37-23.52</t>
  </si>
  <si>
    <t>nutty, bready, yeasty, brothy,  meaty</t>
  </si>
  <si>
    <t>23.36-23.43</t>
  </si>
  <si>
    <t>nutty, meathy, brothy, yeasty</t>
  </si>
  <si>
    <t>23.36-23.48</t>
  </si>
  <si>
    <t>23.32-23.45</t>
  </si>
  <si>
    <t>23.24-23.53</t>
  </si>
  <si>
    <t>pungent, musty, sweaty</t>
  </si>
  <si>
    <t>metallic, green, sulfury</t>
  </si>
  <si>
    <t>Identified</t>
  </si>
  <si>
    <t>Unidentified</t>
  </si>
  <si>
    <t>Confirmed</t>
  </si>
  <si>
    <t xml:space="preserve">Ethyl 2-methylbutyrate </t>
  </si>
  <si>
    <t>2-Methylbutanoic acid</t>
  </si>
  <si>
    <t>MEAN</t>
  </si>
  <si>
    <t>STDEV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</si>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</sst>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Arial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165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left"/>
    </xf>
    <xf numFmtId="1" fontId="0" fillId="0" borderId="0" xfId="0" applyNumberFormat="1"/>
    <xf numFmtId="0" fontId="0" fillId="0" borderId="0" xfId="0" applyFont="1"/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165" fontId="0" fillId="0" borderId="0" xfId="0" applyNumberFormat="1" applyFont="1"/>
    <xf numFmtId="165" fontId="0" fillId="0" borderId="0" xfId="0" applyNumberFormat="1" applyFill="1"/>
    <xf numFmtId="0" fontId="0" fillId="0" borderId="0" xfId="0" applyFill="1"/>
    <xf numFmtId="164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5" fontId="0" fillId="3" borderId="0" xfId="0" applyNumberFormat="1" applyFill="1"/>
    <xf numFmtId="0" fontId="1" fillId="0" borderId="0" xfId="0" applyFont="1"/>
    <xf numFmtId="0" fontId="0" fillId="0" borderId="0" xfId="0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quotePrefix="1"/>
    <xf numFmtId="0" fontId="1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2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166" fontId="0" fillId="0" borderId="0" xfId="0" applyNumberFormat="1" applyAlignment="1">
      <alignment horizontal="center" vertical="center"/>
    </xf>
    <xf numFmtId="0" fontId="0" fillId="4" borderId="0" xfId="0" applyFill="1" applyAlignment="1">
      <alignment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/>
    <xf numFmtId="2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2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3" fontId="0" fillId="0" borderId="0" xfId="0" applyNumberFormat="1" applyAlignment="1">
      <alignment horizontal="center"/>
    </xf>
    <xf numFmtId="0" fontId="1" fillId="0" borderId="0" xfId="0" applyFont="1" applyFill="1" applyAlignment="1">
      <alignment horizontal="left"/>
    </xf>
    <xf numFmtId="165" fontId="0" fillId="0" borderId="0" xfId="0" applyNumberFormat="1" applyAlignment="1">
      <alignment horizontal="center" textRotation="90"/>
    </xf>
    <xf numFmtId="165" fontId="0" fillId="0" borderId="0" xfId="0" applyNumberFormat="1" applyFill="1" applyAlignment="1">
      <alignment horizontal="center" textRotation="90"/>
    </xf>
    <xf numFmtId="165" fontId="0" fillId="0" borderId="0" xfId="0" applyNumberFormat="1" applyFill="1" applyAlignment="1">
      <alignment horizontal="center"/>
    </xf>
    <xf numFmtId="0" fontId="6" fillId="0" borderId="0" xfId="0" applyFont="1" applyFill="1"/>
    <xf numFmtId="165" fontId="6" fillId="0" borderId="0" xfId="0" applyNumberFormat="1" applyFont="1" applyAlignment="1">
      <alignment horizontal="center" textRotation="90"/>
    </xf>
    <xf numFmtId="165" fontId="6" fillId="0" borderId="0" xfId="0" applyNumberFormat="1" applyFont="1" applyFill="1" applyAlignment="1">
      <alignment horizontal="center" textRotation="90"/>
    </xf>
    <xf numFmtId="165" fontId="6" fillId="0" borderId="0" xfId="0" applyNumberFormat="1" applyFont="1"/>
    <xf numFmtId="165" fontId="6" fillId="0" borderId="0" xfId="0" applyNumberFormat="1" applyFont="1" applyAlignment="1">
      <alignment horizontal="center"/>
    </xf>
    <xf numFmtId="1" fontId="7" fillId="0" borderId="0" xfId="0" applyNumberFormat="1" applyFont="1" applyAlignment="1">
      <alignment textRotation="90"/>
    </xf>
    <xf numFmtId="0" fontId="7" fillId="0" borderId="0" xfId="0" applyFont="1" applyFill="1" applyAlignment="1">
      <alignment horizontal="left"/>
    </xf>
    <xf numFmtId="165" fontId="7" fillId="0" borderId="0" xfId="0" applyNumberFormat="1" applyFont="1" applyAlignment="1">
      <alignment horizontal="center"/>
    </xf>
    <xf numFmtId="165" fontId="7" fillId="0" borderId="0" xfId="0" applyNumberFormat="1" applyFont="1"/>
    <xf numFmtId="0" fontId="6" fillId="0" borderId="0" xfId="0" applyFont="1" applyFill="1" applyAlignment="1">
      <alignment horizontal="left"/>
    </xf>
    <xf numFmtId="165" fontId="6" fillId="0" borderId="0" xfId="0" applyNumberFormat="1" applyFont="1" applyFill="1" applyAlignment="1">
      <alignment horizontal="center"/>
    </xf>
    <xf numFmtId="0" fontId="6" fillId="0" borderId="0" xfId="0" applyFont="1"/>
    <xf numFmtId="0" fontId="8" fillId="0" borderId="0" xfId="0" applyFont="1" applyFill="1" applyAlignment="1">
      <alignment horizontal="left"/>
    </xf>
    <xf numFmtId="2" fontId="6" fillId="0" borderId="0" xfId="0" applyNumberFormat="1" applyFont="1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16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errBars>
            <c:errBarType val="both"/>
            <c:errValType val="cust"/>
            <c:noEndCap val="0"/>
            <c:plus>
              <c:numRef>
                <c:f>Figures!$C$3:$C$11</c:f>
                <c:numCache>
                  <c:formatCode>General</c:formatCode>
                  <c:ptCount val="9"/>
                  <c:pt idx="0">
                    <c:v>2.585068777471821</c:v>
                  </c:pt>
                  <c:pt idx="1">
                    <c:v>2.1410430183581</c:v>
                  </c:pt>
                  <c:pt idx="2">
                    <c:v>2.026229139076513</c:v>
                  </c:pt>
                  <c:pt idx="3">
                    <c:v>1.000336824303606</c:v>
                  </c:pt>
                  <c:pt idx="4">
                    <c:v>0.636452582686638</c:v>
                  </c:pt>
                  <c:pt idx="5">
                    <c:v>4.195052255491182</c:v>
                  </c:pt>
                  <c:pt idx="6">
                    <c:v>1.709835880316993</c:v>
                  </c:pt>
                  <c:pt idx="7">
                    <c:v>2.287900070191696</c:v>
                  </c:pt>
                  <c:pt idx="8">
                    <c:v>0.939879327011427</c:v>
                  </c:pt>
                </c:numCache>
              </c:numRef>
            </c:plus>
            <c:minus>
              <c:numRef>
                <c:f>Figures!$C$3:$C$11</c:f>
                <c:numCache>
                  <c:formatCode>General</c:formatCode>
                  <c:ptCount val="9"/>
                  <c:pt idx="0">
                    <c:v>2.585068777471821</c:v>
                  </c:pt>
                  <c:pt idx="1">
                    <c:v>2.1410430183581</c:v>
                  </c:pt>
                  <c:pt idx="2">
                    <c:v>2.026229139076513</c:v>
                  </c:pt>
                  <c:pt idx="3">
                    <c:v>1.000336824303606</c:v>
                  </c:pt>
                  <c:pt idx="4">
                    <c:v>0.636452582686638</c:v>
                  </c:pt>
                  <c:pt idx="5">
                    <c:v>4.195052255491182</c:v>
                  </c:pt>
                  <c:pt idx="6">
                    <c:v>1.709835880316993</c:v>
                  </c:pt>
                  <c:pt idx="7">
                    <c:v>2.287900070191696</c:v>
                  </c:pt>
                  <c:pt idx="8">
                    <c:v>0.939879327011427</c:v>
                  </c:pt>
                </c:numCache>
              </c:numRef>
            </c:minus>
          </c:errBars>
          <c:cat>
            <c:strRef>
              <c:f>Figures!$A$3:$A$11</c:f>
              <c:strCache>
                <c:ptCount val="9"/>
                <c:pt idx="0">
                  <c:v>900</c:v>
                </c:pt>
                <c:pt idx="1">
                  <c:v>738</c:v>
                </c:pt>
                <c:pt idx="2">
                  <c:v>962</c:v>
                </c:pt>
                <c:pt idx="3">
                  <c:v>862</c:v>
                </c:pt>
                <c:pt idx="4">
                  <c:v>876</c:v>
                </c:pt>
                <c:pt idx="5">
                  <c:v>BHB</c:v>
                </c:pt>
                <c:pt idx="6">
                  <c:v>947</c:v>
                </c:pt>
                <c:pt idx="7">
                  <c:v>341</c:v>
                </c:pt>
                <c:pt idx="8">
                  <c:v>908</c:v>
                </c:pt>
              </c:strCache>
            </c:strRef>
          </c:cat>
          <c:val>
            <c:numRef>
              <c:f>Figures!$B$3:$B$11</c:f>
              <c:numCache>
                <c:formatCode>General</c:formatCode>
                <c:ptCount val="9"/>
                <c:pt idx="0">
                  <c:v>21.27198847548071</c:v>
                </c:pt>
                <c:pt idx="1">
                  <c:v>22.73475618321806</c:v>
                </c:pt>
                <c:pt idx="2">
                  <c:v>10.85037729925642</c:v>
                </c:pt>
                <c:pt idx="3">
                  <c:v>15.66310743315049</c:v>
                </c:pt>
                <c:pt idx="4">
                  <c:v>3.279384003769182</c:v>
                </c:pt>
                <c:pt idx="5">
                  <c:v>15.95860931442835</c:v>
                </c:pt>
                <c:pt idx="6">
                  <c:v>6.209148257712682</c:v>
                </c:pt>
                <c:pt idx="7">
                  <c:v>10.0869569928658</c:v>
                </c:pt>
                <c:pt idx="8">
                  <c:v>10.15169088662302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1005544"/>
        <c:axId val="-1984427560"/>
      </c:barChart>
      <c:catAx>
        <c:axId val="181100554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4427560"/>
        <c:crosses val="autoZero"/>
        <c:auto val="1"/>
        <c:lblAlgn val="ctr"/>
        <c:lblOffset val="100"/>
        <c:noMultiLvlLbl val="0"/>
      </c:catAx>
      <c:valAx>
        <c:axId val="-1984427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11005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4</xdr:row>
      <xdr:rowOff>12700</xdr:rowOff>
    </xdr:from>
    <xdr:to>
      <xdr:col>7</xdr:col>
      <xdr:colOff>254000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282"/>
  <sheetViews>
    <sheetView tabSelected="1" workbookViewId="0">
      <pane xSplit="1" ySplit="2" topLeftCell="B45" activePane="bottomRight" state="frozen"/>
      <selection pane="topRight" activeCell="B1" sqref="B1"/>
      <selection pane="bottomLeft" activeCell="A3" sqref="A3"/>
      <selection pane="bottomRight" activeCell="AX32" sqref="AX32"/>
    </sheetView>
  </sheetViews>
  <sheetFormatPr baseColWidth="10" defaultColWidth="8.83203125" defaultRowHeight="14" x14ac:dyDescent="0"/>
  <cols>
    <col min="1" max="1" width="20.1640625" customWidth="1"/>
    <col min="2" max="2" width="5.5" style="25" customWidth="1"/>
    <col min="3" max="3" width="9" style="12" bestFit="1" customWidth="1"/>
    <col min="4" max="4" width="7" style="12" bestFit="1" customWidth="1"/>
    <col min="5" max="5" width="4.83203125" style="20" customWidth="1"/>
    <col min="6" max="6" width="2.33203125" style="12" customWidth="1"/>
    <col min="7" max="7" width="5.5" style="25" bestFit="1" customWidth="1"/>
    <col min="8" max="8" width="9" style="12" bestFit="1" customWidth="1"/>
    <col min="9" max="9" width="7" style="12" bestFit="1" customWidth="1"/>
    <col min="10" max="10" width="4.83203125" style="20" customWidth="1"/>
    <col min="11" max="11" width="1.5" style="12" customWidth="1"/>
    <col min="12" max="12" width="5.5" style="25" bestFit="1" customWidth="1"/>
    <col min="13" max="13" width="9" style="12" bestFit="1" customWidth="1"/>
    <col min="14" max="14" width="7" style="12" bestFit="1" customWidth="1"/>
    <col min="15" max="15" width="5.33203125" style="20" customWidth="1"/>
    <col min="16" max="16" width="1.5" style="12" customWidth="1"/>
    <col min="17" max="17" width="5.5" style="25" bestFit="1" customWidth="1"/>
    <col min="18" max="18" width="9" style="12" bestFit="1" customWidth="1"/>
    <col min="19" max="19" width="7" style="12" bestFit="1" customWidth="1"/>
    <col min="20" max="20" width="5.5" style="20" customWidth="1"/>
    <col min="21" max="21" width="4.83203125" style="12" customWidth="1"/>
    <col min="23" max="23" width="4.5" style="10" customWidth="1"/>
    <col min="24" max="24" width="9" bestFit="1" customWidth="1"/>
    <col min="25" max="25" width="7.5" style="12" bestFit="1" customWidth="1"/>
    <col min="26" max="26" width="5.1640625" style="20" customWidth="1"/>
    <col min="27" max="27" width="1.33203125" customWidth="1"/>
    <col min="28" max="28" width="4.5" style="10" customWidth="1"/>
    <col min="29" max="29" width="9" bestFit="1" customWidth="1"/>
    <col min="30" max="30" width="7.5" style="12" bestFit="1" customWidth="1"/>
    <col min="31" max="31" width="4.83203125" style="20" customWidth="1"/>
    <col min="32" max="32" width="1.5" customWidth="1"/>
    <col min="33" max="33" width="4.5" style="10" customWidth="1"/>
    <col min="34" max="34" width="9" bestFit="1" customWidth="1"/>
    <col min="35" max="35" width="7.5" style="12" bestFit="1" customWidth="1"/>
    <col min="36" max="36" width="4.83203125" style="20" customWidth="1"/>
    <col min="37" max="37" width="1.5" customWidth="1"/>
    <col min="38" max="38" width="4.5" style="10" customWidth="1"/>
    <col min="39" max="39" width="9" bestFit="1" customWidth="1"/>
    <col min="40" max="40" width="7.5" style="12" bestFit="1" customWidth="1"/>
    <col min="41" max="41" width="4.83203125" style="20" customWidth="1"/>
    <col min="42" max="42" width="1.83203125" customWidth="1"/>
    <col min="43" max="43" width="4.5" style="10" customWidth="1"/>
    <col min="44" max="44" width="9" bestFit="1" customWidth="1"/>
    <col min="45" max="45" width="7.5" style="12" bestFit="1" customWidth="1"/>
    <col min="46" max="46" width="5.5" style="20" customWidth="1"/>
    <col min="47" max="47" width="4.33203125" style="12" customWidth="1"/>
    <col min="48" max="48" width="3.83203125" customWidth="1"/>
    <col min="49" max="49" width="4.5" style="10" bestFit="1" customWidth="1"/>
    <col min="51" max="51" width="7.5" style="12" bestFit="1" customWidth="1"/>
    <col min="52" max="52" width="5.1640625" style="20" customWidth="1"/>
    <col min="53" max="53" width="1.6640625" customWidth="1"/>
    <col min="54" max="54" width="4.5" style="10" bestFit="1" customWidth="1"/>
    <col min="55" max="55" width="10" bestFit="1" customWidth="1"/>
    <col min="56" max="56" width="7.5" style="12" bestFit="1" customWidth="1"/>
    <col min="57" max="57" width="5" style="20" customWidth="1"/>
    <col min="58" max="58" width="1.5" customWidth="1"/>
    <col min="59" max="59" width="4.5" style="10" customWidth="1"/>
    <col min="61" max="61" width="7.5" style="12" bestFit="1" customWidth="1"/>
    <col min="62" max="62" width="4.83203125" style="20" customWidth="1"/>
    <col min="63" max="63" width="1.83203125" customWidth="1"/>
    <col min="64" max="64" width="4.5" style="10" customWidth="1"/>
    <col min="66" max="66" width="7.5" style="12" bestFit="1" customWidth="1"/>
    <col min="67" max="67" width="5.1640625" style="20" customWidth="1"/>
    <col min="68" max="68" width="1.83203125" customWidth="1"/>
    <col min="69" max="69" width="4.5" style="10" customWidth="1"/>
    <col min="71" max="71" width="7.5" style="12" bestFit="1" customWidth="1"/>
    <col min="72" max="72" width="5.5" style="20" customWidth="1"/>
    <col min="73" max="73" width="4.33203125" style="12" customWidth="1"/>
    <col min="74" max="74" width="3.33203125" customWidth="1"/>
    <col min="75" max="75" width="4.5" style="10" bestFit="1" customWidth="1"/>
    <col min="76" max="76" width="8.83203125" style="11"/>
    <col min="77" max="77" width="7.5" style="12" bestFit="1" customWidth="1"/>
    <col min="78" max="78" width="5.1640625" style="20" customWidth="1"/>
    <col min="79" max="79" width="1.6640625" style="11" customWidth="1"/>
    <col min="80" max="80" width="4.5" style="10" bestFit="1" customWidth="1"/>
    <col min="81" max="81" width="10" style="11" bestFit="1" customWidth="1"/>
    <col min="82" max="82" width="7.5" style="12" bestFit="1" customWidth="1"/>
    <col min="83" max="83" width="5" style="20" customWidth="1"/>
    <col min="84" max="84" width="1.5" style="11" customWidth="1"/>
    <col min="85" max="85" width="4.5" style="10" customWidth="1"/>
    <col min="86" max="86" width="8.83203125" style="11"/>
    <col min="87" max="87" width="7.5" style="12" bestFit="1" customWidth="1"/>
    <col min="88" max="88" width="4.83203125" style="20" customWidth="1"/>
    <col min="89" max="89" width="1.83203125" style="11" customWidth="1"/>
    <col min="90" max="90" width="4.5" style="10" customWidth="1"/>
    <col min="91" max="91" width="8.83203125" style="11"/>
    <col min="92" max="92" width="7.5" style="12" bestFit="1" customWidth="1"/>
    <col min="93" max="93" width="5.1640625" style="20" customWidth="1"/>
    <col min="94" max="94" width="1.83203125" style="11" customWidth="1"/>
    <col min="95" max="95" width="4.5" style="10" customWidth="1"/>
    <col min="96" max="96" width="8.83203125" style="11"/>
    <col min="97" max="97" width="7.5" style="12" bestFit="1" customWidth="1"/>
    <col min="98" max="98" width="5.5" style="20" customWidth="1"/>
    <col min="99" max="99" width="4.33203125" style="12" customWidth="1"/>
    <col min="101" max="101" width="4.5" style="10" bestFit="1" customWidth="1"/>
    <col min="102" max="102" width="8.83203125" style="11"/>
    <col min="103" max="103" width="7.5" style="12" bestFit="1" customWidth="1"/>
    <col min="104" max="104" width="5.1640625" style="20" customWidth="1"/>
    <col min="105" max="105" width="1.6640625" style="11" customWidth="1"/>
    <col min="106" max="106" width="4.5" style="10" bestFit="1" customWidth="1"/>
    <col min="107" max="107" width="9.5" style="10" bestFit="1" customWidth="1"/>
    <col min="108" max="108" width="7.5" style="12" bestFit="1" customWidth="1"/>
    <col min="109" max="109" width="5" style="20" customWidth="1"/>
    <col min="110" max="110" width="1.5" style="11" customWidth="1"/>
    <col min="111" max="111" width="4.5" style="10" customWidth="1"/>
    <col min="112" max="112" width="8.83203125" style="11"/>
    <col min="113" max="113" width="7.5" style="12" bestFit="1" customWidth="1"/>
    <col min="114" max="114" width="4.83203125" style="20" customWidth="1"/>
    <col min="115" max="115" width="1.83203125" style="11" customWidth="1"/>
    <col min="116" max="116" width="4.5" style="10" customWidth="1"/>
    <col min="117" max="117" width="8.83203125" style="11"/>
    <col min="118" max="118" width="7.5" style="12" bestFit="1" customWidth="1"/>
    <col min="119" max="119" width="5.1640625" style="20" customWidth="1"/>
    <col min="120" max="120" width="1.83203125" style="11" customWidth="1"/>
    <col min="121" max="121" width="4.5" style="10" customWidth="1"/>
    <col min="122" max="122" width="8.83203125" style="11"/>
    <col min="123" max="123" width="7.5" style="12" bestFit="1" customWidth="1"/>
    <col min="124" max="124" width="5.5" style="20" customWidth="1"/>
    <col min="125" max="125" width="4.33203125" style="12" customWidth="1"/>
    <col min="126" max="126" width="4.33203125" customWidth="1"/>
    <col min="127" max="127" width="4.5" style="10" bestFit="1" customWidth="1"/>
    <col min="128" max="128" width="8.83203125" style="11"/>
    <col min="129" max="129" width="7.5" style="35" customWidth="1"/>
    <col min="130" max="130" width="5" style="20" bestFit="1" customWidth="1"/>
    <col min="131" max="131" width="1.6640625" style="11" customWidth="1"/>
    <col min="132" max="132" width="4.5" style="10" bestFit="1" customWidth="1"/>
    <col min="133" max="133" width="10.5" style="10" bestFit="1" customWidth="1"/>
    <col min="134" max="134" width="7.5" style="35" bestFit="1" customWidth="1"/>
    <col min="135" max="135" width="5" style="20" customWidth="1"/>
    <col min="136" max="136" width="1.5" style="11" customWidth="1"/>
    <col min="137" max="137" width="4.5" style="10" customWidth="1"/>
    <col min="138" max="138" width="8.83203125" style="11"/>
    <col min="139" max="139" width="7.5" style="35" bestFit="1" customWidth="1"/>
    <col min="140" max="140" width="5" style="20" bestFit="1" customWidth="1"/>
    <col min="141" max="141" width="1.83203125" style="11" customWidth="1"/>
    <col min="142" max="142" width="4.5" style="10" customWidth="1"/>
    <col min="143" max="143" width="8.83203125" style="11"/>
    <col min="144" max="144" width="7.5" style="35" bestFit="1" customWidth="1"/>
    <col min="145" max="145" width="5" style="20" bestFit="1" customWidth="1"/>
    <col min="146" max="146" width="1.83203125" style="11" customWidth="1"/>
    <col min="147" max="147" width="4.5" style="10" customWidth="1"/>
    <col min="148" max="148" width="8.83203125" style="11"/>
    <col min="149" max="149" width="7.5" style="35" bestFit="1" customWidth="1"/>
    <col min="150" max="150" width="5" style="20" bestFit="1" customWidth="1"/>
    <col min="151" max="151" width="4.33203125" style="35" customWidth="1"/>
    <col min="153" max="153" width="4.5" style="10" bestFit="1" customWidth="1"/>
    <col min="154" max="154" width="8.83203125" style="11"/>
    <col min="155" max="155" width="7.5" style="35" customWidth="1"/>
    <col min="156" max="156" width="5.1640625" style="20" customWidth="1"/>
    <col min="157" max="157" width="1.6640625" style="11" customWidth="1"/>
    <col min="158" max="158" width="4.5" style="10" bestFit="1" customWidth="1"/>
    <col min="159" max="159" width="9.5" style="10" bestFit="1" customWidth="1"/>
    <col min="160" max="160" width="7.5" style="35" bestFit="1" customWidth="1"/>
    <col min="161" max="161" width="5" style="20" customWidth="1"/>
    <col min="162" max="162" width="1.5" style="11" customWidth="1"/>
    <col min="163" max="163" width="4.5" style="10" customWidth="1"/>
    <col min="164" max="164" width="8.83203125" style="11"/>
    <col min="165" max="165" width="7.5" style="35" bestFit="1" customWidth="1"/>
    <col min="166" max="166" width="4.83203125" style="20" customWidth="1"/>
    <col min="167" max="167" width="1.83203125" style="11" customWidth="1"/>
    <col min="168" max="168" width="4.5" style="10" customWidth="1"/>
    <col min="169" max="169" width="8.83203125" style="11"/>
    <col min="170" max="170" width="7.5" style="35" bestFit="1" customWidth="1"/>
    <col min="171" max="171" width="5.1640625" style="20" customWidth="1"/>
    <col min="172" max="172" width="1.83203125" style="11" customWidth="1"/>
    <col min="173" max="173" width="4.5" style="10" customWidth="1"/>
    <col min="174" max="174" width="8.83203125" style="11"/>
    <col min="175" max="175" width="7.5" style="35" bestFit="1" customWidth="1"/>
    <col min="176" max="176" width="5.5" style="20" customWidth="1"/>
    <col min="177" max="177" width="4.33203125" style="35" customWidth="1"/>
    <col min="178" max="178" width="7.1640625" customWidth="1"/>
    <col min="180" max="180" width="4.5" style="10" bestFit="1" customWidth="1"/>
    <col min="181" max="181" width="8.83203125" style="11"/>
    <col min="182" max="182" width="7.5" style="35" customWidth="1"/>
    <col min="183" max="183" width="5.1640625" style="20" customWidth="1"/>
    <col min="184" max="184" width="1.6640625" style="11" customWidth="1"/>
    <col min="185" max="185" width="4.5" style="10" bestFit="1" customWidth="1"/>
    <col min="186" max="186" width="9.5" style="10" bestFit="1" customWidth="1"/>
    <col min="187" max="187" width="7.5" style="35" bestFit="1" customWidth="1"/>
    <col min="188" max="188" width="5" style="20" customWidth="1"/>
    <col min="189" max="189" width="1.5" style="11" customWidth="1"/>
    <col min="190" max="190" width="4.5" style="10" customWidth="1"/>
    <col min="191" max="191" width="8.83203125" style="11"/>
    <col min="192" max="192" width="7.5" style="35" bestFit="1" customWidth="1"/>
    <col min="193" max="193" width="4.83203125" style="20" customWidth="1"/>
    <col min="194" max="194" width="1.83203125" style="11" customWidth="1"/>
    <col min="195" max="195" width="4.5" style="10" customWidth="1"/>
    <col min="196" max="196" width="8.83203125" style="11"/>
    <col min="197" max="197" width="7.5" style="35" bestFit="1" customWidth="1"/>
    <col min="198" max="198" width="5.1640625" style="20" customWidth="1"/>
    <col min="199" max="199" width="1.83203125" style="11" customWidth="1"/>
    <col min="200" max="200" width="4.5" style="10" customWidth="1"/>
    <col min="201" max="201" width="8.83203125" style="11"/>
    <col min="202" max="202" width="7.5" style="35" bestFit="1" customWidth="1"/>
    <col min="203" max="203" width="5.5" style="20" customWidth="1"/>
    <col min="204" max="204" width="4.33203125" style="35" customWidth="1"/>
    <col min="206" max="206" width="4.5" style="10" bestFit="1" customWidth="1"/>
    <col min="207" max="207" width="8.83203125" style="11"/>
    <col min="208" max="208" width="7.5" style="35" customWidth="1"/>
    <col min="209" max="209" width="5.1640625" style="20" customWidth="1"/>
    <col min="210" max="210" width="1.6640625" style="11" customWidth="1"/>
    <col min="211" max="211" width="4.5" style="10" bestFit="1" customWidth="1"/>
    <col min="212" max="212" width="10.5" style="10" bestFit="1" customWidth="1"/>
    <col min="213" max="213" width="7.5" style="35" bestFit="1" customWidth="1"/>
    <col min="214" max="214" width="5" style="20" customWidth="1"/>
    <col min="215" max="215" width="1.5" style="11" customWidth="1"/>
    <col min="216" max="216" width="4.5" style="10" customWidth="1"/>
    <col min="217" max="217" width="8.83203125" style="11"/>
    <col min="218" max="218" width="7.5" style="35" bestFit="1" customWidth="1"/>
    <col min="219" max="219" width="4.83203125" style="20" customWidth="1"/>
    <col min="220" max="220" width="1.83203125" style="11" customWidth="1"/>
    <col min="221" max="221" width="4.5" style="10" customWidth="1"/>
    <col min="222" max="222" width="8.83203125" style="11"/>
    <col min="223" max="223" width="7.5" style="35" bestFit="1" customWidth="1"/>
    <col min="224" max="224" width="5.1640625" style="20" customWidth="1"/>
    <col min="225" max="225" width="1.83203125" style="11" customWidth="1"/>
    <col min="226" max="226" width="4.5" style="10" customWidth="1"/>
    <col min="227" max="227" width="8.83203125" style="11"/>
    <col min="228" max="228" width="7.5" style="35" bestFit="1" customWidth="1"/>
    <col min="229" max="229" width="5.5" style="20" customWidth="1"/>
    <col min="230" max="230" width="4.33203125" style="35" customWidth="1"/>
    <col min="232" max="232" width="4.5" style="10" bestFit="1" customWidth="1"/>
    <col min="233" max="233" width="8.83203125" style="11"/>
    <col min="234" max="234" width="7.5" style="35" customWidth="1"/>
    <col min="235" max="235" width="5.1640625" style="20" customWidth="1"/>
    <col min="236" max="236" width="1.6640625" style="11" customWidth="1"/>
    <col min="237" max="237" width="4.5" style="10" bestFit="1" customWidth="1"/>
    <col min="238" max="238" width="10.5" style="10" bestFit="1" customWidth="1"/>
    <col min="239" max="239" width="7.5" style="35" bestFit="1" customWidth="1"/>
    <col min="240" max="240" width="5" style="20" customWidth="1"/>
    <col min="241" max="241" width="1.5" style="11" customWidth="1"/>
    <col min="242" max="242" width="4.5" style="10" customWidth="1"/>
    <col min="243" max="243" width="8.83203125" style="11"/>
    <col min="244" max="244" width="7.5" style="35" bestFit="1" customWidth="1"/>
    <col min="245" max="245" width="4.83203125" style="20" customWidth="1"/>
    <col min="246" max="246" width="1.83203125" style="11" customWidth="1"/>
    <col min="247" max="247" width="4.5" style="10" customWidth="1"/>
    <col min="248" max="248" width="8.83203125" style="11"/>
    <col min="249" max="249" width="7.5" style="35" bestFit="1" customWidth="1"/>
    <col min="250" max="250" width="5.1640625" style="20" customWidth="1"/>
    <col min="251" max="251" width="1.83203125" style="11" customWidth="1"/>
    <col min="252" max="252" width="4.5" style="10" customWidth="1"/>
    <col min="253" max="253" width="8.83203125" style="11"/>
    <col min="254" max="254" width="7.5" style="35" bestFit="1" customWidth="1"/>
    <col min="255" max="255" width="5.5" style="20" customWidth="1"/>
    <col min="256" max="256" width="4.33203125" style="35" customWidth="1"/>
  </cols>
  <sheetData>
    <row r="1" spans="1:256">
      <c r="A1" s="1"/>
      <c r="B1" s="110" t="s">
        <v>157</v>
      </c>
      <c r="C1" s="110"/>
      <c r="D1" s="20">
        <v>322826.2</v>
      </c>
      <c r="G1" s="111" t="s">
        <v>158</v>
      </c>
      <c r="H1" s="110"/>
      <c r="I1" s="20">
        <v>213206.8</v>
      </c>
      <c r="L1" s="111" t="s">
        <v>159</v>
      </c>
      <c r="M1" s="110"/>
      <c r="N1" s="20">
        <v>284552.40000000002</v>
      </c>
      <c r="Q1" s="111" t="s">
        <v>160</v>
      </c>
      <c r="R1" s="110"/>
      <c r="S1" s="20">
        <v>261087.9</v>
      </c>
      <c r="W1" s="110" t="s">
        <v>178</v>
      </c>
      <c r="X1" s="110"/>
      <c r="Y1" s="20">
        <v>329825.3</v>
      </c>
      <c r="AA1" s="12"/>
      <c r="AB1" s="111" t="s">
        <v>179</v>
      </c>
      <c r="AC1" s="110"/>
      <c r="AD1" s="20">
        <v>290327.2</v>
      </c>
      <c r="AF1" s="12"/>
      <c r="AG1" s="111" t="s">
        <v>180</v>
      </c>
      <c r="AH1" s="110"/>
      <c r="AI1" s="20">
        <v>302297</v>
      </c>
      <c r="AK1" s="12"/>
      <c r="AL1" s="111" t="s">
        <v>181</v>
      </c>
      <c r="AM1" s="110"/>
      <c r="AN1" s="20">
        <v>282888.59999999998</v>
      </c>
      <c r="AQ1" s="111" t="s">
        <v>182</v>
      </c>
      <c r="AR1" s="110"/>
      <c r="AS1" s="20">
        <v>306146.7</v>
      </c>
      <c r="AW1" s="110" t="s">
        <v>205</v>
      </c>
      <c r="AX1" s="110"/>
      <c r="AY1" s="20">
        <v>344277</v>
      </c>
      <c r="BA1" s="12"/>
      <c r="BB1" s="111" t="s">
        <v>206</v>
      </c>
      <c r="BC1" s="110"/>
      <c r="BD1" s="20">
        <v>384819.8</v>
      </c>
      <c r="BF1" s="12"/>
      <c r="BG1" s="111" t="s">
        <v>207</v>
      </c>
      <c r="BH1" s="110"/>
      <c r="BI1" s="20">
        <v>326027.59999999998</v>
      </c>
      <c r="BK1" s="12"/>
      <c r="BL1" s="111" t="s">
        <v>208</v>
      </c>
      <c r="BM1" s="110"/>
      <c r="BN1" s="20">
        <v>355838.4</v>
      </c>
      <c r="BP1" s="11"/>
      <c r="BQ1" s="111" t="s">
        <v>209</v>
      </c>
      <c r="BR1" s="110"/>
      <c r="BS1" s="20">
        <v>310422.8</v>
      </c>
      <c r="BW1" s="110" t="s">
        <v>217</v>
      </c>
      <c r="BX1" s="110"/>
      <c r="BY1" s="20">
        <v>253567.6</v>
      </c>
      <c r="CA1" s="12"/>
      <c r="CB1" s="111" t="s">
        <v>218</v>
      </c>
      <c r="CC1" s="110"/>
      <c r="CD1" s="20">
        <v>302360.90000000002</v>
      </c>
      <c r="CF1" s="12"/>
      <c r="CG1" s="111" t="s">
        <v>219</v>
      </c>
      <c r="CH1" s="110"/>
      <c r="CI1" s="20">
        <v>370160</v>
      </c>
      <c r="CK1" s="12"/>
      <c r="CL1" s="111" t="s">
        <v>220</v>
      </c>
      <c r="CM1" s="110"/>
      <c r="CN1" s="20">
        <v>358751.2</v>
      </c>
      <c r="CQ1" s="111" t="s">
        <v>221</v>
      </c>
      <c r="CR1" s="110"/>
      <c r="CS1" s="20">
        <v>352099.5</v>
      </c>
      <c r="CW1" s="110" t="s">
        <v>223</v>
      </c>
      <c r="CX1" s="110"/>
      <c r="CY1" s="20">
        <v>384499.7</v>
      </c>
      <c r="DA1" s="12"/>
      <c r="DB1" s="111" t="s">
        <v>224</v>
      </c>
      <c r="DC1" s="110"/>
      <c r="DD1" s="20">
        <v>335739</v>
      </c>
      <c r="DF1" s="12"/>
      <c r="DG1" s="111" t="s">
        <v>225</v>
      </c>
      <c r="DH1" s="110"/>
      <c r="DI1" s="20">
        <v>364430</v>
      </c>
      <c r="DK1" s="12"/>
      <c r="DL1" s="111" t="s">
        <v>226</v>
      </c>
      <c r="DM1" s="110"/>
      <c r="DN1" s="20">
        <v>290620.09999999998</v>
      </c>
      <c r="DQ1" s="111" t="s">
        <v>227</v>
      </c>
      <c r="DR1" s="110"/>
      <c r="DS1" s="20">
        <v>303406.5</v>
      </c>
      <c r="DW1" s="110" t="s">
        <v>234</v>
      </c>
      <c r="DX1" s="110"/>
      <c r="DY1" s="20">
        <v>227458.4</v>
      </c>
      <c r="EA1" s="35"/>
      <c r="EB1" s="111" t="s">
        <v>235</v>
      </c>
      <c r="EC1" s="110"/>
      <c r="ED1" s="20">
        <v>307787.09999999998</v>
      </c>
      <c r="EF1" s="35"/>
      <c r="EG1" s="111" t="s">
        <v>236</v>
      </c>
      <c r="EH1" s="110"/>
      <c r="EI1" s="20">
        <v>280915.59999999998</v>
      </c>
      <c r="EK1" s="35"/>
      <c r="EL1" s="111" t="s">
        <v>237</v>
      </c>
      <c r="EM1" s="110"/>
      <c r="EN1" s="20">
        <v>351487.8</v>
      </c>
      <c r="EQ1" s="111" t="s">
        <v>238</v>
      </c>
      <c r="ER1" s="110"/>
      <c r="ES1" s="20">
        <v>316692.5</v>
      </c>
      <c r="EW1" s="110" t="s">
        <v>246</v>
      </c>
      <c r="EX1" s="110"/>
      <c r="EY1" s="20">
        <v>305126.90000000002</v>
      </c>
      <c r="FA1" s="35"/>
      <c r="FB1" s="111" t="s">
        <v>247</v>
      </c>
      <c r="FC1" s="110"/>
      <c r="FD1" s="20">
        <v>313589.2</v>
      </c>
      <c r="FF1" s="35"/>
      <c r="FG1" s="112" t="s">
        <v>248</v>
      </c>
      <c r="FH1" s="113"/>
      <c r="FI1" s="20">
        <v>311108.2</v>
      </c>
      <c r="FK1" s="35"/>
      <c r="FL1" s="111" t="s">
        <v>249</v>
      </c>
      <c r="FM1" s="110"/>
      <c r="FN1" s="20">
        <v>327649.3</v>
      </c>
      <c r="FQ1" s="111" t="s">
        <v>250</v>
      </c>
      <c r="FR1" s="110"/>
      <c r="FS1" s="20">
        <v>250376.1</v>
      </c>
      <c r="FX1" s="110" t="s">
        <v>253</v>
      </c>
      <c r="FY1" s="110"/>
      <c r="FZ1" s="20">
        <v>317976.2</v>
      </c>
      <c r="GB1" s="35"/>
      <c r="GC1" s="111" t="s">
        <v>254</v>
      </c>
      <c r="GD1" s="110"/>
      <c r="GE1" s="20">
        <v>272385.8</v>
      </c>
      <c r="GG1" s="35"/>
      <c r="GH1" s="111" t="s">
        <v>255</v>
      </c>
      <c r="GI1" s="110"/>
      <c r="GJ1" s="20">
        <v>249839.8</v>
      </c>
      <c r="GL1" s="35"/>
      <c r="GM1" s="111" t="s">
        <v>256</v>
      </c>
      <c r="GN1" s="110"/>
      <c r="GO1" s="20">
        <v>342684.9</v>
      </c>
      <c r="GR1" s="111" t="s">
        <v>257</v>
      </c>
      <c r="GS1" s="110"/>
      <c r="GT1" s="20">
        <v>368031.4</v>
      </c>
      <c r="GX1" s="110" t="s">
        <v>258</v>
      </c>
      <c r="GY1" s="110"/>
      <c r="GZ1" s="20">
        <v>295380.8</v>
      </c>
      <c r="HB1" s="35"/>
      <c r="HC1" s="111" t="s">
        <v>259</v>
      </c>
      <c r="HD1" s="110"/>
      <c r="HE1" s="20">
        <v>324998.2</v>
      </c>
      <c r="HG1" s="35"/>
      <c r="HH1" s="111" t="s">
        <v>260</v>
      </c>
      <c r="HI1" s="110"/>
      <c r="HJ1" s="20">
        <v>363009.4</v>
      </c>
      <c r="HL1" s="35"/>
      <c r="HM1" s="111" t="s">
        <v>261</v>
      </c>
      <c r="HN1" s="110"/>
      <c r="HO1" s="20">
        <v>356858.9</v>
      </c>
      <c r="HR1" s="111" t="s">
        <v>262</v>
      </c>
      <c r="HS1" s="110"/>
      <c r="HT1" s="20">
        <v>408106.7</v>
      </c>
      <c r="HX1" s="110" t="s">
        <v>263</v>
      </c>
      <c r="HY1" s="110"/>
      <c r="HZ1" s="20">
        <v>444887.2</v>
      </c>
      <c r="IB1" s="35"/>
      <c r="IC1" s="111" t="s">
        <v>264</v>
      </c>
      <c r="ID1" s="110"/>
      <c r="IE1" s="20">
        <v>310317.7</v>
      </c>
      <c r="IG1" s="35"/>
      <c r="IH1" s="112" t="s">
        <v>265</v>
      </c>
      <c r="II1" s="113"/>
      <c r="IJ1" s="20">
        <v>316954.09999999998</v>
      </c>
      <c r="IL1" s="35"/>
      <c r="IM1" s="111" t="s">
        <v>266</v>
      </c>
      <c r="IN1" s="110"/>
      <c r="IO1" s="20">
        <v>441567.8</v>
      </c>
      <c r="IR1" s="111" t="s">
        <v>267</v>
      </c>
      <c r="IS1" s="110"/>
      <c r="IT1" s="20">
        <v>366474.2</v>
      </c>
    </row>
    <row r="2" spans="1:256">
      <c r="A2" s="3" t="s">
        <v>0</v>
      </c>
      <c r="B2" s="26" t="s">
        <v>153</v>
      </c>
      <c r="C2" s="17" t="s">
        <v>154</v>
      </c>
      <c r="D2" s="19" t="s">
        <v>155</v>
      </c>
      <c r="E2" s="28" t="s">
        <v>156</v>
      </c>
      <c r="G2" s="26" t="s">
        <v>153</v>
      </c>
      <c r="H2" s="17" t="s">
        <v>154</v>
      </c>
      <c r="I2" s="19" t="s">
        <v>155</v>
      </c>
      <c r="J2" s="28" t="s">
        <v>156</v>
      </c>
      <c r="L2" s="26" t="s">
        <v>153</v>
      </c>
      <c r="M2" s="17" t="s">
        <v>154</v>
      </c>
      <c r="N2" s="19" t="s">
        <v>155</v>
      </c>
      <c r="O2" s="28" t="s">
        <v>156</v>
      </c>
      <c r="Q2" s="26" t="s">
        <v>153</v>
      </c>
      <c r="R2" s="17" t="s">
        <v>154</v>
      </c>
      <c r="S2" s="19" t="s">
        <v>155</v>
      </c>
      <c r="T2" s="28" t="s">
        <v>156</v>
      </c>
      <c r="U2" s="17" t="s">
        <v>161</v>
      </c>
      <c r="W2" s="27" t="s">
        <v>153</v>
      </c>
      <c r="X2" s="17" t="s">
        <v>154</v>
      </c>
      <c r="Y2" s="19" t="s">
        <v>155</v>
      </c>
      <c r="Z2" s="28" t="s">
        <v>156</v>
      </c>
      <c r="AA2" s="12"/>
      <c r="AB2" s="27" t="s">
        <v>153</v>
      </c>
      <c r="AC2" s="17" t="s">
        <v>154</v>
      </c>
      <c r="AD2" s="19" t="s">
        <v>155</v>
      </c>
      <c r="AE2" s="28" t="s">
        <v>156</v>
      </c>
      <c r="AF2" s="12"/>
      <c r="AG2" s="27" t="s">
        <v>153</v>
      </c>
      <c r="AH2" s="17" t="s">
        <v>154</v>
      </c>
      <c r="AI2" s="19" t="s">
        <v>155</v>
      </c>
      <c r="AJ2" s="28" t="s">
        <v>156</v>
      </c>
      <c r="AK2" s="12"/>
      <c r="AL2" s="27" t="s">
        <v>153</v>
      </c>
      <c r="AM2" s="17" t="s">
        <v>154</v>
      </c>
      <c r="AN2" s="19" t="s">
        <v>155</v>
      </c>
      <c r="AO2" s="28" t="s">
        <v>156</v>
      </c>
      <c r="AQ2" s="27" t="s">
        <v>153</v>
      </c>
      <c r="AR2" s="17" t="s">
        <v>154</v>
      </c>
      <c r="AS2" s="19" t="s">
        <v>155</v>
      </c>
      <c r="AT2" s="28" t="s">
        <v>156</v>
      </c>
      <c r="AU2" s="17" t="s">
        <v>161</v>
      </c>
      <c r="AW2" s="27" t="s">
        <v>153</v>
      </c>
      <c r="AX2" s="17" t="s">
        <v>154</v>
      </c>
      <c r="AY2" s="19" t="s">
        <v>155</v>
      </c>
      <c r="AZ2" s="28" t="s">
        <v>156</v>
      </c>
      <c r="BA2" s="12"/>
      <c r="BB2" s="27" t="s">
        <v>153</v>
      </c>
      <c r="BC2" s="17" t="s">
        <v>154</v>
      </c>
      <c r="BD2" s="19" t="s">
        <v>155</v>
      </c>
      <c r="BE2" s="28" t="s">
        <v>156</v>
      </c>
      <c r="BF2" s="12"/>
      <c r="BG2" s="27" t="s">
        <v>153</v>
      </c>
      <c r="BH2" s="17" t="s">
        <v>154</v>
      </c>
      <c r="BI2" s="19" t="s">
        <v>155</v>
      </c>
      <c r="BJ2" s="28" t="s">
        <v>156</v>
      </c>
      <c r="BK2" s="12"/>
      <c r="BL2" s="27" t="s">
        <v>153</v>
      </c>
      <c r="BM2" s="17" t="s">
        <v>154</v>
      </c>
      <c r="BN2" s="19" t="s">
        <v>155</v>
      </c>
      <c r="BO2" s="28" t="s">
        <v>156</v>
      </c>
      <c r="BP2" s="11"/>
      <c r="BQ2" s="27" t="s">
        <v>153</v>
      </c>
      <c r="BR2" s="17" t="s">
        <v>154</v>
      </c>
      <c r="BS2" s="19" t="s">
        <v>155</v>
      </c>
      <c r="BT2" s="28" t="s">
        <v>156</v>
      </c>
      <c r="BU2" s="17" t="s">
        <v>161</v>
      </c>
      <c r="BW2" s="27" t="s">
        <v>153</v>
      </c>
      <c r="BX2" s="17" t="s">
        <v>154</v>
      </c>
      <c r="BY2" s="19" t="s">
        <v>155</v>
      </c>
      <c r="BZ2" s="28" t="s">
        <v>156</v>
      </c>
      <c r="CA2" s="12"/>
      <c r="CB2" s="27" t="s">
        <v>153</v>
      </c>
      <c r="CC2" s="17" t="s">
        <v>154</v>
      </c>
      <c r="CD2" s="19" t="s">
        <v>155</v>
      </c>
      <c r="CE2" s="28" t="s">
        <v>156</v>
      </c>
      <c r="CF2" s="12"/>
      <c r="CG2" s="27" t="s">
        <v>153</v>
      </c>
      <c r="CH2" s="17" t="s">
        <v>154</v>
      </c>
      <c r="CI2" s="19" t="s">
        <v>155</v>
      </c>
      <c r="CJ2" s="28" t="s">
        <v>156</v>
      </c>
      <c r="CK2" s="12"/>
      <c r="CL2" s="27" t="s">
        <v>153</v>
      </c>
      <c r="CM2" s="17" t="s">
        <v>154</v>
      </c>
      <c r="CN2" s="19" t="s">
        <v>155</v>
      </c>
      <c r="CO2" s="28" t="s">
        <v>156</v>
      </c>
      <c r="CQ2" s="27" t="s">
        <v>153</v>
      </c>
      <c r="CR2" s="17" t="s">
        <v>154</v>
      </c>
      <c r="CS2" s="19" t="s">
        <v>155</v>
      </c>
      <c r="CT2" s="28" t="s">
        <v>156</v>
      </c>
      <c r="CU2" s="17" t="s">
        <v>161</v>
      </c>
      <c r="CW2" s="27" t="s">
        <v>153</v>
      </c>
      <c r="CX2" s="17" t="s">
        <v>154</v>
      </c>
      <c r="CY2" s="19" t="s">
        <v>155</v>
      </c>
      <c r="CZ2" s="28" t="s">
        <v>156</v>
      </c>
      <c r="DA2" s="12"/>
      <c r="DB2" s="27" t="s">
        <v>153</v>
      </c>
      <c r="DC2" s="27" t="s">
        <v>154</v>
      </c>
      <c r="DD2" s="19" t="s">
        <v>155</v>
      </c>
      <c r="DE2" s="28" t="s">
        <v>156</v>
      </c>
      <c r="DF2" s="12"/>
      <c r="DG2" s="27" t="s">
        <v>153</v>
      </c>
      <c r="DH2" s="17" t="s">
        <v>154</v>
      </c>
      <c r="DI2" s="19" t="s">
        <v>155</v>
      </c>
      <c r="DJ2" s="28" t="s">
        <v>156</v>
      </c>
      <c r="DK2" s="12"/>
      <c r="DL2" s="27" t="s">
        <v>153</v>
      </c>
      <c r="DM2" s="17" t="s">
        <v>154</v>
      </c>
      <c r="DN2" s="19" t="s">
        <v>155</v>
      </c>
      <c r="DO2" s="28" t="s">
        <v>156</v>
      </c>
      <c r="DQ2" s="27" t="s">
        <v>153</v>
      </c>
      <c r="DR2" s="17" t="s">
        <v>154</v>
      </c>
      <c r="DS2" s="19" t="s">
        <v>155</v>
      </c>
      <c r="DT2" s="28" t="s">
        <v>156</v>
      </c>
      <c r="DU2" s="17" t="s">
        <v>161</v>
      </c>
      <c r="DW2" s="27" t="s">
        <v>153</v>
      </c>
      <c r="DX2" s="17" t="s">
        <v>154</v>
      </c>
      <c r="DY2" s="19" t="s">
        <v>155</v>
      </c>
      <c r="DZ2" s="28" t="s">
        <v>156</v>
      </c>
      <c r="EA2" s="35"/>
      <c r="EB2" s="27" t="s">
        <v>153</v>
      </c>
      <c r="EC2" s="27" t="s">
        <v>154</v>
      </c>
      <c r="ED2" s="19" t="s">
        <v>155</v>
      </c>
      <c r="EE2" s="28" t="s">
        <v>156</v>
      </c>
      <c r="EF2" s="35"/>
      <c r="EG2" s="27" t="s">
        <v>153</v>
      </c>
      <c r="EH2" s="17" t="s">
        <v>154</v>
      </c>
      <c r="EI2" s="19" t="s">
        <v>155</v>
      </c>
      <c r="EJ2" s="28" t="s">
        <v>156</v>
      </c>
      <c r="EK2" s="35"/>
      <c r="EL2" s="27" t="s">
        <v>153</v>
      </c>
      <c r="EM2" s="17" t="s">
        <v>154</v>
      </c>
      <c r="EN2" s="19" t="s">
        <v>155</v>
      </c>
      <c r="EO2" s="28" t="s">
        <v>156</v>
      </c>
      <c r="EQ2" s="27" t="s">
        <v>153</v>
      </c>
      <c r="ER2" s="17" t="s">
        <v>154</v>
      </c>
      <c r="ES2" s="19" t="s">
        <v>155</v>
      </c>
      <c r="ET2" s="28" t="s">
        <v>156</v>
      </c>
      <c r="EU2" s="17" t="s">
        <v>161</v>
      </c>
      <c r="EW2" s="27" t="s">
        <v>153</v>
      </c>
      <c r="EX2" s="17" t="s">
        <v>154</v>
      </c>
      <c r="EY2" s="19" t="s">
        <v>155</v>
      </c>
      <c r="EZ2" s="28" t="s">
        <v>156</v>
      </c>
      <c r="FA2" s="35"/>
      <c r="FB2" s="27" t="s">
        <v>153</v>
      </c>
      <c r="FC2" s="27" t="s">
        <v>154</v>
      </c>
      <c r="FD2" s="19" t="s">
        <v>155</v>
      </c>
      <c r="FE2" s="28" t="s">
        <v>156</v>
      </c>
      <c r="FF2" s="35"/>
      <c r="FG2" s="27" t="s">
        <v>153</v>
      </c>
      <c r="FH2" s="17" t="s">
        <v>154</v>
      </c>
      <c r="FI2" s="19" t="s">
        <v>155</v>
      </c>
      <c r="FJ2" s="28" t="s">
        <v>156</v>
      </c>
      <c r="FK2" s="35"/>
      <c r="FL2" s="27" t="s">
        <v>153</v>
      </c>
      <c r="FM2" s="17" t="s">
        <v>154</v>
      </c>
      <c r="FN2" s="19" t="s">
        <v>155</v>
      </c>
      <c r="FO2" s="28" t="s">
        <v>156</v>
      </c>
      <c r="FQ2" s="27" t="s">
        <v>153</v>
      </c>
      <c r="FR2" s="17" t="s">
        <v>154</v>
      </c>
      <c r="FS2" s="19" t="s">
        <v>155</v>
      </c>
      <c r="FT2" s="28" t="s">
        <v>156</v>
      </c>
      <c r="FU2" s="17" t="s">
        <v>161</v>
      </c>
      <c r="FV2" s="37" t="s">
        <v>251</v>
      </c>
      <c r="FX2" s="27" t="s">
        <v>153</v>
      </c>
      <c r="FY2" s="17" t="s">
        <v>154</v>
      </c>
      <c r="FZ2" s="19" t="s">
        <v>155</v>
      </c>
      <c r="GA2" s="28" t="s">
        <v>156</v>
      </c>
      <c r="GB2" s="35"/>
      <c r="GC2" s="27" t="s">
        <v>153</v>
      </c>
      <c r="GD2" s="27" t="s">
        <v>154</v>
      </c>
      <c r="GE2" s="19" t="s">
        <v>155</v>
      </c>
      <c r="GF2" s="28" t="s">
        <v>156</v>
      </c>
      <c r="GG2" s="35"/>
      <c r="GH2" s="27" t="s">
        <v>153</v>
      </c>
      <c r="GI2" s="17" t="s">
        <v>154</v>
      </c>
      <c r="GJ2" s="19" t="s">
        <v>155</v>
      </c>
      <c r="GK2" s="28" t="s">
        <v>156</v>
      </c>
      <c r="GL2" s="35"/>
      <c r="GM2" s="27" t="s">
        <v>153</v>
      </c>
      <c r="GN2" s="17" t="s">
        <v>154</v>
      </c>
      <c r="GO2" s="19" t="s">
        <v>155</v>
      </c>
      <c r="GP2" s="28" t="s">
        <v>156</v>
      </c>
      <c r="GR2" s="27" t="s">
        <v>153</v>
      </c>
      <c r="GS2" s="17" t="s">
        <v>154</v>
      </c>
      <c r="GT2" s="19" t="s">
        <v>155</v>
      </c>
      <c r="GU2" s="28" t="s">
        <v>156</v>
      </c>
      <c r="GV2" s="17" t="s">
        <v>161</v>
      </c>
      <c r="GX2" s="27" t="s">
        <v>153</v>
      </c>
      <c r="GY2" s="17" t="s">
        <v>154</v>
      </c>
      <c r="GZ2" s="19" t="s">
        <v>155</v>
      </c>
      <c r="HA2" s="28" t="s">
        <v>156</v>
      </c>
      <c r="HB2" s="35"/>
      <c r="HC2" s="27" t="s">
        <v>153</v>
      </c>
      <c r="HD2" s="27" t="s">
        <v>154</v>
      </c>
      <c r="HE2" s="19" t="s">
        <v>155</v>
      </c>
      <c r="HF2" s="28" t="s">
        <v>156</v>
      </c>
      <c r="HG2" s="35"/>
      <c r="HH2" s="27" t="s">
        <v>153</v>
      </c>
      <c r="HI2" s="17" t="s">
        <v>154</v>
      </c>
      <c r="HJ2" s="19" t="s">
        <v>155</v>
      </c>
      <c r="HK2" s="28" t="s">
        <v>156</v>
      </c>
      <c r="HL2" s="35"/>
      <c r="HM2" s="27" t="s">
        <v>153</v>
      </c>
      <c r="HN2" s="17" t="s">
        <v>154</v>
      </c>
      <c r="HO2" s="19" t="s">
        <v>155</v>
      </c>
      <c r="HP2" s="28" t="s">
        <v>156</v>
      </c>
      <c r="HR2" s="27" t="s">
        <v>153</v>
      </c>
      <c r="HS2" s="17" t="s">
        <v>154</v>
      </c>
      <c r="HT2" s="19" t="s">
        <v>155</v>
      </c>
      <c r="HU2" s="28" t="s">
        <v>156</v>
      </c>
      <c r="HV2" s="17" t="s">
        <v>161</v>
      </c>
      <c r="HX2" s="27" t="s">
        <v>153</v>
      </c>
      <c r="HY2" s="17" t="s">
        <v>154</v>
      </c>
      <c r="HZ2" s="19" t="s">
        <v>155</v>
      </c>
      <c r="IA2" s="28" t="s">
        <v>156</v>
      </c>
      <c r="IB2" s="35"/>
      <c r="IC2" s="27" t="s">
        <v>153</v>
      </c>
      <c r="ID2" s="27" t="s">
        <v>154</v>
      </c>
      <c r="IE2" s="19" t="s">
        <v>155</v>
      </c>
      <c r="IF2" s="28" t="s">
        <v>156</v>
      </c>
      <c r="IG2" s="35"/>
      <c r="IH2" s="27" t="s">
        <v>153</v>
      </c>
      <c r="II2" s="17" t="s">
        <v>154</v>
      </c>
      <c r="IJ2" s="19" t="s">
        <v>155</v>
      </c>
      <c r="IK2" s="28" t="s">
        <v>156</v>
      </c>
      <c r="IL2" s="35"/>
      <c r="IM2" s="27" t="s">
        <v>153</v>
      </c>
      <c r="IN2" s="17" t="s">
        <v>154</v>
      </c>
      <c r="IO2" s="19" t="s">
        <v>155</v>
      </c>
      <c r="IP2" s="28" t="s">
        <v>156</v>
      </c>
      <c r="IR2" s="27" t="s">
        <v>153</v>
      </c>
      <c r="IS2" s="17" t="s">
        <v>154</v>
      </c>
      <c r="IT2" s="19" t="s">
        <v>155</v>
      </c>
      <c r="IU2" s="28" t="s">
        <v>156</v>
      </c>
      <c r="IV2" s="17" t="s">
        <v>161</v>
      </c>
    </row>
    <row r="3" spans="1:256" s="24" customFormat="1">
      <c r="A3" s="22" t="s">
        <v>213</v>
      </c>
      <c r="B3" s="29">
        <v>2.2240000000000002</v>
      </c>
      <c r="C3" s="21">
        <v>391027.8</v>
      </c>
      <c r="D3" s="18">
        <f>C3/D$1</f>
        <v>1.2112641415101995</v>
      </c>
      <c r="E3" s="20">
        <f>(((B3-B$20)/(B$47-B$20)*100+700))</f>
        <v>621.35007849293561</v>
      </c>
      <c r="F3" s="21"/>
      <c r="G3" s="29">
        <v>2.1909999999999998</v>
      </c>
      <c r="H3" s="21">
        <v>399815.3</v>
      </c>
      <c r="I3" s="18">
        <f>H3/I$1</f>
        <v>1.8752464743150781</v>
      </c>
      <c r="J3" s="20">
        <f>(((G3-G$20)/(G$47-G$20)*100+700))</f>
        <v>619.49685534591197</v>
      </c>
      <c r="K3" s="21"/>
      <c r="L3" s="29">
        <v>2.2010000000000001</v>
      </c>
      <c r="M3" s="21">
        <v>507723.4</v>
      </c>
      <c r="N3" s="18">
        <f>M3/N$1</f>
        <v>1.7842878851136028</v>
      </c>
      <c r="O3" s="20">
        <f>(((L3-L$20)/(L$47-L$20)*100+700))</f>
        <v>619.38721605916533</v>
      </c>
      <c r="P3" s="21"/>
      <c r="Q3" s="29">
        <v>2.1869999999999998</v>
      </c>
      <c r="R3" s="21">
        <v>867984.8</v>
      </c>
      <c r="S3" s="18">
        <f>R3/S$1</f>
        <v>3.3244926325578477</v>
      </c>
      <c r="T3" s="20">
        <f>(((Q3-Q$20)/(Q$47-Q$20)*100+700))</f>
        <v>618.47538380095284</v>
      </c>
      <c r="U3" s="20">
        <f>(STDEV(D3,I3,N3,S3))/(AVERAGE(D3,I3,N3,S3))*100</f>
        <v>43.918132232232345</v>
      </c>
      <c r="W3" s="30">
        <v>2.194</v>
      </c>
      <c r="X3" s="24">
        <v>355043</v>
      </c>
      <c r="Y3" s="18">
        <f t="shared" ref="Y3:Y8" si="0">X3/Y$1</f>
        <v>1.0764577489962111</v>
      </c>
      <c r="Z3" s="20">
        <f t="shared" ref="Z3:Z8" si="1">(((W3-W$20)/(W$47-W$20)*100+700))</f>
        <v>617.77301927194856</v>
      </c>
      <c r="AB3" s="30">
        <v>2.2280000000000002</v>
      </c>
      <c r="AC3" s="24">
        <v>285147.59999999998</v>
      </c>
      <c r="AD3" s="18">
        <f t="shared" ref="AD3:AD8" si="2">AC3/AD$1</f>
        <v>0.9821594394186971</v>
      </c>
      <c r="AE3" s="20">
        <f t="shared" ref="AE3:AE8" si="3">(((AB3-AB$20)/(AB$47-AB$20)*100+700))</f>
        <v>619.72207375734899</v>
      </c>
      <c r="AG3" s="30">
        <v>2.1829999999999998</v>
      </c>
      <c r="AH3" s="24">
        <v>223528.3</v>
      </c>
      <c r="AI3" s="18">
        <f t="shared" ref="AI3:AI8" si="4">AH3/AI$1</f>
        <v>0.73943274329550079</v>
      </c>
      <c r="AJ3" s="20">
        <f t="shared" ref="AJ3:AJ8" si="5">(((AG3-AG$20)/(AG$47-AG$20)*100+700))</f>
        <v>616.37837837837833</v>
      </c>
      <c r="AL3" s="30">
        <v>2.194</v>
      </c>
      <c r="AM3" s="24">
        <v>305472.7</v>
      </c>
      <c r="AN3" s="18">
        <f t="shared" ref="AN3:AN8" si="6">AM3/AN$1</f>
        <v>1.0798338992804943</v>
      </c>
      <c r="AO3" s="20">
        <f t="shared" ref="AO3:AO8" si="7">(((AL3-AL$20)/(AL$47-AL$20)*100+700))</f>
        <v>616.7479674796748</v>
      </c>
      <c r="AQ3" s="30">
        <v>2.2200000000000002</v>
      </c>
      <c r="AR3" s="24">
        <v>182103.3</v>
      </c>
      <c r="AS3" s="18">
        <f t="shared" ref="AS3:AS8" si="8">AR3/AS$1</f>
        <v>0.59482365806980764</v>
      </c>
      <c r="AT3" s="20">
        <f t="shared" ref="AT3:AT8" si="9">(((AQ3-AQ$20)/(AQ$47-AQ$20)*100+700))</f>
        <v>618.81720430107532</v>
      </c>
      <c r="AU3" s="20">
        <f t="shared" ref="AU3:AU8" si="10">(STDEV(Y3,AD3,AI3,AN3,AS3))/(AVERAGE(Y3,AD3,AI3,AN3,AS3))*100</f>
        <v>24.299235608818652</v>
      </c>
      <c r="AW3" s="30">
        <v>2.2130000000000001</v>
      </c>
      <c r="AX3" s="24">
        <v>418125.4</v>
      </c>
      <c r="AY3" s="18">
        <f t="shared" ref="AY3:AY8" si="11">AX3/AY$1</f>
        <v>1.214502856711311</v>
      </c>
      <c r="AZ3" s="20">
        <f t="shared" ref="AZ3:AZ8" si="12">(((AW3-AW$20)/(AW$47-AW$20)*100+700))</f>
        <v>618.30910070005382</v>
      </c>
      <c r="BB3" s="30">
        <v>2.1869999999999998</v>
      </c>
      <c r="BC3" s="24">
        <v>182048.3</v>
      </c>
      <c r="BD3" s="18">
        <f t="shared" ref="BD3:BD8" si="13">BC3/BD$1</f>
        <v>0.47307415055046542</v>
      </c>
      <c r="BE3" s="20">
        <f t="shared" ref="BE3:BE8" si="14">(((BB3-BB$20)/(BB$47-BB$20)*100+700))</f>
        <v>615.72910977607864</v>
      </c>
      <c r="BG3" s="30">
        <v>2.194</v>
      </c>
      <c r="BH3" s="24">
        <v>252526.6</v>
      </c>
      <c r="BI3" s="18">
        <f t="shared" ref="BI3:BI8" si="15">BH3/BI$1</f>
        <v>0.77455589649465262</v>
      </c>
      <c r="BJ3" s="20">
        <f t="shared" ref="BJ3:BJ8" si="16">(((BG3-BG$20)/(BG$47-BG$20)*100+700))</f>
        <v>613.9977603583427</v>
      </c>
      <c r="BL3" s="30">
        <v>2.242</v>
      </c>
      <c r="BM3" s="24">
        <v>379308.5</v>
      </c>
      <c r="BN3" s="18">
        <f t="shared" ref="BN3:BN8" si="17">BM3/BN$1</f>
        <v>1.0659571873074969</v>
      </c>
      <c r="BO3" s="20">
        <f t="shared" ref="BO3:BO8" si="18">(((BL3-BL$20)/(BL$47-BL$20)*100+700))</f>
        <v>619.39328277356447</v>
      </c>
      <c r="BQ3" s="30">
        <v>2.194</v>
      </c>
      <c r="BR3" s="24">
        <v>323884.2</v>
      </c>
      <c r="BS3" s="18">
        <f t="shared" ref="BS3:BS8" si="19">BR3/BS$1</f>
        <v>1.0433647270754598</v>
      </c>
      <c r="BT3" s="20">
        <f t="shared" ref="BT3:BT8" si="20">(((BQ3-BQ$20)/(BQ$47-BQ$20)*100+700))</f>
        <v>616.43090315560391</v>
      </c>
      <c r="BU3" s="20">
        <f>(STDEV(AY3,BD3,BI3,BN3,BS3))/(AVERAGE(AY3,BD3,BI3,BN3,BS3))*100</f>
        <v>32.074303869137083</v>
      </c>
      <c r="BW3" s="30">
        <v>2.2389999999999999</v>
      </c>
      <c r="BX3" s="24">
        <v>920602.6</v>
      </c>
      <c r="BY3" s="18">
        <f t="shared" ref="BY3:BY8" si="21">BX3/BY$1</f>
        <v>3.6306002817394649</v>
      </c>
      <c r="BZ3" s="20">
        <f t="shared" ref="BZ3:BZ8" si="22">(((BW3-BW$20)/(BW$47-BW$20)*100+700))</f>
        <v>621.40221402214024</v>
      </c>
      <c r="CB3" s="30">
        <v>2.1869999999999998</v>
      </c>
      <c r="CC3" s="24">
        <v>653867.30000000005</v>
      </c>
      <c r="CD3" s="18">
        <f t="shared" ref="CD3:CD8" si="23">CC3/CD$1</f>
        <v>2.1625392039777629</v>
      </c>
      <c r="CE3" s="20">
        <f t="shared" ref="CE3:CE8" si="24">(((CB3-CB$20)/(CB$47-CB$20)*100+700))</f>
        <v>617.88185204896217</v>
      </c>
      <c r="CG3" s="30">
        <v>2.2349999999999999</v>
      </c>
      <c r="CH3" s="24">
        <v>628411.1</v>
      </c>
      <c r="CI3" s="18">
        <f t="shared" ref="CI3:CI8" si="25">CH3/CI$1</f>
        <v>1.6976742489734169</v>
      </c>
      <c r="CJ3" s="20">
        <f t="shared" ref="CJ3:CJ8" si="26">(((CG3-CG$20)/(CG$47-CG$20)*100+700))</f>
        <v>619.7961373390558</v>
      </c>
      <c r="CL3" s="30">
        <v>2.2389999999999999</v>
      </c>
      <c r="CM3" s="24">
        <v>191602.5</v>
      </c>
      <c r="CN3" s="18">
        <f t="shared" ref="CN3:CN8" si="27">CM3/CN$1</f>
        <v>0.53408183721754798</v>
      </c>
      <c r="CO3" s="20">
        <f t="shared" ref="CO3:CO8" si="28">(((CL3-CL$20)/(CL$47-CL$20)*100+700))</f>
        <v>619.70920840064616</v>
      </c>
      <c r="CQ3" s="30">
        <v>2.238</v>
      </c>
      <c r="CR3" s="24">
        <v>443469.9</v>
      </c>
      <c r="CS3" s="18">
        <f t="shared" ref="CS3:CS8" si="29">CR3/CS$1</f>
        <v>1.259501646551614</v>
      </c>
      <c r="CT3" s="20">
        <f t="shared" ref="CT3:CT8" si="30">(((CQ3-CQ$20)/(CQ$47-CQ$20)*100+700))</f>
        <v>620.12847965738752</v>
      </c>
      <c r="CU3" s="20">
        <f>(STDEV(BY3,CD3,CI3,CN3,CS3))/(AVERAGE(BY3,CD3,CI3,CN3,CS3))*100</f>
        <v>62.407190712228847</v>
      </c>
      <c r="CW3" s="30">
        <v>2.1909999999999998</v>
      </c>
      <c r="CX3" s="24">
        <v>764404.2</v>
      </c>
      <c r="CY3" s="18">
        <f t="shared" ref="CY3:CY8" si="31">CX3/CY$1</f>
        <v>1.9880488853437335</v>
      </c>
      <c r="CZ3" s="20">
        <f t="shared" ref="CZ3:CZ15" si="32">(((CW3-CW$20)/(CW$47-CW$20)*100+700))</f>
        <v>616.63055254604546</v>
      </c>
      <c r="DB3" s="30">
        <v>2.246</v>
      </c>
      <c r="DC3" s="30">
        <v>563931.5</v>
      </c>
      <c r="DD3" s="18">
        <f t="shared" ref="DD3:DD8" si="33">DC3/DD$1</f>
        <v>1.6796723049749955</v>
      </c>
      <c r="DE3" s="20">
        <f t="shared" ref="DE3:DE15" si="34">(((DB3-DB$20)/(DB$47-DB$20)*100+700))</f>
        <v>621.31495227995754</v>
      </c>
      <c r="DG3" s="30">
        <v>2.2309999999999999</v>
      </c>
      <c r="DH3" s="24">
        <v>590480.5</v>
      </c>
      <c r="DI3" s="18">
        <f t="shared" ref="DI3:DI8" si="35">DH3/DI$1</f>
        <v>1.6202851027632192</v>
      </c>
      <c r="DJ3" s="20">
        <f t="shared" ref="DJ3:DJ15" si="36">(((DG3-DG$20)/(DG$47-DG$20)*100+700))</f>
        <v>618.2660850599782</v>
      </c>
      <c r="DL3" s="30">
        <v>2.2349999999999999</v>
      </c>
      <c r="DM3" s="24">
        <v>592022.4</v>
      </c>
      <c r="DN3" s="18">
        <f t="shared" ref="DN3:DN8" si="37">DM3/DN$1</f>
        <v>2.0371006685360031</v>
      </c>
      <c r="DO3" s="20">
        <f t="shared" ref="DO3:DO15" si="38">(((DL3-DL$20)/(DL$47-DL$20)*100+700))</f>
        <v>619.7961373390558</v>
      </c>
      <c r="DQ3" s="30">
        <v>2.2349999999999999</v>
      </c>
      <c r="DR3" s="24">
        <v>196656.4</v>
      </c>
      <c r="DS3" s="18">
        <f t="shared" ref="DS3:DS8" si="39">DR3/DS$1</f>
        <v>0.6481614599555382</v>
      </c>
      <c r="DT3" s="20">
        <f t="shared" ref="DT3:DT15" si="40">(((DQ3-DQ$20)/(DQ$47-DQ$20)*100+700))</f>
        <v>618.48418756815704</v>
      </c>
      <c r="DU3" s="20">
        <f>(STDEV(CY3,DD3,DI3,DN3,DS3))/(AVERAGE(CY3,DD3,DI3,DN3,DS3))*100</f>
        <v>35.115268014932091</v>
      </c>
      <c r="DW3" s="30">
        <v>2.1909999999999998</v>
      </c>
      <c r="DX3" s="24">
        <v>245451.5</v>
      </c>
      <c r="DY3" s="18">
        <f t="shared" ref="DY3:DY8" si="41">DX3/DY$1</f>
        <v>1.0791050143674623</v>
      </c>
      <c r="DZ3" s="20">
        <f t="shared" ref="DZ3:DZ12" si="42">(((DW3-DW$20)/(DW$47-DW$20)*100+700))</f>
        <v>617.12439418416795</v>
      </c>
      <c r="EB3" s="30">
        <v>2.2240000000000002</v>
      </c>
      <c r="EC3" s="30">
        <v>148431</v>
      </c>
      <c r="ED3" s="18">
        <f t="shared" ref="ED3:ED8" si="43">EC3/ED$1</f>
        <v>0.48225218015959737</v>
      </c>
      <c r="EE3" s="20">
        <f t="shared" ref="EE3:EE9" si="44">(((EB3-EB$20)/(EB$47-EB$20)*100+700))</f>
        <v>619.37901498929341</v>
      </c>
      <c r="EG3" s="30">
        <v>2.2309999999999999</v>
      </c>
      <c r="EH3" s="24">
        <v>295820</v>
      </c>
      <c r="EI3" s="18">
        <f t="shared" ref="EI3:EI8" si="45">EH3/EI$1</f>
        <v>1.0530565052279048</v>
      </c>
      <c r="EJ3" s="20">
        <f t="shared" ref="EJ3:EJ15" si="46">(((EG3-EG$20)/(EG$47-EG$20)*100+700))</f>
        <v>618.44396082698586</v>
      </c>
      <c r="EL3" s="30">
        <v>2.2269999999999999</v>
      </c>
      <c r="EM3" s="24">
        <v>143591.29999999999</v>
      </c>
      <c r="EN3" s="18">
        <f t="shared" ref="EN3:EN8" si="47">EM3/EN$1</f>
        <v>0.40852427879431374</v>
      </c>
      <c r="EO3" s="20">
        <f t="shared" ref="EO3:EO15" si="48">(((EL3-EL$20)/(EL$47-EL$20)*100+700))</f>
        <v>617.23568281938333</v>
      </c>
      <c r="EQ3" s="30">
        <v>2.2309999999999999</v>
      </c>
      <c r="ER3" s="24">
        <v>202104.4</v>
      </c>
      <c r="ES3" s="18">
        <f t="shared" ref="ES3:ES8" si="49">ER3/ES$1</f>
        <v>0.63817235962329388</v>
      </c>
      <c r="ET3" s="20">
        <f t="shared" ref="ET3:ET15" si="50">(((EQ3-EQ$20)/(EQ$47-EQ$20)*100+700))</f>
        <v>618.2660850599782</v>
      </c>
      <c r="EU3" s="20">
        <f>(STDEV(DY3,ED3,EI3,EN3,ES3))/(AVERAGE(DY3,ED3,EI3,EN3,ES3))*100</f>
        <v>43.153554816611823</v>
      </c>
      <c r="EW3" s="30">
        <v>2.194</v>
      </c>
      <c r="EX3" s="24">
        <v>332940.7</v>
      </c>
      <c r="EY3" s="18">
        <f t="shared" ref="EY3:EY8" si="51">EX3/EY$1</f>
        <v>1.0911548604859158</v>
      </c>
      <c r="EZ3" s="20">
        <f t="shared" ref="EZ3:EZ8" si="52">(((EW3-EW$20)/(EW$47-EW$20)*100+700))</f>
        <v>616.92806922660895</v>
      </c>
      <c r="FB3" s="30">
        <v>2.202</v>
      </c>
      <c r="FC3" s="30">
        <v>234441.4</v>
      </c>
      <c r="FD3" s="18">
        <f t="shared" ref="FD3:FD8" si="53">FC3/FD$1</f>
        <v>0.74760674155870155</v>
      </c>
      <c r="FE3" s="20">
        <f t="shared" ref="FE3:FE8" si="54">(((FB3-FB$20)/(FB$47-FB$20)*100+700))</f>
        <v>615.85903083700441</v>
      </c>
      <c r="FG3" s="30">
        <v>2.2050000000000001</v>
      </c>
      <c r="FH3" s="24">
        <v>440474.1</v>
      </c>
      <c r="FI3" s="18">
        <f>FH3/FI$1</f>
        <v>1.4158228551995735</v>
      </c>
      <c r="FJ3" s="20">
        <f>(((FG3-FG$20)/(FG$47-FG$20)*100+700))</f>
        <v>621.31062951496392</v>
      </c>
      <c r="FL3" s="30">
        <v>2.2349999999999999</v>
      </c>
      <c r="FM3" s="24">
        <v>214912.1</v>
      </c>
      <c r="FN3" s="18">
        <f t="shared" ref="FN3:FN8" si="55">FM3/FN$1</f>
        <v>0.65592113274772756</v>
      </c>
      <c r="FO3" s="20">
        <f t="shared" ref="FO3:FO15" si="56">(((FL3-FL$20)/(FL$47-FL$20)*100+700))</f>
        <v>616.99056079955585</v>
      </c>
      <c r="FQ3" s="30">
        <v>2.2349999999999999</v>
      </c>
      <c r="FR3" s="24">
        <v>191935.4</v>
      </c>
      <c r="FS3" s="18">
        <f t="shared" ref="FS3:FS8" si="57">FR3/FS$1</f>
        <v>0.76658834449454238</v>
      </c>
      <c r="FT3" s="20">
        <f t="shared" ref="FT3:FT15" si="58">(((FQ3-FQ$20)/(FQ$47-FQ$20)*100+700))</f>
        <v>617.3576561636263</v>
      </c>
      <c r="FU3" s="20">
        <f t="shared" ref="FU3:FU15" si="59">(STDEV(EY3,FD3,FI3,FN3,FS3))/(AVERAGE(EY3,FD3,FI3,FN3,FS3))*100</f>
        <v>33.676360783420868</v>
      </c>
      <c r="FV3" s="20">
        <f t="shared" ref="FV3:FV15" si="60">(STDEV(EY3,FD3,FN3,FS3))/(AVERAGE(EY3,FD3,FN3,FS3))*100</f>
        <v>23.320223404246544</v>
      </c>
      <c r="FX3" s="30">
        <v>2.1869999999999998</v>
      </c>
      <c r="FY3" s="24">
        <v>119739.7</v>
      </c>
      <c r="FZ3" s="18">
        <f t="shared" ref="FZ3:FZ8" si="61">FY3/FZ$1</f>
        <v>0.37656812050713229</v>
      </c>
      <c r="GA3" s="20">
        <f t="shared" ref="GA3:GA15" si="62">(((FX3-FX$20)/(FX$47-FX$20)*100+700))</f>
        <v>616.90899299946147</v>
      </c>
      <c r="GC3" s="30">
        <v>2.2240000000000002</v>
      </c>
      <c r="GD3" s="30">
        <v>104395.2</v>
      </c>
      <c r="GE3" s="18">
        <f t="shared" ref="GE3:GE8" si="63">GD3/GE$1</f>
        <v>0.38326226991274875</v>
      </c>
      <c r="GF3" s="20">
        <f t="shared" ref="GF3:GF15" si="64">(((GC3-GC$20)/(GC$47-GC$20)*100+700))</f>
        <v>617.07048458149779</v>
      </c>
      <c r="GH3" s="30">
        <v>2.2280000000000002</v>
      </c>
      <c r="GI3" s="24">
        <v>107753.8</v>
      </c>
      <c r="GJ3" s="18">
        <f t="shared" ref="GJ3:GJ8" si="65">GI3/GJ$1</f>
        <v>0.43129157163910636</v>
      </c>
      <c r="GK3" s="20">
        <f t="shared" ref="GK3:GK15" si="66">(((GH3-GH$20)/(GH$47-GH$20)*100+700))</f>
        <v>616.46273637374861</v>
      </c>
      <c r="GM3" s="30">
        <v>2.2160000000000002</v>
      </c>
      <c r="GN3" s="24">
        <v>121456.9</v>
      </c>
      <c r="GO3" s="18">
        <f t="shared" ref="GO3:GO8" si="67">GN3/GO$1</f>
        <v>0.3544273471051686</v>
      </c>
      <c r="GP3" s="20">
        <f t="shared" ref="GP3:GP15" si="68">(((GM3-GM$20)/(GM$47-GM$20)*100+700))</f>
        <v>617.3129437465866</v>
      </c>
      <c r="GR3" s="30">
        <v>2.2349999999999999</v>
      </c>
      <c r="GS3" s="24">
        <v>358953</v>
      </c>
      <c r="GT3" s="18">
        <f t="shared" ref="GT3:GT8" si="69">GS3/GT$1</f>
        <v>0.97533253956048305</v>
      </c>
      <c r="GU3" s="20">
        <f t="shared" ref="GU3:GU15" si="70">(((GR3-GR$20)/(GR$47-GR$20)*100+700))</f>
        <v>618.66158868335151</v>
      </c>
      <c r="GV3" s="20">
        <f>(STDEV(FZ3,GE3,GJ3,GO3,GT3))/(AVERAGE(FZ3,GE3,GJ3,GO3,GT3))*100</f>
        <v>52.535628808708957</v>
      </c>
      <c r="GX3" s="30">
        <v>2.1909999999999998</v>
      </c>
      <c r="GY3" s="24">
        <v>154908.79999999999</v>
      </c>
      <c r="GZ3" s="18">
        <f t="shared" ref="GZ3:GZ8" si="71">GY3/GZ$1</f>
        <v>0.5244376073190945</v>
      </c>
      <c r="HA3" s="20">
        <f t="shared" ref="HA3:HA15" si="72">(((GX3-GX$20)/(GX$47-GX$20)*100+700))</f>
        <v>617.25806451612902</v>
      </c>
      <c r="HC3" s="30">
        <v>2.2050000000000001</v>
      </c>
      <c r="HD3" s="30">
        <v>85075</v>
      </c>
      <c r="HE3" s="18">
        <f t="shared" ref="HE3:HE8" si="73">HD3/HE$1</f>
        <v>0.26177068057607705</v>
      </c>
      <c r="HF3" s="20">
        <f t="shared" ref="HF3:HF15" si="74">(((HC3-HC$20)/(HC$47-HC$20)*100+700))</f>
        <v>617.02937976060934</v>
      </c>
      <c r="HH3" s="30">
        <v>2.2269999999999999</v>
      </c>
      <c r="HI3" s="24">
        <v>553203.1</v>
      </c>
      <c r="HJ3" s="18">
        <f t="shared" ref="HJ3:HJ8" si="75">HI3/HJ$1</f>
        <v>1.5239360192876545</v>
      </c>
      <c r="HK3" s="20">
        <f t="shared" ref="HK3:HK15" si="76">(((HH3-HH$20)/(HH$47-HH$20)*100+700))</f>
        <v>618.04798255179935</v>
      </c>
      <c r="HM3" s="30">
        <v>2.2349999999999999</v>
      </c>
      <c r="HN3" s="24">
        <v>402942.5</v>
      </c>
      <c r="HO3" s="18">
        <f t="shared" ref="HO3:HO8" si="77">HN3/HO$1</f>
        <v>1.1291367540504103</v>
      </c>
      <c r="HP3" s="20">
        <f t="shared" ref="HP3:HP15" si="78">(((HM3-HM$20)/(HM$47-HM$20)*100+700))</f>
        <v>618.66158868335151</v>
      </c>
      <c r="HR3" s="30">
        <v>2.202</v>
      </c>
      <c r="HS3" s="24">
        <v>359809.5</v>
      </c>
      <c r="HT3" s="18">
        <f t="shared" ref="HT3:HT8" si="79">HS3/HT$1</f>
        <v>0.88165545922181621</v>
      </c>
      <c r="HU3" s="20">
        <f t="shared" ref="HU3:HU15" si="80">(((HR3-HR$20)/(HR$47-HR$20)*100+700))</f>
        <v>616.18211738891932</v>
      </c>
      <c r="HV3" s="20">
        <f>(STDEV(GZ3,HE3,HJ3,HO3,HT3))/(AVERAGE(GZ3,HE3,HJ3,HO3,HT3))*100</f>
        <v>57.396229359763836</v>
      </c>
      <c r="HX3" s="30">
        <v>2.2200000000000002</v>
      </c>
      <c r="HY3" s="24">
        <v>222023.4</v>
      </c>
      <c r="HZ3" s="18">
        <f t="shared" ref="HZ3:HZ8" si="81">HY3/HZ$1</f>
        <v>0.4990554909199455</v>
      </c>
      <c r="IA3" s="20">
        <f t="shared" ref="IA3:IA10" si="82">(((HX3-HX$20)/(HX$47-HX$20)*100+700))</f>
        <v>618.33423472147103</v>
      </c>
      <c r="IC3" s="30">
        <v>2.198</v>
      </c>
      <c r="ID3" s="30">
        <v>379660.6</v>
      </c>
      <c r="IE3" s="18">
        <f t="shared" ref="IE3:IE8" si="83">ID3/IE$1</f>
        <v>1.2234577660249479</v>
      </c>
      <c r="IF3" s="20">
        <f t="shared" ref="IF3:IF15" si="84">(((IC3-IC$20)/(IC$47-IC$20)*100+700))</f>
        <v>616.46673936750267</v>
      </c>
      <c r="IH3" s="30">
        <v>2.2309999999999999</v>
      </c>
      <c r="II3" s="24">
        <v>381645</v>
      </c>
      <c r="IJ3" s="18">
        <f t="shared" ref="IJ3:IJ8" si="85">II3/IJ$1</f>
        <v>1.2041017926570441</v>
      </c>
      <c r="IK3" s="20">
        <f t="shared" ref="IK3:IK15" si="86">(((IH3-IH$20)/(IH$47-IH$20)*100+700))</f>
        <v>617.63736263736257</v>
      </c>
      <c r="IM3" s="30">
        <v>2.2130000000000001</v>
      </c>
      <c r="IN3" s="24">
        <v>1026953.9</v>
      </c>
      <c r="IO3" s="18">
        <f t="shared" ref="IO3:IO8" si="87">IN3/IO$1</f>
        <v>2.3256992470918396</v>
      </c>
      <c r="IP3" s="20">
        <f t="shared" ref="IP3:IP15" si="88">(((IM3-IM$20)/(IM$47-IM$20)*100+700))</f>
        <v>617.14909885308577</v>
      </c>
      <c r="IR3" s="30">
        <v>2.198</v>
      </c>
      <c r="IS3" s="24">
        <v>694719.1</v>
      </c>
      <c r="IT3" s="18">
        <f t="shared" ref="IT3:IT8" si="89">IS3/IT$1</f>
        <v>1.8956835160565191</v>
      </c>
      <c r="IU3" s="20">
        <f t="shared" ref="IU3:IU15" si="90">(((IR3-IR$20)/(IR$47-IR$20)*100+700))</f>
        <v>615.9626988480527</v>
      </c>
      <c r="IV3" s="20">
        <f>(STDEV(HZ3,IE3,IJ3,IO3,IT3))/(AVERAGE(HZ3,IE3,IJ3,IO3,IT3))*100</f>
        <v>49.20754392870176</v>
      </c>
    </row>
    <row r="4" spans="1:256" s="24" customFormat="1">
      <c r="A4" s="22" t="s">
        <v>172</v>
      </c>
      <c r="B4" s="29">
        <v>2.294</v>
      </c>
      <c r="C4" s="21">
        <v>8118.3</v>
      </c>
      <c r="D4" s="18">
        <f>C4/D$1</f>
        <v>2.5147587153706855E-2</v>
      </c>
      <c r="E4" s="20">
        <f>(((B4-B$20)/(B$47-B$20)*100+700))</f>
        <v>625.01308215593929</v>
      </c>
      <c r="F4" s="21"/>
      <c r="G4" s="29">
        <v>2.2389999999999999</v>
      </c>
      <c r="H4" s="21">
        <v>10561.4</v>
      </c>
      <c r="I4" s="18">
        <f>H4/I$1</f>
        <v>4.9535943506492291E-2</v>
      </c>
      <c r="J4" s="20">
        <f>(((G4-G$20)/(G$47-G$20)*100+700))</f>
        <v>622.01257861635224</v>
      </c>
      <c r="K4" s="21"/>
      <c r="L4" s="29">
        <v>2.2789999999999999</v>
      </c>
      <c r="M4" s="21">
        <v>5013.8</v>
      </c>
      <c r="N4" s="18">
        <f>M4/N$1</f>
        <v>1.7619953302098312E-2</v>
      </c>
      <c r="O4" s="20">
        <f>(((L4-L$20)/(L$47-L$20)*100+700))</f>
        <v>623.50765979926041</v>
      </c>
      <c r="P4" s="21"/>
      <c r="Q4" s="29">
        <v>2.2309999999999999</v>
      </c>
      <c r="R4" s="21">
        <v>4208.5</v>
      </c>
      <c r="S4" s="18">
        <f>R4/S$1</f>
        <v>1.6119092458899857E-2</v>
      </c>
      <c r="T4" s="20">
        <f>(((Q4-Q$20)/(Q$47-Q$20)*100+700))</f>
        <v>620.80465854949705</v>
      </c>
      <c r="U4" s="20">
        <f>(STDEV(D4,I4,N4,S4))/(AVERAGE(D4,I4,N4,S4))*100</f>
        <v>57.059956496204137</v>
      </c>
      <c r="W4" s="30">
        <v>2.3860000000000001</v>
      </c>
      <c r="X4" s="24">
        <v>7564.2</v>
      </c>
      <c r="Y4" s="18">
        <f t="shared" si="0"/>
        <v>2.2933959280867781E-2</v>
      </c>
      <c r="Z4" s="20">
        <f t="shared" si="1"/>
        <v>628.05139186295503</v>
      </c>
      <c r="AB4" s="30">
        <v>2.339</v>
      </c>
      <c r="AC4" s="24">
        <v>8361.1</v>
      </c>
      <c r="AD4" s="18">
        <f t="shared" si="2"/>
        <v>2.8798886222165889E-2</v>
      </c>
      <c r="AE4" s="20">
        <f t="shared" si="3"/>
        <v>625.65473009086054</v>
      </c>
      <c r="AG4" s="30">
        <v>2.1909999999999998</v>
      </c>
      <c r="AH4" s="24">
        <v>11100.3</v>
      </c>
      <c r="AI4" s="18">
        <f t="shared" si="4"/>
        <v>3.6719848361048898E-2</v>
      </c>
      <c r="AJ4" s="20">
        <f t="shared" si="5"/>
        <v>616.81081081081084</v>
      </c>
      <c r="AL4" s="30">
        <v>2.165</v>
      </c>
      <c r="AM4" s="24">
        <v>13447.3</v>
      </c>
      <c r="AN4" s="18">
        <f t="shared" si="6"/>
        <v>4.7535673052926136E-2</v>
      </c>
      <c r="AO4" s="20">
        <f t="shared" si="7"/>
        <v>615.17615176151764</v>
      </c>
      <c r="AQ4" s="30">
        <v>2.2160000000000002</v>
      </c>
      <c r="AR4" s="24">
        <v>11677.8</v>
      </c>
      <c r="AS4" s="18">
        <f t="shared" si="8"/>
        <v>3.8144458196021705E-2</v>
      </c>
      <c r="AT4" s="20">
        <f t="shared" si="9"/>
        <v>618.60215053763443</v>
      </c>
      <c r="AU4" s="20">
        <f t="shared" si="10"/>
        <v>27.007737161015733</v>
      </c>
      <c r="AW4" s="30">
        <v>2.2240000000000002</v>
      </c>
      <c r="AX4" s="24">
        <v>8449.7000000000007</v>
      </c>
      <c r="AY4" s="18">
        <f t="shared" si="11"/>
        <v>2.4543318316355728E-2</v>
      </c>
      <c r="AZ4" s="20">
        <f t="shared" si="12"/>
        <v>618.90145395799675</v>
      </c>
      <c r="BB4" s="30">
        <v>2.2789999999999999</v>
      </c>
      <c r="BC4" s="24">
        <v>9441.6</v>
      </c>
      <c r="BD4" s="18">
        <f t="shared" si="13"/>
        <v>2.4535120074382868E-2</v>
      </c>
      <c r="BE4" s="20">
        <f t="shared" si="14"/>
        <v>620.75368651010376</v>
      </c>
      <c r="BG4" s="30">
        <v>2.1800000000000002</v>
      </c>
      <c r="BH4" s="24">
        <v>16811.099999999999</v>
      </c>
      <c r="BI4" s="18">
        <f t="shared" si="15"/>
        <v>5.1563425918541864E-2</v>
      </c>
      <c r="BJ4" s="20">
        <f t="shared" si="16"/>
        <v>613.21388577827554</v>
      </c>
      <c r="BL4" s="30">
        <v>2.246</v>
      </c>
      <c r="BM4" s="24">
        <v>16689.3</v>
      </c>
      <c r="BN4" s="18">
        <f t="shared" si="17"/>
        <v>4.6901346229074763E-2</v>
      </c>
      <c r="BO4" s="20">
        <f t="shared" si="18"/>
        <v>619.60996749729145</v>
      </c>
      <c r="BQ4" s="30">
        <v>2.1829999999999998</v>
      </c>
      <c r="BR4" s="24">
        <v>16150.5</v>
      </c>
      <c r="BS4" s="18">
        <f t="shared" si="19"/>
        <v>5.202742839765636E-2</v>
      </c>
      <c r="BT4" s="20">
        <f t="shared" si="20"/>
        <v>615.83242655059848</v>
      </c>
      <c r="BU4" s="20">
        <f t="shared" ref="BU4:BU15" si="91">(STDEV(AY4,BD4,BI4,BN4,BS4))/(AVERAGE(AY4,BD4,BI4,BN4,BS4))*100</f>
        <v>35.520646384853841</v>
      </c>
      <c r="BW4" s="30">
        <v>2.242</v>
      </c>
      <c r="BX4" s="24">
        <v>10944.6</v>
      </c>
      <c r="BY4" s="18">
        <f t="shared" si="21"/>
        <v>4.3162454509172311E-2</v>
      </c>
      <c r="BZ4" s="20">
        <f t="shared" si="22"/>
        <v>621.56035846072746</v>
      </c>
      <c r="CB4" s="30">
        <v>2.2269999999999999</v>
      </c>
      <c r="CC4" s="24">
        <v>13705.3</v>
      </c>
      <c r="CD4" s="18">
        <f t="shared" si="23"/>
        <v>4.5327620072568901E-2</v>
      </c>
      <c r="CE4" s="20">
        <f t="shared" si="24"/>
        <v>620.01064395955291</v>
      </c>
      <c r="CG4" s="30">
        <v>2.2349999999999999</v>
      </c>
      <c r="CH4" s="24">
        <v>10929</v>
      </c>
      <c r="CI4" s="18">
        <f t="shared" si="25"/>
        <v>2.952507023989626E-2</v>
      </c>
      <c r="CJ4" s="20">
        <f t="shared" si="26"/>
        <v>619.7961373390558</v>
      </c>
      <c r="CL4" s="30">
        <v>2.2610000000000001</v>
      </c>
      <c r="CM4" s="24">
        <v>10512.4</v>
      </c>
      <c r="CN4" s="18">
        <f t="shared" si="27"/>
        <v>2.9302759126659365E-2</v>
      </c>
      <c r="CO4" s="20">
        <f t="shared" si="28"/>
        <v>620.89391491653203</v>
      </c>
      <c r="CQ4" s="30">
        <v>2.2570000000000001</v>
      </c>
      <c r="CR4" s="24">
        <v>8985.7000000000007</v>
      </c>
      <c r="CS4" s="18">
        <f t="shared" si="29"/>
        <v>2.5520342971233987E-2</v>
      </c>
      <c r="CT4" s="20">
        <f t="shared" si="30"/>
        <v>621.1456102783726</v>
      </c>
      <c r="CU4" s="20">
        <f t="shared" ref="CU4:CU15" si="92">(STDEV(BY4,CD4,CI4,CN4,CS4))/(AVERAGE(BY4,CD4,CI4,CN4,CS4))*100</f>
        <v>26.061929745181335</v>
      </c>
      <c r="CW4" s="30">
        <v>2.2200000000000002</v>
      </c>
      <c r="CX4" s="24">
        <v>10024.799999999999</v>
      </c>
      <c r="CY4" s="18">
        <f t="shared" si="31"/>
        <v>2.6072322033021088E-2</v>
      </c>
      <c r="CZ4" s="20">
        <f t="shared" si="32"/>
        <v>618.20151679306605</v>
      </c>
      <c r="DB4" s="30">
        <v>2.2679999999999998</v>
      </c>
      <c r="DC4" s="30">
        <v>12324.4</v>
      </c>
      <c r="DD4" s="18">
        <f t="shared" si="33"/>
        <v>3.6708276369441739E-2</v>
      </c>
      <c r="DE4" s="20">
        <f t="shared" si="34"/>
        <v>622.48144220572635</v>
      </c>
      <c r="DG4" s="30">
        <v>2.2639999999999998</v>
      </c>
      <c r="DH4" s="24">
        <v>7486.6</v>
      </c>
      <c r="DI4" s="18">
        <f t="shared" si="35"/>
        <v>2.0543314216722005E-2</v>
      </c>
      <c r="DJ4" s="20">
        <f t="shared" si="36"/>
        <v>620.06543075245361</v>
      </c>
      <c r="DL4" s="30">
        <v>2.2280000000000002</v>
      </c>
      <c r="DM4" s="24">
        <v>8672.7000000000007</v>
      </c>
      <c r="DN4" s="18">
        <f t="shared" si="37"/>
        <v>2.984205153050323E-2</v>
      </c>
      <c r="DO4" s="20">
        <f t="shared" si="38"/>
        <v>619.42060085836908</v>
      </c>
      <c r="DQ4" s="30">
        <v>2.2309999999999999</v>
      </c>
      <c r="DR4" s="24">
        <v>7979.4</v>
      </c>
      <c r="DS4" s="18">
        <f t="shared" si="39"/>
        <v>2.6299370646311136E-2</v>
      </c>
      <c r="DT4" s="20">
        <f t="shared" si="40"/>
        <v>618.2660850599782</v>
      </c>
      <c r="DU4" s="20">
        <f t="shared" ref="DU4:DU15" si="93">(STDEV(CY4,DD4,DI4,DN4,DS4))/(AVERAGE(CY4,DD4,DI4,DN4,DS4))*100</f>
        <v>21.314158415700447</v>
      </c>
      <c r="DW4" s="30">
        <v>2.1909999999999998</v>
      </c>
      <c r="DX4" s="24">
        <v>6490.6</v>
      </c>
      <c r="DY4" s="18">
        <f t="shared" si="41"/>
        <v>2.8535327778617982E-2</v>
      </c>
      <c r="DZ4" s="20">
        <f t="shared" si="42"/>
        <v>617.12439418416795</v>
      </c>
      <c r="EB4" s="30">
        <v>2.2829999999999999</v>
      </c>
      <c r="EC4" s="30">
        <v>7707.9</v>
      </c>
      <c r="ED4" s="18">
        <f t="shared" si="43"/>
        <v>2.5042959890131847E-2</v>
      </c>
      <c r="EE4" s="20">
        <f t="shared" si="44"/>
        <v>622.53747323340474</v>
      </c>
      <c r="EG4" s="30">
        <v>2.2389999999999999</v>
      </c>
      <c r="EH4" s="24">
        <v>9427.2999999999993</v>
      </c>
      <c r="EI4" s="18">
        <f t="shared" si="45"/>
        <v>3.3559190020062968E-2</v>
      </c>
      <c r="EJ4" s="20">
        <f t="shared" si="46"/>
        <v>618.87921653971705</v>
      </c>
      <c r="EL4" s="30">
        <v>2.2570000000000001</v>
      </c>
      <c r="EM4" s="24">
        <v>7870.1</v>
      </c>
      <c r="EN4" s="18">
        <f t="shared" si="47"/>
        <v>2.2390819823618346E-2</v>
      </c>
      <c r="EO4" s="20">
        <f t="shared" si="48"/>
        <v>618.88766519823787</v>
      </c>
      <c r="EQ4" s="30">
        <v>2.238</v>
      </c>
      <c r="ER4" s="24">
        <v>9531.4</v>
      </c>
      <c r="ES4" s="18">
        <f t="shared" si="49"/>
        <v>3.0096702637416421E-2</v>
      </c>
      <c r="ET4" s="20">
        <f t="shared" si="50"/>
        <v>618.64776444929112</v>
      </c>
      <c r="EU4" s="20">
        <f t="shared" ref="EU4:EU15" si="94">(STDEV(DY4,ED4,EI4,EN4,ES4))/(AVERAGE(DY4,ED4,EI4,EN4,ES4))*100</f>
        <v>15.585278261324188</v>
      </c>
      <c r="EW4" s="30">
        <v>2.2240000000000002</v>
      </c>
      <c r="EX4" s="24">
        <v>6383.7</v>
      </c>
      <c r="EY4" s="18">
        <f t="shared" si="51"/>
        <v>2.0921459235485298E-2</v>
      </c>
      <c r="EZ4" s="20">
        <f t="shared" si="52"/>
        <v>618.55056787452679</v>
      </c>
      <c r="FB4" s="30">
        <v>2.2789999999999999</v>
      </c>
      <c r="FC4" s="30">
        <v>6470.8</v>
      </c>
      <c r="FD4" s="18">
        <f t="shared" si="53"/>
        <v>2.063463920313582E-2</v>
      </c>
      <c r="FE4" s="20">
        <f t="shared" si="54"/>
        <v>620.09911894273125</v>
      </c>
      <c r="FG4" s="30"/>
      <c r="FI4" s="18"/>
      <c r="FJ4" s="20"/>
      <c r="FL4" s="30">
        <v>2.1909999999999998</v>
      </c>
      <c r="FM4" s="24">
        <v>13407.5</v>
      </c>
      <c r="FN4" s="18">
        <f t="shared" si="55"/>
        <v>4.0920276649454156E-2</v>
      </c>
      <c r="FO4" s="20">
        <f t="shared" si="56"/>
        <v>614.54747362576347</v>
      </c>
      <c r="FQ4" s="30">
        <v>2.198</v>
      </c>
      <c r="FR4" s="24">
        <v>8392.6</v>
      </c>
      <c r="FS4" s="18">
        <f t="shared" si="57"/>
        <v>3.3519972553290832E-2</v>
      </c>
      <c r="FT4" s="20">
        <f t="shared" si="58"/>
        <v>615.31232725262578</v>
      </c>
      <c r="FU4" s="20">
        <f t="shared" si="59"/>
        <v>34.355164958680085</v>
      </c>
      <c r="FV4" s="20">
        <f t="shared" si="60"/>
        <v>34.355164958680085</v>
      </c>
      <c r="FX4" s="30">
        <v>2.198</v>
      </c>
      <c r="FY4" s="24">
        <v>10497.9</v>
      </c>
      <c r="FZ4" s="18">
        <f t="shared" si="61"/>
        <v>3.3014735065077197E-2</v>
      </c>
      <c r="GA4" s="20">
        <f t="shared" si="62"/>
        <v>617.50134625740441</v>
      </c>
      <c r="GC4" s="30">
        <v>2.2160000000000002</v>
      </c>
      <c r="GD4" s="30">
        <v>32733.1</v>
      </c>
      <c r="GE4" s="18">
        <f t="shared" si="63"/>
        <v>0.12017182980904291</v>
      </c>
      <c r="GF4" s="20">
        <f t="shared" si="64"/>
        <v>616.62995594713664</v>
      </c>
      <c r="GH4" s="30">
        <v>2.2240000000000002</v>
      </c>
      <c r="GI4" s="24">
        <v>21656.799999999999</v>
      </c>
      <c r="GJ4" s="18">
        <f t="shared" si="65"/>
        <v>8.6682746303831493E-2</v>
      </c>
      <c r="GK4" s="20">
        <f t="shared" si="66"/>
        <v>616.24026696329258</v>
      </c>
      <c r="GM4" s="30">
        <v>2.1909999999999998</v>
      </c>
      <c r="GN4" s="24">
        <v>12956.7</v>
      </c>
      <c r="GO4" s="18">
        <f t="shared" si="67"/>
        <v>3.7809369481993517E-2</v>
      </c>
      <c r="GP4" s="20">
        <f t="shared" si="68"/>
        <v>615.94756963407974</v>
      </c>
      <c r="GR4" s="30">
        <v>2.25</v>
      </c>
      <c r="GS4" s="24">
        <v>14444.8</v>
      </c>
      <c r="GT4" s="18">
        <f t="shared" si="69"/>
        <v>3.9248824964391624E-2</v>
      </c>
      <c r="GU4" s="20">
        <f t="shared" si="70"/>
        <v>619.47769314472248</v>
      </c>
      <c r="GV4" s="20">
        <f t="shared" ref="GV4:GV15" si="95">(STDEV(FZ4,GE4,GJ4,GO4,GT4))/(AVERAGE(FZ4,GE4,GJ4,GO4,GT4))*100</f>
        <v>60.726890873606067</v>
      </c>
      <c r="GX4" s="30">
        <v>2.2309999999999999</v>
      </c>
      <c r="GY4" s="24">
        <v>15683.1</v>
      </c>
      <c r="GZ4" s="18">
        <f t="shared" si="71"/>
        <v>5.3094513929138255E-2</v>
      </c>
      <c r="HA4" s="20">
        <f t="shared" si="72"/>
        <v>619.4086021505376</v>
      </c>
      <c r="HC4" s="30">
        <v>2.2759999999999998</v>
      </c>
      <c r="HD4" s="30">
        <v>10615.6</v>
      </c>
      <c r="HE4" s="18">
        <f t="shared" si="73"/>
        <v>3.2663565521285964E-2</v>
      </c>
      <c r="HF4" s="20">
        <f t="shared" si="74"/>
        <v>620.89227421109899</v>
      </c>
      <c r="HH4" s="30">
        <v>2.242</v>
      </c>
      <c r="HI4" s="24">
        <v>13520.3</v>
      </c>
      <c r="HJ4" s="18">
        <f t="shared" si="75"/>
        <v>3.7245041037504811E-2</v>
      </c>
      <c r="HK4" s="20">
        <f t="shared" si="76"/>
        <v>618.86586695746996</v>
      </c>
      <c r="HM4" s="30">
        <v>2.2349999999999999</v>
      </c>
      <c r="HN4" s="24">
        <v>16484.7</v>
      </c>
      <c r="HO4" s="18">
        <f t="shared" si="77"/>
        <v>4.6193887836340916E-2</v>
      </c>
      <c r="HP4" s="20">
        <f t="shared" si="78"/>
        <v>618.66158868335151</v>
      </c>
      <c r="HR4" s="30">
        <v>2.2240000000000002</v>
      </c>
      <c r="HS4" s="24">
        <v>18652.8</v>
      </c>
      <c r="HT4" s="18">
        <f t="shared" si="79"/>
        <v>4.5705694123620119E-2</v>
      </c>
      <c r="HU4" s="20">
        <f t="shared" si="80"/>
        <v>617.38891936368623</v>
      </c>
      <c r="HV4" s="20">
        <f t="shared" ref="HV4:HV15" si="96">(STDEV(GZ4,HE4,HJ4,HO4,HT4))/(AVERAGE(GZ4,HE4,HJ4,HO4,HT4))*100</f>
        <v>18.73556309953161</v>
      </c>
      <c r="HX4" s="30">
        <v>2.2650000000000001</v>
      </c>
      <c r="HY4" s="24">
        <v>14638.1</v>
      </c>
      <c r="HZ4" s="18">
        <f t="shared" si="81"/>
        <v>3.2902947084114807E-2</v>
      </c>
      <c r="IA4" s="20">
        <f t="shared" si="82"/>
        <v>620.76798269334779</v>
      </c>
      <c r="IC4" s="30">
        <v>2.25</v>
      </c>
      <c r="ID4" s="30">
        <v>14373.8</v>
      </c>
      <c r="IE4" s="18">
        <f t="shared" si="83"/>
        <v>4.6319626627807566E-2</v>
      </c>
      <c r="IF4" s="20">
        <f t="shared" si="84"/>
        <v>619.30207197382765</v>
      </c>
      <c r="IH4" s="30">
        <v>2.2759999999999998</v>
      </c>
      <c r="II4" s="24">
        <v>17889.3</v>
      </c>
      <c r="IJ4" s="18">
        <f t="shared" si="85"/>
        <v>5.6441295443094126E-2</v>
      </c>
      <c r="IK4" s="20">
        <f t="shared" si="86"/>
        <v>620.1098901098901</v>
      </c>
      <c r="IM4" s="30">
        <v>2.2200000000000002</v>
      </c>
      <c r="IN4" s="24">
        <v>18365.3</v>
      </c>
      <c r="IO4" s="18">
        <f t="shared" si="87"/>
        <v>4.1591121454055302E-2</v>
      </c>
      <c r="IP4" s="20">
        <f t="shared" si="88"/>
        <v>617.53140360458769</v>
      </c>
      <c r="IR4" s="30">
        <v>2.2170000000000001</v>
      </c>
      <c r="IS4" s="24">
        <v>18904.900000000001</v>
      </c>
      <c r="IT4" s="18">
        <f t="shared" si="89"/>
        <v>5.1585896087637279E-2</v>
      </c>
      <c r="IU4" s="20">
        <f t="shared" si="90"/>
        <v>617.00493691716952</v>
      </c>
      <c r="IV4" s="20">
        <f t="shared" ref="IV4:IV15" si="97">(STDEV(HZ4,IE4,IJ4,IO4,IT4))/(AVERAGE(HZ4,IE4,IJ4,IO4,IT4))*100</f>
        <v>19.876427137650538</v>
      </c>
    </row>
    <row r="5" spans="1:256">
      <c r="A5" s="22" t="s">
        <v>173</v>
      </c>
      <c r="B5" s="25">
        <v>2.3090000000000002</v>
      </c>
      <c r="C5" s="12">
        <v>15155.5</v>
      </c>
      <c r="D5" s="18">
        <f>C5/D$1</f>
        <v>4.6946313527216808E-2</v>
      </c>
      <c r="E5" s="20">
        <f>(((B5-B$20)/(B$47-B$20)*100+700))</f>
        <v>625.79801151229731</v>
      </c>
      <c r="G5" s="25">
        <v>2.298</v>
      </c>
      <c r="H5" s="12">
        <v>16776.5</v>
      </c>
      <c r="I5" s="18">
        <f>H5/I$1</f>
        <v>7.8686514689024933E-2</v>
      </c>
      <c r="J5" s="20">
        <f>(((G5-G$20)/(G$47-G$20)*100+700))</f>
        <v>625.10482180293502</v>
      </c>
      <c r="L5" s="25">
        <v>2.2789999999999999</v>
      </c>
      <c r="M5" s="12">
        <v>18772.900000000001</v>
      </c>
      <c r="N5" s="18">
        <f>M5/N$1</f>
        <v>6.5973437581267988E-2</v>
      </c>
      <c r="O5" s="20">
        <f>(((L5-L$20)/(L$47-L$20)*100+700))</f>
        <v>623.50765979926041</v>
      </c>
      <c r="Q5" s="25">
        <v>2.2789999999999999</v>
      </c>
      <c r="R5" s="12">
        <v>17475.2</v>
      </c>
      <c r="S5" s="18">
        <f>R5/S$1</f>
        <v>6.6932247721935803E-2</v>
      </c>
      <c r="T5" s="20">
        <f>(((Q5-Q$20)/(Q$47-Q$20)*100+700))</f>
        <v>623.34568554790894</v>
      </c>
      <c r="U5" s="20">
        <f>(STDEV(D5,I5,N5,S5))/(AVERAGE(D5,I5,N5,S5))*100</f>
        <v>20.318365997912675</v>
      </c>
      <c r="W5" s="10">
        <v>2.2610000000000001</v>
      </c>
      <c r="X5">
        <v>72938.600000000006</v>
      </c>
      <c r="Y5" s="18">
        <f t="shared" si="0"/>
        <v>0.22114313244011302</v>
      </c>
      <c r="Z5" s="20">
        <f t="shared" si="1"/>
        <v>621.3597430406852</v>
      </c>
      <c r="AB5" s="10">
        <v>2.2719999999999998</v>
      </c>
      <c r="AC5">
        <v>83503.899999999994</v>
      </c>
      <c r="AD5" s="18">
        <f t="shared" si="2"/>
        <v>0.28761996809117435</v>
      </c>
      <c r="AE5" s="20">
        <f t="shared" si="3"/>
        <v>622.0737573490112</v>
      </c>
      <c r="AG5" s="10">
        <v>2.194</v>
      </c>
      <c r="AH5">
        <v>147989.4</v>
      </c>
      <c r="AI5" s="18">
        <f t="shared" si="4"/>
        <v>0.48954968127371423</v>
      </c>
      <c r="AJ5" s="20">
        <f t="shared" si="5"/>
        <v>616.97297297297303</v>
      </c>
      <c r="AL5" s="10">
        <v>2.194</v>
      </c>
      <c r="AM5">
        <v>96275.6</v>
      </c>
      <c r="AN5" s="18">
        <f t="shared" si="6"/>
        <v>0.3403304339588093</v>
      </c>
      <c r="AO5" s="20">
        <f t="shared" si="7"/>
        <v>616.7479674796748</v>
      </c>
      <c r="AQ5" s="10">
        <v>2.2610000000000001</v>
      </c>
      <c r="AR5">
        <v>91962.9</v>
      </c>
      <c r="AS5" s="18">
        <f t="shared" si="8"/>
        <v>0.30038834323544888</v>
      </c>
      <c r="AT5" s="20">
        <f t="shared" si="9"/>
        <v>621.02150537634407</v>
      </c>
      <c r="AU5" s="20">
        <f t="shared" si="10"/>
        <v>30.529258345447268</v>
      </c>
      <c r="AW5" s="10">
        <v>2.2650000000000001</v>
      </c>
      <c r="AX5">
        <v>65635.399999999994</v>
      </c>
      <c r="AY5" s="18">
        <f t="shared" si="11"/>
        <v>0.19064706617055452</v>
      </c>
      <c r="AZ5" s="20">
        <f t="shared" si="12"/>
        <v>621.10931610123851</v>
      </c>
      <c r="BB5" s="10">
        <v>2.2570000000000001</v>
      </c>
      <c r="BC5">
        <v>85132.4</v>
      </c>
      <c r="BD5" s="18">
        <f t="shared" si="13"/>
        <v>0.22122666245343925</v>
      </c>
      <c r="BE5" s="20">
        <f t="shared" si="14"/>
        <v>619.55215729109773</v>
      </c>
      <c r="BF5">
        <v>2.2050000000000001</v>
      </c>
      <c r="BG5" s="10">
        <v>2.2050000000000001</v>
      </c>
      <c r="BH5">
        <v>84801</v>
      </c>
      <c r="BI5" s="18">
        <f t="shared" si="15"/>
        <v>0.26010374581783874</v>
      </c>
      <c r="BJ5" s="20">
        <f t="shared" si="16"/>
        <v>614.61366181410972</v>
      </c>
      <c r="BL5" s="10">
        <v>2.2570000000000001</v>
      </c>
      <c r="BM5">
        <v>80386.899999999994</v>
      </c>
      <c r="BN5" s="18">
        <f t="shared" si="17"/>
        <v>0.22590844608114241</v>
      </c>
      <c r="BO5" s="20">
        <f t="shared" si="18"/>
        <v>620.2058504875406</v>
      </c>
      <c r="BQ5" s="10">
        <v>2.2050000000000001</v>
      </c>
      <c r="BR5">
        <v>81068.7</v>
      </c>
      <c r="BS5" s="18">
        <f t="shared" si="19"/>
        <v>0.26115575273465735</v>
      </c>
      <c r="BT5" s="20">
        <f t="shared" si="20"/>
        <v>617.02937976060934</v>
      </c>
      <c r="BU5" s="20">
        <f t="shared" si="91"/>
        <v>12.76605744645844</v>
      </c>
      <c r="BW5" s="10">
        <v>2.2530000000000001</v>
      </c>
      <c r="BX5" s="11">
        <v>94597.8</v>
      </c>
      <c r="BY5" s="18">
        <f t="shared" si="21"/>
        <v>0.37306737927085321</v>
      </c>
      <c r="BZ5" s="20">
        <f t="shared" si="22"/>
        <v>622.14022140221402</v>
      </c>
      <c r="CB5" s="10">
        <v>2.238</v>
      </c>
      <c r="CC5" s="11">
        <v>127857.3</v>
      </c>
      <c r="CD5" s="18">
        <f t="shared" si="23"/>
        <v>0.42286320751128864</v>
      </c>
      <c r="CE5" s="20">
        <f t="shared" si="24"/>
        <v>620.59606173496536</v>
      </c>
      <c r="CF5" s="11">
        <v>2.2050000000000001</v>
      </c>
      <c r="CG5" s="10">
        <v>2.2610000000000001</v>
      </c>
      <c r="CH5" s="11">
        <v>75315</v>
      </c>
      <c r="CI5" s="18">
        <f t="shared" si="25"/>
        <v>0.20346606872703696</v>
      </c>
      <c r="CJ5" s="20">
        <f t="shared" si="26"/>
        <v>621.1909871244635</v>
      </c>
      <c r="CL5" s="10">
        <v>2.2759999999999998</v>
      </c>
      <c r="CM5" s="11">
        <v>129951.8</v>
      </c>
      <c r="CN5" s="18">
        <f t="shared" si="27"/>
        <v>0.36223377092536552</v>
      </c>
      <c r="CO5" s="20">
        <f t="shared" si="28"/>
        <v>621.70166935918144</v>
      </c>
      <c r="CQ5" s="10">
        <v>2.2610000000000001</v>
      </c>
      <c r="CR5" s="11">
        <v>101414.5</v>
      </c>
      <c r="CS5" s="18">
        <f t="shared" si="29"/>
        <v>0.28802795800618858</v>
      </c>
      <c r="CT5" s="20">
        <f t="shared" si="30"/>
        <v>621.3597430406852</v>
      </c>
      <c r="CU5" s="20">
        <f t="shared" si="92"/>
        <v>25.936095833452594</v>
      </c>
      <c r="CW5" s="10">
        <v>2.25</v>
      </c>
      <c r="CX5" s="11">
        <v>126232.2</v>
      </c>
      <c r="CY5" s="18">
        <f t="shared" si="31"/>
        <v>0.32830246681596886</v>
      </c>
      <c r="CZ5" s="20">
        <f t="shared" si="32"/>
        <v>619.82665222101843</v>
      </c>
      <c r="DB5" s="10">
        <v>2.2759999999999998</v>
      </c>
      <c r="DC5" s="10">
        <v>100933.8</v>
      </c>
      <c r="DD5" s="18">
        <f t="shared" si="33"/>
        <v>0.30063174072717203</v>
      </c>
      <c r="DE5" s="20">
        <f t="shared" si="34"/>
        <v>622.90562036055144</v>
      </c>
      <c r="DF5" s="11">
        <v>2.2050000000000001</v>
      </c>
      <c r="DG5" s="10">
        <v>2.246</v>
      </c>
      <c r="DH5" s="11">
        <v>89161.9</v>
      </c>
      <c r="DI5" s="18">
        <f t="shared" si="35"/>
        <v>0.2446612518179074</v>
      </c>
      <c r="DJ5" s="20">
        <f t="shared" si="36"/>
        <v>619.08396946564881</v>
      </c>
      <c r="DL5" s="10">
        <v>2.2280000000000002</v>
      </c>
      <c r="DM5" s="11">
        <v>94381.4</v>
      </c>
      <c r="DN5" s="18">
        <f t="shared" si="37"/>
        <v>0.32475867980225731</v>
      </c>
      <c r="DO5" s="20">
        <f t="shared" si="38"/>
        <v>619.42060085836908</v>
      </c>
      <c r="DQ5" s="10">
        <v>2.2349999999999999</v>
      </c>
      <c r="DR5" s="11">
        <v>78168.2</v>
      </c>
      <c r="DS5" s="18">
        <f t="shared" si="39"/>
        <v>0.25763521875767326</v>
      </c>
      <c r="DT5" s="20">
        <f t="shared" si="40"/>
        <v>618.48418756815704</v>
      </c>
      <c r="DU5" s="20">
        <f t="shared" si="93"/>
        <v>13.17118897357318</v>
      </c>
      <c r="DW5" s="10">
        <v>2.202</v>
      </c>
      <c r="DX5" s="11">
        <v>72994.3</v>
      </c>
      <c r="DY5" s="18">
        <f t="shared" si="41"/>
        <v>0.32091274712211115</v>
      </c>
      <c r="DZ5" s="20">
        <f t="shared" si="42"/>
        <v>617.71674744211089</v>
      </c>
      <c r="EB5" s="10">
        <v>2.2200000000000002</v>
      </c>
      <c r="EC5" s="10">
        <v>64484.5</v>
      </c>
      <c r="ED5" s="18">
        <f t="shared" si="43"/>
        <v>0.20951008018204792</v>
      </c>
      <c r="EE5" s="20">
        <f t="shared" si="44"/>
        <v>619.16488222698069</v>
      </c>
      <c r="EF5" s="11">
        <v>2.2050000000000001</v>
      </c>
      <c r="EG5" s="10">
        <v>2.2240000000000002</v>
      </c>
      <c r="EH5" s="11">
        <v>100297.9</v>
      </c>
      <c r="EI5" s="18">
        <f t="shared" si="45"/>
        <v>0.35703926731018143</v>
      </c>
      <c r="EJ5" s="20">
        <f t="shared" si="46"/>
        <v>618.06311207834597</v>
      </c>
      <c r="EL5" s="10">
        <v>2.2610000000000001</v>
      </c>
      <c r="EM5" s="11">
        <v>96139.5</v>
      </c>
      <c r="EN5" s="18">
        <f t="shared" si="47"/>
        <v>0.27352158453294823</v>
      </c>
      <c r="EO5" s="20">
        <f t="shared" si="48"/>
        <v>619.1079295154185</v>
      </c>
      <c r="EQ5" s="10">
        <v>2.2269999999999999</v>
      </c>
      <c r="ER5" s="11">
        <v>89549</v>
      </c>
      <c r="ES5" s="18">
        <f t="shared" si="49"/>
        <v>0.28276324826132604</v>
      </c>
      <c r="ET5" s="20">
        <f t="shared" si="50"/>
        <v>618.04798255179935</v>
      </c>
      <c r="EU5" s="20">
        <f t="shared" si="94"/>
        <v>19.161117321600972</v>
      </c>
      <c r="EW5" s="10">
        <v>2.2130000000000001</v>
      </c>
      <c r="EX5" s="11">
        <v>119999.8</v>
      </c>
      <c r="EY5" s="18">
        <f t="shared" si="51"/>
        <v>0.39327833763591474</v>
      </c>
      <c r="EZ5" s="20">
        <f t="shared" si="52"/>
        <v>617.95565170362352</v>
      </c>
      <c r="FB5" s="10">
        <v>2.2530000000000001</v>
      </c>
      <c r="FC5" s="10">
        <v>73138.399999999994</v>
      </c>
      <c r="FD5" s="18">
        <f t="shared" si="53"/>
        <v>0.23322997093012129</v>
      </c>
      <c r="FE5" s="20">
        <f t="shared" si="54"/>
        <v>618.66740088105735</v>
      </c>
      <c r="FF5" s="11">
        <v>2.2050000000000001</v>
      </c>
      <c r="FG5" s="10">
        <v>2.1539999999999999</v>
      </c>
      <c r="FH5" s="11">
        <v>213552.8</v>
      </c>
      <c r="FI5" s="18">
        <f>FH5/FI$1</f>
        <v>0.68642613727314161</v>
      </c>
      <c r="FJ5" s="20">
        <f>(((FG5-FG$20)/(FG$47-FG$20)*100+700))</f>
        <v>618.67905056759548</v>
      </c>
      <c r="FL5" s="10">
        <v>2.242</v>
      </c>
      <c r="FM5" s="11">
        <v>108356.3</v>
      </c>
      <c r="FN5" s="18">
        <f t="shared" si="55"/>
        <v>0.33070816876459069</v>
      </c>
      <c r="FO5" s="20">
        <f t="shared" si="56"/>
        <v>617.37923375902278</v>
      </c>
      <c r="FQ5" s="10">
        <v>2.242</v>
      </c>
      <c r="FR5" s="11">
        <v>97623.3</v>
      </c>
      <c r="FS5" s="18">
        <f t="shared" si="57"/>
        <v>0.38990662447414109</v>
      </c>
      <c r="FT5" s="20">
        <f t="shared" si="58"/>
        <v>617.74461028192366</v>
      </c>
      <c r="FU5" s="20">
        <f t="shared" si="59"/>
        <v>41.613204179037467</v>
      </c>
      <c r="FV5" s="20">
        <f t="shared" si="60"/>
        <v>22.202919747454668</v>
      </c>
      <c r="FX5" s="10">
        <v>2.1909999999999998</v>
      </c>
      <c r="FY5" s="11">
        <v>79599.8</v>
      </c>
      <c r="FZ5" s="18">
        <f t="shared" si="61"/>
        <v>0.25033257206042464</v>
      </c>
      <c r="GA5" s="20">
        <f t="shared" si="62"/>
        <v>617.12439418416795</v>
      </c>
      <c r="GC5" s="10">
        <v>2.2200000000000002</v>
      </c>
      <c r="GD5" s="10">
        <v>88468.2</v>
      </c>
      <c r="GE5" s="18">
        <f t="shared" si="63"/>
        <v>0.32479005880629608</v>
      </c>
      <c r="GF5" s="20">
        <f t="shared" si="64"/>
        <v>616.85022026431716</v>
      </c>
      <c r="GG5" s="11">
        <v>2.2050000000000001</v>
      </c>
      <c r="GH5" s="10">
        <v>2.2280000000000002</v>
      </c>
      <c r="GI5" s="11">
        <v>195318</v>
      </c>
      <c r="GJ5" s="18">
        <f t="shared" si="65"/>
        <v>0.78177296011284036</v>
      </c>
      <c r="GK5" s="20">
        <f t="shared" si="66"/>
        <v>616.46273637374861</v>
      </c>
      <c r="GM5" s="10">
        <v>2.1459999999999999</v>
      </c>
      <c r="GN5" s="11">
        <v>173171.1</v>
      </c>
      <c r="GO5" s="18">
        <f t="shared" si="67"/>
        <v>0.50533624329522542</v>
      </c>
      <c r="GP5" s="20">
        <f t="shared" si="68"/>
        <v>613.4898962315674</v>
      </c>
      <c r="GR5" s="10">
        <v>2.242</v>
      </c>
      <c r="GS5" s="11">
        <v>105387.2</v>
      </c>
      <c r="GT5" s="18">
        <f t="shared" si="69"/>
        <v>0.2863538274179866</v>
      </c>
      <c r="GU5" s="20">
        <f t="shared" si="70"/>
        <v>619.04243743199129</v>
      </c>
      <c r="GV5" s="20">
        <f t="shared" si="95"/>
        <v>51.170428730930674</v>
      </c>
      <c r="GX5" s="10">
        <v>2.2349999999999999</v>
      </c>
      <c r="GY5" s="11">
        <v>80272.800000000003</v>
      </c>
      <c r="GZ5" s="18">
        <f t="shared" si="71"/>
        <v>0.27176038523830937</v>
      </c>
      <c r="HA5" s="20">
        <f t="shared" si="72"/>
        <v>619.6236559139785</v>
      </c>
      <c r="HC5" s="10">
        <v>2.246</v>
      </c>
      <c r="HD5" s="10">
        <v>71484</v>
      </c>
      <c r="HE5" s="18">
        <f t="shared" si="73"/>
        <v>0.21995198742639188</v>
      </c>
      <c r="HF5" s="20">
        <f t="shared" si="74"/>
        <v>619.26006528835694</v>
      </c>
      <c r="HG5" s="11">
        <v>2.2050000000000001</v>
      </c>
      <c r="HH5" s="10">
        <v>2.2349999999999999</v>
      </c>
      <c r="HI5" s="11">
        <v>83581.7</v>
      </c>
      <c r="HJ5" s="18">
        <f t="shared" si="75"/>
        <v>0.23024665476982137</v>
      </c>
      <c r="HK5" s="20">
        <f t="shared" si="76"/>
        <v>618.48418756815704</v>
      </c>
      <c r="HM5" s="10">
        <v>2.246</v>
      </c>
      <c r="HN5" s="11">
        <v>117486.8</v>
      </c>
      <c r="HO5" s="18">
        <f t="shared" si="77"/>
        <v>0.32922480005402693</v>
      </c>
      <c r="HP5" s="20">
        <f t="shared" si="78"/>
        <v>619.26006528835694</v>
      </c>
      <c r="HR5" s="10">
        <v>2.2269999999999999</v>
      </c>
      <c r="HS5" s="11">
        <v>152165.6</v>
      </c>
      <c r="HT5" s="18">
        <f t="shared" si="79"/>
        <v>0.37285739244173155</v>
      </c>
      <c r="HU5" s="20">
        <f t="shared" si="80"/>
        <v>617.5534832693362</v>
      </c>
      <c r="HV5" s="20">
        <f t="shared" si="96"/>
        <v>22.942939354224269</v>
      </c>
      <c r="HX5" s="10">
        <v>2.302</v>
      </c>
      <c r="HY5" s="11">
        <v>100854</v>
      </c>
      <c r="HZ5" s="18">
        <f t="shared" si="81"/>
        <v>0.22669566577775219</v>
      </c>
      <c r="IA5" s="20">
        <f t="shared" si="82"/>
        <v>622.76906435911303</v>
      </c>
      <c r="IC5" s="10">
        <v>2.2389999999999999</v>
      </c>
      <c r="ID5" s="10">
        <v>90335.3</v>
      </c>
      <c r="IE5" s="18">
        <f t="shared" si="83"/>
        <v>0.29110585699752223</v>
      </c>
      <c r="IF5" s="20">
        <f t="shared" si="84"/>
        <v>618.70229007633588</v>
      </c>
      <c r="IG5" s="11">
        <v>2.2050000000000001</v>
      </c>
      <c r="IH5" s="10">
        <v>2.1760000000000002</v>
      </c>
      <c r="II5" s="11">
        <v>165602.6</v>
      </c>
      <c r="IJ5" s="18">
        <f t="shared" si="85"/>
        <v>0.52248133089302207</v>
      </c>
      <c r="IK5" s="20">
        <f t="shared" si="86"/>
        <v>614.61538461538464</v>
      </c>
      <c r="IM5" s="10">
        <v>2.15</v>
      </c>
      <c r="IN5" s="11">
        <v>110791.1</v>
      </c>
      <c r="IO5" s="18">
        <f t="shared" si="87"/>
        <v>0.25090393819476875</v>
      </c>
      <c r="IP5" s="20">
        <f t="shared" si="88"/>
        <v>613.7083560895685</v>
      </c>
      <c r="IR5" s="10">
        <v>2.15</v>
      </c>
      <c r="IS5" s="11">
        <v>106128.4</v>
      </c>
      <c r="IT5" s="18">
        <f t="shared" si="89"/>
        <v>0.2895931009604496</v>
      </c>
      <c r="IU5" s="20">
        <f t="shared" si="90"/>
        <v>613.32967635765226</v>
      </c>
      <c r="IV5" s="20">
        <f t="shared" si="97"/>
        <v>37.479904943010801</v>
      </c>
    </row>
    <row r="6" spans="1:256" s="11" customFormat="1">
      <c r="A6" s="22" t="s">
        <v>212</v>
      </c>
      <c r="B6" s="25">
        <v>2.2200000000000002</v>
      </c>
      <c r="C6" s="12">
        <v>83902.9</v>
      </c>
      <c r="D6" s="18">
        <f>C6/D$1</f>
        <v>0.25990114804808279</v>
      </c>
      <c r="E6" s="20">
        <f>(((B6-B$20)/(B$47-B$20)*100+700))</f>
        <v>621.1407639979069</v>
      </c>
      <c r="F6" s="12"/>
      <c r="G6" s="25">
        <v>2.194</v>
      </c>
      <c r="H6" s="12">
        <v>130302</v>
      </c>
      <c r="I6" s="18">
        <f>H6/I$1</f>
        <v>0.61115311519144799</v>
      </c>
      <c r="J6" s="20">
        <f>(((G6-G$20)/(G$47-G$20)*100+700))</f>
        <v>619.6540880503145</v>
      </c>
      <c r="K6" s="12"/>
      <c r="L6" s="25">
        <v>2.198</v>
      </c>
      <c r="M6" s="12">
        <v>132563.1</v>
      </c>
      <c r="N6" s="18">
        <f>M6/N$1</f>
        <v>0.46586533798344343</v>
      </c>
      <c r="O6" s="20">
        <f>(((L6-L$20)/(L$47-L$20)*100+700))</f>
        <v>619.22873745377706</v>
      </c>
      <c r="P6" s="12"/>
      <c r="Q6" s="25">
        <v>2.1869999999999998</v>
      </c>
      <c r="R6" s="12">
        <v>202027.2</v>
      </c>
      <c r="S6" s="18">
        <f>R6/S$1</f>
        <v>0.77378997647918579</v>
      </c>
      <c r="T6" s="20">
        <f>(((Q6-Q$20)/(Q$47-Q$20)*100+700))</f>
        <v>618.47538380095284</v>
      </c>
      <c r="U6" s="20">
        <f>(STDEV(D6,I6,N6,S6))/(AVERAGE(D6,I6,N6,S6))*100</f>
        <v>41.384407716015751</v>
      </c>
      <c r="W6" s="10">
        <v>2.2130000000000001</v>
      </c>
      <c r="X6" s="11">
        <v>295250.5</v>
      </c>
      <c r="Y6" s="18">
        <f t="shared" si="0"/>
        <v>0.89517238368311958</v>
      </c>
      <c r="Z6" s="20">
        <f t="shared" si="1"/>
        <v>618.79014989293364</v>
      </c>
      <c r="AB6" s="10">
        <v>2.2650000000000001</v>
      </c>
      <c r="AC6" s="11">
        <v>241418.3</v>
      </c>
      <c r="AD6" s="18">
        <f t="shared" si="2"/>
        <v>0.83153869151770821</v>
      </c>
      <c r="AE6" s="20">
        <f t="shared" si="3"/>
        <v>621.69962586851955</v>
      </c>
      <c r="AG6" s="10">
        <v>2.1909999999999998</v>
      </c>
      <c r="AH6" s="11">
        <v>169745.8</v>
      </c>
      <c r="AI6" s="18">
        <f t="shared" si="4"/>
        <v>0.5615199621564223</v>
      </c>
      <c r="AJ6" s="20">
        <f t="shared" si="5"/>
        <v>616.81081081081084</v>
      </c>
      <c r="AL6" s="10">
        <v>2.198</v>
      </c>
      <c r="AM6" s="11">
        <v>229289.2</v>
      </c>
      <c r="AN6" s="18">
        <f t="shared" si="6"/>
        <v>0.81052824327314721</v>
      </c>
      <c r="AO6" s="20">
        <f t="shared" si="7"/>
        <v>616.96476964769647</v>
      </c>
      <c r="AQ6" s="10">
        <v>2.246</v>
      </c>
      <c r="AR6" s="11">
        <v>192125.3</v>
      </c>
      <c r="AS6" s="18">
        <f t="shared" si="8"/>
        <v>0.62755959806197481</v>
      </c>
      <c r="AT6" s="20">
        <f t="shared" si="9"/>
        <v>620.21505376344089</v>
      </c>
      <c r="AU6" s="20">
        <f t="shared" si="10"/>
        <v>19.187305281670909</v>
      </c>
      <c r="AW6" s="10">
        <v>2.2389999999999999</v>
      </c>
      <c r="AX6" s="11">
        <v>245609.4</v>
      </c>
      <c r="AY6" s="18">
        <f t="shared" si="11"/>
        <v>0.71340635592851098</v>
      </c>
      <c r="AZ6" s="20">
        <f t="shared" si="12"/>
        <v>619.70920840064616</v>
      </c>
      <c r="BB6" s="10">
        <v>2.2530000000000001</v>
      </c>
      <c r="BC6" s="11">
        <v>231257.3</v>
      </c>
      <c r="BD6" s="18">
        <f t="shared" si="13"/>
        <v>0.6009495873133347</v>
      </c>
      <c r="BE6" s="20">
        <f t="shared" si="14"/>
        <v>619.33369743309663</v>
      </c>
      <c r="BG6" s="10">
        <v>2.194</v>
      </c>
      <c r="BH6" s="11">
        <v>221779.3</v>
      </c>
      <c r="BI6" s="18">
        <f t="shared" si="15"/>
        <v>0.68024700976236374</v>
      </c>
      <c r="BJ6" s="20">
        <f t="shared" si="16"/>
        <v>613.9977603583427</v>
      </c>
      <c r="BL6" s="10">
        <v>2.25</v>
      </c>
      <c r="BM6" s="11">
        <v>232372.8</v>
      </c>
      <c r="BN6" s="18">
        <f t="shared" si="17"/>
        <v>0.65302901541823477</v>
      </c>
      <c r="BO6" s="20">
        <f t="shared" si="18"/>
        <v>619.82665222101843</v>
      </c>
      <c r="BQ6" s="10">
        <v>2.194</v>
      </c>
      <c r="BR6" s="11">
        <v>205311.3</v>
      </c>
      <c r="BS6" s="18">
        <f t="shared" si="19"/>
        <v>0.66139246215162029</v>
      </c>
      <c r="BT6" s="20">
        <f t="shared" si="20"/>
        <v>616.43090315560391</v>
      </c>
      <c r="BU6" s="20">
        <f>(STDEV(AY6,BD6,BI6,BN6,BS6))/(AVERAGE(AY6,BD6,BI6,BN6,BS6))*100</f>
        <v>6.2224728804333216</v>
      </c>
      <c r="BW6" s="10">
        <v>2.246</v>
      </c>
      <c r="BX6" s="11">
        <v>366095.2</v>
      </c>
      <c r="BY6" s="18">
        <f t="shared" si="21"/>
        <v>1.4437775173168812</v>
      </c>
      <c r="BZ6" s="20">
        <f t="shared" si="22"/>
        <v>621.77121771217708</v>
      </c>
      <c r="CB6" s="10">
        <v>2.25</v>
      </c>
      <c r="CC6" s="11">
        <v>330908.3</v>
      </c>
      <c r="CD6" s="18">
        <f t="shared" si="23"/>
        <v>1.0944149855354974</v>
      </c>
      <c r="CE6" s="20">
        <f t="shared" si="24"/>
        <v>621.23469930814258</v>
      </c>
      <c r="CG6" s="10">
        <v>2.246</v>
      </c>
      <c r="CH6" s="11">
        <v>272942.59999999998</v>
      </c>
      <c r="CI6" s="18">
        <f t="shared" si="25"/>
        <v>0.73736384266263233</v>
      </c>
      <c r="CJ6" s="20">
        <f t="shared" si="26"/>
        <v>620.38626609442065</v>
      </c>
      <c r="CL6" s="10">
        <v>2.29</v>
      </c>
      <c r="CM6" s="11">
        <v>215828.3</v>
      </c>
      <c r="CN6" s="18">
        <f t="shared" si="27"/>
        <v>0.60160997370879865</v>
      </c>
      <c r="CO6" s="20">
        <f t="shared" si="28"/>
        <v>622.45557350565423</v>
      </c>
      <c r="CQ6" s="10">
        <v>2.25</v>
      </c>
      <c r="CR6" s="11">
        <v>212547.6</v>
      </c>
      <c r="CS6" s="18">
        <f t="shared" si="29"/>
        <v>0.60365777287386091</v>
      </c>
      <c r="CT6" s="20">
        <f t="shared" si="30"/>
        <v>620.77087794432543</v>
      </c>
      <c r="CU6" s="20">
        <f>(STDEV(BY6,CD6,CI6,CN6,CS6))/(AVERAGE(BY6,CD6,CI6,CN6,CS6))*100</f>
        <v>40.874966453389852</v>
      </c>
      <c r="CW6" s="10">
        <v>2.242</v>
      </c>
      <c r="CX6" s="11">
        <v>260381.6</v>
      </c>
      <c r="CY6" s="18">
        <f t="shared" si="31"/>
        <v>0.67719584696685065</v>
      </c>
      <c r="CZ6" s="20">
        <f t="shared" si="32"/>
        <v>619.39328277356447</v>
      </c>
      <c r="DB6" s="10">
        <v>2.2570000000000001</v>
      </c>
      <c r="DC6" s="10">
        <v>316944.2</v>
      </c>
      <c r="DD6" s="18">
        <f t="shared" si="33"/>
        <v>0.94401961047122918</v>
      </c>
      <c r="DE6" s="20">
        <f t="shared" si="34"/>
        <v>621.898197242842</v>
      </c>
      <c r="DG6" s="10">
        <v>2.2389999999999999</v>
      </c>
      <c r="DH6" s="11">
        <v>247914.6</v>
      </c>
      <c r="DI6" s="18">
        <f t="shared" si="35"/>
        <v>0.6802804379441868</v>
      </c>
      <c r="DJ6" s="20">
        <f t="shared" si="36"/>
        <v>618.70229007633588</v>
      </c>
      <c r="DL6" s="10">
        <v>2.242</v>
      </c>
      <c r="DM6" s="11">
        <v>244585</v>
      </c>
      <c r="DN6" s="18">
        <f t="shared" si="37"/>
        <v>0.84159698520508397</v>
      </c>
      <c r="DO6" s="20">
        <f t="shared" si="38"/>
        <v>620.17167381974252</v>
      </c>
      <c r="DQ6" s="10">
        <v>2.246</v>
      </c>
      <c r="DR6" s="11">
        <v>237324.6</v>
      </c>
      <c r="DS6" s="18">
        <f t="shared" si="39"/>
        <v>0.78220011766392616</v>
      </c>
      <c r="DT6" s="20">
        <f t="shared" si="40"/>
        <v>619.08396946564881</v>
      </c>
      <c r="DU6" s="20">
        <f>(STDEV(CY6,DD6,DI6,DN6,DS6))/(AVERAGE(CY6,DD6,DI6,DN6,DS6))*100</f>
        <v>14.395267070429504</v>
      </c>
      <c r="DW6" s="10">
        <v>2.202</v>
      </c>
      <c r="DX6" s="11">
        <v>160509</v>
      </c>
      <c r="DY6" s="18">
        <f t="shared" si="41"/>
        <v>0.7056631014726209</v>
      </c>
      <c r="DZ6" s="20">
        <f t="shared" si="42"/>
        <v>617.71674744211089</v>
      </c>
      <c r="EB6" s="10">
        <v>2.2240000000000002</v>
      </c>
      <c r="EC6" s="10">
        <v>143701.70000000001</v>
      </c>
      <c r="ED6" s="18">
        <f t="shared" si="43"/>
        <v>0.46688668888332235</v>
      </c>
      <c r="EE6" s="20">
        <f t="shared" si="44"/>
        <v>619.37901498929341</v>
      </c>
      <c r="EG6" s="10">
        <v>2.242</v>
      </c>
      <c r="EH6" s="11">
        <v>238480.3</v>
      </c>
      <c r="EI6" s="18">
        <f t="shared" si="45"/>
        <v>0.84893932554831419</v>
      </c>
      <c r="EJ6" s="20">
        <f t="shared" si="46"/>
        <v>619.04243743199129</v>
      </c>
      <c r="EL6" s="10">
        <v>2.2719999999999998</v>
      </c>
      <c r="EM6" s="11">
        <v>152194.4</v>
      </c>
      <c r="EN6" s="18">
        <f t="shared" si="47"/>
        <v>0.43300051950594015</v>
      </c>
      <c r="EO6" s="20">
        <f t="shared" si="48"/>
        <v>619.7136563876652</v>
      </c>
      <c r="EQ6" s="10">
        <v>2.242</v>
      </c>
      <c r="ER6" s="11">
        <v>161573.70000000001</v>
      </c>
      <c r="ES6" s="18">
        <f t="shared" si="49"/>
        <v>0.51019111598790634</v>
      </c>
      <c r="ET6" s="20">
        <f t="shared" si="50"/>
        <v>618.86586695746996</v>
      </c>
      <c r="EU6" s="20">
        <f>(STDEV(DY6,ED6,EI6,EN6,ES6))/(AVERAGE(DY6,ED6,EI6,EN6,ES6))*100</f>
        <v>29.99919699059458</v>
      </c>
      <c r="EW6" s="10">
        <v>2.202</v>
      </c>
      <c r="EX6" s="11">
        <v>315663.8</v>
      </c>
      <c r="EY6" s="18">
        <f t="shared" si="51"/>
        <v>1.0345328451867075</v>
      </c>
      <c r="EZ6" s="20">
        <f t="shared" si="52"/>
        <v>617.36073553272035</v>
      </c>
      <c r="FB6" s="10">
        <v>2.246</v>
      </c>
      <c r="FC6" s="10">
        <v>195970.2</v>
      </c>
      <c r="FD6" s="18">
        <f t="shared" si="53"/>
        <v>0.62492649619310869</v>
      </c>
      <c r="FE6" s="20">
        <f t="shared" si="54"/>
        <v>618.28193832599118</v>
      </c>
      <c r="FG6" s="10"/>
      <c r="FI6" s="18"/>
      <c r="FJ6" s="20"/>
      <c r="FL6" s="10">
        <v>2.2309999999999999</v>
      </c>
      <c r="FM6" s="11">
        <v>159797.4</v>
      </c>
      <c r="FN6" s="18">
        <f t="shared" si="55"/>
        <v>0.48770865678638714</v>
      </c>
      <c r="FO6" s="20">
        <f t="shared" si="56"/>
        <v>616.76846196557472</v>
      </c>
      <c r="FQ6" s="10">
        <v>2.2389999999999999</v>
      </c>
      <c r="FR6" s="11">
        <v>133171.1</v>
      </c>
      <c r="FS6" s="18">
        <f t="shared" si="57"/>
        <v>0.53188423335933421</v>
      </c>
      <c r="FT6" s="20">
        <f t="shared" si="58"/>
        <v>617.57877280265336</v>
      </c>
      <c r="FU6" s="20">
        <f t="shared" si="59"/>
        <v>37.298920610116234</v>
      </c>
      <c r="FV6" s="20">
        <f t="shared" si="60"/>
        <v>37.298920610116234</v>
      </c>
      <c r="FX6" s="10">
        <v>2.198</v>
      </c>
      <c r="FY6" s="11">
        <v>159451</v>
      </c>
      <c r="FZ6" s="18">
        <f t="shared" si="61"/>
        <v>0.50145576933116376</v>
      </c>
      <c r="GA6" s="20">
        <f t="shared" si="62"/>
        <v>617.50134625740441</v>
      </c>
      <c r="GC6" s="10">
        <v>2.2349999999999999</v>
      </c>
      <c r="GD6" s="10">
        <v>114868.7</v>
      </c>
      <c r="GE6" s="18">
        <f t="shared" si="63"/>
        <v>0.42171324643208274</v>
      </c>
      <c r="GF6" s="20">
        <f t="shared" si="64"/>
        <v>617.67621145374449</v>
      </c>
      <c r="GH6" s="10">
        <v>2.254</v>
      </c>
      <c r="GI6" s="11">
        <v>135717.1</v>
      </c>
      <c r="GJ6" s="18">
        <f t="shared" si="65"/>
        <v>0.54321649312879694</v>
      </c>
      <c r="GK6" s="20">
        <f t="shared" si="66"/>
        <v>617.90878754171297</v>
      </c>
      <c r="GM6" s="10">
        <v>2.2309999999999999</v>
      </c>
      <c r="GN6" s="11">
        <v>121383</v>
      </c>
      <c r="GO6" s="18">
        <f t="shared" si="67"/>
        <v>0.35421169710133127</v>
      </c>
      <c r="GP6" s="20">
        <f t="shared" si="68"/>
        <v>618.1321682140906</v>
      </c>
      <c r="GR6" s="10">
        <v>2.238</v>
      </c>
      <c r="GS6" s="11">
        <v>137376.79999999999</v>
      </c>
      <c r="GT6" s="18">
        <f t="shared" si="69"/>
        <v>0.37327467167203665</v>
      </c>
      <c r="GU6" s="20">
        <f t="shared" si="70"/>
        <v>618.82480957562564</v>
      </c>
      <c r="GV6" s="20">
        <f>(STDEV(FZ6,GE6,GJ6,GO6,GT6))/(AVERAGE(FZ6,GE6,GJ6,GO6,GT6))*100</f>
        <v>18.574555064638997</v>
      </c>
      <c r="GX6" s="10">
        <v>2.202</v>
      </c>
      <c r="GY6" s="11">
        <v>173719.8</v>
      </c>
      <c r="GZ6" s="18">
        <f t="shared" si="71"/>
        <v>0.58812150281941145</v>
      </c>
      <c r="HA6" s="20">
        <f t="shared" si="72"/>
        <v>617.84946236559142</v>
      </c>
      <c r="HC6" s="10">
        <v>2.2570000000000001</v>
      </c>
      <c r="HD6" s="10">
        <v>144952.70000000001</v>
      </c>
      <c r="HE6" s="18">
        <f t="shared" si="73"/>
        <v>0.44601077790584687</v>
      </c>
      <c r="HF6" s="20">
        <f t="shared" si="74"/>
        <v>619.85854189336237</v>
      </c>
      <c r="HH6" s="10">
        <v>2.2389999999999999</v>
      </c>
      <c r="HI6" s="11">
        <v>229222.9</v>
      </c>
      <c r="HJ6" s="18">
        <f t="shared" si="75"/>
        <v>0.63145169243551258</v>
      </c>
      <c r="HK6" s="20">
        <f t="shared" si="76"/>
        <v>618.70229007633588</v>
      </c>
      <c r="HM6" s="10">
        <v>2.242</v>
      </c>
      <c r="HN6" s="11">
        <v>181677.1</v>
      </c>
      <c r="HO6" s="18">
        <f t="shared" si="77"/>
        <v>0.50910065574937324</v>
      </c>
      <c r="HP6" s="20">
        <f t="shared" si="78"/>
        <v>619.04243743199129</v>
      </c>
      <c r="HR6" s="10">
        <v>2.2240000000000002</v>
      </c>
      <c r="HS6" s="11">
        <v>196123.5</v>
      </c>
      <c r="HT6" s="18">
        <f t="shared" si="79"/>
        <v>0.4805691746790729</v>
      </c>
      <c r="HU6" s="20">
        <f t="shared" si="80"/>
        <v>617.38891936368623</v>
      </c>
      <c r="HV6" s="20">
        <f>(STDEV(GZ6,HE6,HJ6,HO6,HT6))/(AVERAGE(GZ6,HE6,HJ6,HO6,HT6))*100</f>
        <v>14.463871988455711</v>
      </c>
      <c r="HX6" s="10">
        <v>2.3050000000000002</v>
      </c>
      <c r="HY6" s="11">
        <v>164836.6</v>
      </c>
      <c r="HZ6" s="18">
        <f t="shared" si="81"/>
        <v>0.37051324470562425</v>
      </c>
      <c r="IA6" s="20">
        <f t="shared" si="82"/>
        <v>622.93131422390479</v>
      </c>
      <c r="IC6" s="10">
        <v>2.2269999999999999</v>
      </c>
      <c r="ID6" s="10">
        <v>207178.2</v>
      </c>
      <c r="IE6" s="18">
        <f t="shared" si="83"/>
        <v>0.6676325585037528</v>
      </c>
      <c r="IF6" s="20">
        <f t="shared" si="84"/>
        <v>618.04798255179935</v>
      </c>
      <c r="IH6" s="10">
        <v>2.2309999999999999</v>
      </c>
      <c r="II6" s="11">
        <v>125998.39999999999</v>
      </c>
      <c r="IJ6" s="18">
        <f t="shared" si="85"/>
        <v>0.39752885354693313</v>
      </c>
      <c r="IK6" s="20">
        <f t="shared" si="86"/>
        <v>617.63736263736257</v>
      </c>
      <c r="IM6" s="10">
        <v>2.2269999999999999</v>
      </c>
      <c r="IN6" s="11">
        <v>257375</v>
      </c>
      <c r="IO6" s="18">
        <f t="shared" si="87"/>
        <v>0.58286632313316322</v>
      </c>
      <c r="IP6" s="20">
        <f t="shared" si="88"/>
        <v>617.9137083560895</v>
      </c>
      <c r="IR6" s="10">
        <v>2.202</v>
      </c>
      <c r="IS6" s="11">
        <v>176756</v>
      </c>
      <c r="IT6" s="18">
        <f t="shared" si="89"/>
        <v>0.48231498970459585</v>
      </c>
      <c r="IU6" s="20">
        <f t="shared" si="90"/>
        <v>616.18211738891932</v>
      </c>
      <c r="IV6" s="20">
        <f>(STDEV(HZ6,IE6,IJ6,IO6,IT6))/(AVERAGE(HZ6,IE6,IJ6,IO6,IT6))*100</f>
        <v>25.000892388473815</v>
      </c>
    </row>
    <row r="7" spans="1:256" s="11" customFormat="1">
      <c r="A7" s="22" t="s">
        <v>186</v>
      </c>
      <c r="B7" s="25"/>
      <c r="C7" s="12"/>
      <c r="D7" s="18"/>
      <c r="E7" s="20"/>
      <c r="F7" s="12"/>
      <c r="G7" s="25"/>
      <c r="H7" s="12"/>
      <c r="I7" s="18"/>
      <c r="J7" s="20"/>
      <c r="K7" s="12"/>
      <c r="L7" s="25"/>
      <c r="M7" s="12"/>
      <c r="N7" s="18"/>
      <c r="O7" s="20"/>
      <c r="P7" s="12"/>
      <c r="Q7" s="25"/>
      <c r="R7" s="12"/>
      <c r="S7" s="18"/>
      <c r="T7" s="20"/>
      <c r="U7" s="20"/>
      <c r="W7" s="10">
        <v>2.7149999999999999</v>
      </c>
      <c r="X7" s="11">
        <v>638309.80000000005</v>
      </c>
      <c r="Y7" s="18">
        <f t="shared" si="0"/>
        <v>1.9352966555324898</v>
      </c>
      <c r="Z7" s="20">
        <f t="shared" si="1"/>
        <v>645.66381156316913</v>
      </c>
      <c r="AB7" s="10">
        <v>2.7559999999999998</v>
      </c>
      <c r="AC7" s="11">
        <v>499058.7</v>
      </c>
      <c r="AD7" s="18">
        <f t="shared" si="2"/>
        <v>1.7189526162205953</v>
      </c>
      <c r="AE7" s="20">
        <f t="shared" si="3"/>
        <v>647.94227685729561</v>
      </c>
      <c r="AG7" s="10">
        <v>2.7120000000000002</v>
      </c>
      <c r="AH7" s="11">
        <v>431929.4</v>
      </c>
      <c r="AI7" s="18">
        <f t="shared" si="4"/>
        <v>1.4288246327287404</v>
      </c>
      <c r="AJ7" s="20">
        <f t="shared" si="5"/>
        <v>644.97297297297303</v>
      </c>
      <c r="AL7" s="10">
        <v>2.73</v>
      </c>
      <c r="AM7" s="11">
        <v>475227.3</v>
      </c>
      <c r="AN7" s="18">
        <f t="shared" si="6"/>
        <v>1.6799096888315754</v>
      </c>
      <c r="AO7" s="20">
        <f t="shared" si="7"/>
        <v>645.79945799457994</v>
      </c>
      <c r="AQ7" s="10">
        <v>2.7519999999999998</v>
      </c>
      <c r="AR7" s="11">
        <v>477730.3</v>
      </c>
      <c r="AS7" s="18">
        <f t="shared" si="8"/>
        <v>1.5604620268648983</v>
      </c>
      <c r="AT7" s="20">
        <f t="shared" si="9"/>
        <v>647.41935483870964</v>
      </c>
      <c r="AU7" s="20">
        <f t="shared" si="10"/>
        <v>11.354105820997772</v>
      </c>
      <c r="AW7" s="10">
        <v>2.7450000000000001</v>
      </c>
      <c r="AX7" s="11">
        <v>494310</v>
      </c>
      <c r="AY7" s="18">
        <f t="shared" si="11"/>
        <v>1.4357915283332898</v>
      </c>
      <c r="AZ7" s="20">
        <f t="shared" si="12"/>
        <v>646.95745826602047</v>
      </c>
      <c r="BB7" s="10">
        <v>2.734</v>
      </c>
      <c r="BC7" s="11">
        <v>576615.6</v>
      </c>
      <c r="BD7" s="18">
        <f t="shared" si="13"/>
        <v>1.4984041881420862</v>
      </c>
      <c r="BE7" s="20">
        <f t="shared" si="14"/>
        <v>645.60349535772798</v>
      </c>
      <c r="BG7" s="10">
        <v>2.7149999999999999</v>
      </c>
      <c r="BH7" s="11">
        <v>450065.3</v>
      </c>
      <c r="BI7" s="18">
        <f t="shared" si="15"/>
        <v>1.3804515323242572</v>
      </c>
      <c r="BJ7" s="20">
        <f t="shared" si="16"/>
        <v>643.1690929451288</v>
      </c>
      <c r="BL7" s="10">
        <v>2.7629999999999999</v>
      </c>
      <c r="BM7" s="11">
        <v>400834.7</v>
      </c>
      <c r="BN7" s="18">
        <f t="shared" si="17"/>
        <v>1.1264515015804928</v>
      </c>
      <c r="BO7" s="20">
        <f t="shared" si="18"/>
        <v>647.61646803900328</v>
      </c>
      <c r="BQ7" s="10">
        <v>2.7149999999999999</v>
      </c>
      <c r="BR7" s="11">
        <v>437955.4</v>
      </c>
      <c r="BS7" s="18">
        <f t="shared" si="19"/>
        <v>1.4108351577268166</v>
      </c>
      <c r="BT7" s="20">
        <f t="shared" si="20"/>
        <v>644.77693144722525</v>
      </c>
      <c r="BU7" s="20">
        <f t="shared" si="91"/>
        <v>10.442153658963068</v>
      </c>
      <c r="BW7" s="10">
        <v>2.7559999999999998</v>
      </c>
      <c r="BX7" s="11">
        <v>527475.6</v>
      </c>
      <c r="BY7" s="18">
        <f t="shared" si="21"/>
        <v>2.0802168731336335</v>
      </c>
      <c r="BZ7" s="20">
        <f t="shared" si="22"/>
        <v>648.65577227200845</v>
      </c>
      <c r="CB7" s="10">
        <v>2.726</v>
      </c>
      <c r="CC7" s="11">
        <v>567719.30000000005</v>
      </c>
      <c r="CD7" s="18">
        <f t="shared" si="23"/>
        <v>1.8776214120278119</v>
      </c>
      <c r="CE7" s="20">
        <f t="shared" si="24"/>
        <v>646.56732304417244</v>
      </c>
      <c r="CG7" s="10">
        <v>2.7559999999999998</v>
      </c>
      <c r="CH7" s="11">
        <v>489115.3</v>
      </c>
      <c r="CI7" s="18">
        <f t="shared" si="25"/>
        <v>1.3213618435271233</v>
      </c>
      <c r="CJ7" s="20">
        <f t="shared" si="26"/>
        <v>647.7467811158798</v>
      </c>
      <c r="CL7" s="10">
        <v>2.76</v>
      </c>
      <c r="CM7" s="11">
        <v>540468.5</v>
      </c>
      <c r="CN7" s="18">
        <f t="shared" si="27"/>
        <v>1.5065273649258872</v>
      </c>
      <c r="CO7" s="20">
        <f t="shared" si="28"/>
        <v>647.76521270866988</v>
      </c>
      <c r="CQ7" s="10">
        <v>2.76</v>
      </c>
      <c r="CR7" s="11">
        <v>451284.4</v>
      </c>
      <c r="CS7" s="18">
        <f t="shared" si="29"/>
        <v>1.281695657051487</v>
      </c>
      <c r="CT7" s="20">
        <f t="shared" si="30"/>
        <v>648.07280513918624</v>
      </c>
      <c r="CU7" s="20">
        <f t="shared" si="92"/>
        <v>21.790826783724373</v>
      </c>
      <c r="CW7" s="10">
        <v>2.7189999999999999</v>
      </c>
      <c r="CX7" s="11">
        <v>398741.7</v>
      </c>
      <c r="CY7" s="18">
        <f t="shared" si="31"/>
        <v>1.0370403409937641</v>
      </c>
      <c r="CZ7" s="20">
        <f t="shared" si="32"/>
        <v>645.23293607800645</v>
      </c>
      <c r="DB7" s="10">
        <v>2.7669999999999999</v>
      </c>
      <c r="DC7" s="10">
        <v>323324.5</v>
      </c>
      <c r="DD7" s="18">
        <f t="shared" si="33"/>
        <v>0.9630233604079359</v>
      </c>
      <c r="DE7" s="20">
        <f t="shared" si="34"/>
        <v>648.9395546129374</v>
      </c>
      <c r="DG7" s="10">
        <v>2.7519999999999998</v>
      </c>
      <c r="DH7" s="11">
        <v>393398.2</v>
      </c>
      <c r="DI7" s="18">
        <f t="shared" si="35"/>
        <v>1.0794890651153857</v>
      </c>
      <c r="DJ7" s="20">
        <f t="shared" si="36"/>
        <v>646.67393675027256</v>
      </c>
      <c r="DL7" s="10">
        <v>2.7629999999999999</v>
      </c>
      <c r="DM7" s="11">
        <v>187753</v>
      </c>
      <c r="DN7" s="18">
        <f t="shared" si="37"/>
        <v>0.64604272037618871</v>
      </c>
      <c r="DO7" s="20">
        <f t="shared" si="38"/>
        <v>648.12231759656652</v>
      </c>
      <c r="DQ7" s="10">
        <v>2.7519999999999998</v>
      </c>
      <c r="DR7" s="11">
        <v>231515.6</v>
      </c>
      <c r="DS7" s="18">
        <f t="shared" si="39"/>
        <v>0.76305418638031819</v>
      </c>
      <c r="DT7" s="20">
        <f t="shared" si="40"/>
        <v>646.67393675027256</v>
      </c>
      <c r="DU7" s="20">
        <f t="shared" si="93"/>
        <v>20.704473828234306</v>
      </c>
      <c r="DW7" s="10">
        <v>2.7120000000000002</v>
      </c>
      <c r="DX7" s="11">
        <v>627079.4</v>
      </c>
      <c r="DY7" s="18">
        <f t="shared" si="41"/>
        <v>2.7568970853571466</v>
      </c>
      <c r="DZ7" s="20">
        <f t="shared" si="42"/>
        <v>645.18039849219167</v>
      </c>
      <c r="EB7" s="10">
        <v>2.7410000000000001</v>
      </c>
      <c r="EC7" s="10">
        <v>611238.9</v>
      </c>
      <c r="ED7" s="18">
        <f t="shared" si="43"/>
        <v>1.9859146143551827</v>
      </c>
      <c r="EE7" s="20">
        <f t="shared" si="44"/>
        <v>647.05567451820127</v>
      </c>
      <c r="EG7" s="10">
        <v>2.738</v>
      </c>
      <c r="EH7" s="11">
        <v>611598</v>
      </c>
      <c r="EI7" s="18">
        <f t="shared" si="45"/>
        <v>2.1771592606462584</v>
      </c>
      <c r="EJ7" s="20">
        <f t="shared" si="46"/>
        <v>646.02829162132753</v>
      </c>
      <c r="EL7" s="10">
        <v>2.7490000000000001</v>
      </c>
      <c r="EM7" s="11">
        <v>551828.19999999995</v>
      </c>
      <c r="EN7" s="18">
        <f t="shared" si="47"/>
        <v>1.5699782467556482</v>
      </c>
      <c r="EO7" s="20">
        <f t="shared" si="48"/>
        <v>645.9801762114538</v>
      </c>
      <c r="EQ7" s="10">
        <v>2.7410000000000001</v>
      </c>
      <c r="ER7" s="11">
        <v>663473.1</v>
      </c>
      <c r="ES7" s="18">
        <f t="shared" si="49"/>
        <v>2.0950073020358864</v>
      </c>
      <c r="ET7" s="20">
        <f t="shared" si="50"/>
        <v>646.07415485278079</v>
      </c>
      <c r="EU7" s="20">
        <f t="shared" ref="EU7" si="98">(STDEV(DY7,ED7,EI7,EN7,ES7))/(AVERAGE(DY7,ED7,EI7,EN7,ES7))*100</f>
        <v>20.179415123310783</v>
      </c>
      <c r="EW7" s="10">
        <v>2.726</v>
      </c>
      <c r="EX7" s="11">
        <v>794372.4</v>
      </c>
      <c r="EY7" s="18">
        <f t="shared" si="51"/>
        <v>2.6034164801595661</v>
      </c>
      <c r="EZ7" s="20">
        <f t="shared" si="52"/>
        <v>645.70037858301782</v>
      </c>
      <c r="FB7" s="10">
        <v>2.734</v>
      </c>
      <c r="FC7" s="10">
        <v>568787.19999999995</v>
      </c>
      <c r="FD7" s="18">
        <f t="shared" si="53"/>
        <v>1.8137971588307249</v>
      </c>
      <c r="FE7" s="20">
        <f t="shared" si="54"/>
        <v>645.15418502202647</v>
      </c>
      <c r="FG7" s="10">
        <v>2.7629999999999999</v>
      </c>
      <c r="FH7" s="11">
        <v>465510.2</v>
      </c>
      <c r="FI7" s="18">
        <f>FH7/FI$1</f>
        <v>1.4962967867770762</v>
      </c>
      <c r="FJ7" s="20">
        <f>(((FG7-FG$20)/(FG$47-FG$20)*100+700))</f>
        <v>650.10319917440665</v>
      </c>
      <c r="FL7" s="10">
        <v>2.734</v>
      </c>
      <c r="FM7" s="11">
        <v>431850.9</v>
      </c>
      <c r="FN7" s="18">
        <f t="shared" si="55"/>
        <v>1.3180278425743623</v>
      </c>
      <c r="FO7" s="20">
        <f t="shared" si="56"/>
        <v>644.69739033870076</v>
      </c>
      <c r="FQ7" s="10">
        <v>2.7370000000000001</v>
      </c>
      <c r="FR7" s="11">
        <v>439091.6</v>
      </c>
      <c r="FS7" s="18">
        <f t="shared" si="57"/>
        <v>1.7537280914592086</v>
      </c>
      <c r="FT7" s="20">
        <f t="shared" si="58"/>
        <v>645.10779436152575</v>
      </c>
      <c r="FU7" s="20">
        <f t="shared" si="59"/>
        <v>27.435251456940012</v>
      </c>
      <c r="FV7" s="20">
        <f t="shared" si="60"/>
        <v>28.584606348635067</v>
      </c>
      <c r="FX7" s="10">
        <v>2.7080000000000002</v>
      </c>
      <c r="FY7" s="11">
        <v>350686.3</v>
      </c>
      <c r="FZ7" s="18">
        <f t="shared" si="61"/>
        <v>1.1028696487347165</v>
      </c>
      <c r="GA7" s="20">
        <f t="shared" si="62"/>
        <v>644.96499730748519</v>
      </c>
      <c r="GC7" s="10">
        <v>2.7480000000000002</v>
      </c>
      <c r="GD7" s="10">
        <v>274788.90000000002</v>
      </c>
      <c r="GE7" s="18">
        <f t="shared" si="63"/>
        <v>1.0088224129157983</v>
      </c>
      <c r="GF7" s="20">
        <f t="shared" si="64"/>
        <v>645.92511013215858</v>
      </c>
      <c r="GH7" s="10">
        <v>2.7559999999999998</v>
      </c>
      <c r="GI7" s="11">
        <v>201088.7</v>
      </c>
      <c r="GJ7" s="18">
        <f t="shared" si="65"/>
        <v>0.80487056105552446</v>
      </c>
      <c r="GK7" s="20">
        <f t="shared" si="66"/>
        <v>645.82869855394881</v>
      </c>
      <c r="GM7" s="10">
        <v>2.7450000000000001</v>
      </c>
      <c r="GN7" s="11">
        <v>222554.6</v>
      </c>
      <c r="GO7" s="18">
        <f t="shared" si="67"/>
        <v>0.64944384768631469</v>
      </c>
      <c r="GP7" s="20">
        <f t="shared" si="68"/>
        <v>646.204259967231</v>
      </c>
      <c r="GR7" s="10">
        <v>2.7480000000000002</v>
      </c>
      <c r="GS7" s="11">
        <v>203712.2</v>
      </c>
      <c r="GT7" s="18">
        <f t="shared" si="69"/>
        <v>0.55351853129923156</v>
      </c>
      <c r="GU7" s="20">
        <f t="shared" si="70"/>
        <v>646.57236126224154</v>
      </c>
      <c r="GV7" s="20">
        <f t="shared" si="95"/>
        <v>28.199596396818112</v>
      </c>
      <c r="GX7" s="10">
        <v>2.7269999999999999</v>
      </c>
      <c r="GY7" s="11">
        <v>368571.9</v>
      </c>
      <c r="GZ7" s="18">
        <f t="shared" si="71"/>
        <v>1.2477855703552838</v>
      </c>
      <c r="HA7" s="20">
        <f t="shared" si="72"/>
        <v>646.07526881720435</v>
      </c>
      <c r="HC7" s="10">
        <v>2.734</v>
      </c>
      <c r="HD7" s="10">
        <v>313309.09999999998</v>
      </c>
      <c r="HE7" s="18">
        <f t="shared" si="73"/>
        <v>0.9640333392615712</v>
      </c>
      <c r="HF7" s="20">
        <f t="shared" si="74"/>
        <v>645.81066376496187</v>
      </c>
      <c r="HH7" s="10">
        <v>2.7410000000000001</v>
      </c>
      <c r="HI7" s="11">
        <v>313393.09999999998</v>
      </c>
      <c r="HJ7" s="18">
        <f t="shared" si="75"/>
        <v>0.86331951734583168</v>
      </c>
      <c r="HK7" s="20">
        <f t="shared" si="76"/>
        <v>646.07415485278079</v>
      </c>
      <c r="HM7" s="10">
        <v>2.7490000000000001</v>
      </c>
      <c r="HN7" s="11">
        <v>256543.5</v>
      </c>
      <c r="HO7" s="18">
        <f t="shared" si="77"/>
        <v>0.71889337774677886</v>
      </c>
      <c r="HP7" s="20">
        <f t="shared" si="78"/>
        <v>646.62676822633296</v>
      </c>
      <c r="HR7" s="10">
        <v>2.726</v>
      </c>
      <c r="HS7" s="11">
        <v>355470.7</v>
      </c>
      <c r="HT7" s="18">
        <f t="shared" si="79"/>
        <v>0.87102392585076405</v>
      </c>
      <c r="HU7" s="20">
        <f t="shared" si="80"/>
        <v>644.92594624245748</v>
      </c>
      <c r="HV7" s="20">
        <f t="shared" si="96"/>
        <v>21.07052596364024</v>
      </c>
      <c r="HX7" s="10">
        <v>2.7749999999999999</v>
      </c>
      <c r="HY7" s="11">
        <v>179001.9</v>
      </c>
      <c r="HZ7" s="18">
        <f t="shared" si="81"/>
        <v>0.40235345049261922</v>
      </c>
      <c r="IA7" s="20">
        <f t="shared" si="82"/>
        <v>648.35045970795022</v>
      </c>
      <c r="IC7" s="10">
        <v>2.734</v>
      </c>
      <c r="ID7" s="10">
        <v>172879.5</v>
      </c>
      <c r="IE7" s="18">
        <f t="shared" si="83"/>
        <v>0.55710486382181867</v>
      </c>
      <c r="IF7" s="20">
        <f t="shared" si="84"/>
        <v>645.69247546346787</v>
      </c>
      <c r="IH7" s="10">
        <v>2.7519999999999998</v>
      </c>
      <c r="II7" s="11">
        <v>108940.2</v>
      </c>
      <c r="IJ7" s="18">
        <f t="shared" si="85"/>
        <v>0.34370970433889325</v>
      </c>
      <c r="IK7" s="20">
        <f t="shared" si="86"/>
        <v>646.26373626373629</v>
      </c>
      <c r="IM7" s="10">
        <v>2.726</v>
      </c>
      <c r="IN7" s="11">
        <v>128356.5</v>
      </c>
      <c r="IO7" s="18">
        <f t="shared" si="87"/>
        <v>0.29068355980667071</v>
      </c>
      <c r="IP7" s="20">
        <f t="shared" si="88"/>
        <v>645.16657564172579</v>
      </c>
      <c r="IR7" s="10">
        <v>2.7229999999999999</v>
      </c>
      <c r="IS7" s="11">
        <v>105064.9</v>
      </c>
      <c r="IT7" s="18">
        <f t="shared" si="89"/>
        <v>0.28669112314045569</v>
      </c>
      <c r="IU7" s="20">
        <f t="shared" si="90"/>
        <v>644.7613823368074</v>
      </c>
      <c r="IV7" s="20">
        <f t="shared" si="97"/>
        <v>29.664187335362996</v>
      </c>
    </row>
    <row r="8" spans="1:256">
      <c r="A8" s="22" t="s">
        <v>191</v>
      </c>
      <c r="B8" s="25">
        <v>2.7490000000000001</v>
      </c>
      <c r="C8" s="12">
        <v>33113.1</v>
      </c>
      <c r="D8" s="18">
        <f>C8/D$1</f>
        <v>0.10257252973891214</v>
      </c>
      <c r="E8" s="20">
        <f>(((B8-B$20)/(B$47-B$20)*100+700))</f>
        <v>648.82260596546314</v>
      </c>
      <c r="G8" s="25">
        <v>2.73</v>
      </c>
      <c r="H8" s="12">
        <v>31451.5</v>
      </c>
      <c r="I8" s="18">
        <f>H8/I$1</f>
        <v>0.14751640191588636</v>
      </c>
      <c r="J8" s="20">
        <f>(((G8-G$20)/(G$47-G$20)*100+700))</f>
        <v>647.74633123689728</v>
      </c>
      <c r="L8" s="25">
        <v>2.7410000000000001</v>
      </c>
      <c r="M8" s="12">
        <v>30323.599999999999</v>
      </c>
      <c r="N8" s="18">
        <f>M8/N$1</f>
        <v>0.10656596113756199</v>
      </c>
      <c r="O8" s="20">
        <f>(((L8-L$20)/(L$47-L$20)*100+700))</f>
        <v>647.91336502905438</v>
      </c>
      <c r="Q8" s="25">
        <v>2.7519999999999998</v>
      </c>
      <c r="R8" s="12">
        <v>27242.1</v>
      </c>
      <c r="S8" s="18">
        <f>R8/S$1</f>
        <v>0.10434072203269473</v>
      </c>
      <c r="T8" s="20">
        <f>(((Q8-Q$20)/(Q$47-Q$20)*100+700))</f>
        <v>648.38538909475915</v>
      </c>
      <c r="U8" s="20">
        <f>(STDEV(D8,I8,N8,S8))/(AVERAGE(D8,I8,N8,S8))*100</f>
        <v>18.719158069234233</v>
      </c>
      <c r="W8" s="10">
        <v>2.7149999999999999</v>
      </c>
      <c r="X8">
        <v>603870.80000000005</v>
      </c>
      <c r="Y8" s="18">
        <f t="shared" si="0"/>
        <v>1.8308807723361431</v>
      </c>
      <c r="Z8" s="20">
        <f t="shared" si="1"/>
        <v>645.66381156316913</v>
      </c>
      <c r="AB8" s="10">
        <v>2.7559999999999998</v>
      </c>
      <c r="AC8">
        <v>501525.1</v>
      </c>
      <c r="AD8" s="18">
        <f t="shared" si="2"/>
        <v>1.7274478588296238</v>
      </c>
      <c r="AE8" s="20">
        <f t="shared" si="3"/>
        <v>647.94227685729561</v>
      </c>
      <c r="AG8" s="10">
        <v>2.7120000000000002</v>
      </c>
      <c r="AH8">
        <v>420013.1</v>
      </c>
      <c r="AI8" s="18">
        <f t="shared" si="4"/>
        <v>1.3894054522539092</v>
      </c>
      <c r="AJ8" s="20">
        <f t="shared" si="5"/>
        <v>644.97297297297303</v>
      </c>
      <c r="AL8" s="10">
        <v>2.73</v>
      </c>
      <c r="AM8">
        <v>453162.4</v>
      </c>
      <c r="AN8" s="18">
        <f t="shared" si="6"/>
        <v>1.60191114099331</v>
      </c>
      <c r="AO8" s="20">
        <f t="shared" si="7"/>
        <v>645.79945799457994</v>
      </c>
      <c r="AQ8" s="10">
        <v>2.7519999999999998</v>
      </c>
      <c r="AR8">
        <v>447871.1</v>
      </c>
      <c r="AS8" s="18">
        <f t="shared" si="8"/>
        <v>1.4629297000424959</v>
      </c>
      <c r="AT8" s="20">
        <f t="shared" si="9"/>
        <v>647.41935483870964</v>
      </c>
      <c r="AU8" s="20">
        <f t="shared" si="10"/>
        <v>11.364142371127638</v>
      </c>
      <c r="AW8" s="10">
        <v>2.7450000000000001</v>
      </c>
      <c r="AX8">
        <v>465640.7</v>
      </c>
      <c r="AY8" s="18">
        <f t="shared" si="11"/>
        <v>1.3525175948436869</v>
      </c>
      <c r="AZ8" s="20">
        <f t="shared" si="12"/>
        <v>646.95745826602047</v>
      </c>
      <c r="BB8" s="10">
        <v>2.734</v>
      </c>
      <c r="BC8">
        <v>579278.6</v>
      </c>
      <c r="BD8" s="18">
        <f t="shared" si="13"/>
        <v>1.505324310235596</v>
      </c>
      <c r="BE8" s="20">
        <f t="shared" si="14"/>
        <v>645.60349535772798</v>
      </c>
      <c r="BG8" s="10">
        <v>2.7149999999999999</v>
      </c>
      <c r="BH8">
        <v>454185.3</v>
      </c>
      <c r="BI8" s="18">
        <f t="shared" si="15"/>
        <v>1.3930884992558912</v>
      </c>
      <c r="BJ8" s="20">
        <f t="shared" si="16"/>
        <v>643.1690929451288</v>
      </c>
      <c r="BL8" s="10">
        <v>2.7629999999999999</v>
      </c>
      <c r="BM8">
        <v>394370.7</v>
      </c>
      <c r="BN8" s="18">
        <f t="shared" si="17"/>
        <v>1.1082859522749653</v>
      </c>
      <c r="BO8" s="20">
        <f t="shared" si="18"/>
        <v>647.61646803900328</v>
      </c>
      <c r="BQ8" s="10">
        <v>2.7149999999999999</v>
      </c>
      <c r="BR8">
        <v>414766.2</v>
      </c>
      <c r="BS8" s="18">
        <f t="shared" si="19"/>
        <v>1.336133170630508</v>
      </c>
      <c r="BT8" s="20">
        <f t="shared" si="20"/>
        <v>644.77693144722525</v>
      </c>
      <c r="BU8" s="20">
        <f>(STDEV(AY8,BD8,BI8,BN8,BS8))/(AVERAGE(AY8,BD8,BI8,BN8,BS8))*100</f>
        <v>10.82256655986343</v>
      </c>
      <c r="BW8" s="10">
        <v>2.7559999999999998</v>
      </c>
      <c r="BX8" s="11">
        <v>499470.9</v>
      </c>
      <c r="BY8" s="18">
        <f t="shared" si="21"/>
        <v>1.9697741351813087</v>
      </c>
      <c r="BZ8" s="20">
        <f t="shared" si="22"/>
        <v>648.65577227200845</v>
      </c>
      <c r="CB8" s="10">
        <v>2.726</v>
      </c>
      <c r="CC8" s="11">
        <v>551573.4</v>
      </c>
      <c r="CD8" s="18">
        <f t="shared" si="23"/>
        <v>1.8242219810828715</v>
      </c>
      <c r="CE8" s="20">
        <f t="shared" si="24"/>
        <v>646.56732304417244</v>
      </c>
      <c r="CG8" s="10">
        <v>2.7559999999999998</v>
      </c>
      <c r="CH8" s="11">
        <v>469134.4</v>
      </c>
      <c r="CI8" s="18">
        <f t="shared" si="25"/>
        <v>1.2673827534039335</v>
      </c>
      <c r="CJ8" s="20">
        <f t="shared" si="26"/>
        <v>647.7467811158798</v>
      </c>
      <c r="CL8" s="10">
        <v>2.76</v>
      </c>
      <c r="CM8" s="11">
        <v>522484</v>
      </c>
      <c r="CN8" s="18">
        <f t="shared" si="27"/>
        <v>1.4563965221579747</v>
      </c>
      <c r="CO8" s="20">
        <f t="shared" si="28"/>
        <v>647.76521270866988</v>
      </c>
      <c r="CQ8" s="10">
        <v>2.76</v>
      </c>
      <c r="CR8" s="11">
        <v>448528.5</v>
      </c>
      <c r="CS8" s="18">
        <f t="shared" si="29"/>
        <v>1.2738686081633175</v>
      </c>
      <c r="CT8" s="20">
        <f t="shared" si="30"/>
        <v>648.07280513918624</v>
      </c>
      <c r="CU8" s="20">
        <f>(STDEV(BY8,CD8,CI8,CN8,CS8))/(AVERAGE(BY8,CD8,CI8,CN8,CS8))*100</f>
        <v>20.693228602089249</v>
      </c>
      <c r="CW8" s="10">
        <v>2.7189999999999999</v>
      </c>
      <c r="CX8" s="11">
        <v>432247.5</v>
      </c>
      <c r="CY8" s="18">
        <f t="shared" si="31"/>
        <v>1.1241816313510777</v>
      </c>
      <c r="CZ8" s="20">
        <f t="shared" si="32"/>
        <v>645.23293607800645</v>
      </c>
      <c r="DB8" s="10">
        <v>2.7669999999999999</v>
      </c>
      <c r="DC8" s="10">
        <v>313788.2</v>
      </c>
      <c r="DD8" s="18">
        <f t="shared" si="33"/>
        <v>0.93461945141910829</v>
      </c>
      <c r="DE8" s="20">
        <f t="shared" si="34"/>
        <v>648.9395546129374</v>
      </c>
      <c r="DG8" s="10">
        <v>2.7519999999999998</v>
      </c>
      <c r="DH8" s="11">
        <v>389087</v>
      </c>
      <c r="DI8" s="18">
        <f t="shared" si="35"/>
        <v>1.067659084049063</v>
      </c>
      <c r="DJ8" s="20">
        <f t="shared" si="36"/>
        <v>646.67393675027256</v>
      </c>
      <c r="DL8" s="10">
        <v>2.7629999999999999</v>
      </c>
      <c r="DM8" s="11">
        <v>228554.9</v>
      </c>
      <c r="DN8" s="18">
        <f t="shared" si="37"/>
        <v>0.78643872189156916</v>
      </c>
      <c r="DO8" s="20">
        <f t="shared" si="38"/>
        <v>648.12231759656652</v>
      </c>
      <c r="DQ8" s="10">
        <v>2.7519999999999998</v>
      </c>
      <c r="DR8" s="11">
        <v>238070.9</v>
      </c>
      <c r="DS8" s="18">
        <f t="shared" si="39"/>
        <v>0.78465985402422156</v>
      </c>
      <c r="DT8" s="20">
        <f t="shared" si="40"/>
        <v>646.67393675027256</v>
      </c>
      <c r="DU8" s="20">
        <f>(STDEV(CY8,DD8,DI8,DN8,DS8))/(AVERAGE(CY8,DD8,DI8,DN8,DS8))*100</f>
        <v>16.656746773059822</v>
      </c>
      <c r="DW8" s="10">
        <v>2.7120000000000002</v>
      </c>
      <c r="DX8" s="11">
        <v>679599.6</v>
      </c>
      <c r="DY8" s="18">
        <f t="shared" si="41"/>
        <v>2.9877973290940232</v>
      </c>
      <c r="DZ8" s="20">
        <f t="shared" si="42"/>
        <v>645.18039849219167</v>
      </c>
      <c r="EB8" s="10">
        <v>2.7410000000000001</v>
      </c>
      <c r="EC8" s="10">
        <v>642380.6</v>
      </c>
      <c r="ED8" s="18">
        <f t="shared" si="43"/>
        <v>2.0870939685256467</v>
      </c>
      <c r="EE8" s="20">
        <f t="shared" si="44"/>
        <v>647.05567451820127</v>
      </c>
      <c r="EG8" s="10">
        <v>2.738</v>
      </c>
      <c r="EH8" s="11">
        <v>597703</v>
      </c>
      <c r="EI8" s="18">
        <f t="shared" si="45"/>
        <v>2.1276960054906171</v>
      </c>
      <c r="EJ8" s="20">
        <f t="shared" si="46"/>
        <v>646.02829162132753</v>
      </c>
      <c r="EL8" s="10">
        <v>2.7490000000000001</v>
      </c>
      <c r="EM8" s="11">
        <v>639744.9</v>
      </c>
      <c r="EN8" s="18">
        <f t="shared" si="47"/>
        <v>1.8201055626966285</v>
      </c>
      <c r="EO8" s="20">
        <f t="shared" si="48"/>
        <v>645.9801762114538</v>
      </c>
      <c r="EQ8" s="10">
        <v>2.7410000000000001</v>
      </c>
      <c r="ER8" s="11">
        <v>652899.4</v>
      </c>
      <c r="ES8" s="18">
        <f t="shared" si="49"/>
        <v>2.0616193942073147</v>
      </c>
      <c r="ET8" s="20">
        <f t="shared" si="50"/>
        <v>646.07415485278079</v>
      </c>
      <c r="EU8" s="20">
        <f>(STDEV(DY8,ED8,EI8,EN8,ES8))/(AVERAGE(DY8,ED8,EI8,EN8,ES8))*100</f>
        <v>20.181430297357299</v>
      </c>
      <c r="EW8" s="10">
        <v>2.726</v>
      </c>
      <c r="EX8" s="11">
        <v>764120.4</v>
      </c>
      <c r="EY8" s="18">
        <f t="shared" si="51"/>
        <v>2.5042708459988288</v>
      </c>
      <c r="EZ8" s="20">
        <f t="shared" si="52"/>
        <v>645.70037858301782</v>
      </c>
      <c r="FB8" s="10">
        <v>2.734</v>
      </c>
      <c r="FC8" s="10">
        <v>557528.6</v>
      </c>
      <c r="FD8" s="18">
        <f t="shared" si="53"/>
        <v>1.7778947744373848</v>
      </c>
      <c r="FE8" s="20">
        <f t="shared" si="54"/>
        <v>645.15418502202647</v>
      </c>
      <c r="FG8" s="10">
        <v>2.7629999999999999</v>
      </c>
      <c r="FH8" s="11">
        <v>457466</v>
      </c>
      <c r="FI8" s="18">
        <f>FH8/FI$1</f>
        <v>1.4704401876903277</v>
      </c>
      <c r="FJ8" s="20">
        <f>(((FG8-FG$20)/(FG$47-FG$20)*100+700))</f>
        <v>650.10319917440665</v>
      </c>
      <c r="FL8" s="10">
        <v>2.734</v>
      </c>
      <c r="FM8" s="11">
        <v>466992.4</v>
      </c>
      <c r="FN8" s="18">
        <f t="shared" si="55"/>
        <v>1.4252812382019435</v>
      </c>
      <c r="FO8" s="20">
        <f t="shared" si="56"/>
        <v>644.69739033870076</v>
      </c>
      <c r="FQ8" s="10">
        <v>2.7370000000000001</v>
      </c>
      <c r="FR8" s="11">
        <v>436433</v>
      </c>
      <c r="FS8" s="18">
        <f t="shared" si="57"/>
        <v>1.7431096658187422</v>
      </c>
      <c r="FT8" s="20">
        <f t="shared" si="58"/>
        <v>645.10779436152575</v>
      </c>
      <c r="FU8" s="20">
        <f t="shared" si="59"/>
        <v>24.228787090920516</v>
      </c>
      <c r="FV8" s="20">
        <f t="shared" si="60"/>
        <v>24.493831845091659</v>
      </c>
      <c r="FX8" s="10">
        <v>2.7080000000000002</v>
      </c>
      <c r="FY8" s="11">
        <v>320674.8</v>
      </c>
      <c r="FZ8" s="18">
        <f t="shared" si="61"/>
        <v>1.0084867986975126</v>
      </c>
      <c r="GA8" s="20">
        <f t="shared" si="62"/>
        <v>644.96499730748519</v>
      </c>
      <c r="GC8" s="10">
        <v>2.7480000000000002</v>
      </c>
      <c r="GD8" s="10">
        <v>250996.3</v>
      </c>
      <c r="GE8" s="18">
        <f t="shared" si="63"/>
        <v>0.92147351293643065</v>
      </c>
      <c r="GF8" s="20">
        <f t="shared" si="64"/>
        <v>645.92511013215858</v>
      </c>
      <c r="GH8" s="10">
        <v>2.7559999999999998</v>
      </c>
      <c r="GI8" s="11">
        <v>197204.9</v>
      </c>
      <c r="GJ8" s="18">
        <f t="shared" si="65"/>
        <v>0.78932539971613813</v>
      </c>
      <c r="GK8" s="20">
        <f t="shared" si="66"/>
        <v>645.82869855394881</v>
      </c>
      <c r="GM8" s="10">
        <v>2.7450000000000001</v>
      </c>
      <c r="GN8" s="11">
        <v>216103</v>
      </c>
      <c r="GO8" s="18">
        <f t="shared" si="67"/>
        <v>0.6306172229940683</v>
      </c>
      <c r="GP8" s="20">
        <f t="shared" si="68"/>
        <v>646.204259967231</v>
      </c>
      <c r="GR8" s="10">
        <v>2.7480000000000002</v>
      </c>
      <c r="GS8" s="11">
        <v>209340.3</v>
      </c>
      <c r="GT8" s="18">
        <f t="shared" si="69"/>
        <v>0.56881097645472634</v>
      </c>
      <c r="GU8" s="20">
        <f t="shared" si="70"/>
        <v>646.57236126224154</v>
      </c>
      <c r="GV8" s="20">
        <f>(STDEV(FZ8,GE8,GJ8,GO8,GT8))/(AVERAGE(FZ8,GE8,GJ8,GO8,GT8))*100</f>
        <v>23.798202639890295</v>
      </c>
      <c r="GX8" s="10">
        <v>2.7269999999999999</v>
      </c>
      <c r="GY8" s="11">
        <v>370917.6</v>
      </c>
      <c r="GZ8" s="18">
        <f t="shared" si="71"/>
        <v>1.2557268448050787</v>
      </c>
      <c r="HA8" s="20">
        <f t="shared" si="72"/>
        <v>646.07526881720435</v>
      </c>
      <c r="HC8" s="10">
        <v>2.734</v>
      </c>
      <c r="HD8" s="10">
        <v>304328.59999999998</v>
      </c>
      <c r="HE8" s="18">
        <f t="shared" si="73"/>
        <v>0.93640087852794252</v>
      </c>
      <c r="HF8" s="20">
        <f t="shared" si="74"/>
        <v>645.81066376496187</v>
      </c>
      <c r="HH8" s="10">
        <v>2.7410000000000001</v>
      </c>
      <c r="HI8" s="11">
        <v>294278.40000000002</v>
      </c>
      <c r="HJ8" s="18">
        <f t="shared" si="75"/>
        <v>0.81066330513755291</v>
      </c>
      <c r="HK8" s="20">
        <f t="shared" si="76"/>
        <v>646.07415485278079</v>
      </c>
      <c r="HM8" s="10">
        <v>2.7490000000000001</v>
      </c>
      <c r="HN8" s="11">
        <v>271890.59999999998</v>
      </c>
      <c r="HO8" s="18">
        <f t="shared" si="77"/>
        <v>0.76189945101551326</v>
      </c>
      <c r="HP8" s="20">
        <f t="shared" si="78"/>
        <v>646.62676822633296</v>
      </c>
      <c r="HR8" s="10">
        <v>2.726</v>
      </c>
      <c r="HS8" s="11">
        <v>355508</v>
      </c>
      <c r="HT8" s="18">
        <f t="shared" si="79"/>
        <v>0.87111532351710963</v>
      </c>
      <c r="HU8" s="20">
        <f t="shared" si="80"/>
        <v>644.92594624245748</v>
      </c>
      <c r="HV8" s="20">
        <f>(STDEV(GZ8,HE8,HJ8,HO8,HT8))/(AVERAGE(GZ8,HE8,HJ8,HO8,HT8))*100</f>
        <v>21.029529195814128</v>
      </c>
      <c r="HX8" s="10">
        <v>2.7749999999999999</v>
      </c>
      <c r="HY8" s="11">
        <v>170187.5</v>
      </c>
      <c r="HZ8" s="18">
        <f t="shared" si="81"/>
        <v>0.38254078786712675</v>
      </c>
      <c r="IA8" s="20">
        <f t="shared" si="82"/>
        <v>648.35045970795022</v>
      </c>
      <c r="IC8" s="10">
        <v>2.734</v>
      </c>
      <c r="ID8" s="10">
        <v>159097.20000000001</v>
      </c>
      <c r="IE8" s="18">
        <f t="shared" si="83"/>
        <v>0.5126913482537413</v>
      </c>
      <c r="IF8" s="20">
        <f t="shared" si="84"/>
        <v>645.69247546346787</v>
      </c>
      <c r="IH8" s="10">
        <v>2.7519999999999998</v>
      </c>
      <c r="II8" s="11">
        <v>118476.3</v>
      </c>
      <c r="IJ8" s="18">
        <f t="shared" si="85"/>
        <v>0.37379639512472002</v>
      </c>
      <c r="IK8" s="20">
        <f t="shared" si="86"/>
        <v>646.26373626373629</v>
      </c>
      <c r="IM8" s="10">
        <v>2.726</v>
      </c>
      <c r="IN8" s="11">
        <v>143673.70000000001</v>
      </c>
      <c r="IO8" s="18">
        <f t="shared" si="87"/>
        <v>0.32537177756167912</v>
      </c>
      <c r="IP8" s="20">
        <f t="shared" si="88"/>
        <v>645.16657564172579</v>
      </c>
      <c r="IR8" s="10">
        <v>2.7229999999999999</v>
      </c>
      <c r="IS8" s="11">
        <v>100015.4</v>
      </c>
      <c r="IT8" s="18">
        <f t="shared" si="89"/>
        <v>0.27291252699371465</v>
      </c>
      <c r="IU8" s="20">
        <f t="shared" si="90"/>
        <v>644.7613823368074</v>
      </c>
      <c r="IV8" s="20">
        <f>(STDEV(HZ8,IE8,IJ8,IO8,IT8))/(AVERAGE(HZ8,IE8,IJ8,IO8,IT8))*100</f>
        <v>23.908462058135179</v>
      </c>
    </row>
    <row r="9" spans="1:256" s="11" customFormat="1">
      <c r="A9" s="22" t="s">
        <v>228</v>
      </c>
      <c r="B9" s="25"/>
      <c r="C9" s="12"/>
      <c r="D9" s="18"/>
      <c r="E9" s="20"/>
      <c r="F9" s="12"/>
      <c r="G9" s="25"/>
      <c r="H9" s="12"/>
      <c r="I9" s="18"/>
      <c r="J9" s="20"/>
      <c r="K9" s="12"/>
      <c r="L9" s="25"/>
      <c r="M9" s="12"/>
      <c r="N9" s="18"/>
      <c r="O9" s="20"/>
      <c r="P9" s="12"/>
      <c r="Q9" s="25"/>
      <c r="R9" s="12"/>
      <c r="S9" s="18"/>
      <c r="T9" s="20"/>
      <c r="U9" s="20"/>
      <c r="W9" s="10"/>
      <c r="Y9" s="18"/>
      <c r="Z9" s="20"/>
      <c r="AB9" s="10"/>
      <c r="AD9" s="18"/>
      <c r="AE9" s="20"/>
      <c r="AG9" s="10"/>
      <c r="AI9" s="18"/>
      <c r="AJ9" s="20"/>
      <c r="AL9" s="10"/>
      <c r="AN9" s="18"/>
      <c r="AO9" s="20"/>
      <c r="AQ9" s="10"/>
      <c r="AS9" s="18"/>
      <c r="AT9" s="20"/>
      <c r="AU9" s="20"/>
      <c r="AW9" s="10"/>
      <c r="AY9" s="18"/>
      <c r="AZ9" s="20"/>
      <c r="BB9" s="10"/>
      <c r="BD9" s="18"/>
      <c r="BE9" s="20"/>
      <c r="BG9" s="10"/>
      <c r="BI9" s="18"/>
      <c r="BJ9" s="20"/>
      <c r="BL9" s="10"/>
      <c r="BN9" s="18"/>
      <c r="BO9" s="20"/>
      <c r="BQ9" s="10"/>
      <c r="BS9" s="18"/>
      <c r="BT9" s="20"/>
      <c r="BU9" s="20"/>
      <c r="BW9" s="10"/>
      <c r="BY9" s="18"/>
      <c r="BZ9" s="20"/>
      <c r="CB9" s="10"/>
      <c r="CD9" s="18"/>
      <c r="CE9" s="20"/>
      <c r="CG9" s="10"/>
      <c r="CI9" s="18"/>
      <c r="CJ9" s="20"/>
      <c r="CL9" s="10"/>
      <c r="CN9" s="18"/>
      <c r="CO9" s="20"/>
      <c r="CQ9" s="10"/>
      <c r="CS9" s="18"/>
      <c r="CT9" s="20"/>
      <c r="CU9" s="20"/>
      <c r="CW9" s="10">
        <v>2.7229999999999999</v>
      </c>
      <c r="CX9" s="11">
        <v>21236.400000000001</v>
      </c>
      <c r="CY9" s="18">
        <f t="shared" ref="CY9:CY10" si="99">CX9/CY$1</f>
        <v>5.5231252456113752E-2</v>
      </c>
      <c r="CZ9" s="20">
        <f t="shared" si="32"/>
        <v>645.44962080173343</v>
      </c>
      <c r="DB9" s="10">
        <v>2.7669999999999999</v>
      </c>
      <c r="DC9" s="10">
        <v>22668.7</v>
      </c>
      <c r="DD9" s="18">
        <f t="shared" ref="DD9:DD10" si="100">DC9/DD$1</f>
        <v>6.7518816699876985E-2</v>
      </c>
      <c r="DE9" s="20">
        <f t="shared" si="34"/>
        <v>648.9395546129374</v>
      </c>
      <c r="DG9" s="10">
        <v>2.7559999999999998</v>
      </c>
      <c r="DH9" s="11">
        <v>16071.9</v>
      </c>
      <c r="DI9" s="18">
        <f t="shared" ref="DI9:DI10" si="101">DH9/DI$1</f>
        <v>4.4101473534012017E-2</v>
      </c>
      <c r="DJ9" s="20">
        <f t="shared" si="36"/>
        <v>646.89203925845152</v>
      </c>
      <c r="DL9" s="10">
        <v>2.7519999999999998</v>
      </c>
      <c r="DM9" s="11">
        <v>15886.1</v>
      </c>
      <c r="DN9" s="18">
        <f t="shared" ref="DN9:DN10" si="102">DM9/DN$1</f>
        <v>5.4662771088441579E-2</v>
      </c>
      <c r="DO9" s="20">
        <f t="shared" si="38"/>
        <v>647.53218884120167</v>
      </c>
      <c r="DQ9" s="10">
        <v>2.7519999999999998</v>
      </c>
      <c r="DR9" s="11">
        <v>12010.1</v>
      </c>
      <c r="DS9" s="18">
        <f t="shared" ref="DS9:DS10" si="103">DR9/DS$1</f>
        <v>3.9584188209547261E-2</v>
      </c>
      <c r="DT9" s="20">
        <f t="shared" si="40"/>
        <v>646.67393675027256</v>
      </c>
      <c r="DU9" s="20">
        <f t="shared" si="93"/>
        <v>20.860668212850634</v>
      </c>
      <c r="DW9" s="10">
        <v>2.7040000000000002</v>
      </c>
      <c r="DX9" s="11">
        <v>16878</v>
      </c>
      <c r="DY9" s="18">
        <f t="shared" ref="DY9:DY10" si="104">DX9/DY$1</f>
        <v>7.4202579460683801E-2</v>
      </c>
      <c r="DZ9" s="20">
        <f t="shared" si="42"/>
        <v>644.74959612277871</v>
      </c>
      <c r="EB9" s="10">
        <v>2.7709999999999999</v>
      </c>
      <c r="EC9" s="10">
        <v>16455.7</v>
      </c>
      <c r="ED9" s="18">
        <f t="shared" ref="ED9" si="105">EC9/ED$1</f>
        <v>5.3464553907554939E-2</v>
      </c>
      <c r="EE9" s="20">
        <f t="shared" si="44"/>
        <v>648.66167023554601</v>
      </c>
      <c r="EG9" s="10">
        <v>2.7410000000000001</v>
      </c>
      <c r="EH9" s="11">
        <v>16462.599999999999</v>
      </c>
      <c r="EI9" s="18">
        <f t="shared" ref="EI9:EI10" si="106">EH9/EI$1</f>
        <v>5.8603366989942889E-2</v>
      </c>
      <c r="EJ9" s="20">
        <f t="shared" si="46"/>
        <v>646.19151251360177</v>
      </c>
      <c r="EL9" s="10">
        <v>2.7669999999999999</v>
      </c>
      <c r="EM9" s="11">
        <v>12997.4</v>
      </c>
      <c r="EN9" s="18">
        <f t="shared" ref="EN9:EN10" si="107">EM9/EN$1</f>
        <v>3.6978239358521119E-2</v>
      </c>
      <c r="EO9" s="20">
        <f t="shared" si="48"/>
        <v>646.97136563876654</v>
      </c>
      <c r="EQ9" s="10">
        <v>2.7519999999999998</v>
      </c>
      <c r="ER9" s="11">
        <v>15159.7</v>
      </c>
      <c r="ES9" s="18">
        <f t="shared" ref="ES9:ES10" si="108">ER9/ES$1</f>
        <v>4.786883175319908E-2</v>
      </c>
      <c r="ET9" s="20">
        <f t="shared" si="50"/>
        <v>646.67393675027256</v>
      </c>
      <c r="EU9" s="20">
        <f t="shared" si="94"/>
        <v>25.365607269968493</v>
      </c>
      <c r="EW9" s="10"/>
      <c r="EY9" s="18"/>
      <c r="EZ9" s="20"/>
      <c r="FB9" s="10"/>
      <c r="FC9" s="10"/>
      <c r="FD9" s="18"/>
      <c r="FE9" s="20"/>
      <c r="FG9" s="10">
        <v>2.782</v>
      </c>
      <c r="FH9" s="11">
        <v>27222.1</v>
      </c>
      <c r="FI9" s="18">
        <f t="shared" ref="FI9:FI10" si="109">FH9/FI$1</f>
        <v>8.7500425896842315E-2</v>
      </c>
      <c r="FJ9" s="20">
        <f>(((FG9-FG$20)/(FG$47-FG$20)*100+700))</f>
        <v>651.0835913312693</v>
      </c>
      <c r="FL9" s="10">
        <v>2.73</v>
      </c>
      <c r="FM9" s="11">
        <v>42957.3</v>
      </c>
      <c r="FN9" s="18">
        <f t="shared" ref="FN9:FN10" si="110">FM9/FN$1</f>
        <v>0.13110755921041187</v>
      </c>
      <c r="FO9" s="20">
        <f t="shared" si="56"/>
        <v>644.47529150471962</v>
      </c>
      <c r="FQ9" s="10">
        <v>2.7370000000000001</v>
      </c>
      <c r="FR9" s="11">
        <v>35175.300000000003</v>
      </c>
      <c r="FS9" s="18">
        <f t="shared" ref="FS9:FS10" si="111">FR9/FS$1</f>
        <v>0.14048984707406179</v>
      </c>
      <c r="FT9" s="20">
        <f t="shared" si="58"/>
        <v>645.10779436152575</v>
      </c>
      <c r="FU9" s="20">
        <f t="shared" si="59"/>
        <v>23.623258476972595</v>
      </c>
      <c r="FV9" s="20">
        <f t="shared" si="60"/>
        <v>4.8853775609935663</v>
      </c>
      <c r="FX9" s="10">
        <v>2.7120000000000002</v>
      </c>
      <c r="FY9" s="11">
        <v>28611.9</v>
      </c>
      <c r="FZ9" s="18">
        <f t="shared" ref="FZ9" si="112">FY9/FZ$1</f>
        <v>8.998126274859565E-2</v>
      </c>
      <c r="GA9" s="20">
        <f t="shared" si="62"/>
        <v>645.18039849219167</v>
      </c>
      <c r="GC9" s="10">
        <v>2.7410000000000001</v>
      </c>
      <c r="GD9" s="10">
        <v>23969.599999999999</v>
      </c>
      <c r="GE9" s="18">
        <f t="shared" ref="GE9" si="113">GD9/GE$1</f>
        <v>8.7998713589328079E-2</v>
      </c>
      <c r="GF9" s="20">
        <f t="shared" si="64"/>
        <v>645.53964757709252</v>
      </c>
      <c r="GH9" s="10">
        <v>2.7559999999999998</v>
      </c>
      <c r="GI9" s="11">
        <v>18355</v>
      </c>
      <c r="GJ9" s="18">
        <f t="shared" ref="GJ9:GJ10" si="114">GI9/GJ$1</f>
        <v>7.3467077703392336E-2</v>
      </c>
      <c r="GK9" s="20">
        <f t="shared" si="66"/>
        <v>645.82869855394881</v>
      </c>
      <c r="GM9" s="10">
        <v>2.7450000000000001</v>
      </c>
      <c r="GN9" s="11">
        <v>21632.799999999999</v>
      </c>
      <c r="GO9" s="18">
        <f t="shared" ref="GO9:GO10" si="115">GN9/GO$1</f>
        <v>6.3127380284337009E-2</v>
      </c>
      <c r="GP9" s="20">
        <f t="shared" si="68"/>
        <v>646.204259967231</v>
      </c>
      <c r="GR9" s="10">
        <v>2.7589999999999999</v>
      </c>
      <c r="GS9" s="11">
        <v>19756.3</v>
      </c>
      <c r="GT9" s="18">
        <f t="shared" ref="GT9:GT10" si="116">GS9/GT$1</f>
        <v>5.3681017434925385E-2</v>
      </c>
      <c r="GU9" s="20">
        <f t="shared" si="70"/>
        <v>647.17083786724697</v>
      </c>
      <c r="GV9" s="20">
        <f t="shared" si="95"/>
        <v>21.275118564068705</v>
      </c>
      <c r="GX9" s="10">
        <v>2.7269999999999999</v>
      </c>
      <c r="GY9" s="11">
        <v>32908.699999999997</v>
      </c>
      <c r="GZ9" s="18">
        <f t="shared" ref="GZ9:GZ10" si="117">GY9/GZ$1</f>
        <v>0.11141110051838168</v>
      </c>
      <c r="HA9" s="20">
        <f t="shared" si="72"/>
        <v>646.07526881720435</v>
      </c>
      <c r="HC9" s="10">
        <v>2.7490000000000001</v>
      </c>
      <c r="HD9" s="10">
        <v>28973.7</v>
      </c>
      <c r="HE9" s="18">
        <f t="shared" ref="HE9:HE10" si="118">HD9/HE$1</f>
        <v>8.9150339909574883E-2</v>
      </c>
      <c r="HF9" s="20">
        <f t="shared" si="74"/>
        <v>646.62676822633296</v>
      </c>
      <c r="HH9" s="10">
        <v>2.7450000000000001</v>
      </c>
      <c r="HI9" s="11">
        <v>26748.2</v>
      </c>
      <c r="HJ9" s="18">
        <f t="shared" ref="HJ9:HJ15" si="119">HI9/HJ$1</f>
        <v>7.3684593291523576E-2</v>
      </c>
      <c r="HK9" s="20">
        <f t="shared" si="76"/>
        <v>646.29225736095964</v>
      </c>
      <c r="HM9" s="10">
        <v>2.7410000000000001</v>
      </c>
      <c r="HN9" s="11">
        <v>24502.1</v>
      </c>
      <c r="HO9" s="18">
        <f t="shared" ref="HO9:HO10" si="120">HN9/HO$1</f>
        <v>6.8660470566938359E-2</v>
      </c>
      <c r="HP9" s="20">
        <f t="shared" si="78"/>
        <v>646.19151251360177</v>
      </c>
      <c r="HR9" s="10">
        <v>2.7370000000000001</v>
      </c>
      <c r="HS9" s="11">
        <v>32158.7</v>
      </c>
      <c r="HT9" s="18">
        <f t="shared" ref="HT9:HT10" si="121">HS9/HT$1</f>
        <v>7.8799735461338907E-2</v>
      </c>
      <c r="HU9" s="20">
        <f t="shared" si="80"/>
        <v>645.52934722984094</v>
      </c>
      <c r="HV9" s="20">
        <f t="shared" si="96"/>
        <v>20.06939877616762</v>
      </c>
      <c r="HX9" s="10">
        <v>2.7709999999999999</v>
      </c>
      <c r="HY9" s="11">
        <v>18335.7</v>
      </c>
      <c r="HZ9" s="18">
        <f t="shared" ref="HZ9:HZ10" si="122">HY9/HZ$1</f>
        <v>4.1214267346869046E-2</v>
      </c>
      <c r="IA9" s="20">
        <f t="shared" si="82"/>
        <v>648.13412655489458</v>
      </c>
      <c r="IC9" s="10">
        <v>2.7410000000000001</v>
      </c>
      <c r="ID9" s="10">
        <v>15130.9</v>
      </c>
      <c r="IE9" s="18">
        <f t="shared" ref="IE9:IE10" si="123">ID9/IE$1</f>
        <v>4.8759384334183961E-2</v>
      </c>
      <c r="IF9" s="20">
        <f t="shared" si="84"/>
        <v>646.07415485278079</v>
      </c>
      <c r="IH9" s="10">
        <v>2.7370000000000001</v>
      </c>
      <c r="II9" s="11">
        <v>11144.5</v>
      </c>
      <c r="IJ9" s="18">
        <f t="shared" ref="IJ9:IJ15" si="124">II9/IJ$1</f>
        <v>3.51612425900154E-2</v>
      </c>
      <c r="IK9" s="20">
        <f t="shared" si="86"/>
        <v>645.43956043956041</v>
      </c>
      <c r="IM9" s="10">
        <v>2.726</v>
      </c>
      <c r="IN9" s="11">
        <v>14874.5</v>
      </c>
      <c r="IO9" s="18">
        <f t="shared" ref="IO9:IO10" si="125">IN9/IO$1</f>
        <v>3.3685653709351088E-2</v>
      </c>
      <c r="IP9" s="20">
        <f t="shared" si="88"/>
        <v>645.16657564172579</v>
      </c>
      <c r="IR9" s="10">
        <v>2.726</v>
      </c>
      <c r="IS9" s="11">
        <v>11422.7</v>
      </c>
      <c r="IT9" s="18">
        <f t="shared" ref="IT9:IT10" si="126">IS9/IT$1</f>
        <v>3.1169179167319282E-2</v>
      </c>
      <c r="IU9" s="20">
        <f t="shared" si="90"/>
        <v>644.92594624245748</v>
      </c>
      <c r="IV9" s="20">
        <f t="shared" si="97"/>
        <v>18.582453284856555</v>
      </c>
    </row>
    <row r="10" spans="1:256" s="11" customFormat="1">
      <c r="A10" s="22" t="s">
        <v>187</v>
      </c>
      <c r="B10" s="25"/>
      <c r="C10" s="12"/>
      <c r="D10" s="18"/>
      <c r="E10" s="20"/>
      <c r="F10" s="12"/>
      <c r="G10" s="25"/>
      <c r="H10" s="12"/>
      <c r="I10" s="18"/>
      <c r="J10" s="20"/>
      <c r="K10" s="12"/>
      <c r="L10" s="25"/>
      <c r="M10" s="12"/>
      <c r="N10" s="18"/>
      <c r="O10" s="20"/>
      <c r="P10" s="12"/>
      <c r="Q10" s="25"/>
      <c r="R10" s="12"/>
      <c r="S10" s="18"/>
      <c r="T10" s="20"/>
      <c r="U10" s="20"/>
      <c r="W10" s="10">
        <v>2.9039999999999999</v>
      </c>
      <c r="X10" s="11">
        <v>11492.6</v>
      </c>
      <c r="Y10" s="18">
        <f t="shared" ref="Y10:Y15" si="127">X10/Y$1</f>
        <v>3.4844507076928301E-2</v>
      </c>
      <c r="Z10" s="20">
        <f t="shared" ref="Z10:Z15" si="128">(((W10-W$20)/(W$47-W$20)*100+700))</f>
        <v>655.78158458244116</v>
      </c>
      <c r="AB10" s="10">
        <v>2.93</v>
      </c>
      <c r="AC10" s="11">
        <v>10421.5</v>
      </c>
      <c r="AD10" s="18">
        <f t="shared" ref="AD10" si="129">AC10/AD$1</f>
        <v>3.5895706637201062E-2</v>
      </c>
      <c r="AE10" s="20">
        <f t="shared" ref="AE10:AE15" si="130">(((AB10-AB$20)/(AB$47-AB$20)*100+700))</f>
        <v>657.24211651523251</v>
      </c>
      <c r="AG10" s="10">
        <v>2.8740000000000001</v>
      </c>
      <c r="AH10" s="11">
        <v>10751</v>
      </c>
      <c r="AI10" s="18">
        <f t="shared" ref="AI10" si="131">AH10/AI$1</f>
        <v>3.556436220008799E-2</v>
      </c>
      <c r="AJ10" s="20">
        <f t="shared" ref="AJ10:AJ15" si="132">(((AG10-AG$20)/(AG$47-AG$20)*100+700))</f>
        <v>653.7297297297298</v>
      </c>
      <c r="AL10" s="10">
        <v>2.8959999999999999</v>
      </c>
      <c r="AM10" s="11">
        <v>9453.9</v>
      </c>
      <c r="AN10" s="18">
        <f t="shared" ref="AN10" si="133">AM10/AN$1</f>
        <v>3.3419162171964514E-2</v>
      </c>
      <c r="AO10" s="20">
        <f t="shared" ref="AO10:AO15" si="134">(((AL10-AL$20)/(AL$47-AL$20)*100+700))</f>
        <v>654.79674796747963</v>
      </c>
      <c r="AQ10" s="10">
        <v>2.9260000000000002</v>
      </c>
      <c r="AR10" s="11">
        <v>10999.8</v>
      </c>
      <c r="AS10" s="18">
        <f t="shared" ref="AS10" si="135">AR10/AS$1</f>
        <v>3.5929833638579149E-2</v>
      </c>
      <c r="AT10" s="20">
        <f t="shared" ref="AT10:AT15" si="136">(((AQ10-AQ$20)/(AQ$47-AQ$20)*100+700))</f>
        <v>656.77419354838707</v>
      </c>
      <c r="AU10" s="20">
        <f t="shared" ref="AU10:AU15" si="137">(STDEV(Y10,AD10,AI10,AN10,AS10))/(AVERAGE(Y10,AD10,AI10,AN10,AS10))*100</f>
        <v>2.9933008380483872</v>
      </c>
      <c r="AW10" s="10">
        <v>2.9220000000000002</v>
      </c>
      <c r="AX10" s="11">
        <v>11064.6</v>
      </c>
      <c r="AY10" s="18">
        <f t="shared" ref="AY10:AY78" si="138">AX10/AY$1</f>
        <v>3.2138655791702615E-2</v>
      </c>
      <c r="AZ10" s="20">
        <f t="shared" ref="AZ10:AZ15" si="139">(((AW10-AW$20)/(AW$47-AW$20)*100+700))</f>
        <v>656.48896068928377</v>
      </c>
      <c r="BB10" s="10">
        <v>2.8959999999999999</v>
      </c>
      <c r="BC10" s="11">
        <v>13101</v>
      </c>
      <c r="BD10" s="18">
        <f t="shared" ref="BD10:BD78" si="140">BC10/BD$1</f>
        <v>3.4044506025937338E-2</v>
      </c>
      <c r="BE10" s="20">
        <f t="shared" ref="BE10:BE15" si="141">(((BB10-BB$20)/(BB$47-BB$20)*100+700))</f>
        <v>654.45111960677229</v>
      </c>
      <c r="BG10" s="10">
        <v>2.8820000000000001</v>
      </c>
      <c r="BH10" s="11">
        <v>13854.2</v>
      </c>
      <c r="BI10" s="18">
        <f t="shared" ref="BI10:BI78" si="142">BH10/BI$1</f>
        <v>4.2493948365107746E-2</v>
      </c>
      <c r="BJ10" s="20">
        <f t="shared" ref="BJ10:BJ15" si="143">(((BG10-BG$20)/(BG$47-BG$20)*100+700))</f>
        <v>652.51959686450164</v>
      </c>
      <c r="BL10" s="10">
        <v>2.9329999999999998</v>
      </c>
      <c r="BM10" s="11">
        <v>13395.5</v>
      </c>
      <c r="BN10" s="18">
        <f t="shared" ref="BN10:BN78" si="144">BM10/BN$1</f>
        <v>3.7644897234250151E-2</v>
      </c>
      <c r="BO10" s="20">
        <f t="shared" ref="BO10:BO15" si="145">(((BL10-BL$20)/(BL$47-BL$20)*100+700))</f>
        <v>656.8255687973998</v>
      </c>
      <c r="BQ10" s="10">
        <v>2.87</v>
      </c>
      <c r="BR10" s="11">
        <v>13109.4</v>
      </c>
      <c r="BS10" s="18">
        <f t="shared" ref="BS10:BS78" si="146">BR10/BS$1</f>
        <v>4.2230789748691142E-2</v>
      </c>
      <c r="BT10" s="20">
        <f t="shared" ref="BT10:BT15" si="147">(((BQ10-BQ$20)/(BQ$47-BQ$20)*100+700))</f>
        <v>653.2100108813928</v>
      </c>
      <c r="BU10" s="20">
        <f t="shared" si="91"/>
        <v>12.424054319498394</v>
      </c>
      <c r="BW10" s="10">
        <v>2.9260000000000002</v>
      </c>
      <c r="BX10" s="11">
        <v>7662.3</v>
      </c>
      <c r="BY10" s="18">
        <f t="shared" ref="BY10" si="148">BX10/BY$1</f>
        <v>3.0217977375658404E-2</v>
      </c>
      <c r="BZ10" s="20">
        <f t="shared" ref="BZ10:BZ15" si="149">(((BW10-BW$20)/(BW$47-BW$20)*100+700))</f>
        <v>657.61729045861887</v>
      </c>
      <c r="CB10" s="10">
        <v>2.9</v>
      </c>
      <c r="CC10" s="11">
        <v>9883.7999999999993</v>
      </c>
      <c r="CD10" s="18">
        <f t="shared" ref="CD10" si="150">CC10/CD$1</f>
        <v>3.2688750430363178E-2</v>
      </c>
      <c r="CE10" s="20">
        <f t="shared" ref="CE10:CE15" si="151">(((CB10-CB$20)/(CB$47-CB$20)*100+700))</f>
        <v>655.82756785524214</v>
      </c>
      <c r="CG10" s="10">
        <v>2.9369999999999998</v>
      </c>
      <c r="CH10" s="11">
        <v>8436</v>
      </c>
      <c r="CI10" s="18">
        <f t="shared" ref="CI10" si="152">CH10/CI$1</f>
        <v>2.2790144802247676E-2</v>
      </c>
      <c r="CJ10" s="20">
        <f t="shared" ref="CJ10:CJ15" si="153">(((CG10-CG$20)/(CG$47-CG$20)*100+700))</f>
        <v>657.4570815450644</v>
      </c>
      <c r="CL10" s="10">
        <v>2.9369999999999998</v>
      </c>
      <c r="CM10" s="11">
        <v>7149.2</v>
      </c>
      <c r="CN10" s="18">
        <f t="shared" ref="CN10" si="154">CM10/CN$1</f>
        <v>1.9928016965518162E-2</v>
      </c>
      <c r="CO10" s="20">
        <f t="shared" ref="CO10:CO15" si="155">(((CL10-CL$20)/(CL$47-CL$20)*100+700))</f>
        <v>657.29671513193318</v>
      </c>
      <c r="CQ10" s="10">
        <v>2.9260000000000002</v>
      </c>
      <c r="CR10" s="11">
        <v>9394.5</v>
      </c>
      <c r="CS10" s="18">
        <f t="shared" ref="CS10" si="156">CR10/CS$1</f>
        <v>2.6681378417180372E-2</v>
      </c>
      <c r="CT10" s="20">
        <f t="shared" ref="CT10:CT15" si="157">(((CQ10-CQ$20)/(CQ$47-CQ$20)*100+700))</f>
        <v>656.95931477516058</v>
      </c>
      <c r="CU10" s="20">
        <f t="shared" si="92"/>
        <v>19.736887424500559</v>
      </c>
      <c r="CW10" s="10">
        <v>2.915</v>
      </c>
      <c r="CX10" s="11">
        <v>6958.7</v>
      </c>
      <c r="CY10" s="18">
        <f t="shared" si="99"/>
        <v>1.8098063535550223E-2</v>
      </c>
      <c r="CZ10" s="20">
        <f t="shared" si="32"/>
        <v>655.85048754062836</v>
      </c>
      <c r="DB10" s="10">
        <v>2.956</v>
      </c>
      <c r="DC10" s="10">
        <v>8997.4</v>
      </c>
      <c r="DD10" s="18">
        <f t="shared" si="100"/>
        <v>2.6798793110124234E-2</v>
      </c>
      <c r="DE10" s="20">
        <f t="shared" si="34"/>
        <v>658.96076352067871</v>
      </c>
      <c r="DG10" s="10">
        <v>2.9220000000000002</v>
      </c>
      <c r="DH10" s="11">
        <v>7464.6</v>
      </c>
      <c r="DI10" s="18">
        <f t="shared" si="101"/>
        <v>2.048294597041956E-2</v>
      </c>
      <c r="DJ10" s="20">
        <f t="shared" si="36"/>
        <v>655.94329334787346</v>
      </c>
      <c r="DL10" s="10">
        <v>2.9369999999999998</v>
      </c>
      <c r="DM10" s="11">
        <v>8572.4</v>
      </c>
      <c r="DN10" s="18">
        <f t="shared" si="102"/>
        <v>2.9496927432066812E-2</v>
      </c>
      <c r="DO10" s="20">
        <f t="shared" si="38"/>
        <v>657.4570815450644</v>
      </c>
      <c r="DQ10" s="10">
        <v>2.9260000000000002</v>
      </c>
      <c r="DR10" s="11">
        <v>8023</v>
      </c>
      <c r="DS10" s="18">
        <f t="shared" si="103"/>
        <v>2.6443072247957774E-2</v>
      </c>
      <c r="DT10" s="20">
        <f t="shared" si="40"/>
        <v>656.16139585605231</v>
      </c>
      <c r="DU10" s="20">
        <f t="shared" si="93"/>
        <v>19.643724943154172</v>
      </c>
      <c r="DW10" s="10">
        <v>2.8889999999999998</v>
      </c>
      <c r="DX10" s="11">
        <v>4232.3</v>
      </c>
      <c r="DY10" s="18">
        <f t="shared" si="104"/>
        <v>1.8606918891542368E-2</v>
      </c>
      <c r="DZ10" s="20">
        <f t="shared" si="42"/>
        <v>654.71190091545498</v>
      </c>
      <c r="EB10" s="10"/>
      <c r="EC10" s="10"/>
      <c r="ED10" s="18"/>
      <c r="EE10" s="20"/>
      <c r="EG10" s="10">
        <v>2.9260000000000002</v>
      </c>
      <c r="EH10" s="11">
        <v>3785.1</v>
      </c>
      <c r="EI10" s="18">
        <f t="shared" si="106"/>
        <v>1.3474153802779198E-2</v>
      </c>
      <c r="EJ10" s="20">
        <f t="shared" si="46"/>
        <v>656.25680087051137</v>
      </c>
      <c r="EL10" s="10">
        <v>2.9180000000000001</v>
      </c>
      <c r="EM10" s="11">
        <v>2623.8</v>
      </c>
      <c r="EN10" s="18">
        <f t="shared" si="107"/>
        <v>7.4648394624223097E-3</v>
      </c>
      <c r="EO10" s="20">
        <f t="shared" si="48"/>
        <v>655.2863436123348</v>
      </c>
      <c r="EQ10" s="10">
        <v>2.9289999999999998</v>
      </c>
      <c r="ER10" s="11">
        <v>2817.4</v>
      </c>
      <c r="ES10" s="18">
        <f t="shared" si="108"/>
        <v>8.896326878596747E-3</v>
      </c>
      <c r="ET10" s="20">
        <f t="shared" si="50"/>
        <v>656.3249727371865</v>
      </c>
      <c r="EU10" s="20">
        <f t="shared" si="94"/>
        <v>41.554073058285269</v>
      </c>
      <c r="EW10" s="10">
        <v>2.9079999999999999</v>
      </c>
      <c r="EX10" s="11">
        <v>11280.6</v>
      </c>
      <c r="EY10" s="18">
        <f t="shared" ref="EY10" si="158">EX10/EY$1</f>
        <v>3.6970191746450408E-2</v>
      </c>
      <c r="EZ10" s="20">
        <f t="shared" ref="EZ10:EZ15" si="159">(((EW10-EW$20)/(EW$47-EW$20)*100+700))</f>
        <v>655.5435370470525</v>
      </c>
      <c r="FB10" s="10">
        <v>2.9</v>
      </c>
      <c r="FC10" s="10">
        <v>9097.9</v>
      </c>
      <c r="FD10" s="18">
        <f t="shared" ref="FD10" si="160">FC10/FD$1</f>
        <v>2.9012159857546113E-2</v>
      </c>
      <c r="FE10" s="20">
        <f t="shared" ref="FE10:FE15" si="161">(((FB10-FB$20)/(FB$47-FB$20)*100+700))</f>
        <v>654.29515418502206</v>
      </c>
      <c r="FG10" s="10">
        <v>2.9</v>
      </c>
      <c r="FH10" s="11">
        <v>13734.3</v>
      </c>
      <c r="FI10" s="18">
        <f t="shared" si="109"/>
        <v>4.4146377369673952E-2</v>
      </c>
      <c r="FJ10" s="20">
        <f>(((FG10-FG$20)/(FG$47-FG$20)*100+700))</f>
        <v>657.17234262125908</v>
      </c>
      <c r="FL10" s="10">
        <v>2.8959999999999999</v>
      </c>
      <c r="FM10" s="11">
        <v>7820.5</v>
      </c>
      <c r="FN10" s="18">
        <f t="shared" si="110"/>
        <v>2.3868508188480794E-2</v>
      </c>
      <c r="FO10" s="20">
        <f t="shared" si="56"/>
        <v>653.69239311493618</v>
      </c>
      <c r="FQ10" s="10">
        <v>2.919</v>
      </c>
      <c r="FR10" s="11">
        <v>7357.3</v>
      </c>
      <c r="FS10" s="18">
        <f t="shared" si="111"/>
        <v>2.9384993216205541E-2</v>
      </c>
      <c r="FT10" s="20">
        <f t="shared" si="58"/>
        <v>655.16860143725819</v>
      </c>
      <c r="FU10" s="20">
        <f t="shared" si="59"/>
        <v>24.282539028894988</v>
      </c>
      <c r="FV10" s="20">
        <f t="shared" si="60"/>
        <v>18.105708909676601</v>
      </c>
      <c r="FX10" s="10">
        <v>2.871</v>
      </c>
      <c r="FY10" s="11">
        <v>5750.3</v>
      </c>
      <c r="FZ10" s="18">
        <f t="shared" ref="FZ10" si="162">FY10/FZ$1</f>
        <v>1.8084057863450159E-2</v>
      </c>
      <c r="GA10" s="20">
        <f t="shared" si="62"/>
        <v>653.7425955842757</v>
      </c>
      <c r="GC10" s="10">
        <v>2.9220000000000002</v>
      </c>
      <c r="GD10" s="10">
        <v>4178.8</v>
      </c>
      <c r="GE10" s="18">
        <f t="shared" ref="GE10" si="163">GD10/GE$1</f>
        <v>1.5341475216402618E-2</v>
      </c>
      <c r="GF10" s="20">
        <f t="shared" si="64"/>
        <v>655.50660792951544</v>
      </c>
      <c r="GH10" s="10">
        <v>2.915</v>
      </c>
      <c r="GI10" s="11">
        <v>3697.4</v>
      </c>
      <c r="GJ10" s="18">
        <f t="shared" si="114"/>
        <v>1.4799083252548233E-2</v>
      </c>
      <c r="GK10" s="20">
        <f t="shared" si="66"/>
        <v>654.67185761957728</v>
      </c>
      <c r="GM10" s="10">
        <v>2.9</v>
      </c>
      <c r="GN10" s="11">
        <v>3356.7</v>
      </c>
      <c r="GO10" s="18">
        <f t="shared" si="115"/>
        <v>9.7952959117836805E-3</v>
      </c>
      <c r="GP10" s="20">
        <f t="shared" si="68"/>
        <v>654.66957946477339</v>
      </c>
      <c r="GR10" s="10">
        <v>2.9260000000000002</v>
      </c>
      <c r="GS10" s="11">
        <v>5057.5</v>
      </c>
      <c r="GT10" s="18">
        <f t="shared" si="116"/>
        <v>1.3742033967753838E-2</v>
      </c>
      <c r="GU10" s="20">
        <f t="shared" si="70"/>
        <v>656.25680087051137</v>
      </c>
      <c r="GV10" s="20">
        <f t="shared" si="95"/>
        <v>20.972815401725168</v>
      </c>
      <c r="GX10" s="10">
        <v>2.9079999999999999</v>
      </c>
      <c r="GY10" s="11">
        <v>4666.7</v>
      </c>
      <c r="GZ10" s="18">
        <f t="shared" si="117"/>
        <v>1.5798928027820361E-2</v>
      </c>
      <c r="HA10" s="20">
        <f t="shared" si="72"/>
        <v>655.80645161290317</v>
      </c>
      <c r="HC10" s="10">
        <v>2.907</v>
      </c>
      <c r="HD10" s="10">
        <v>3875.8</v>
      </c>
      <c r="HE10" s="18">
        <f t="shared" si="118"/>
        <v>1.1925604511040369E-2</v>
      </c>
      <c r="HF10" s="20">
        <f t="shared" si="74"/>
        <v>655.22306855277475</v>
      </c>
      <c r="HH10" s="10">
        <v>2.9180000000000001</v>
      </c>
      <c r="HI10" s="11">
        <v>5528.8</v>
      </c>
      <c r="HJ10" s="18">
        <f t="shared" si="119"/>
        <v>1.5230459596914018E-2</v>
      </c>
      <c r="HK10" s="20">
        <f t="shared" si="76"/>
        <v>655.72519083969462</v>
      </c>
      <c r="HM10" s="10">
        <v>2.9260000000000002</v>
      </c>
      <c r="HN10" s="11">
        <v>4753.1000000000004</v>
      </c>
      <c r="HO10" s="18">
        <f t="shared" si="120"/>
        <v>1.3319269885100246E-2</v>
      </c>
      <c r="HP10" s="20">
        <f t="shared" si="78"/>
        <v>656.25680087051137</v>
      </c>
      <c r="HR10" s="10">
        <v>2.8889999999999998</v>
      </c>
      <c r="HS10" s="11">
        <v>5923.5</v>
      </c>
      <c r="HT10" s="18">
        <f t="shared" si="121"/>
        <v>1.4514586503970653E-2</v>
      </c>
      <c r="HU10" s="20">
        <f t="shared" si="80"/>
        <v>653.86725178277561</v>
      </c>
      <c r="HV10" s="20">
        <f t="shared" si="96"/>
        <v>10.974806155264398</v>
      </c>
      <c r="HX10" s="10">
        <v>2.948</v>
      </c>
      <c r="HY10" s="11">
        <v>2560.3000000000002</v>
      </c>
      <c r="HZ10" s="18">
        <f t="shared" si="122"/>
        <v>5.7549419268524702E-3</v>
      </c>
      <c r="IA10" s="20">
        <f t="shared" si="82"/>
        <v>657.7068685776095</v>
      </c>
      <c r="IC10" s="10">
        <v>2.9039999999999999</v>
      </c>
      <c r="ID10" s="10">
        <v>3844.3</v>
      </c>
      <c r="IE10" s="18">
        <f t="shared" si="123"/>
        <v>1.2388271761488307E-2</v>
      </c>
      <c r="IF10" s="20">
        <f t="shared" si="84"/>
        <v>654.96183206106866</v>
      </c>
      <c r="IH10" s="10">
        <v>2.911</v>
      </c>
      <c r="II10" s="11">
        <v>2952.2</v>
      </c>
      <c r="IJ10" s="18">
        <f t="shared" si="124"/>
        <v>9.3142824150247629E-3</v>
      </c>
      <c r="IK10" s="20">
        <f t="shared" si="86"/>
        <v>655</v>
      </c>
      <c r="IM10" s="10">
        <v>2.9039999999999999</v>
      </c>
      <c r="IN10" s="11">
        <v>4030.5</v>
      </c>
      <c r="IO10" s="18">
        <f t="shared" si="125"/>
        <v>9.127703605199473E-3</v>
      </c>
      <c r="IP10" s="20">
        <f t="shared" si="88"/>
        <v>654.88803932277438</v>
      </c>
      <c r="IR10" s="10">
        <v>2.8959999999999999</v>
      </c>
      <c r="IS10" s="11">
        <v>3310</v>
      </c>
      <c r="IT10" s="18">
        <f t="shared" si="126"/>
        <v>9.0320137133800965E-3</v>
      </c>
      <c r="IU10" s="20">
        <f t="shared" si="90"/>
        <v>654.25123422929232</v>
      </c>
      <c r="IV10" s="20">
        <f t="shared" si="97"/>
        <v>25.73489975113651</v>
      </c>
    </row>
    <row r="11" spans="1:256" s="11" customFormat="1">
      <c r="A11" s="22" t="s">
        <v>174</v>
      </c>
      <c r="B11" s="25">
        <v>3.27</v>
      </c>
      <c r="C11" s="12">
        <v>3844</v>
      </c>
      <c r="D11" s="18">
        <f>C11/D$1</f>
        <v>1.1907335897767901E-2</v>
      </c>
      <c r="E11" s="20">
        <f>(((B11-B$20)/(B$47-B$20)*100+700))</f>
        <v>676.08581894296185</v>
      </c>
      <c r="F11" s="12"/>
      <c r="G11" s="25">
        <v>3.2469999999999999</v>
      </c>
      <c r="H11" s="12">
        <v>4352.7</v>
      </c>
      <c r="I11" s="18">
        <f>H11/I$1</f>
        <v>2.0415390128269831E-2</v>
      </c>
      <c r="J11" s="20">
        <f>(((G11-G$20)/(G$47-G$20)*100+700))</f>
        <v>674.84276729559747</v>
      </c>
      <c r="K11" s="12"/>
      <c r="L11" s="25">
        <v>3.2509999999999999</v>
      </c>
      <c r="M11" s="12">
        <v>4221.2</v>
      </c>
      <c r="N11" s="18">
        <f>M11/N$1</f>
        <v>1.4834526083772266E-2</v>
      </c>
      <c r="O11" s="20">
        <f>(((L11-L$20)/(L$47-L$20)*100+700))</f>
        <v>674.85472794506074</v>
      </c>
      <c r="P11" s="12"/>
      <c r="Q11" s="25">
        <v>3.24</v>
      </c>
      <c r="R11" s="12">
        <v>3721.8</v>
      </c>
      <c r="S11" s="18">
        <f>R11/S$1</f>
        <v>1.4254969303441486E-2</v>
      </c>
      <c r="T11" s="20">
        <f>(((Q11-Q$20)/(Q$47-Q$20)*100+700))</f>
        <v>674.21916357861301</v>
      </c>
      <c r="U11" s="20">
        <f>(STDEV(D11,I11,N11,S11))/(AVERAGE(D11,I11,N11,S11))*100</f>
        <v>23.476695049840256</v>
      </c>
      <c r="W11" s="10">
        <v>3.0179999999999998</v>
      </c>
      <c r="X11" s="11">
        <v>3681.5</v>
      </c>
      <c r="Y11" s="18">
        <f>X11/Y$1</f>
        <v>1.1161969685163631E-2</v>
      </c>
      <c r="Z11" s="20">
        <f t="shared" si="128"/>
        <v>661.88436830835121</v>
      </c>
      <c r="AB11" s="10">
        <v>3.0110000000000001</v>
      </c>
      <c r="AC11" s="11">
        <v>2933.1</v>
      </c>
      <c r="AD11" s="18">
        <f>AC11/AD$1</f>
        <v>1.0102739254193199E-2</v>
      </c>
      <c r="AE11" s="20">
        <f t="shared" si="130"/>
        <v>661.57135221806516</v>
      </c>
      <c r="AG11" s="10">
        <v>3.0179999999999998</v>
      </c>
      <c r="AH11" s="11">
        <v>3681.5</v>
      </c>
      <c r="AI11" s="18">
        <f>AH11/AI$1</f>
        <v>1.2178420559912933E-2</v>
      </c>
      <c r="AJ11" s="20">
        <f t="shared" si="132"/>
        <v>661.51351351351354</v>
      </c>
      <c r="AL11" s="10">
        <v>2.992</v>
      </c>
      <c r="AM11" s="11">
        <v>3379.7</v>
      </c>
      <c r="AN11" s="18">
        <f>AM11/AN$1</f>
        <v>1.1947105680469274E-2</v>
      </c>
      <c r="AO11" s="20">
        <f t="shared" si="134"/>
        <v>660</v>
      </c>
      <c r="AQ11" s="10">
        <v>3.0289999999999999</v>
      </c>
      <c r="AR11" s="11">
        <v>3516.5</v>
      </c>
      <c r="AS11" s="18">
        <f>AR11/AS$1</f>
        <v>1.1486323386794631E-2</v>
      </c>
      <c r="AT11" s="20">
        <f t="shared" si="136"/>
        <v>662.31182795698919</v>
      </c>
      <c r="AU11" s="20">
        <f>(STDEV(Y11,AD11,AI11,AN11,AS11))/(AVERAGE(Y11,AD11,AI11,AN11,AS11))*100</f>
        <v>7.1542644978833891</v>
      </c>
      <c r="AW11" s="10">
        <v>3.0179999999999998</v>
      </c>
      <c r="AX11" s="11">
        <v>1987.3</v>
      </c>
      <c r="AY11" s="18">
        <f>AX11/AY$1</f>
        <v>5.772386769955588E-3</v>
      </c>
      <c r="AZ11" s="20">
        <f t="shared" si="139"/>
        <v>661.65858912224019</v>
      </c>
      <c r="BB11" s="10">
        <v>2.992</v>
      </c>
      <c r="BC11" s="11">
        <v>3734.7</v>
      </c>
      <c r="BD11" s="18">
        <f>BC11/BD$1</f>
        <v>9.7050619536728621E-3</v>
      </c>
      <c r="BE11" s="20">
        <f t="shared" si="141"/>
        <v>659.69415619879851</v>
      </c>
      <c r="BG11" s="10">
        <v>2.996</v>
      </c>
      <c r="BH11" s="11">
        <v>2394.9</v>
      </c>
      <c r="BI11" s="18">
        <f>BH11/BI$1</f>
        <v>7.3456971127597798E-3</v>
      </c>
      <c r="BJ11" s="20">
        <f t="shared" si="143"/>
        <v>658.90257558790597</v>
      </c>
      <c r="BL11" s="10">
        <v>3.0179999999999998</v>
      </c>
      <c r="BM11" s="11">
        <v>2243.5</v>
      </c>
      <c r="BN11" s="18">
        <f>BM11/BN$1</f>
        <v>6.3048282591198698E-3</v>
      </c>
      <c r="BO11" s="20">
        <f t="shared" si="145"/>
        <v>661.43011917659805</v>
      </c>
      <c r="BQ11" s="10">
        <v>2.9849999999999999</v>
      </c>
      <c r="BR11" s="11">
        <v>1543.6</v>
      </c>
      <c r="BS11" s="18">
        <f>BR11/BS$1</f>
        <v>4.9725728909087866E-3</v>
      </c>
      <c r="BT11" s="20">
        <f t="shared" si="147"/>
        <v>659.46681175190429</v>
      </c>
      <c r="BU11" s="20">
        <f>(STDEV(AY11,BD11,BI11,BN11,BS11))/(AVERAGE(AY11,BD11,BI11,BN11,BS11))*100</f>
        <v>26.812598620098743</v>
      </c>
      <c r="BW11" s="10">
        <v>3.044</v>
      </c>
      <c r="BX11" s="11">
        <v>2359.9</v>
      </c>
      <c r="BY11" s="18">
        <f>BX11/BY$1</f>
        <v>9.3067884067207333E-3</v>
      </c>
      <c r="BZ11" s="20">
        <f t="shared" si="149"/>
        <v>663.83763837638378</v>
      </c>
      <c r="CB11" s="10">
        <v>3.0110000000000001</v>
      </c>
      <c r="CC11" s="11">
        <v>1771.5</v>
      </c>
      <c r="CD11" s="18">
        <f>CC11/CD$1</f>
        <v>5.8588924692313058E-3</v>
      </c>
      <c r="CE11" s="20">
        <f t="shared" si="151"/>
        <v>661.73496540713143</v>
      </c>
      <c r="CG11" s="10">
        <v>3.0150000000000001</v>
      </c>
      <c r="CH11" s="11">
        <v>3743.9</v>
      </c>
      <c r="CI11" s="18">
        <f>CH11/CI$1</f>
        <v>1.0114274908147829E-2</v>
      </c>
      <c r="CJ11" s="20">
        <f t="shared" si="153"/>
        <v>661.64163090128761</v>
      </c>
      <c r="CL11" s="10">
        <v>3.0259999999999998</v>
      </c>
      <c r="CM11" s="11">
        <v>3054</v>
      </c>
      <c r="CN11" s="18">
        <f>CM11/CN$1</f>
        <v>8.5128635109791972E-3</v>
      </c>
      <c r="CO11" s="20">
        <f t="shared" si="155"/>
        <v>662.08939149165315</v>
      </c>
      <c r="CQ11" s="10">
        <v>3.04</v>
      </c>
      <c r="CR11" s="11">
        <v>2742.5</v>
      </c>
      <c r="CS11" s="18">
        <f>CR11/CS$1</f>
        <v>7.7889914640605854E-3</v>
      </c>
      <c r="CT11" s="20">
        <f t="shared" si="157"/>
        <v>663.06209850107064</v>
      </c>
      <c r="CU11" s="20">
        <f>(STDEV(BY11,CD11,CI11,CN11,CS11))/(AVERAGE(BY11,CD11,CI11,CN11,CS11))*100</f>
        <v>19.546104807837214</v>
      </c>
      <c r="CW11" s="10">
        <v>2.9809999999999999</v>
      </c>
      <c r="CX11" s="11">
        <v>2538.6</v>
      </c>
      <c r="CY11" s="18">
        <f>CX11/CY$1</f>
        <v>6.6023458535858408E-3</v>
      </c>
      <c r="CZ11" s="20">
        <f t="shared" si="32"/>
        <v>659.4257854821235</v>
      </c>
      <c r="DB11" s="10">
        <v>3.0590000000000002</v>
      </c>
      <c r="DC11" s="10">
        <v>2393.8000000000002</v>
      </c>
      <c r="DD11" s="18">
        <f>DC11/DD$1</f>
        <v>7.1299431999261335E-3</v>
      </c>
      <c r="DE11" s="20">
        <f t="shared" si="34"/>
        <v>664.42205726405086</v>
      </c>
      <c r="DG11" s="10">
        <v>3.0219999999999998</v>
      </c>
      <c r="DH11" s="11">
        <v>3124.6</v>
      </c>
      <c r="DI11" s="18">
        <f>DH11/DI$1</f>
        <v>8.5739373816645162E-3</v>
      </c>
      <c r="DJ11" s="20">
        <f t="shared" si="36"/>
        <v>661.39585605234458</v>
      </c>
      <c r="DL11" s="10">
        <v>2.996</v>
      </c>
      <c r="DM11" s="11">
        <v>4620</v>
      </c>
      <c r="DN11" s="18">
        <f>DM11/DN$1</f>
        <v>1.5897042221098955E-2</v>
      </c>
      <c r="DO11" s="20">
        <f t="shared" si="38"/>
        <v>660.62231759656652</v>
      </c>
      <c r="DQ11" s="10">
        <v>3.0289999999999999</v>
      </c>
      <c r="DR11" s="11">
        <v>2448.1999999999998</v>
      </c>
      <c r="DS11" s="18">
        <f>DR11/DS$1</f>
        <v>8.0690426869562768E-3</v>
      </c>
      <c r="DT11" s="20">
        <f t="shared" si="40"/>
        <v>661.77753544165762</v>
      </c>
      <c r="DU11" s="20">
        <f>(STDEV(CY11,DD11,DI11,DN11,DS11))/(AVERAGE(CY11,DD11,DI11,DN11,DS11))*100</f>
        <v>40.982823482749268</v>
      </c>
      <c r="DW11" s="10">
        <v>2.9740000000000002</v>
      </c>
      <c r="DX11" s="11">
        <v>2213.5</v>
      </c>
      <c r="DY11" s="18">
        <f>DX11/DY$1</f>
        <v>9.7314497947756599E-3</v>
      </c>
      <c r="DZ11" s="20">
        <f t="shared" si="42"/>
        <v>659.28917609046846</v>
      </c>
      <c r="EB11" s="10">
        <v>3.004</v>
      </c>
      <c r="EC11" s="10">
        <v>1964.8</v>
      </c>
      <c r="ED11" s="18">
        <f>EC11/ED$1</f>
        <v>6.3836333621519557E-3</v>
      </c>
      <c r="EE11" s="20">
        <f>(((EB11-EB$20)/(EB$47-EB$20)*100+700))</f>
        <v>661.13490364025699</v>
      </c>
      <c r="EG11" s="10">
        <v>3.0179999999999998</v>
      </c>
      <c r="EH11" s="11">
        <v>2380</v>
      </c>
      <c r="EI11" s="18">
        <f>EH11/EI$1</f>
        <v>8.4722955934095519E-3</v>
      </c>
      <c r="EJ11" s="20">
        <f t="shared" si="46"/>
        <v>661.26224156692058</v>
      </c>
      <c r="EL11" s="10">
        <v>3.0259999999999998</v>
      </c>
      <c r="EM11" s="11">
        <v>2753.9</v>
      </c>
      <c r="EN11" s="18">
        <f>EM11/EN$1</f>
        <v>7.8349803321765363E-3</v>
      </c>
      <c r="EO11" s="20">
        <f t="shared" si="48"/>
        <v>661.2334801762114</v>
      </c>
      <c r="EQ11" s="10">
        <v>2.948</v>
      </c>
      <c r="ER11" s="11">
        <v>2286.4</v>
      </c>
      <c r="ES11" s="18">
        <f>ER11/ES$1</f>
        <v>7.2196215571887559E-3</v>
      </c>
      <c r="ET11" s="20">
        <f t="shared" si="50"/>
        <v>657.36095965103596</v>
      </c>
      <c r="EU11" s="20">
        <f>(STDEV(DY11,ED11,EI11,EN11,ES11))/(AVERAGE(DY11,ED11,EI11,EN11,ES11))*100</f>
        <v>16.00919424679666</v>
      </c>
      <c r="EW11" s="10">
        <v>2.9809999999999999</v>
      </c>
      <c r="EX11" s="11">
        <v>4293.1000000000004</v>
      </c>
      <c r="EY11" s="18">
        <f>EX11/EY$1</f>
        <v>1.4069883710679066E-2</v>
      </c>
      <c r="EZ11" s="20">
        <f t="shared" si="159"/>
        <v>659.4916170903191</v>
      </c>
      <c r="FB11" s="10">
        <v>2.9889999999999999</v>
      </c>
      <c r="FC11" s="10">
        <v>3216.4</v>
      </c>
      <c r="FD11" s="18">
        <f>FC11/FD$1</f>
        <v>1.0256730780269218E-2</v>
      </c>
      <c r="FE11" s="20">
        <f t="shared" si="161"/>
        <v>659.19603524229069</v>
      </c>
      <c r="FG11" s="10"/>
      <c r="FI11" s="18"/>
      <c r="FJ11" s="20"/>
      <c r="FL11" s="10">
        <v>2.9809999999999999</v>
      </c>
      <c r="FM11" s="11">
        <v>2819.7</v>
      </c>
      <c r="FN11" s="18">
        <f>FM11/FN$1</f>
        <v>8.6058477768760685E-3</v>
      </c>
      <c r="FO11" s="20">
        <f t="shared" si="56"/>
        <v>658.41199333703491</v>
      </c>
      <c r="FQ11" s="10">
        <v>3.0110000000000001</v>
      </c>
      <c r="FR11" s="11">
        <v>2088.6</v>
      </c>
      <c r="FS11" s="18">
        <f>FR11/FS$1</f>
        <v>8.3418505200775952E-3</v>
      </c>
      <c r="FT11" s="20">
        <f t="shared" si="58"/>
        <v>660.25428413488112</v>
      </c>
      <c r="FU11" s="20">
        <f t="shared" si="59"/>
        <v>25.58994643481763</v>
      </c>
      <c r="FV11" s="20">
        <f t="shared" si="60"/>
        <v>25.58994643481763</v>
      </c>
      <c r="FX11" s="10">
        <v>2.9740000000000002</v>
      </c>
      <c r="FY11" s="11">
        <v>2230.8000000000002</v>
      </c>
      <c r="FZ11" s="18">
        <f>FY11/FZ$1</f>
        <v>7.0156194079934288E-3</v>
      </c>
      <c r="GA11" s="20">
        <f t="shared" si="62"/>
        <v>659.28917609046846</v>
      </c>
      <c r="GC11" s="10">
        <v>2.9630000000000001</v>
      </c>
      <c r="GD11" s="10">
        <v>1784</v>
      </c>
      <c r="GE11" s="18">
        <f>GD11/GE$1</f>
        <v>6.5495337862693289E-3</v>
      </c>
      <c r="GF11" s="20">
        <f t="shared" si="64"/>
        <v>657.76431718061679</v>
      </c>
      <c r="GH11" s="10">
        <v>3.0219999999999998</v>
      </c>
      <c r="GI11" s="11">
        <v>1361.3</v>
      </c>
      <c r="GJ11" s="18">
        <f>GI11/GJ$1</f>
        <v>5.4486915215269946E-3</v>
      </c>
      <c r="GK11" s="20">
        <f t="shared" si="66"/>
        <v>660.62291434927693</v>
      </c>
      <c r="GM11" s="10">
        <v>3.004</v>
      </c>
      <c r="GN11" s="11">
        <v>1473.2</v>
      </c>
      <c r="GO11" s="18">
        <f>GN11/GO$1</f>
        <v>4.298993039961784E-3</v>
      </c>
      <c r="GP11" s="20">
        <f t="shared" si="68"/>
        <v>660.3495357728018</v>
      </c>
      <c r="GR11" s="10">
        <v>3</v>
      </c>
      <c r="GS11" s="11">
        <v>1905.3</v>
      </c>
      <c r="GT11" s="18">
        <f>GS11/GT$1</f>
        <v>5.1770039186873722E-3</v>
      </c>
      <c r="GU11" s="20">
        <f t="shared" si="70"/>
        <v>660.28291621327526</v>
      </c>
      <c r="GV11" s="20">
        <f>(STDEV(FZ11,GE11,GJ11,GO11,GT11))/(AVERAGE(FZ11,GE11,GJ11,GO11,GT11))*100</f>
        <v>19.128906506839456</v>
      </c>
      <c r="GX11" s="10">
        <v>2.915</v>
      </c>
      <c r="GY11" s="11">
        <v>2636.4</v>
      </c>
      <c r="GZ11" s="18">
        <f>GY11/GZ$1</f>
        <v>8.9254277867755801E-3</v>
      </c>
      <c r="HA11" s="20">
        <f t="shared" si="72"/>
        <v>656.18279569892468</v>
      </c>
      <c r="HC11" s="10">
        <v>2.992</v>
      </c>
      <c r="HD11" s="10">
        <v>2342.3000000000002</v>
      </c>
      <c r="HE11" s="18">
        <f>HD11/HE$1</f>
        <v>7.2071168394163415E-3</v>
      </c>
      <c r="HF11" s="20">
        <f t="shared" si="74"/>
        <v>659.84766050054407</v>
      </c>
      <c r="HH11" s="10">
        <v>3.0030000000000001</v>
      </c>
      <c r="HI11" s="11">
        <v>2280.6</v>
      </c>
      <c r="HJ11" s="18">
        <f>HI11/HJ$1</f>
        <v>6.2824819412389864E-3</v>
      </c>
      <c r="HK11" s="20">
        <f t="shared" si="76"/>
        <v>660.35986913849513</v>
      </c>
      <c r="HM11" s="10">
        <v>3.0179999999999998</v>
      </c>
      <c r="HN11" s="11">
        <v>2577.6999999999998</v>
      </c>
      <c r="HO11" s="18">
        <f>HN11/HO$1</f>
        <v>7.2233031038317934E-3</v>
      </c>
      <c r="HP11" s="20">
        <f t="shared" si="78"/>
        <v>661.26224156692058</v>
      </c>
      <c r="HR11" s="10">
        <v>3.0070000000000001</v>
      </c>
      <c r="HS11" s="11">
        <v>2143</v>
      </c>
      <c r="HT11" s="18">
        <f>HS11/HT$1</f>
        <v>5.2510777206059098E-3</v>
      </c>
      <c r="HU11" s="20">
        <f t="shared" si="80"/>
        <v>660.34009873834339</v>
      </c>
      <c r="HV11" s="20">
        <f>(STDEV(GZ11,HE11,HJ11,HO11,HT11))/(AVERAGE(GZ11,HE11,HJ11,HO11,HT11))*100</f>
        <v>19.454228398906348</v>
      </c>
      <c r="HX11" s="10"/>
      <c r="HZ11" s="18"/>
      <c r="IA11" s="20"/>
      <c r="IC11" s="10">
        <v>2.9849999999999999</v>
      </c>
      <c r="ID11" s="10">
        <v>2155.5</v>
      </c>
      <c r="IE11" s="18">
        <f>ID11/IE$1</f>
        <v>6.9461071669453594E-3</v>
      </c>
      <c r="IF11" s="20">
        <f t="shared" si="84"/>
        <v>659.37840785169033</v>
      </c>
      <c r="IH11" s="10">
        <v>3.17</v>
      </c>
      <c r="II11" s="11">
        <v>2056.8000000000002</v>
      </c>
      <c r="IJ11" s="18">
        <f>II11/IJ$1</f>
        <v>6.4892676889177336E-3</v>
      </c>
      <c r="IK11" s="20">
        <f t="shared" si="86"/>
        <v>669.23076923076917</v>
      </c>
      <c r="IM11" s="10">
        <v>2.93</v>
      </c>
      <c r="IN11" s="11">
        <v>2740.8</v>
      </c>
      <c r="IO11" s="18">
        <f>IN11/IO$1</f>
        <v>6.2069743310087383E-3</v>
      </c>
      <c r="IP11" s="20">
        <f t="shared" si="88"/>
        <v>656.30802839978151</v>
      </c>
      <c r="IR11" s="10">
        <v>2.9449999999999998</v>
      </c>
      <c r="IS11" s="11">
        <v>2017.3</v>
      </c>
      <c r="IT11" s="18">
        <f>IS11/IT$1</f>
        <v>5.5046166960730112E-3</v>
      </c>
      <c r="IU11" s="20">
        <f t="shared" si="90"/>
        <v>656.93911135490953</v>
      </c>
      <c r="IV11" s="20">
        <f>(STDEV(HZ11,IE11,IJ11,IO11,IT11))/(AVERAGE(HZ11,IE11,IJ11,IO11,IT11))*100</f>
        <v>9.6049482488013265</v>
      </c>
    </row>
    <row r="12" spans="1:256" s="11" customFormat="1">
      <c r="A12" s="22" t="s">
        <v>163</v>
      </c>
      <c r="B12" s="25"/>
      <c r="C12" s="12"/>
      <c r="D12" s="18"/>
      <c r="E12" s="20"/>
      <c r="F12" s="12"/>
      <c r="G12" s="25"/>
      <c r="H12" s="12"/>
      <c r="I12" s="18"/>
      <c r="J12" s="20"/>
      <c r="K12" s="12"/>
      <c r="L12" s="25"/>
      <c r="M12" s="12"/>
      <c r="N12" s="18"/>
      <c r="O12" s="20"/>
      <c r="P12" s="12"/>
      <c r="Q12" s="25"/>
      <c r="R12" s="12"/>
      <c r="S12" s="18"/>
      <c r="T12" s="20"/>
      <c r="U12" s="20"/>
      <c r="W12" s="10">
        <v>3.1110000000000002</v>
      </c>
      <c r="X12" s="11">
        <v>10622.4</v>
      </c>
      <c r="Y12" s="18">
        <f>X12/Y$1</f>
        <v>3.2206140644759511E-2</v>
      </c>
      <c r="Z12" s="20">
        <f t="shared" si="128"/>
        <v>666.86295503211988</v>
      </c>
      <c r="AB12" s="10">
        <v>3.14</v>
      </c>
      <c r="AC12" s="11">
        <v>11379.3</v>
      </c>
      <c r="AD12" s="18">
        <f>AC12/AD$1</f>
        <v>3.9194743034755265E-2</v>
      </c>
      <c r="AE12" s="20">
        <f t="shared" si="130"/>
        <v>668.466060929984</v>
      </c>
      <c r="AG12" s="10">
        <v>3.1219999999999999</v>
      </c>
      <c r="AH12" s="11">
        <v>7443.6</v>
      </c>
      <c r="AI12" s="18">
        <f>AH12/AI$1</f>
        <v>2.4623466326162684E-2</v>
      </c>
      <c r="AJ12" s="20">
        <f t="shared" si="132"/>
        <v>667.1351351351351</v>
      </c>
      <c r="AL12" s="10">
        <v>3.1179999999999999</v>
      </c>
      <c r="AM12" s="11">
        <v>10031.700000000001</v>
      </c>
      <c r="AN12" s="18">
        <f>AM12/AN$1</f>
        <v>3.546166229392065E-2</v>
      </c>
      <c r="AO12" s="20">
        <f t="shared" si="134"/>
        <v>666.82926829268297</v>
      </c>
      <c r="AQ12" s="10">
        <v>3.1509999999999998</v>
      </c>
      <c r="AR12" s="11">
        <v>7859.7</v>
      </c>
      <c r="AS12" s="18">
        <f>AR12/AS$1</f>
        <v>2.5672986186034343E-2</v>
      </c>
      <c r="AT12" s="20">
        <f t="shared" si="136"/>
        <v>668.87096774193549</v>
      </c>
      <c r="AU12" s="20">
        <f>(STDEV(Y12,AD12,AI12,AN12,AS12))/(AVERAGE(Y12,AD12,AI12,AN12,AS12))*100</f>
        <v>19.907851683253284</v>
      </c>
      <c r="AW12" s="10">
        <v>3.137</v>
      </c>
      <c r="AX12" s="11">
        <v>6540</v>
      </c>
      <c r="AY12" s="18">
        <f>AX12/AY$1</f>
        <v>1.8996331442414104E-2</v>
      </c>
      <c r="AZ12" s="20">
        <f t="shared" si="139"/>
        <v>668.06677436725897</v>
      </c>
      <c r="BB12" s="10">
        <v>3.1110000000000002</v>
      </c>
      <c r="BC12" s="11">
        <v>9792.1</v>
      </c>
      <c r="BD12" s="18">
        <f>BC12/BD$1</f>
        <v>2.5445935993937945E-2</v>
      </c>
      <c r="BE12" s="20">
        <f t="shared" si="141"/>
        <v>666.19333697433103</v>
      </c>
      <c r="BG12" s="10">
        <v>3.1179999999999999</v>
      </c>
      <c r="BH12" s="11">
        <v>7207.6</v>
      </c>
      <c r="BI12" s="18">
        <f>BH12/BI$1</f>
        <v>2.2107330790399345E-2</v>
      </c>
      <c r="BJ12" s="20">
        <f t="shared" si="143"/>
        <v>665.73348264277718</v>
      </c>
      <c r="BL12" s="10">
        <v>3.1440000000000001</v>
      </c>
      <c r="BM12" s="11">
        <v>7243.6</v>
      </c>
      <c r="BN12" s="18">
        <f>BM12/BN$1</f>
        <v>2.0356431458774544E-2</v>
      </c>
      <c r="BO12" s="20">
        <f t="shared" si="145"/>
        <v>668.25568797399785</v>
      </c>
      <c r="BQ12" s="10">
        <v>3.1179999999999999</v>
      </c>
      <c r="BR12" s="11">
        <v>11043</v>
      </c>
      <c r="BS12" s="18">
        <f>BR12/BS$1</f>
        <v>3.5574062214502288E-2</v>
      </c>
      <c r="BT12" s="20">
        <f t="shared" si="147"/>
        <v>666.70293797606087</v>
      </c>
      <c r="BU12" s="20">
        <f>(STDEV(AY12,BD12,BI12,BN12,BS12))/(AVERAGE(AY12,BD12,BI12,BN12,BS12))*100</f>
        <v>27.133757469841118</v>
      </c>
      <c r="BW12" s="10">
        <v>3.1440000000000001</v>
      </c>
      <c r="BX12" s="11">
        <v>8852.2999999999993</v>
      </c>
      <c r="BY12" s="18">
        <f>BX12/BY$1</f>
        <v>3.4911005980259306E-2</v>
      </c>
      <c r="BZ12" s="20">
        <f t="shared" si="149"/>
        <v>669.10911966262518</v>
      </c>
      <c r="CB12" s="10">
        <v>3.1219999999999999</v>
      </c>
      <c r="CC12" s="11">
        <v>9008.6</v>
      </c>
      <c r="CD12" s="18">
        <f>CC12/CD$1</f>
        <v>2.9794196273393813E-2</v>
      </c>
      <c r="CE12" s="20">
        <f t="shared" si="151"/>
        <v>667.64236295902072</v>
      </c>
      <c r="CG12" s="10">
        <v>3.1480000000000001</v>
      </c>
      <c r="CH12" s="11">
        <v>9717.5</v>
      </c>
      <c r="CI12" s="18">
        <f>CH12/CI$1</f>
        <v>2.6252161227577266E-2</v>
      </c>
      <c r="CJ12" s="20">
        <f t="shared" si="153"/>
        <v>668.77682403433482</v>
      </c>
      <c r="CL12" s="10">
        <v>3.137</v>
      </c>
      <c r="CM12" s="11">
        <v>9320.2000000000007</v>
      </c>
      <c r="CN12" s="18">
        <f>CM12/CN$1</f>
        <v>2.5979564667658255E-2</v>
      </c>
      <c r="CO12" s="20">
        <f t="shared" si="155"/>
        <v>668.06677436725897</v>
      </c>
      <c r="CQ12" s="10">
        <v>3.14</v>
      </c>
      <c r="CR12" s="11">
        <v>9875.4</v>
      </c>
      <c r="CS12" s="18">
        <f>CR12/CS$1</f>
        <v>2.8047185525682371E-2</v>
      </c>
      <c r="CT12" s="20">
        <f t="shared" si="157"/>
        <v>668.41541755888647</v>
      </c>
      <c r="CU12" s="20">
        <f>(STDEV(BY12,CD12,CI12,CN12,CS12))/(AVERAGE(BY12,CD12,CI12,CN12,CS12))*100</f>
        <v>12.571299697809247</v>
      </c>
      <c r="CW12" s="10">
        <v>3.1139999999999999</v>
      </c>
      <c r="CX12" s="11">
        <v>9250.4</v>
      </c>
      <c r="CY12" s="18">
        <f>CX12/CY$1</f>
        <v>2.4058276248329971E-2</v>
      </c>
      <c r="CZ12" s="20">
        <f t="shared" si="32"/>
        <v>666.63055254604546</v>
      </c>
      <c r="DB12" s="10">
        <v>3.1619999999999999</v>
      </c>
      <c r="DC12" s="10">
        <v>9943.6</v>
      </c>
      <c r="DD12" s="18">
        <f>DC12/DD$1</f>
        <v>2.9617053723279097E-2</v>
      </c>
      <c r="DE12" s="20">
        <f t="shared" si="34"/>
        <v>669.88335100742313</v>
      </c>
      <c r="DG12" s="10">
        <v>3.1440000000000001</v>
      </c>
      <c r="DH12" s="11">
        <v>9045.2999999999993</v>
      </c>
      <c r="DI12" s="18">
        <f>DH12/DI$1</f>
        <v>2.4820404467250225E-2</v>
      </c>
      <c r="DJ12" s="20">
        <f t="shared" si="36"/>
        <v>668.04798255179935</v>
      </c>
      <c r="DL12" s="10">
        <v>3.1589999999999998</v>
      </c>
      <c r="DM12" s="11">
        <v>8379.2999999999993</v>
      </c>
      <c r="DN12" s="18">
        <f>DM12/DN$1</f>
        <v>2.8832486121916551E-2</v>
      </c>
      <c r="DO12" s="20">
        <f t="shared" si="38"/>
        <v>669.36695278969955</v>
      </c>
      <c r="DQ12" s="10">
        <v>3.1549999999999998</v>
      </c>
      <c r="DR12" s="11">
        <v>9395</v>
      </c>
      <c r="DS12" s="18">
        <f>DR12/DS$1</f>
        <v>3.0965058428214294E-2</v>
      </c>
      <c r="DT12" s="20">
        <f t="shared" si="40"/>
        <v>668.64776444929112</v>
      </c>
      <c r="DU12" s="20">
        <f>(STDEV(CY12,DD12,DI12,DN12,DS12))/(AVERAGE(CY12,DD12,DI12,DN12,DS12))*100</f>
        <v>11.02045656810178</v>
      </c>
      <c r="DW12" s="10">
        <v>3.1030000000000002</v>
      </c>
      <c r="DX12" s="11">
        <v>7070.3</v>
      </c>
      <c r="DY12" s="18">
        <f>DX12/DY$1</f>
        <v>3.1083925676079673E-2</v>
      </c>
      <c r="DZ12" s="20">
        <f t="shared" si="42"/>
        <v>666.23586429725367</v>
      </c>
      <c r="EB12" s="10">
        <v>3.137</v>
      </c>
      <c r="EC12" s="10">
        <v>4056.3</v>
      </c>
      <c r="ED12" s="18">
        <f>EC12/ED$1</f>
        <v>1.3178914905790401E-2</v>
      </c>
      <c r="EE12" s="20">
        <f>(((EB12-EB$20)/(EB$47-EB$20)*100+700))</f>
        <v>668.25481798715202</v>
      </c>
      <c r="EG12" s="10">
        <v>3.129</v>
      </c>
      <c r="EH12" s="11">
        <v>5234</v>
      </c>
      <c r="EI12" s="18">
        <f>EH12/EI$1</f>
        <v>1.8631930729372099E-2</v>
      </c>
      <c r="EJ12" s="20">
        <f t="shared" si="46"/>
        <v>667.30141458106641</v>
      </c>
      <c r="EL12" s="10">
        <v>3.137</v>
      </c>
      <c r="EM12" s="11">
        <v>5295</v>
      </c>
      <c r="EN12" s="18">
        <f>EM12/EN$1</f>
        <v>1.5064534245569833E-2</v>
      </c>
      <c r="EO12" s="20">
        <f t="shared" si="48"/>
        <v>667.34581497797353</v>
      </c>
      <c r="EQ12" s="10">
        <v>3.1440000000000001</v>
      </c>
      <c r="ER12" s="11">
        <v>4658.1000000000004</v>
      </c>
      <c r="ES12" s="18">
        <f>ER12/ES$1</f>
        <v>1.4708589562430435E-2</v>
      </c>
      <c r="ET12" s="20">
        <f t="shared" si="50"/>
        <v>668.04798255179935</v>
      </c>
      <c r="EU12" s="20">
        <f>(STDEV(DY12,ED12,EI12,EN12,ES12))/(AVERAGE(DY12,ED12,EI12,EN12,ES12))*100</f>
        <v>39.360066111039785</v>
      </c>
      <c r="EW12" s="10">
        <v>3.1219999999999999</v>
      </c>
      <c r="EX12" s="11">
        <v>13103.9</v>
      </c>
      <c r="EY12" s="18">
        <f>EX12/EY$1</f>
        <v>4.2945738314124383E-2</v>
      </c>
      <c r="EZ12" s="20">
        <f t="shared" si="159"/>
        <v>667.11736073553266</v>
      </c>
      <c r="FB12" s="10">
        <v>3.1219999999999999</v>
      </c>
      <c r="FC12" s="10">
        <v>9564.6</v>
      </c>
      <c r="FD12" s="18">
        <f>FC12/FD$1</f>
        <v>3.0500412641761898E-2</v>
      </c>
      <c r="FE12" s="20">
        <f t="shared" si="161"/>
        <v>666.5198237885462</v>
      </c>
      <c r="FG12" s="10">
        <v>3.1509999999999998</v>
      </c>
      <c r="FH12" s="11">
        <v>9601</v>
      </c>
      <c r="FI12" s="18">
        <f>FH12/FI$1</f>
        <v>3.0860645910329589E-2</v>
      </c>
      <c r="FJ12" s="20">
        <f>(((FG12-FG$20)/(FG$47-FG$20)*100+700))</f>
        <v>670.12383900928796</v>
      </c>
      <c r="FL12" s="10">
        <v>3.137</v>
      </c>
      <c r="FM12" s="11">
        <v>9227</v>
      </c>
      <c r="FN12" s="18">
        <f>FM12/FN$1</f>
        <v>2.8161207730338506E-2</v>
      </c>
      <c r="FO12" s="20">
        <f t="shared" si="56"/>
        <v>667.07384786229875</v>
      </c>
      <c r="FQ12" s="10">
        <v>3.137</v>
      </c>
      <c r="FR12" s="11">
        <v>8991.4</v>
      </c>
      <c r="FS12" s="18">
        <f>FR12/FS$1</f>
        <v>3.5911574627130939E-2</v>
      </c>
      <c r="FT12" s="20">
        <f t="shared" si="58"/>
        <v>667.21945826423439</v>
      </c>
      <c r="FU12" s="20">
        <f t="shared" si="59"/>
        <v>17.526817400705564</v>
      </c>
      <c r="FV12" s="20">
        <f t="shared" si="60"/>
        <v>19.106219350026961</v>
      </c>
      <c r="FX12" s="10">
        <v>3.1070000000000002</v>
      </c>
      <c r="FY12" s="11">
        <v>7578.3</v>
      </c>
      <c r="FZ12" s="18">
        <f>FY12/FZ$1</f>
        <v>2.3832915796842657E-2</v>
      </c>
      <c r="GA12" s="20">
        <f t="shared" si="62"/>
        <v>666.45126548196015</v>
      </c>
      <c r="GC12" s="10">
        <v>3.1360000000000001</v>
      </c>
      <c r="GD12" s="10">
        <v>7934.8</v>
      </c>
      <c r="GE12" s="18">
        <f>GD12/GE$1</f>
        <v>2.913074029556607E-2</v>
      </c>
      <c r="GF12" s="20">
        <f t="shared" si="64"/>
        <v>667.29074889867843</v>
      </c>
      <c r="GH12" s="10">
        <v>3.137</v>
      </c>
      <c r="GI12" s="11">
        <v>6226.8</v>
      </c>
      <c r="GJ12" s="18">
        <f>GI12/GJ$1</f>
        <v>2.4923170767828025E-2</v>
      </c>
      <c r="GK12" s="20">
        <f t="shared" si="66"/>
        <v>667.01890989988874</v>
      </c>
      <c r="GM12" s="10">
        <v>3.137</v>
      </c>
      <c r="GN12" s="11">
        <v>5071.5</v>
      </c>
      <c r="GO12" s="18">
        <f>GN12/GO$1</f>
        <v>1.4799309803262413E-2</v>
      </c>
      <c r="GP12" s="20">
        <f t="shared" si="68"/>
        <v>667.61332605133805</v>
      </c>
      <c r="GR12" s="10">
        <v>3.14</v>
      </c>
      <c r="GS12" s="11">
        <v>7121.5</v>
      </c>
      <c r="GT12" s="18">
        <f>GS12/GT$1</f>
        <v>1.9350251092705675E-2</v>
      </c>
      <c r="GU12" s="20">
        <f t="shared" si="70"/>
        <v>667.89989118607184</v>
      </c>
      <c r="GV12" s="20">
        <f>(STDEV(FZ12,GE12,GJ12,GO12,GT12))/(AVERAGE(FZ12,GE12,GJ12,GO12,GT12))*100</f>
        <v>24.524663087977942</v>
      </c>
      <c r="GX12" s="10">
        <v>3.1110000000000002</v>
      </c>
      <c r="GY12" s="11">
        <v>6965.2</v>
      </c>
      <c r="GZ12" s="18">
        <f>GY12/GZ$1</f>
        <v>2.3580408746946314E-2</v>
      </c>
      <c r="HA12" s="20">
        <f t="shared" si="72"/>
        <v>666.72043010752691</v>
      </c>
      <c r="HC12" s="10">
        <v>3.125</v>
      </c>
      <c r="HD12" s="10">
        <v>6044.1</v>
      </c>
      <c r="HE12" s="18">
        <f>HD12/HE$1</f>
        <v>1.8597333769848571E-2</v>
      </c>
      <c r="HF12" s="20">
        <f t="shared" si="74"/>
        <v>667.08378672470076</v>
      </c>
      <c r="HH12" s="10">
        <v>3.133</v>
      </c>
      <c r="HI12" s="11">
        <v>8585.2999999999993</v>
      </c>
      <c r="HJ12" s="18">
        <f>HI12/HJ$1</f>
        <v>2.3650351753976614E-2</v>
      </c>
      <c r="HK12" s="20">
        <f t="shared" si="76"/>
        <v>667.44820065430758</v>
      </c>
      <c r="HM12" s="10">
        <v>3.133</v>
      </c>
      <c r="HN12" s="11">
        <v>7398.6</v>
      </c>
      <c r="HO12" s="18">
        <f>HN12/HO$1</f>
        <v>2.0732564047022506E-2</v>
      </c>
      <c r="HP12" s="20">
        <f t="shared" si="78"/>
        <v>667.51904243743195</v>
      </c>
      <c r="HR12" s="10">
        <v>3.1139999999999999</v>
      </c>
      <c r="HS12" s="11">
        <v>8655.4</v>
      </c>
      <c r="HT12" s="18">
        <f>HS12/HT$1</f>
        <v>2.1208669203421553E-2</v>
      </c>
      <c r="HU12" s="20">
        <f t="shared" si="80"/>
        <v>666.20954470652771</v>
      </c>
      <c r="HV12" s="20">
        <f>(STDEV(GZ12,HE12,HJ12,HO12,HT12))/(AVERAGE(GZ12,HE12,HJ12,HO12,HT12))*100</f>
        <v>9.8520336786536955</v>
      </c>
      <c r="HX12" s="10">
        <v>3.14</v>
      </c>
      <c r="HY12" s="11">
        <v>6523.4</v>
      </c>
      <c r="HZ12" s="18">
        <f>HY12/HZ$1</f>
        <v>1.4663042676885285E-2</v>
      </c>
      <c r="IA12" s="20">
        <f>(((HX12-HX$20)/(HX$47-HX$20)*100+700))</f>
        <v>668.09085992428345</v>
      </c>
      <c r="IC12" s="10">
        <v>3.129</v>
      </c>
      <c r="ID12" s="10">
        <v>6093.2</v>
      </c>
      <c r="IE12" s="18">
        <f>ID12/IE$1</f>
        <v>1.963536079314844E-2</v>
      </c>
      <c r="IF12" s="20">
        <f t="shared" si="84"/>
        <v>667.23009814612874</v>
      </c>
      <c r="IH12" s="10">
        <v>3.129</v>
      </c>
      <c r="II12" s="11">
        <v>6407.8</v>
      </c>
      <c r="IJ12" s="18">
        <f>II12/IJ$1</f>
        <v>2.0216807417856406E-2</v>
      </c>
      <c r="IK12" s="20">
        <f t="shared" si="86"/>
        <v>666.97802197802196</v>
      </c>
      <c r="IM12" s="10">
        <v>3.1179999999999999</v>
      </c>
      <c r="IN12" s="11">
        <v>7982</v>
      </c>
      <c r="IO12" s="18">
        <f>IN12/IO$1</f>
        <v>1.807649923748969E-2</v>
      </c>
      <c r="IP12" s="20">
        <f t="shared" si="88"/>
        <v>666.57564172583284</v>
      </c>
      <c r="IR12" s="10">
        <v>3.1219999999999999</v>
      </c>
      <c r="IS12" s="11">
        <v>7054.7</v>
      </c>
      <c r="IT12" s="18">
        <f>IS12/IT$1</f>
        <v>1.9250195511716785E-2</v>
      </c>
      <c r="IU12" s="20">
        <f t="shared" si="90"/>
        <v>666.64838178826108</v>
      </c>
      <c r="IV12" s="20">
        <f>(STDEV(HZ12,IE12,IJ12,IO12,IT12))/(AVERAGE(HZ12,IE12,IJ12,IO12,IT12))*100</f>
        <v>12.055490520603147</v>
      </c>
    </row>
    <row r="13" spans="1:256">
      <c r="A13" s="22" t="s">
        <v>175</v>
      </c>
      <c r="D13" s="18"/>
      <c r="I13" s="18"/>
      <c r="N13" s="18"/>
      <c r="S13" s="18"/>
      <c r="U13" s="20"/>
      <c r="W13" s="10">
        <v>3.2989999999999999</v>
      </c>
      <c r="X13">
        <v>4921.7</v>
      </c>
      <c r="Y13" s="18">
        <f>X13/Y$1</f>
        <v>1.4922142115841325E-2</v>
      </c>
      <c r="Z13" s="20">
        <f t="shared" si="128"/>
        <v>676.92719486081364</v>
      </c>
      <c r="AB13" s="10">
        <v>3.31</v>
      </c>
      <c r="AC13">
        <v>4985.7</v>
      </c>
      <c r="AD13" s="18">
        <f>AC13/AD$1</f>
        <v>1.7172693430033421E-2</v>
      </c>
      <c r="AE13" s="20">
        <f t="shared" si="130"/>
        <v>677.55211117049703</v>
      </c>
      <c r="AG13" s="10">
        <v>3.2469999999999999</v>
      </c>
      <c r="AH13">
        <v>3458.7</v>
      </c>
      <c r="AI13" s="18">
        <f>AH13/AI$1</f>
        <v>1.1441397036689083E-2</v>
      </c>
      <c r="AJ13" s="20">
        <f t="shared" si="132"/>
        <v>673.89189189189187</v>
      </c>
      <c r="AL13" s="10">
        <v>3.2509999999999999</v>
      </c>
      <c r="AM13">
        <v>22913.1</v>
      </c>
      <c r="AN13" s="18">
        <f>AM13/AN$1</f>
        <v>8.0996901253709064E-2</v>
      </c>
      <c r="AO13" s="20">
        <f t="shared" si="134"/>
        <v>674.03794037940384</v>
      </c>
      <c r="AQ13" s="10">
        <v>3.3029999999999999</v>
      </c>
      <c r="AR13">
        <v>5280.7</v>
      </c>
      <c r="AS13" s="18">
        <f>AR13/AS$1</f>
        <v>1.7248920207207849E-2</v>
      </c>
      <c r="AT13" s="20">
        <f t="shared" si="136"/>
        <v>677.04301075268813</v>
      </c>
      <c r="AU13" s="20">
        <f>(STDEV(Y13,AD13,AI13,AN13,AS13))/(AVERAGE(Y13,AD13,AI13,AN13,AS13))*100</f>
        <v>104.10865131124618</v>
      </c>
      <c r="AW13" s="10">
        <v>3.27</v>
      </c>
      <c r="AX13">
        <v>3836.8</v>
      </c>
      <c r="AY13" s="18">
        <f>AX13/AY$1</f>
        <v>1.1144514446216273E-2</v>
      </c>
      <c r="AZ13" s="20">
        <f t="shared" si="139"/>
        <v>675.22886375875066</v>
      </c>
      <c r="BB13" s="10">
        <v>3.2879999999999998</v>
      </c>
      <c r="BC13">
        <v>5702.5</v>
      </c>
      <c r="BD13" s="18">
        <f>BC13/BD$1</f>
        <v>1.4818624197611454E-2</v>
      </c>
      <c r="BE13" s="20">
        <f t="shared" si="141"/>
        <v>675.86018569087923</v>
      </c>
      <c r="BG13" s="10">
        <v>3.2469999999999999</v>
      </c>
      <c r="BH13">
        <v>5565.6</v>
      </c>
      <c r="BI13" s="18">
        <f>BH13/BI$1</f>
        <v>1.7070947367646177E-2</v>
      </c>
      <c r="BJ13" s="20">
        <f t="shared" si="143"/>
        <v>672.95632698768202</v>
      </c>
      <c r="BL13" s="10">
        <v>3.2959999999999998</v>
      </c>
      <c r="BM13">
        <v>7133.6</v>
      </c>
      <c r="BN13" s="18">
        <f>BM13/BN$1</f>
        <v>2.0047302370963898E-2</v>
      </c>
      <c r="BO13" s="20">
        <f t="shared" si="145"/>
        <v>676.48970747562294</v>
      </c>
      <c r="BQ13" s="10">
        <v>3.258</v>
      </c>
      <c r="BR13">
        <v>4059.5</v>
      </c>
      <c r="BS13" s="18">
        <f>BR13/BS$1</f>
        <v>1.3077325505729605E-2</v>
      </c>
      <c r="BT13" s="20">
        <f t="shared" si="147"/>
        <v>674.31991294885745</v>
      </c>
      <c r="BU13" s="20">
        <f>(STDEV(AY13,BD13,BI13,BN13,BS13))/(AVERAGE(AY13,BD13,BI13,BN13,BS13))*100</f>
        <v>22.763936310829326</v>
      </c>
      <c r="BW13" s="10">
        <v>3.3029999999999999</v>
      </c>
      <c r="BX13" s="11">
        <v>3571.4</v>
      </c>
      <c r="BY13" s="18">
        <f>BX13/BY$1</f>
        <v>1.408460702392577E-2</v>
      </c>
      <c r="BZ13" s="20">
        <f t="shared" si="149"/>
        <v>677.49077490774903</v>
      </c>
      <c r="CB13" s="10">
        <v>3.3140000000000001</v>
      </c>
      <c r="CC13" s="11">
        <v>6226.5</v>
      </c>
      <c r="CD13" s="18">
        <f>CC13/CD$1</f>
        <v>2.0592940423183024E-2</v>
      </c>
      <c r="CE13" s="20">
        <f t="shared" si="151"/>
        <v>677.86056412985636</v>
      </c>
      <c r="CG13" s="10">
        <v>3.2919999999999998</v>
      </c>
      <c r="CH13" s="11">
        <v>3462.6</v>
      </c>
      <c r="CI13" s="18">
        <f>CH13/CI$1</f>
        <v>9.3543332612924142E-3</v>
      </c>
      <c r="CJ13" s="20">
        <f t="shared" si="153"/>
        <v>676.50214592274676</v>
      </c>
      <c r="CL13" s="10">
        <v>3.31</v>
      </c>
      <c r="CM13" s="11">
        <v>3004.8</v>
      </c>
      <c r="CN13" s="18">
        <f>CM13/CN$1</f>
        <v>8.3757211125704955E-3</v>
      </c>
      <c r="CO13" s="20">
        <f t="shared" si="155"/>
        <v>677.3828756058158</v>
      </c>
      <c r="CQ13" s="10">
        <v>3.3210000000000002</v>
      </c>
      <c r="CR13" s="11">
        <v>3840</v>
      </c>
      <c r="CS13" s="18">
        <f>CR13/CS$1</f>
        <v>1.0906008102823208E-2</v>
      </c>
      <c r="CT13" s="20">
        <f t="shared" si="157"/>
        <v>678.10492505353318</v>
      </c>
      <c r="CU13" s="20">
        <f>(STDEV(BY13,CD13,CI13,CN13,CS13))/(AVERAGE(BY13,CD13,CI13,CN13,CS13))*100</f>
        <v>38.953271035686626</v>
      </c>
      <c r="CW13" s="10">
        <v>3.2919999999999998</v>
      </c>
      <c r="CX13" s="11">
        <v>5798.1</v>
      </c>
      <c r="CY13" s="18">
        <f>CX13/CY$1</f>
        <v>1.5079595640776834E-2</v>
      </c>
      <c r="CZ13" s="20">
        <f t="shared" si="32"/>
        <v>676.27302275189595</v>
      </c>
      <c r="DB13" s="10">
        <v>3.3069999999999999</v>
      </c>
      <c r="DC13" s="10">
        <v>4316.7</v>
      </c>
      <c r="DD13" s="18">
        <f>DC13/DD$1</f>
        <v>1.2857308802373272E-2</v>
      </c>
      <c r="DE13" s="20">
        <f t="shared" si="34"/>
        <v>677.5715800636267</v>
      </c>
      <c r="DG13" s="10">
        <v>3.2730000000000001</v>
      </c>
      <c r="DH13" s="11">
        <v>3282.2</v>
      </c>
      <c r="DI13" s="18">
        <f>DH13/DI$1</f>
        <v>9.0063935460856677E-3</v>
      </c>
      <c r="DJ13" s="20">
        <f t="shared" si="36"/>
        <v>675.08178844056704</v>
      </c>
      <c r="DL13" s="10">
        <v>3.2989999999999999</v>
      </c>
      <c r="DM13" s="11">
        <v>6269.2</v>
      </c>
      <c r="DN13" s="18">
        <f>DM13/DN$1</f>
        <v>2.1571804565479125E-2</v>
      </c>
      <c r="DO13" s="20">
        <f t="shared" si="38"/>
        <v>676.87768240343348</v>
      </c>
      <c r="DQ13" s="10">
        <v>3.2919999999999998</v>
      </c>
      <c r="DR13" s="11">
        <v>7016.5</v>
      </c>
      <c r="DS13" s="18">
        <f>DR13/DS$1</f>
        <v>2.3125740549394952E-2</v>
      </c>
      <c r="DT13" s="20">
        <f t="shared" si="40"/>
        <v>676.11777535441661</v>
      </c>
      <c r="DU13" s="20">
        <f>(STDEV(CY13,DD13,DI13,DN13,DS13))/(AVERAGE(CY13,DD13,DI13,DN13,DS13))*100</f>
        <v>36.350807247980974</v>
      </c>
      <c r="DY13" s="18"/>
      <c r="EB13" s="10">
        <v>3.2839999999999998</v>
      </c>
      <c r="EC13" s="10">
        <v>2897.4</v>
      </c>
      <c r="ED13" s="18">
        <f>EC13/ED$1</f>
        <v>9.4136498898101974E-3</v>
      </c>
      <c r="EE13" s="20">
        <f>(((EB13-EB$20)/(EB$47-EB$20)*100+700))</f>
        <v>676.12419700214127</v>
      </c>
      <c r="EG13" s="10">
        <v>3.2839999999999998</v>
      </c>
      <c r="EH13" s="11">
        <v>7047.9</v>
      </c>
      <c r="EI13" s="18">
        <f>EH13/EI$1</f>
        <v>2.5089030299492089E-2</v>
      </c>
      <c r="EJ13" s="20">
        <f t="shared" si="46"/>
        <v>675.73449401523396</v>
      </c>
      <c r="EL13" s="10">
        <v>3.31</v>
      </c>
      <c r="EM13" s="11">
        <v>5046.7</v>
      </c>
      <c r="EN13" s="18">
        <f>EM13/EN$1</f>
        <v>1.4358108588690703E-2</v>
      </c>
      <c r="EO13" s="20">
        <f t="shared" si="48"/>
        <v>676.87224669603529</v>
      </c>
      <c r="EQ13" s="10">
        <v>3.2810000000000001</v>
      </c>
      <c r="ER13" s="11">
        <v>8259.1</v>
      </c>
      <c r="ES13" s="18">
        <f>ER13/ES$1</f>
        <v>2.6079240904031513E-2</v>
      </c>
      <c r="ET13" s="20">
        <f t="shared" si="50"/>
        <v>675.51799345692473</v>
      </c>
      <c r="EU13" s="20">
        <f>(STDEV(DY13,ED13,EI13,EN13,ES13))/(AVERAGE(DY13,ED13,EI13,EN13,ES13))*100</f>
        <v>43.62013730532982</v>
      </c>
      <c r="EW13" s="10">
        <v>3.2730000000000001</v>
      </c>
      <c r="EX13" s="11">
        <v>3536.3</v>
      </c>
      <c r="EY13" s="18">
        <f>EX13/EY$1</f>
        <v>1.1589604194189368E-2</v>
      </c>
      <c r="EZ13" s="20">
        <f t="shared" si="159"/>
        <v>675.28393726338561</v>
      </c>
      <c r="FB13" s="10">
        <v>3.2839999999999998</v>
      </c>
      <c r="FC13" s="10">
        <v>4796.1000000000004</v>
      </c>
      <c r="FD13" s="18">
        <f>FC13/FD$1</f>
        <v>1.5294212938455789E-2</v>
      </c>
      <c r="FE13" s="20">
        <f t="shared" si="161"/>
        <v>675.44052863436127</v>
      </c>
      <c r="FG13" s="10">
        <v>3.262</v>
      </c>
      <c r="FH13" s="11">
        <v>6585.9</v>
      </c>
      <c r="FI13" s="18">
        <f>FH13/FI$1</f>
        <v>2.1169162368590733E-2</v>
      </c>
      <c r="FJ13" s="20">
        <f>(((FG13-FG$20)/(FG$47-FG$20)*100+700))</f>
        <v>675.85139318885444</v>
      </c>
      <c r="FL13" s="10">
        <v>3.266</v>
      </c>
      <c r="FM13" s="11">
        <v>10422.9</v>
      </c>
      <c r="FN13" s="18">
        <f>FM13/FN$1</f>
        <v>3.1811146857325806E-2</v>
      </c>
      <c r="FO13" s="20">
        <f t="shared" si="56"/>
        <v>674.23653525818986</v>
      </c>
      <c r="FQ13" s="10">
        <v>3.2730000000000001</v>
      </c>
      <c r="FR13" s="11">
        <v>4074.8</v>
      </c>
      <c r="FS13" s="18">
        <f>FR13/FS$1</f>
        <v>1.6274716316773047E-2</v>
      </c>
      <c r="FT13" s="20">
        <f t="shared" si="58"/>
        <v>674.73742399115531</v>
      </c>
      <c r="FU13" s="20">
        <f t="shared" si="59"/>
        <v>40.673318076763707</v>
      </c>
      <c r="FV13" s="20">
        <f t="shared" si="60"/>
        <v>47.715522385451429</v>
      </c>
      <c r="FX13" s="10">
        <v>3.24</v>
      </c>
      <c r="FY13" s="11">
        <v>2964.6</v>
      </c>
      <c r="FZ13" s="18">
        <f>FY13/FZ$1</f>
        <v>9.3233392939471565E-3</v>
      </c>
      <c r="GA13" s="20">
        <f t="shared" si="62"/>
        <v>673.61335487345184</v>
      </c>
      <c r="GC13" s="10">
        <v>3.2919999999999998</v>
      </c>
      <c r="GD13" s="10">
        <v>3936.6</v>
      </c>
      <c r="GE13" s="18">
        <f>GD13/GE$1</f>
        <v>1.4452295237123228E-2</v>
      </c>
      <c r="GF13" s="20">
        <f t="shared" si="64"/>
        <v>675.88105726872243</v>
      </c>
      <c r="GH13" s="10">
        <v>3.262</v>
      </c>
      <c r="GI13" s="11">
        <v>5591.3</v>
      </c>
      <c r="GJ13" s="18">
        <f>GI13/GJ$1</f>
        <v>2.2379540809750891E-2</v>
      </c>
      <c r="GK13" s="20">
        <f t="shared" si="66"/>
        <v>673.97107897664068</v>
      </c>
      <c r="GM13" s="10">
        <v>3.2730000000000001</v>
      </c>
      <c r="GN13" s="11">
        <v>3916.5</v>
      </c>
      <c r="GO13" s="18">
        <f>GN13/GO$1</f>
        <v>1.1428866576846542E-2</v>
      </c>
      <c r="GP13" s="20">
        <f t="shared" si="68"/>
        <v>675.04096122337523</v>
      </c>
      <c r="GR13" s="10">
        <v>3.2919999999999998</v>
      </c>
      <c r="GS13" s="11">
        <v>3823.6</v>
      </c>
      <c r="GT13" s="18">
        <f>GS13/GT$1</f>
        <v>1.0389330910351669E-2</v>
      </c>
      <c r="GU13" s="20">
        <f t="shared" si="70"/>
        <v>676.16974972796515</v>
      </c>
      <c r="GV13" s="20">
        <f>(STDEV(FZ13,GE13,GJ13,GO13,GT13))/(AVERAGE(FZ13,GE13,GJ13,GO13,GT13))*100</f>
        <v>38.769897936063934</v>
      </c>
      <c r="GX13" s="10">
        <v>3.2549999999999999</v>
      </c>
      <c r="GY13" s="11">
        <v>5921.9</v>
      </c>
      <c r="GZ13" s="18">
        <f>GY13/GZ$1</f>
        <v>2.0048357916289752E-2</v>
      </c>
      <c r="HA13" s="20">
        <f t="shared" si="72"/>
        <v>674.46236559139788</v>
      </c>
      <c r="HC13" s="10">
        <v>3.2810000000000001</v>
      </c>
      <c r="HD13" s="10">
        <v>5377.8</v>
      </c>
      <c r="HE13" s="18">
        <f>HD13/HE$1</f>
        <v>1.6547168568933613E-2</v>
      </c>
      <c r="HF13" s="20">
        <f t="shared" si="74"/>
        <v>675.57127312295972</v>
      </c>
      <c r="HH13" s="10">
        <v>3.2549999999999999</v>
      </c>
      <c r="HI13" s="11">
        <v>4541.8999999999996</v>
      </c>
      <c r="HJ13" s="18">
        <f>HI13/HJ$1</f>
        <v>1.251179721516853E-2</v>
      </c>
      <c r="HK13" s="20">
        <f t="shared" si="76"/>
        <v>674.10032715376224</v>
      </c>
      <c r="HM13" s="10">
        <v>3.2839999999999998</v>
      </c>
      <c r="HN13" s="11">
        <v>4089.6</v>
      </c>
      <c r="HO13" s="18">
        <f>HN13/HO$1</f>
        <v>1.145999161012938E-2</v>
      </c>
      <c r="HP13" s="20">
        <f t="shared" si="78"/>
        <v>675.73449401523396</v>
      </c>
      <c r="HR13" s="10">
        <v>3.266</v>
      </c>
      <c r="HS13" s="11">
        <v>4420.3</v>
      </c>
      <c r="HT13" s="18">
        <f>HS13/HT$1</f>
        <v>1.0831236046847553E-2</v>
      </c>
      <c r="HU13" s="20">
        <f t="shared" si="80"/>
        <v>674.54744925946238</v>
      </c>
      <c r="HV13" s="20">
        <f>(STDEV(GZ13,HE13,HJ13,HO13,HT13))/(AVERAGE(GZ13,HE13,HJ13,HO13,HT13))*100</f>
        <v>27.433972387451334</v>
      </c>
      <c r="HX13" s="10">
        <v>3.34</v>
      </c>
      <c r="HY13" s="11">
        <v>6358</v>
      </c>
      <c r="HZ13" s="18">
        <f>HY13/HZ$1</f>
        <v>1.429126304375581E-2</v>
      </c>
      <c r="IA13" s="20">
        <f>(((HX13-HX$20)/(HX$47-HX$20)*100+700))</f>
        <v>678.90751757706869</v>
      </c>
      <c r="IC13" s="10">
        <v>3.262</v>
      </c>
      <c r="ID13" s="10">
        <v>4756.5</v>
      </c>
      <c r="IE13" s="18">
        <f>ID13/IE$1</f>
        <v>1.5327839823509905E-2</v>
      </c>
      <c r="IF13" s="20">
        <f t="shared" si="84"/>
        <v>674.48200654307527</v>
      </c>
      <c r="IH13" s="10">
        <v>3.2730000000000001</v>
      </c>
      <c r="II13" s="11">
        <v>4957</v>
      </c>
      <c r="IJ13" s="18">
        <f>II13/IJ$1</f>
        <v>1.5639488493759825E-2</v>
      </c>
      <c r="IK13" s="20">
        <f t="shared" si="86"/>
        <v>674.8901098901099</v>
      </c>
      <c r="IM13" s="10">
        <v>3.2839999999999998</v>
      </c>
      <c r="IN13" s="11">
        <v>7271.4</v>
      </c>
      <c r="IO13" s="18">
        <f>IN13/IO$1</f>
        <v>1.646723334446035E-2</v>
      </c>
      <c r="IP13" s="20">
        <f t="shared" si="88"/>
        <v>675.64172583287825</v>
      </c>
      <c r="IR13" s="10">
        <v>3.24</v>
      </c>
      <c r="IS13" s="11">
        <v>75106.7</v>
      </c>
      <c r="IT13" s="18">
        <f>IS13/IT$1</f>
        <v>0.20494403153073257</v>
      </c>
      <c r="IU13" s="20">
        <f t="shared" si="90"/>
        <v>673.12122874382885</v>
      </c>
      <c r="IV13" s="20">
        <f>(STDEV(HZ13,IE13,IJ13,IO13,IT13))/(AVERAGE(HZ13,IE13,IJ13,IO13,IT13))*100</f>
        <v>158.91593581126205</v>
      </c>
    </row>
    <row r="14" spans="1:256">
      <c r="A14" s="22" t="s">
        <v>193</v>
      </c>
      <c r="D14" s="18"/>
      <c r="I14" s="18"/>
      <c r="N14" s="18"/>
      <c r="S14" s="18"/>
      <c r="U14" s="20"/>
      <c r="W14" s="10">
        <v>3.2770000000000001</v>
      </c>
      <c r="X14">
        <v>111184</v>
      </c>
      <c r="Y14" s="18">
        <f>X14/Y$1</f>
        <v>0.33709967064382268</v>
      </c>
      <c r="Z14" s="20">
        <f t="shared" si="128"/>
        <v>675.74946466809422</v>
      </c>
      <c r="AB14" s="10">
        <v>3.3180000000000001</v>
      </c>
      <c r="AC14">
        <v>113016.7</v>
      </c>
      <c r="AD14" s="18">
        <f>AC14/AD$1</f>
        <v>0.38927355066972708</v>
      </c>
      <c r="AE14" s="20">
        <f t="shared" si="130"/>
        <v>677.97969000534476</v>
      </c>
      <c r="AG14" s="10">
        <v>3.2770000000000001</v>
      </c>
      <c r="AH14">
        <v>95838.9</v>
      </c>
      <c r="AI14" s="18">
        <f>AH14/AI$1</f>
        <v>0.3170355643622001</v>
      </c>
      <c r="AJ14" s="20">
        <f t="shared" si="132"/>
        <v>675.51351351351354</v>
      </c>
      <c r="AL14" s="10">
        <v>3.2839999999999998</v>
      </c>
      <c r="AM14">
        <v>97040.6</v>
      </c>
      <c r="AN14" s="18">
        <f>AM14/AN$1</f>
        <v>0.3430346786685643</v>
      </c>
      <c r="AO14" s="20">
        <f t="shared" si="134"/>
        <v>675.82655826558266</v>
      </c>
      <c r="AQ14" s="10">
        <v>3.306</v>
      </c>
      <c r="AR14">
        <v>106724.8</v>
      </c>
      <c r="AS14" s="18">
        <f>AR14/AS$1</f>
        <v>0.34860673004151277</v>
      </c>
      <c r="AT14" s="20">
        <f t="shared" si="136"/>
        <v>677.20430107526886</v>
      </c>
      <c r="AU14" s="20">
        <f>(STDEV(Y14,AD14,AI14,AN14,AS14))/(AVERAGE(Y14,AD14,AI14,AN14,AS14))*100</f>
        <v>7.6261135815586911</v>
      </c>
      <c r="AW14" s="10">
        <v>3.3140000000000001</v>
      </c>
      <c r="AX14">
        <v>64666.2</v>
      </c>
      <c r="AY14" s="18">
        <f>AX14/AY$1</f>
        <v>0.18783189118064814</v>
      </c>
      <c r="AZ14" s="20">
        <f t="shared" si="139"/>
        <v>677.59827679052239</v>
      </c>
      <c r="BB14" s="10">
        <v>3.3029999999999999</v>
      </c>
      <c r="BC14">
        <v>114036</v>
      </c>
      <c r="BD14" s="18">
        <f>BC14/BD$1</f>
        <v>0.29633610328782461</v>
      </c>
      <c r="BE14" s="20">
        <f t="shared" si="141"/>
        <v>676.67941015838335</v>
      </c>
      <c r="BG14" s="10">
        <v>3.2770000000000001</v>
      </c>
      <c r="BH14">
        <v>70936.399999999994</v>
      </c>
      <c r="BI14" s="18">
        <f>BH14/BI$1</f>
        <v>0.21757789831290356</v>
      </c>
      <c r="BJ14" s="20">
        <f t="shared" si="143"/>
        <v>674.63605823068315</v>
      </c>
      <c r="BL14" s="10">
        <v>3.31</v>
      </c>
      <c r="BM14">
        <v>67100.7</v>
      </c>
      <c r="BN14" s="18">
        <f>BM14/BN$1</f>
        <v>0.18857071074959866</v>
      </c>
      <c r="BO14" s="20">
        <f t="shared" si="145"/>
        <v>677.24810400866738</v>
      </c>
      <c r="BQ14" s="10">
        <v>3.2770000000000001</v>
      </c>
      <c r="BR14">
        <v>82788.7</v>
      </c>
      <c r="BS14" s="18">
        <f>BR14/BS$1</f>
        <v>0.26669658285409448</v>
      </c>
      <c r="BT14" s="20">
        <f t="shared" si="147"/>
        <v>675.35364526659419</v>
      </c>
      <c r="BU14" s="20">
        <f>(STDEV(AY14,BD14,BI14,BN14,BS14))/(AVERAGE(AY14,BD14,BI14,BN14,BS14))*100</f>
        <v>20.933645413246602</v>
      </c>
      <c r="BW14" s="10">
        <v>3.3140000000000001</v>
      </c>
      <c r="BX14" s="11">
        <v>40484.6</v>
      </c>
      <c r="BY14" s="18">
        <f>BX14/BY$1</f>
        <v>0.15965998810573589</v>
      </c>
      <c r="BZ14" s="20">
        <f t="shared" si="149"/>
        <v>678.0706378492356</v>
      </c>
      <c r="CB14" s="10">
        <v>3.2919999999999998</v>
      </c>
      <c r="CC14" s="11">
        <v>42978</v>
      </c>
      <c r="CD14" s="18">
        <f>CC14/CD$1</f>
        <v>0.14214139460492412</v>
      </c>
      <c r="CE14" s="20">
        <f t="shared" si="151"/>
        <v>676.68972857903134</v>
      </c>
      <c r="CG14" s="10">
        <v>3.3029999999999999</v>
      </c>
      <c r="CH14" s="11">
        <v>37259</v>
      </c>
      <c r="CI14" s="18">
        <f>CH14/CI$1</f>
        <v>0.10065647287659391</v>
      </c>
      <c r="CJ14" s="20">
        <f t="shared" si="153"/>
        <v>677.09227467811161</v>
      </c>
      <c r="CL14" s="10">
        <v>3.31</v>
      </c>
      <c r="CM14" s="11">
        <v>41249.599999999999</v>
      </c>
      <c r="CN14" s="18">
        <f>CM14/CN$1</f>
        <v>0.11498107880893499</v>
      </c>
      <c r="CO14" s="20">
        <f t="shared" si="155"/>
        <v>677.3828756058158</v>
      </c>
      <c r="CQ14" s="10">
        <v>3.3180000000000001</v>
      </c>
      <c r="CR14" s="11">
        <v>33023.599999999999</v>
      </c>
      <c r="CS14" s="18">
        <f>CR14/CS$1</f>
        <v>9.379053364176887E-2</v>
      </c>
      <c r="CT14" s="20">
        <f t="shared" si="157"/>
        <v>677.94432548179873</v>
      </c>
      <c r="CU14" s="20">
        <f>(STDEV(BY14,CD14,CI14,CN14,CS14))/(AVERAGE(BY14,CD14,CI14,CN14,CS14))*100</f>
        <v>22.861644720498163</v>
      </c>
      <c r="CW14" s="10">
        <v>3.3250000000000002</v>
      </c>
      <c r="CX14" s="11">
        <v>78615.8</v>
      </c>
      <c r="CY14" s="18">
        <f>CX14/CY$1</f>
        <v>0.20446257825428732</v>
      </c>
      <c r="CZ14" s="20">
        <f t="shared" si="32"/>
        <v>678.06067172264352</v>
      </c>
      <c r="DB14" s="10">
        <v>3.3359999999999999</v>
      </c>
      <c r="DC14" s="10">
        <v>78635.899999999994</v>
      </c>
      <c r="DD14" s="18">
        <f>DC14/DD$1</f>
        <v>0.23421735336079513</v>
      </c>
      <c r="DE14" s="20">
        <f t="shared" si="34"/>
        <v>679.10922587486743</v>
      </c>
      <c r="DG14" s="10">
        <v>3.3069999999999999</v>
      </c>
      <c r="DH14" s="11">
        <v>56472.9</v>
      </c>
      <c r="DI14" s="18">
        <f>DH14/DI$1</f>
        <v>0.15496226984606098</v>
      </c>
      <c r="DJ14" s="20">
        <f t="shared" si="36"/>
        <v>676.93565976008722</v>
      </c>
      <c r="DL14" s="10">
        <v>3.3069999999999999</v>
      </c>
      <c r="DM14" s="11">
        <v>49397.5</v>
      </c>
      <c r="DN14" s="18">
        <f>DM14/DN$1</f>
        <v>0.16997275825037567</v>
      </c>
      <c r="DO14" s="20">
        <f t="shared" si="38"/>
        <v>677.30686695278973</v>
      </c>
      <c r="DQ14" s="10">
        <v>3.3029999999999999</v>
      </c>
      <c r="DR14" s="11">
        <v>55196.800000000003</v>
      </c>
      <c r="DS14" s="18">
        <f>DR14/DS$1</f>
        <v>0.1819235909580052</v>
      </c>
      <c r="DT14" s="20">
        <f t="shared" si="40"/>
        <v>676.71755725190837</v>
      </c>
      <c r="DU14" s="20">
        <f>(STDEV(CY14,DD14,DI14,DN14,DS14))/(AVERAGE(CY14,DD14,DI14,DN14,DS14))*100</f>
        <v>16.414766346541679</v>
      </c>
      <c r="DW14" s="10">
        <v>3.2730000000000001</v>
      </c>
      <c r="DX14" s="11">
        <v>39371</v>
      </c>
      <c r="DY14" s="18">
        <f>DX14/DY$1</f>
        <v>0.17309099158351593</v>
      </c>
      <c r="DZ14" s="20">
        <f>(((DW14-DW$20)/(DW$47-DW$20)*100+700))</f>
        <v>675.39041464728052</v>
      </c>
      <c r="EB14" s="10">
        <v>3.3069999999999999</v>
      </c>
      <c r="EC14" s="10">
        <v>35970.400000000001</v>
      </c>
      <c r="ED14" s="18">
        <f>EC14/ED$1</f>
        <v>0.11686779595376155</v>
      </c>
      <c r="EE14" s="20">
        <f>(((EB14-EB$20)/(EB$47-EB$20)*100+700))</f>
        <v>677.35546038543896</v>
      </c>
      <c r="EG14" s="10">
        <v>3.3029999999999999</v>
      </c>
      <c r="EH14" s="11">
        <v>38218.1</v>
      </c>
      <c r="EI14" s="18">
        <f>EH14/EI$1</f>
        <v>0.13604833622625445</v>
      </c>
      <c r="EJ14" s="20">
        <f t="shared" si="46"/>
        <v>676.76822633297058</v>
      </c>
      <c r="EL14" s="10">
        <v>3.3140000000000001</v>
      </c>
      <c r="EM14" s="11">
        <v>35765.699999999997</v>
      </c>
      <c r="EN14" s="18">
        <f>EM14/EN$1</f>
        <v>0.1017551676046793</v>
      </c>
      <c r="EO14" s="20">
        <f t="shared" si="48"/>
        <v>677.09251101321581</v>
      </c>
      <c r="EQ14" s="10">
        <v>3.3029999999999999</v>
      </c>
      <c r="ER14" s="11">
        <v>31694</v>
      </c>
      <c r="ES14" s="18">
        <f>ER14/ES$1</f>
        <v>0.10007815151921817</v>
      </c>
      <c r="ET14" s="20">
        <f t="shared" si="50"/>
        <v>676.71755725190837</v>
      </c>
      <c r="EU14" s="20">
        <f>(STDEV(DY14,ED14,EI14,EN14,ES14))/(AVERAGE(DY14,ED14,EI14,EN14,ES14))*100</f>
        <v>24.0921579871079</v>
      </c>
      <c r="EW14" s="10">
        <v>3.2989999999999999</v>
      </c>
      <c r="EX14" s="11">
        <v>68482.7</v>
      </c>
      <c r="EY14" s="18">
        <f>EX14/EY$1</f>
        <v>0.22444006084026022</v>
      </c>
      <c r="EZ14" s="20">
        <f t="shared" si="159"/>
        <v>676.69010275824769</v>
      </c>
      <c r="FB14" s="10">
        <v>3.2810000000000001</v>
      </c>
      <c r="FC14" s="10">
        <v>60460.5</v>
      </c>
      <c r="FD14" s="18">
        <f>FC14/FD$1</f>
        <v>0.19280160158576889</v>
      </c>
      <c r="FE14" s="20">
        <f t="shared" si="161"/>
        <v>675.27533039647574</v>
      </c>
      <c r="FG14" s="10">
        <v>3.3140000000000001</v>
      </c>
      <c r="FH14" s="11">
        <v>54919.1</v>
      </c>
      <c r="FI14" s="18">
        <f>FH14/FI$1</f>
        <v>0.17652733036287696</v>
      </c>
      <c r="FJ14" s="20">
        <f>(((FG14-FG$20)/(FG$47-FG$20)*100+700))</f>
        <v>678.53457172342621</v>
      </c>
      <c r="FL14" s="10">
        <v>3.2949999999999999</v>
      </c>
      <c r="FM14" s="11">
        <v>53296.5</v>
      </c>
      <c r="FN14" s="18">
        <f>FM14/FN$1</f>
        <v>0.16266325000541737</v>
      </c>
      <c r="FO14" s="20">
        <f t="shared" si="56"/>
        <v>675.84675180455304</v>
      </c>
      <c r="FQ14" s="10">
        <v>3.2949999999999999</v>
      </c>
      <c r="FR14" s="11">
        <v>52147.6</v>
      </c>
      <c r="FS14" s="18">
        <f>FR14/FS$1</f>
        <v>0.20827706797893247</v>
      </c>
      <c r="FT14" s="20">
        <f t="shared" si="58"/>
        <v>675.95356550580436</v>
      </c>
      <c r="FU14" s="20">
        <f t="shared" si="59"/>
        <v>12.73128449419765</v>
      </c>
      <c r="FV14" s="20">
        <f t="shared" si="60"/>
        <v>13.352605067556439</v>
      </c>
      <c r="FX14" s="10">
        <v>3.3029999999999999</v>
      </c>
      <c r="FY14" s="11">
        <v>69084.3</v>
      </c>
      <c r="FZ14" s="18">
        <f>FY14/FZ$1</f>
        <v>0.21726248694084652</v>
      </c>
      <c r="GA14" s="20">
        <f t="shared" si="62"/>
        <v>677.00592353257946</v>
      </c>
      <c r="GC14" s="10">
        <v>3.2949999999999999</v>
      </c>
      <c r="GD14" s="10">
        <v>64572.9</v>
      </c>
      <c r="GE14" s="18">
        <f>GD14/GE$1</f>
        <v>0.23706412008261812</v>
      </c>
      <c r="GF14" s="20">
        <f t="shared" si="64"/>
        <v>676.04625550660796</v>
      </c>
      <c r="GH14" s="10">
        <v>3.3029999999999999</v>
      </c>
      <c r="GI14" s="11">
        <v>51049</v>
      </c>
      <c r="GJ14" s="18">
        <f>GI14/GJ$1</f>
        <v>0.20432693269847318</v>
      </c>
      <c r="GK14" s="20">
        <f t="shared" si="66"/>
        <v>676.25139043381535</v>
      </c>
      <c r="GM14" s="10">
        <v>3.3069999999999999</v>
      </c>
      <c r="GN14" s="11">
        <v>58918.2</v>
      </c>
      <c r="GO14" s="18">
        <f>GN14/GO$1</f>
        <v>0.17193112389836843</v>
      </c>
      <c r="GP14" s="20">
        <f t="shared" si="68"/>
        <v>676.89787001638445</v>
      </c>
      <c r="GR14" s="10">
        <v>3.2949999999999999</v>
      </c>
      <c r="GS14" s="11">
        <v>63013.7</v>
      </c>
      <c r="GT14" s="18">
        <f>GS14/GT$1</f>
        <v>0.17121827104969845</v>
      </c>
      <c r="GU14" s="20">
        <f t="shared" si="70"/>
        <v>676.33297062023939</v>
      </c>
      <c r="GV14" s="20">
        <f>(STDEV(FZ14,GE14,GJ14,GO14,GT14))/(AVERAGE(FZ14,GE14,GJ14,GO14,GT14))*100</f>
        <v>14.348726724741226</v>
      </c>
      <c r="GX14" s="10">
        <v>3.2810000000000001</v>
      </c>
      <c r="GY14" s="11">
        <v>52757.3</v>
      </c>
      <c r="GZ14" s="18">
        <f>GY14/GZ$1</f>
        <v>0.17860774972510063</v>
      </c>
      <c r="HA14" s="20">
        <f t="shared" si="72"/>
        <v>675.86021505376345</v>
      </c>
      <c r="HC14" s="10">
        <v>3.2879999999999998</v>
      </c>
      <c r="HD14" s="10">
        <v>45875.3</v>
      </c>
      <c r="HE14" s="18">
        <f>HD14/HE$1</f>
        <v>0.14115555101535948</v>
      </c>
      <c r="HF14" s="20">
        <f t="shared" si="74"/>
        <v>675.9521218715995</v>
      </c>
      <c r="HH14" s="10">
        <v>3.2989999999999999</v>
      </c>
      <c r="HI14" s="11">
        <v>52029.2</v>
      </c>
      <c r="HJ14" s="18">
        <f>HI14/HJ$1</f>
        <v>0.14332741796768897</v>
      </c>
      <c r="HK14" s="20">
        <f t="shared" si="76"/>
        <v>676.49945474372953</v>
      </c>
      <c r="HM14" s="10">
        <v>3.3029999999999999</v>
      </c>
      <c r="HN14" s="11">
        <v>44687.199999999997</v>
      </c>
      <c r="HO14" s="18">
        <f>HN14/HO$1</f>
        <v>0.12522372287758549</v>
      </c>
      <c r="HP14" s="20">
        <f t="shared" si="78"/>
        <v>676.76822633297058</v>
      </c>
      <c r="HR14" s="10">
        <v>3.2810000000000001</v>
      </c>
      <c r="HS14" s="11">
        <v>68834.600000000006</v>
      </c>
      <c r="HT14" s="18">
        <f>HS14/HT$1</f>
        <v>0.16866814487485748</v>
      </c>
      <c r="HU14" s="20">
        <f t="shared" si="80"/>
        <v>675.37026878771258</v>
      </c>
      <c r="HV14" s="20">
        <f>(STDEV(GZ14,HE14,HJ14,HO14,HT14))/(AVERAGE(GZ14,HE14,HJ14,HO14,HT14))*100</f>
        <v>14.371991687279834</v>
      </c>
      <c r="HX14" s="10">
        <v>3.3210000000000002</v>
      </c>
      <c r="HY14" s="11">
        <v>46910.9</v>
      </c>
      <c r="HZ14" s="18">
        <f>HY14/HZ$1</f>
        <v>0.10544448120782077</v>
      </c>
      <c r="IA14" s="20">
        <f>(((HX14-HX$20)/(HX$47-HX$20)*100+700))</f>
        <v>677.87993510005413</v>
      </c>
      <c r="IC14" s="10">
        <v>3.2989999999999999</v>
      </c>
      <c r="ID14" s="10">
        <v>36576.5</v>
      </c>
      <c r="IE14" s="18">
        <f>ID14/IE$1</f>
        <v>0.11786791407644488</v>
      </c>
      <c r="IF14" s="20">
        <f t="shared" si="84"/>
        <v>676.49945474372953</v>
      </c>
      <c r="IH14" s="10">
        <v>3.3029999999999999</v>
      </c>
      <c r="II14" s="11">
        <v>28271.200000000001</v>
      </c>
      <c r="IJ14" s="18">
        <f>II14/IJ$1</f>
        <v>8.9196511419161337E-2</v>
      </c>
      <c r="IK14" s="20">
        <f t="shared" si="86"/>
        <v>676.53846153846155</v>
      </c>
      <c r="IM14" s="10">
        <v>3.2814000000000001</v>
      </c>
      <c r="IN14" s="11">
        <v>41720.400000000001</v>
      </c>
      <c r="IO14" s="18">
        <f>IN14/IO$1</f>
        <v>9.4482432822320842E-2</v>
      </c>
      <c r="IP14" s="20">
        <f t="shared" si="88"/>
        <v>675.49972692517747</v>
      </c>
      <c r="IR14" s="10">
        <v>3.2919999999999998</v>
      </c>
      <c r="IS14" s="11">
        <v>35648.9</v>
      </c>
      <c r="IT14" s="18">
        <f>IS14/IT$1</f>
        <v>9.7275333434113501E-2</v>
      </c>
      <c r="IU14" s="20">
        <f t="shared" si="90"/>
        <v>675.97366977509603</v>
      </c>
      <c r="IV14" s="20">
        <f>(STDEV(HZ14,IE14,IJ14,IO14,IT14))/(AVERAGE(HZ14,IE14,IJ14,IO14,IT14))*100</f>
        <v>11.084040188140829</v>
      </c>
    </row>
    <row r="15" spans="1:256" s="11" customFormat="1">
      <c r="A15" s="22">
        <v>25</v>
      </c>
      <c r="B15" s="25"/>
      <c r="C15" s="12"/>
      <c r="D15" s="18"/>
      <c r="E15" s="20"/>
      <c r="F15" s="12"/>
      <c r="G15" s="25"/>
      <c r="H15" s="12"/>
      <c r="I15" s="18"/>
      <c r="J15" s="20"/>
      <c r="K15" s="12"/>
      <c r="L15" s="25"/>
      <c r="M15" s="12"/>
      <c r="N15" s="18"/>
      <c r="O15" s="20"/>
      <c r="P15" s="12"/>
      <c r="Q15" s="25"/>
      <c r="R15" s="12"/>
      <c r="S15" s="18"/>
      <c r="T15" s="20"/>
      <c r="U15" s="20"/>
      <c r="W15" s="10">
        <v>3.3250000000000002</v>
      </c>
      <c r="X15" s="11">
        <v>37602.800000000003</v>
      </c>
      <c r="Y15" s="18">
        <f t="shared" si="127"/>
        <v>0.11400823405602907</v>
      </c>
      <c r="Z15" s="20">
        <f t="shared" si="128"/>
        <v>678.31905781584578</v>
      </c>
      <c r="AB15" s="10">
        <v>3.3660000000000001</v>
      </c>
      <c r="AC15" s="11">
        <v>24087.200000000001</v>
      </c>
      <c r="AD15" s="18">
        <f t="shared" ref="AD15:AD74" si="164">AC15/AD$1</f>
        <v>8.2965702145716969E-2</v>
      </c>
      <c r="AE15" s="20">
        <f t="shared" si="130"/>
        <v>680.54516301443084</v>
      </c>
      <c r="AG15" s="10">
        <v>3.3439999999999999</v>
      </c>
      <c r="AH15" s="11">
        <v>34075.9</v>
      </c>
      <c r="AI15" s="18">
        <f t="shared" ref="AI15:AI74" si="165">AH15/AI$1</f>
        <v>0.11272324899023146</v>
      </c>
      <c r="AJ15" s="20">
        <f t="shared" si="132"/>
        <v>679.1351351351351</v>
      </c>
      <c r="AL15" s="10">
        <v>3.3290000000000002</v>
      </c>
      <c r="AM15" s="11">
        <v>34770.400000000001</v>
      </c>
      <c r="AN15" s="18">
        <f t="shared" ref="AN15:AN74" si="166">AM15/AN$1</f>
        <v>0.12291198726283069</v>
      </c>
      <c r="AO15" s="20">
        <f t="shared" si="134"/>
        <v>678.26558265582662</v>
      </c>
      <c r="AQ15" s="10">
        <v>3.3620000000000001</v>
      </c>
      <c r="AR15" s="11">
        <v>39225.1</v>
      </c>
      <c r="AS15" s="18">
        <f t="shared" ref="AS15:AS74" si="167">AR15/AS$1</f>
        <v>0.12812517659017719</v>
      </c>
      <c r="AT15" s="20">
        <f t="shared" si="136"/>
        <v>680.21505376344089</v>
      </c>
      <c r="AU15" s="20">
        <f t="shared" si="137"/>
        <v>15.614288421309977</v>
      </c>
      <c r="AW15" s="10">
        <v>3.3580000000000001</v>
      </c>
      <c r="AX15" s="11">
        <v>17695.5</v>
      </c>
      <c r="AY15" s="18">
        <f t="shared" si="138"/>
        <v>5.1399018813339262E-2</v>
      </c>
      <c r="AZ15" s="20">
        <f t="shared" si="139"/>
        <v>679.96768982229401</v>
      </c>
      <c r="BB15" s="10">
        <v>3.3210000000000002</v>
      </c>
      <c r="BC15" s="11">
        <v>43919</v>
      </c>
      <c r="BD15" s="18">
        <f t="shared" si="140"/>
        <v>0.11412874285574703</v>
      </c>
      <c r="BE15" s="20">
        <f t="shared" si="141"/>
        <v>677.66247951938828</v>
      </c>
      <c r="BG15" s="10">
        <v>3.3290000000000002</v>
      </c>
      <c r="BH15" s="11">
        <v>61229.7</v>
      </c>
      <c r="BI15" s="18">
        <f t="shared" si="142"/>
        <v>0.18780526556647351</v>
      </c>
      <c r="BJ15" s="20">
        <f t="shared" si="143"/>
        <v>677.54759238521842</v>
      </c>
      <c r="BL15" s="10">
        <v>3.3660000000000001</v>
      </c>
      <c r="BM15" s="11">
        <v>38111.9</v>
      </c>
      <c r="BN15" s="18">
        <f t="shared" si="144"/>
        <v>0.10710451710664166</v>
      </c>
      <c r="BO15" s="20">
        <f t="shared" si="145"/>
        <v>680.28169014084506</v>
      </c>
      <c r="BQ15" s="10">
        <v>3.3359999999999999</v>
      </c>
      <c r="BR15" s="11">
        <v>42964.9</v>
      </c>
      <c r="BS15" s="18">
        <f t="shared" si="146"/>
        <v>0.13840768139453674</v>
      </c>
      <c r="BT15" s="20">
        <f t="shared" si="147"/>
        <v>678.56365614798688</v>
      </c>
      <c r="BU15" s="20">
        <f t="shared" si="91"/>
        <v>41.41798203340403</v>
      </c>
      <c r="BW15" s="10">
        <v>3.3580000000000001</v>
      </c>
      <c r="BX15" s="11">
        <v>22509</v>
      </c>
      <c r="BY15" s="18">
        <f t="shared" ref="BY15" si="168">BX15/BY$1</f>
        <v>8.8769227614253557E-2</v>
      </c>
      <c r="BZ15" s="20">
        <f t="shared" si="149"/>
        <v>680.39008961518186</v>
      </c>
      <c r="CB15" s="10">
        <v>3.3359999999999999</v>
      </c>
      <c r="CC15" s="11">
        <v>26479.599999999999</v>
      </c>
      <c r="CD15" s="18">
        <f t="shared" ref="CD15" si="169">CC15/CD$1</f>
        <v>8.7576138316826008E-2</v>
      </c>
      <c r="CE15" s="20">
        <f t="shared" si="151"/>
        <v>679.03139968068126</v>
      </c>
      <c r="CG15" s="10">
        <v>3.351</v>
      </c>
      <c r="CH15" s="11">
        <v>23915.3</v>
      </c>
      <c r="CI15" s="18">
        <f t="shared" ref="CI15" si="170">CH15/CI$1</f>
        <v>6.4608007348173763E-2</v>
      </c>
      <c r="CJ15" s="20">
        <f t="shared" si="153"/>
        <v>679.66738197424888</v>
      </c>
      <c r="CL15" s="10">
        <v>3.3439999999999999</v>
      </c>
      <c r="CM15" s="11">
        <v>28290.7</v>
      </c>
      <c r="CN15" s="18">
        <f t="shared" ref="CN15" si="171">CM15/CN$1</f>
        <v>7.8858830297989249E-2</v>
      </c>
      <c r="CO15" s="20">
        <f t="shared" si="155"/>
        <v>679.21378567582121</v>
      </c>
      <c r="CQ15" s="10">
        <v>3.351</v>
      </c>
      <c r="CR15" s="11">
        <v>19965.099999999999</v>
      </c>
      <c r="CS15" s="18">
        <f t="shared" ref="CS15" si="172">CR15/CS$1</f>
        <v>5.6703005826478026E-2</v>
      </c>
      <c r="CT15" s="20">
        <f t="shared" si="157"/>
        <v>679.71092077087792</v>
      </c>
      <c r="CU15" s="20">
        <f t="shared" si="92"/>
        <v>18.838377646174326</v>
      </c>
      <c r="CW15" s="10">
        <v>3.3290000000000002</v>
      </c>
      <c r="CX15" s="11">
        <v>32047.1</v>
      </c>
      <c r="CY15" s="18">
        <f t="shared" ref="CY15" si="173">CX15/CY$1</f>
        <v>8.3347529269853782E-2</v>
      </c>
      <c r="CZ15" s="20">
        <f t="shared" si="32"/>
        <v>678.2773564463705</v>
      </c>
      <c r="DB15" s="10">
        <v>3.3839999999999999</v>
      </c>
      <c r="DC15" s="10">
        <v>42719.6</v>
      </c>
      <c r="DD15" s="18">
        <f t="shared" ref="DD15" si="174">DC15/DD$1</f>
        <v>0.12724050527344158</v>
      </c>
      <c r="DE15" s="20">
        <f t="shared" si="34"/>
        <v>681.65429480381761</v>
      </c>
      <c r="DG15" s="10">
        <v>3.3580000000000001</v>
      </c>
      <c r="DH15" s="11">
        <v>47710.6</v>
      </c>
      <c r="DI15" s="18">
        <f t="shared" ref="DI15" si="175">DH15/DI$1</f>
        <v>0.13091842054715583</v>
      </c>
      <c r="DJ15" s="20">
        <f t="shared" si="36"/>
        <v>679.71646673936755</v>
      </c>
      <c r="DL15" s="10">
        <v>3.3580000000000001</v>
      </c>
      <c r="DM15" s="11">
        <v>42102.5</v>
      </c>
      <c r="DN15" s="18">
        <f t="shared" ref="DN15" si="176">DM15/DN$1</f>
        <v>0.14487125976489584</v>
      </c>
      <c r="DO15" s="20">
        <f t="shared" si="38"/>
        <v>680.0429184549356</v>
      </c>
      <c r="DQ15" s="10">
        <v>3.3620000000000001</v>
      </c>
      <c r="DR15" s="11">
        <v>40035.800000000003</v>
      </c>
      <c r="DS15" s="18">
        <f t="shared" ref="DS15" si="177">DR15/DS$1</f>
        <v>0.13195432530285278</v>
      </c>
      <c r="DT15" s="20">
        <f t="shared" si="40"/>
        <v>679.93456924754639</v>
      </c>
      <c r="DU15" s="20">
        <f t="shared" si="93"/>
        <v>19.004082039403681</v>
      </c>
      <c r="DW15" s="10">
        <v>3.3250000000000002</v>
      </c>
      <c r="DX15" s="11">
        <v>40037.800000000003</v>
      </c>
      <c r="DY15" s="18">
        <f t="shared" ref="DY15" si="178">DX15/DY$1</f>
        <v>0.17602251664480187</v>
      </c>
      <c r="DZ15" s="20">
        <f>(((DW15-DW$20)/(DW$47-DW$20)*100+700))</f>
        <v>678.19063004846532</v>
      </c>
      <c r="EB15" s="10">
        <v>3.351</v>
      </c>
      <c r="EC15" s="10">
        <v>28850</v>
      </c>
      <c r="ED15" s="18">
        <f t="shared" ref="ED15" si="179">EC15/ED$1</f>
        <v>9.373362301408994E-2</v>
      </c>
      <c r="EE15" s="20">
        <f>(((EB15-EB$20)/(EB$47-EB$20)*100+700))</f>
        <v>679.71092077087792</v>
      </c>
      <c r="EG15" s="10">
        <v>3.355</v>
      </c>
      <c r="EH15" s="11">
        <v>56081.3</v>
      </c>
      <c r="EI15" s="18">
        <f t="shared" ref="EI15" si="180">EH15/EI$1</f>
        <v>0.19963754237927694</v>
      </c>
      <c r="EJ15" s="20">
        <f t="shared" si="46"/>
        <v>679.59738846572361</v>
      </c>
      <c r="EL15" s="10">
        <v>3.351</v>
      </c>
      <c r="EM15" s="11">
        <v>41672.5</v>
      </c>
      <c r="EN15" s="18">
        <f t="shared" ref="EN15" si="181">EM15/EN$1</f>
        <v>0.11856030280425096</v>
      </c>
      <c r="EO15" s="20">
        <f t="shared" si="48"/>
        <v>679.12995594713652</v>
      </c>
      <c r="EQ15" s="10">
        <v>3.3540000000000001</v>
      </c>
      <c r="ER15" s="11">
        <v>50779.6</v>
      </c>
      <c r="ES15" s="18">
        <f t="shared" ref="ES15" si="182">ER15/ES$1</f>
        <v>0.16034355092084593</v>
      </c>
      <c r="ET15" s="20">
        <f t="shared" si="50"/>
        <v>679.4983642311887</v>
      </c>
      <c r="EU15" s="20">
        <f t="shared" si="94"/>
        <v>28.743201018807131</v>
      </c>
      <c r="EW15" s="10">
        <v>3.3359999999999999</v>
      </c>
      <c r="EX15" s="11">
        <v>57249.8</v>
      </c>
      <c r="EY15" s="18">
        <f t="shared" ref="EY15" si="183">EX15/EY$1</f>
        <v>0.18762619749356743</v>
      </c>
      <c r="EZ15" s="20">
        <f t="shared" si="159"/>
        <v>678.69118442401293</v>
      </c>
      <c r="FB15" s="10">
        <v>3.3319999999999999</v>
      </c>
      <c r="FC15" s="10">
        <v>48480.7</v>
      </c>
      <c r="FD15" s="18">
        <f t="shared" ref="FD15" si="184">FC15/FD$1</f>
        <v>0.15459939309134368</v>
      </c>
      <c r="FE15" s="20">
        <f t="shared" si="161"/>
        <v>678.08370044052867</v>
      </c>
      <c r="FG15" s="10">
        <v>3.3660000000000001</v>
      </c>
      <c r="FH15" s="11">
        <v>416388.9</v>
      </c>
      <c r="FI15" s="18">
        <f t="shared" ref="FI15" si="185">FH15/FI$1</f>
        <v>1.3384054165078259</v>
      </c>
      <c r="FJ15" s="20">
        <f>(((FG15-FG$20)/(FG$47-FG$20)*100+700))</f>
        <v>681.21775025799798</v>
      </c>
      <c r="FL15" s="10">
        <v>3.355</v>
      </c>
      <c r="FM15" s="11">
        <v>40342.400000000001</v>
      </c>
      <c r="FN15" s="18">
        <f t="shared" ref="FN15" si="186">FM15/FN$1</f>
        <v>0.12312676999462537</v>
      </c>
      <c r="FO15" s="20">
        <f t="shared" si="56"/>
        <v>679.17823431426984</v>
      </c>
      <c r="FQ15" s="10">
        <v>3.355</v>
      </c>
      <c r="FR15" s="11">
        <v>59184.1</v>
      </c>
      <c r="FS15" s="18">
        <f t="shared" ref="FS15" si="187">FR15/FS$1</f>
        <v>0.23638078874141741</v>
      </c>
      <c r="FT15" s="20">
        <f t="shared" si="58"/>
        <v>679.27031509121059</v>
      </c>
      <c r="FU15" s="20">
        <f t="shared" si="59"/>
        <v>127.87969333858355</v>
      </c>
      <c r="FV15" s="20">
        <f t="shared" si="60"/>
        <v>27.599840262347531</v>
      </c>
      <c r="FX15" s="10">
        <v>3.3210000000000002</v>
      </c>
      <c r="FY15" s="11">
        <v>44259</v>
      </c>
      <c r="FZ15" s="18">
        <f t="shared" ref="FZ15" si="188">FY15/FZ$1</f>
        <v>0.13918966262254848</v>
      </c>
      <c r="GA15" s="20">
        <f t="shared" si="62"/>
        <v>677.97522886375873</v>
      </c>
      <c r="GC15" s="10">
        <v>3.351</v>
      </c>
      <c r="GD15" s="10">
        <v>34575.199999999997</v>
      </c>
      <c r="GE15" s="18">
        <f t="shared" ref="GE15" si="189">GD15/GE$1</f>
        <v>0.12693466399496595</v>
      </c>
      <c r="GF15" s="20">
        <f t="shared" si="64"/>
        <v>679.12995594713652</v>
      </c>
      <c r="GH15" s="10">
        <v>3.351</v>
      </c>
      <c r="GI15" s="11">
        <v>31939</v>
      </c>
      <c r="GJ15" s="18">
        <f t="shared" ref="GJ15" si="190">GI15/GJ$1</f>
        <v>0.12783791853819929</v>
      </c>
      <c r="GK15" s="20">
        <f t="shared" si="66"/>
        <v>678.92102335928814</v>
      </c>
      <c r="GM15" s="10">
        <v>3.3580000000000001</v>
      </c>
      <c r="GN15" s="11">
        <v>49246.400000000001</v>
      </c>
      <c r="GO15" s="18">
        <f t="shared" ref="GO15" si="191">GN15/GO$1</f>
        <v>0.14370752840291473</v>
      </c>
      <c r="GP15" s="20">
        <f t="shared" si="68"/>
        <v>679.68323320589843</v>
      </c>
      <c r="GR15" s="10">
        <v>3.351</v>
      </c>
      <c r="GS15" s="11">
        <v>61971.9</v>
      </c>
      <c r="GT15" s="18">
        <f t="shared" ref="GT15" si="192">GS15/GT$1</f>
        <v>0.16838753432451686</v>
      </c>
      <c r="GU15" s="20">
        <f t="shared" si="70"/>
        <v>679.37976060935796</v>
      </c>
      <c r="GV15" s="20">
        <f t="shared" si="95"/>
        <v>11.910614221638619</v>
      </c>
      <c r="GX15" s="10">
        <v>3.3290000000000002</v>
      </c>
      <c r="GY15" s="11">
        <v>52053.2</v>
      </c>
      <c r="GZ15" s="18">
        <f t="shared" ref="GZ15" si="193">GY15/GZ$1</f>
        <v>0.17622404706060787</v>
      </c>
      <c r="HA15" s="20">
        <f t="shared" si="72"/>
        <v>678.44086021505382</v>
      </c>
      <c r="HC15" s="10">
        <v>3.34</v>
      </c>
      <c r="HD15" s="10">
        <v>23267.1</v>
      </c>
      <c r="HE15" s="18">
        <f t="shared" ref="HE15" si="194">HD15/HE$1</f>
        <v>7.1591473429698987E-2</v>
      </c>
      <c r="HF15" s="20">
        <f t="shared" si="74"/>
        <v>678.78128400435253</v>
      </c>
      <c r="HH15" s="10">
        <v>3.355</v>
      </c>
      <c r="HI15" s="11">
        <v>49825.3</v>
      </c>
      <c r="HJ15" s="18">
        <f t="shared" si="119"/>
        <v>0.13725622532088699</v>
      </c>
      <c r="HK15" s="20">
        <f t="shared" si="76"/>
        <v>679.55288985823336</v>
      </c>
      <c r="HM15" s="10">
        <v>3.347</v>
      </c>
      <c r="HN15" s="11">
        <v>26338.3</v>
      </c>
      <c r="HO15" s="18">
        <f t="shared" ref="HO15" si="195">HN15/HO$1</f>
        <v>7.3805921612155392E-2</v>
      </c>
      <c r="HP15" s="20">
        <f t="shared" si="78"/>
        <v>679.16213275299242</v>
      </c>
      <c r="HR15" s="10">
        <v>3.3250000000000002</v>
      </c>
      <c r="HS15" s="11">
        <v>50386.2</v>
      </c>
      <c r="HT15" s="18">
        <f t="shared" ref="HT15" si="196">HS15/HT$1</f>
        <v>0.12346330016145286</v>
      </c>
      <c r="HU15" s="20">
        <f t="shared" si="80"/>
        <v>677.78387273724627</v>
      </c>
      <c r="HV15" s="20">
        <f t="shared" si="96"/>
        <v>38.122927205126054</v>
      </c>
      <c r="HX15" s="10">
        <v>3.3580000000000001</v>
      </c>
      <c r="HY15" s="11">
        <v>36885</v>
      </c>
      <c r="HZ15" s="18">
        <f t="shared" ref="HZ15" si="197">HY15/HZ$1</f>
        <v>8.2908656396497804E-2</v>
      </c>
      <c r="IA15" s="20">
        <f>(((HX15-HX$20)/(HX$47-HX$20)*100+700))</f>
        <v>679.88101676581937</v>
      </c>
      <c r="IC15" s="10">
        <v>3.3359999999999999</v>
      </c>
      <c r="ID15" s="10">
        <v>37905.300000000003</v>
      </c>
      <c r="IE15" s="18">
        <f t="shared" ref="IE15" si="198">ID15/IE$1</f>
        <v>0.12214997726523495</v>
      </c>
      <c r="IF15" s="20">
        <f t="shared" si="84"/>
        <v>678.5169029443839</v>
      </c>
      <c r="IH15" s="10">
        <v>3.347</v>
      </c>
      <c r="II15" s="11">
        <v>30666.400000000001</v>
      </c>
      <c r="IJ15" s="18">
        <f t="shared" si="124"/>
        <v>9.6753441586652458E-2</v>
      </c>
      <c r="IK15" s="20">
        <f t="shared" si="86"/>
        <v>678.95604395604391</v>
      </c>
      <c r="IM15" s="10">
        <v>3.3290000000000002</v>
      </c>
      <c r="IN15" s="11">
        <v>69984.800000000003</v>
      </c>
      <c r="IO15" s="18">
        <f t="shared" ref="IO15" si="199">IN15/IO$1</f>
        <v>0.15849162914505996</v>
      </c>
      <c r="IP15" s="20">
        <f t="shared" si="88"/>
        <v>678.09939923539048</v>
      </c>
      <c r="IR15" s="10">
        <v>3.3250000000000002</v>
      </c>
      <c r="IS15" s="11">
        <v>42253.9</v>
      </c>
      <c r="IT15" s="18">
        <f t="shared" ref="IT15" si="200">IS15/IT$1</f>
        <v>0.1152984302851333</v>
      </c>
      <c r="IU15" s="20">
        <f t="shared" si="90"/>
        <v>677.78387273724627</v>
      </c>
      <c r="IV15" s="20">
        <f t="shared" si="97"/>
        <v>24.970832657967183</v>
      </c>
    </row>
    <row r="16" spans="1:256">
      <c r="A16" s="22" t="s">
        <v>162</v>
      </c>
      <c r="B16" s="25">
        <v>3.399</v>
      </c>
      <c r="C16" s="12">
        <v>24995.200000000001</v>
      </c>
      <c r="D16" s="18">
        <f>C16/D$1</f>
        <v>7.7426181642010469E-2</v>
      </c>
      <c r="E16" s="20">
        <f>(((B16-B$20)/(B$47-B$20)*100+700))</f>
        <v>682.83621140764001</v>
      </c>
      <c r="G16" s="25">
        <v>3.3769999999999998</v>
      </c>
      <c r="H16" s="12">
        <v>24891.5</v>
      </c>
      <c r="I16" s="18">
        <f>H16/I$1</f>
        <v>0.11674815249795036</v>
      </c>
      <c r="J16" s="20">
        <f>(((G16-G$20)/(G$47-G$20)*100+700))</f>
        <v>681.65618448637315</v>
      </c>
      <c r="L16" s="25">
        <v>3.3839999999999999</v>
      </c>
      <c r="M16" s="12">
        <v>6661.7</v>
      </c>
      <c r="N16" s="18">
        <f>M16/N$1</f>
        <v>2.3411153798035086E-2</v>
      </c>
      <c r="O16" s="20">
        <f>(((L16-L$20)/(L$47-L$20)*100+700))</f>
        <v>681.88061278394082</v>
      </c>
      <c r="Q16" s="25">
        <v>3.3769999999999998</v>
      </c>
      <c r="R16" s="12">
        <v>17212.3</v>
      </c>
      <c r="S16" s="18">
        <f>R16/S$1</f>
        <v>6.5925307147516224E-2</v>
      </c>
      <c r="T16" s="20">
        <f>(((Q16-Q$20)/(Q$47-Q$20)*100+700))</f>
        <v>681.47167813658018</v>
      </c>
      <c r="U16" s="20">
        <f>(STDEV(D16,I16,N16,S16))/(AVERAGE(D16,I16,N16,S16))*100</f>
        <v>54.183343568316253</v>
      </c>
      <c r="Y16" s="18"/>
      <c r="AD16" s="18"/>
      <c r="AI16" s="18"/>
      <c r="AN16" s="18"/>
      <c r="AS16" s="18"/>
      <c r="AU16" s="20"/>
      <c r="AY16" s="18"/>
      <c r="BD16" s="18"/>
      <c r="BI16" s="18"/>
      <c r="BN16" s="18"/>
      <c r="BS16" s="18"/>
      <c r="BU16" s="20"/>
      <c r="BY16" s="18"/>
      <c r="CD16" s="18"/>
      <c r="CI16" s="18"/>
      <c r="CN16" s="18"/>
      <c r="CS16" s="18"/>
      <c r="CU16" s="20"/>
      <c r="CY16" s="18"/>
      <c r="DD16" s="18"/>
      <c r="DI16" s="18"/>
      <c r="DN16" s="18"/>
      <c r="DS16" s="18"/>
      <c r="DU16" s="20"/>
      <c r="DY16" s="18"/>
      <c r="ED16" s="18"/>
      <c r="EI16" s="18"/>
      <c r="EN16" s="18"/>
      <c r="ES16" s="18"/>
      <c r="EU16" s="20"/>
      <c r="EY16" s="18"/>
      <c r="FD16" s="18"/>
      <c r="FI16" s="18"/>
      <c r="FN16" s="18"/>
      <c r="FS16" s="18"/>
      <c r="FU16" s="20"/>
      <c r="FV16" s="20"/>
      <c r="FZ16" s="18"/>
      <c r="GE16" s="18"/>
      <c r="GJ16" s="18"/>
      <c r="GO16" s="18"/>
      <c r="GT16" s="18"/>
      <c r="GV16" s="20"/>
      <c r="GZ16" s="18"/>
      <c r="HE16" s="18"/>
      <c r="HJ16" s="18"/>
      <c r="HO16" s="18"/>
      <c r="HT16" s="18"/>
      <c r="HV16" s="20"/>
      <c r="HZ16" s="18"/>
      <c r="IE16" s="18"/>
      <c r="IJ16" s="18"/>
      <c r="IO16" s="18"/>
      <c r="IT16" s="18"/>
      <c r="IV16" s="20"/>
    </row>
    <row r="17" spans="1:256">
      <c r="A17" s="7" t="s">
        <v>1</v>
      </c>
      <c r="B17" s="25">
        <v>3.3839999999999999</v>
      </c>
      <c r="C17" s="12">
        <v>2218</v>
      </c>
      <c r="D17" s="18">
        <f>C17/D$1</f>
        <v>6.8705699847162339E-3</v>
      </c>
      <c r="E17" s="20">
        <f>(((B17-B$20)/(B$47-B$20)*100+700))</f>
        <v>682.0512820512821</v>
      </c>
      <c r="G17" s="25">
        <v>3.3660000000000001</v>
      </c>
      <c r="H17" s="12">
        <v>2113.8000000000002</v>
      </c>
      <c r="I17" s="18">
        <f>H17/I$1</f>
        <v>9.9143179298221279E-3</v>
      </c>
      <c r="J17" s="20">
        <f>(((G17-G$20)/(G$47-G$20)*100+700))</f>
        <v>681.07966457023065</v>
      </c>
      <c r="L17" s="25">
        <v>3.3620000000000001</v>
      </c>
      <c r="M17" s="12">
        <v>2555.3000000000002</v>
      </c>
      <c r="N17" s="18">
        <f>M17/N$1</f>
        <v>8.9800683459355813E-3</v>
      </c>
      <c r="O17" s="20">
        <f>(((L17-L$20)/(L$47-L$20)*100+700))</f>
        <v>680.71843634442689</v>
      </c>
      <c r="Q17" s="25">
        <v>3.3660000000000001</v>
      </c>
      <c r="R17" s="12">
        <v>1956.9</v>
      </c>
      <c r="S17" s="18">
        <f>R17/S$1</f>
        <v>7.4951769116837668E-3</v>
      </c>
      <c r="T17" s="20">
        <f>(((Q17-Q$20)/(Q$47-Q$20)*100+700))</f>
        <v>680.88935944944421</v>
      </c>
      <c r="U17" s="20">
        <f>(STDEV(D17,I17,N17,S17))/(AVERAGE(D17,I17,N17,S17))*100</f>
        <v>16.662288704416838</v>
      </c>
      <c r="Y17" s="18"/>
      <c r="AD17" s="18"/>
      <c r="AI17" s="18"/>
      <c r="AN17" s="18"/>
      <c r="AS17" s="18"/>
      <c r="AU17" s="20"/>
      <c r="AY17" s="18"/>
      <c r="BD17" s="18"/>
      <c r="BI17" s="18"/>
      <c r="BN17" s="18"/>
      <c r="BS17" s="18"/>
      <c r="BU17" s="20"/>
      <c r="BY17" s="18"/>
      <c r="CD17" s="18"/>
      <c r="CI17" s="18"/>
      <c r="CN17" s="18"/>
      <c r="CS17" s="18"/>
      <c r="CU17" s="20"/>
      <c r="CY17" s="18"/>
      <c r="DD17" s="18"/>
      <c r="DI17" s="18"/>
      <c r="DN17" s="18"/>
      <c r="DS17" s="18"/>
      <c r="DU17" s="20"/>
      <c r="DY17" s="18"/>
      <c r="ED17" s="18"/>
      <c r="EH17" s="23"/>
      <c r="EI17" s="18"/>
      <c r="EN17" s="18"/>
      <c r="ES17" s="18"/>
      <c r="EU17" s="20"/>
      <c r="EY17" s="18"/>
      <c r="FD17" s="18"/>
      <c r="FH17" s="23"/>
      <c r="FI17" s="18"/>
      <c r="FN17" s="18"/>
      <c r="FS17" s="18"/>
      <c r="FU17" s="20"/>
      <c r="FV17" s="20"/>
      <c r="FZ17" s="18"/>
      <c r="GE17" s="18"/>
      <c r="GI17" s="23"/>
      <c r="GJ17" s="18"/>
      <c r="GO17" s="18"/>
      <c r="GT17" s="18"/>
      <c r="GV17" s="20"/>
      <c r="GZ17" s="18"/>
      <c r="HE17" s="18"/>
      <c r="HI17" s="23"/>
      <c r="HJ17" s="18"/>
      <c r="HO17" s="18"/>
      <c r="HT17" s="18"/>
      <c r="HV17" s="20"/>
      <c r="HZ17" s="18"/>
      <c r="IE17" s="18"/>
      <c r="II17" s="23"/>
      <c r="IJ17" s="18"/>
      <c r="IO17" s="18"/>
      <c r="IT17" s="18"/>
      <c r="IV17" s="20"/>
    </row>
    <row r="18" spans="1:256">
      <c r="A18" s="14" t="s">
        <v>176</v>
      </c>
      <c r="B18" s="25">
        <v>3.1989999999999998</v>
      </c>
      <c r="C18" s="12">
        <v>32758</v>
      </c>
      <c r="D18" s="18">
        <f>C18/D$1</f>
        <v>0.1014725570601147</v>
      </c>
      <c r="E18" s="20">
        <f>(((B18-B$20)/(B$47-B$20)*100+700))</f>
        <v>672.37048665620091</v>
      </c>
      <c r="G18" s="25">
        <v>3.1960000000000002</v>
      </c>
      <c r="H18" s="12">
        <v>63528.7</v>
      </c>
      <c r="I18" s="18">
        <f>H18/I$1</f>
        <v>0.29796751323128529</v>
      </c>
      <c r="J18" s="20">
        <f>(((G18-G$20)/(G$47-G$20)*100+700))</f>
        <v>672.16981132075477</v>
      </c>
      <c r="L18" s="25">
        <v>3.129</v>
      </c>
      <c r="M18" s="12">
        <v>27049.7</v>
      </c>
      <c r="N18" s="18">
        <f>M18/N$1</f>
        <v>9.5060523123333338E-2</v>
      </c>
      <c r="O18" s="20">
        <f>(((L18-L$20)/(L$47-L$20)*100+700))</f>
        <v>668.40993132593769</v>
      </c>
      <c r="Q18" s="25">
        <v>3.1030000000000002</v>
      </c>
      <c r="R18" s="12">
        <v>27053.8</v>
      </c>
      <c r="S18" s="18">
        <f>R18/S$1</f>
        <v>0.1036195089852881</v>
      </c>
      <c r="T18" s="20">
        <f>(((Q18-Q$20)/(Q$47-Q$20)*100+700))</f>
        <v>666.96664902064583</v>
      </c>
      <c r="U18" s="20">
        <f>(STDEV(D18,I18,N18,S18))/(AVERAGE(D18,I18,N18,S18))*100</f>
        <v>66.224223433814146</v>
      </c>
      <c r="W18" s="10">
        <v>3.1920000000000002</v>
      </c>
      <c r="X18">
        <v>15941.6</v>
      </c>
      <c r="Y18" s="18">
        <f>X18/Y$1</f>
        <v>4.8333466231971899E-2</v>
      </c>
      <c r="Z18" s="20">
        <f>(((W18-W$20)/(W$47-W$20)*100+700))</f>
        <v>671.19914346895075</v>
      </c>
      <c r="AB18" s="10">
        <v>3.4430000000000001</v>
      </c>
      <c r="AC18">
        <v>17893.900000000001</v>
      </c>
      <c r="AD18" s="18">
        <f>AC18/AD$1</f>
        <v>6.1633563785962873E-2</v>
      </c>
      <c r="AE18" s="20">
        <f>(((AB18-AB$20)/(AB$47-AB$20)*100+700))</f>
        <v>684.66060929983962</v>
      </c>
      <c r="AG18" s="10">
        <v>3.698</v>
      </c>
      <c r="AH18">
        <v>319017.40000000002</v>
      </c>
      <c r="AI18" s="18">
        <f>AH18/AI$1</f>
        <v>1.0553111674942193</v>
      </c>
      <c r="AJ18" s="20">
        <f>(((AG18-AG$20)/(AG$47-AG$20)*100+700))</f>
        <v>698.27027027027032</v>
      </c>
      <c r="AL18" s="10">
        <v>3.44</v>
      </c>
      <c r="AM18">
        <v>60238.3</v>
      </c>
      <c r="AN18" s="18">
        <f>AM18/AN$1</f>
        <v>0.21294000535900001</v>
      </c>
      <c r="AO18" s="20">
        <f>(((AL18-AL$20)/(AL$47-AL$20)*100+700))</f>
        <v>684.28184281842823</v>
      </c>
      <c r="AQ18" s="10">
        <v>3.4580000000000002</v>
      </c>
      <c r="AR18">
        <v>41795.199999999997</v>
      </c>
      <c r="AS18" s="18">
        <f>AR18/AS$1</f>
        <v>0.13652017153867735</v>
      </c>
      <c r="AT18" s="20">
        <f>(((AQ18-AQ$20)/(AQ$47-AQ$20)*100+700))</f>
        <v>685.3763440860215</v>
      </c>
      <c r="AU18" s="20">
        <f>(STDEV(Y18,AD18,AI18,AN18,AS18))/(AVERAGE(Y18,AD18,AI18,AN18,AS18))*100</f>
        <v>140.52215133134402</v>
      </c>
      <c r="AW18" s="10">
        <v>3.5059999999999998</v>
      </c>
      <c r="AX18">
        <v>39253.300000000003</v>
      </c>
      <c r="AY18" s="18">
        <f>AX18/AY$1</f>
        <v>0.11401662033769321</v>
      </c>
      <c r="AZ18" s="20">
        <f t="shared" ref="AZ18:AZ25" si="201">(((AW18-AW$20)/(AW$47-AW$20)*100+700))</f>
        <v>687.93753365643511</v>
      </c>
      <c r="BB18" s="10">
        <v>3.3029999999999999</v>
      </c>
      <c r="BC18">
        <v>97741.7</v>
      </c>
      <c r="BD18" s="18">
        <f>BC18/BD$1</f>
        <v>0.25399342757311344</v>
      </c>
      <c r="BE18" s="20">
        <f t="shared" ref="BE18:BE25" si="202">(((BB18-BB$20)/(BB$47-BB$20)*100+700))</f>
        <v>676.67941015838335</v>
      </c>
      <c r="BG18" s="10">
        <v>3.61</v>
      </c>
      <c r="BH18">
        <v>346741.2</v>
      </c>
      <c r="BI18" s="18">
        <f>BH18/BI$1</f>
        <v>1.0635332714162851</v>
      </c>
      <c r="BJ18" s="20">
        <f t="shared" ref="BJ18:BJ25" si="203">(((BG18-BG$20)/(BG$47-BG$20)*100+700))</f>
        <v>693.28107502799548</v>
      </c>
      <c r="BL18" s="10">
        <v>3.5470000000000002</v>
      </c>
      <c r="BM18">
        <v>48782.9</v>
      </c>
      <c r="BN18" s="18">
        <f>BM18/BN$1</f>
        <v>0.13709284888870904</v>
      </c>
      <c r="BO18" s="20">
        <f t="shared" ref="BO18:BO25" si="204">(((BL18-BL$20)/(BL$47-BL$20)*100+700))</f>
        <v>690.08667388949084</v>
      </c>
      <c r="BQ18" s="10">
        <v>3.4390000000000001</v>
      </c>
      <c r="BR18">
        <v>17223.8</v>
      </c>
      <c r="BS18" s="18">
        <f>BR18/BS$1</f>
        <v>5.5484970820442313E-2</v>
      </c>
      <c r="BT18" s="20">
        <f t="shared" ref="BT18:BT25" si="205">(((BQ18-BQ$20)/(BQ$47-BQ$20)*100+700))</f>
        <v>684.16757344940152</v>
      </c>
      <c r="BU18" s="20">
        <f>(STDEV(AY18,BD18,BI18,BN18,BS18))/(AVERAGE(AY18,BD18,BI18,BN18,BS18))*100</f>
        <v>129.05625311882005</v>
      </c>
      <c r="BW18" s="10">
        <v>3.4430000000000001</v>
      </c>
      <c r="BX18" s="11">
        <v>22323.4</v>
      </c>
      <c r="BY18" s="18">
        <f>BX18/BY$1</f>
        <v>8.8037272900796479E-2</v>
      </c>
      <c r="BZ18" s="20">
        <f>(((BW18-BW$20)/(BW$47-BW$20)*100+700))</f>
        <v>684.87084870848707</v>
      </c>
      <c r="CB18" s="10">
        <v>3.395</v>
      </c>
      <c r="CC18" s="11">
        <v>33173.800000000003</v>
      </c>
      <c r="CD18" s="18">
        <f>CC18/CD$1</f>
        <v>0.10971590572722863</v>
      </c>
      <c r="CE18" s="20">
        <f>(((CB18-CB$20)/(CB$47-CB$20)*100+700))</f>
        <v>682.1713677488026</v>
      </c>
      <c r="CG18" s="10">
        <v>3.38</v>
      </c>
      <c r="CH18" s="11">
        <v>48180.7</v>
      </c>
      <c r="CI18" s="18">
        <f>CH18/CI$1</f>
        <v>0.13016182191484763</v>
      </c>
      <c r="CJ18" s="20">
        <f>(((CG18-CG$20)/(CG$47-CG$20)*100+700))</f>
        <v>681.22317596566518</v>
      </c>
      <c r="CL18" s="10">
        <v>3.4649999999999999</v>
      </c>
      <c r="CM18" s="11">
        <v>33119.1</v>
      </c>
      <c r="CN18" s="18">
        <f>CM18/CN$1</f>
        <v>9.231773998247253E-2</v>
      </c>
      <c r="CO18" s="20">
        <f>(((CL18-CL$20)/(CL$47-CL$20)*100+700))</f>
        <v>685.72967151319335</v>
      </c>
      <c r="CQ18" s="10">
        <v>3.41</v>
      </c>
      <c r="CR18" s="11">
        <v>37213.5</v>
      </c>
      <c r="CS18" s="18">
        <f>CR18/CS$1</f>
        <v>0.10569029493083631</v>
      </c>
      <c r="CT18" s="20">
        <f>(((CQ18-CQ$20)/(CQ$47-CQ$20)*100+700))</f>
        <v>682.86937901498925</v>
      </c>
      <c r="CU18" s="20">
        <f>(STDEV(BY18,CD18,CI18,CN18,CS18))/(AVERAGE(BY18,CD18,CI18,CN18,CS18))*100</f>
        <v>15.796066750155463</v>
      </c>
      <c r="CW18" s="10">
        <v>3.3250000000000002</v>
      </c>
      <c r="CX18" s="11">
        <v>31847.599999999999</v>
      </c>
      <c r="CY18" s="18">
        <f>CX18/CY$1</f>
        <v>8.2828673208327597E-2</v>
      </c>
      <c r="CZ18" s="20">
        <f>(((CW18-CW$20)/(CW$47-CW$20)*100+700))</f>
        <v>678.06067172264352</v>
      </c>
      <c r="DB18" s="10">
        <v>3.3180000000000001</v>
      </c>
      <c r="DC18" s="10">
        <v>17365.5</v>
      </c>
      <c r="DD18" s="18">
        <f>DC18/DD$1</f>
        <v>5.1723213567682037E-2</v>
      </c>
      <c r="DE18" s="20">
        <f>(((DB18-DB$20)/(DB$47-DB$20)*100+700))</f>
        <v>678.15482502651116</v>
      </c>
      <c r="DG18" s="10">
        <v>3.4649999999999999</v>
      </c>
      <c r="DH18" s="11">
        <v>11913.4</v>
      </c>
      <c r="DI18" s="18">
        <f>DH18/DI$1</f>
        <v>3.2690502977252144E-2</v>
      </c>
      <c r="DJ18" s="20">
        <f>(((DG18-DG$20)/(DG$47-DG$20)*100+700))</f>
        <v>685.55070883315159</v>
      </c>
      <c r="DL18" s="10">
        <v>3.6019999999999999</v>
      </c>
      <c r="DM18" s="11">
        <v>218865.7</v>
      </c>
      <c r="DN18" s="18">
        <f>DM18/DN$1</f>
        <v>0.75309897698060124</v>
      </c>
      <c r="DO18" s="20">
        <f>(((DL18-DL$20)/(DL$47-DL$20)*100+700))</f>
        <v>693.13304721030045</v>
      </c>
      <c r="DQ18" s="10">
        <v>3.5510000000000002</v>
      </c>
      <c r="DR18" s="11">
        <v>73829.100000000006</v>
      </c>
      <c r="DS18" s="18">
        <f>DR18/DS$1</f>
        <v>0.24333394307636785</v>
      </c>
      <c r="DT18" s="20">
        <f>(((DQ18-DQ$20)/(DQ$47-DQ$20)*100+700))</f>
        <v>690.23991275899675</v>
      </c>
      <c r="DU18" s="20">
        <f>(STDEV(CY18,DD18,DI18,DN18,DS18))/(AVERAGE(CY18,DD18,DI18,DN18,DS18))*100</f>
        <v>129.9975969615231</v>
      </c>
      <c r="DW18" s="10">
        <v>3.41</v>
      </c>
      <c r="DX18" s="11">
        <v>40653.599999999999</v>
      </c>
      <c r="DY18" s="18">
        <f>DX18/DY$1</f>
        <v>0.17872982488226419</v>
      </c>
      <c r="DZ18" s="20">
        <f>(((DW18-DW$20)/(DW$47-DW$20)*100+700))</f>
        <v>682.76790522347869</v>
      </c>
      <c r="EB18" s="10">
        <v>3.528</v>
      </c>
      <c r="EC18" s="10">
        <v>17583.2</v>
      </c>
      <c r="ED18" s="18">
        <f>EC18/ED$1</f>
        <v>5.7127800352906287E-2</v>
      </c>
      <c r="EE18" s="20">
        <f>(((EB18-EB$20)/(EB$47-EB$20)*100+700))</f>
        <v>689.18629550321202</v>
      </c>
      <c r="EG18" s="10">
        <v>3.5649999999999999</v>
      </c>
      <c r="EH18" s="11">
        <v>11229.9</v>
      </c>
      <c r="EI18" s="18">
        <f>EH18/EI$1</f>
        <v>3.9976063985054586E-2</v>
      </c>
      <c r="EJ18" s="20">
        <f>(((EG18-EG$20)/(EG$47-EG$20)*100+700))</f>
        <v>691.02285092491843</v>
      </c>
      <c r="EL18" s="10">
        <v>3.65</v>
      </c>
      <c r="EM18" s="11">
        <v>40887</v>
      </c>
      <c r="EN18" s="18">
        <f>EM18/EN$1</f>
        <v>0.1163255168458194</v>
      </c>
      <c r="EO18" s="20">
        <f>(((EL18-EL$20)/(EL$47-EL$20)*100+700))</f>
        <v>695.59471365638763</v>
      </c>
      <c r="EQ18" s="10">
        <v>3.6389999999999998</v>
      </c>
      <c r="ER18" s="11">
        <v>63946.5</v>
      </c>
      <c r="ES18" s="18">
        <f>ER18/ES$1</f>
        <v>0.20191984338119784</v>
      </c>
      <c r="ET18" s="20">
        <f>(((EQ18-EQ$20)/(EQ$47-EQ$20)*100+700))</f>
        <v>695.03816793893134</v>
      </c>
      <c r="EU18" s="20">
        <f>(STDEV(DY18,ED18,EI18,EN18,ES18))/(AVERAGE(DY18,ED18,EI18,EN18,ES18))*100</f>
        <v>60.286383637618414</v>
      </c>
      <c r="EW18" s="10">
        <v>3.3809999999999998</v>
      </c>
      <c r="EX18" s="11">
        <v>94222.9</v>
      </c>
      <c r="EY18" s="18">
        <f>EX18/EY$1</f>
        <v>0.30879906032539245</v>
      </c>
      <c r="EZ18" s="20">
        <f t="shared" ref="EZ18:EZ25" si="206">(((EW18-EW$20)/(EW$47-EW$20)*100+700))</f>
        <v>681.12493239588969</v>
      </c>
      <c r="FB18" s="10">
        <v>3.4910000000000001</v>
      </c>
      <c r="FC18" s="10">
        <v>19851.3</v>
      </c>
      <c r="FD18" s="18">
        <f>FC18/FD$1</f>
        <v>6.3303519381407269E-2</v>
      </c>
      <c r="FE18" s="20">
        <f t="shared" ref="FE18:FE25" si="207">(((FB18-FB$20)/(FB$47-FB$20)*100+700))</f>
        <v>686.83920704845821</v>
      </c>
      <c r="FI18" s="18"/>
      <c r="FL18" s="10">
        <v>3.6469999999999998</v>
      </c>
      <c r="FM18" s="11">
        <v>134732.1</v>
      </c>
      <c r="FN18" s="18">
        <f>FM18/FN$1</f>
        <v>0.41120826444616243</v>
      </c>
      <c r="FO18" s="20">
        <f t="shared" ref="FO18:FO25" si="208">(((FL18-FL$20)/(FL$47-FL$20)*100+700))</f>
        <v>695.39144919489172</v>
      </c>
      <c r="FQ18" s="10">
        <v>3.5470000000000002</v>
      </c>
      <c r="FR18" s="11">
        <v>25885.5</v>
      </c>
      <c r="FS18" s="18">
        <f>FR18/FS$1</f>
        <v>0.10338646540145005</v>
      </c>
      <c r="FT18" s="20">
        <f t="shared" ref="FT18:FT25" si="209">(((FQ18-FQ$20)/(FQ$47-FQ$20)*100+700))</f>
        <v>689.88391376451079</v>
      </c>
      <c r="FU18" s="20">
        <f>(STDEV(EY18,FD18,FI18,FN18,FS18))/(AVERAGE(EY18,FD18,FI18,FN18,FS18))*100</f>
        <v>74.848008322733207</v>
      </c>
      <c r="FV18" s="20">
        <f>(STDEV(EY18,FD18,FN18,FS18))/(AVERAGE(EY18,FD18,FN18,FS18))*100</f>
        <v>74.848008322733207</v>
      </c>
      <c r="FX18" s="10">
        <v>3.3439999999999999</v>
      </c>
      <c r="FY18" s="11">
        <v>72764.5</v>
      </c>
      <c r="FZ18" s="18">
        <f>FY18/FZ$1</f>
        <v>0.2288363091325703</v>
      </c>
      <c r="GA18" s="20">
        <f>(((FX18-FX$20)/(FX$47-FX$20)*100+700))</f>
        <v>679.21378567582121</v>
      </c>
      <c r="GC18" s="10">
        <v>3.621</v>
      </c>
      <c r="GD18" s="10">
        <v>35405.5</v>
      </c>
      <c r="GE18" s="18">
        <f>GD18/GE$1</f>
        <v>0.1299829139404477</v>
      </c>
      <c r="GF18" s="20">
        <f>(((GC18-GC$20)/(GC$47-GC$20)*100+700))</f>
        <v>693.99779735682819</v>
      </c>
      <c r="GH18" s="10">
        <v>3.6320000000000001</v>
      </c>
      <c r="GI18" s="11">
        <v>57274.9</v>
      </c>
      <c r="GJ18" s="18">
        <f>GI18/GJ$1</f>
        <v>0.22924650115794201</v>
      </c>
      <c r="GK18" s="20">
        <f>(((GH18-GH$20)/(GH$47-GH$20)*100+700))</f>
        <v>694.54949944382645</v>
      </c>
      <c r="GM18" s="10">
        <v>3.5619999999999998</v>
      </c>
      <c r="GN18" s="11">
        <v>24584.799999999999</v>
      </c>
      <c r="GO18" s="18">
        <f>GN18/GO$1</f>
        <v>7.174170790717653E-2</v>
      </c>
      <c r="GP18" s="20">
        <f>(((GM18-GM$20)/(GM$47-GM$20)*100+700))</f>
        <v>690.82468596395415</v>
      </c>
      <c r="GR18" s="10">
        <v>3.609</v>
      </c>
      <c r="GS18" s="11">
        <v>21599.7</v>
      </c>
      <c r="GT18" s="18">
        <f>GS18/GT$1</f>
        <v>5.8689829183053398E-2</v>
      </c>
      <c r="GU18" s="20">
        <f>(((GR18-GR$20)/(GR$47-GR$20)*100+700))</f>
        <v>693.41675734494015</v>
      </c>
      <c r="GV18" s="20">
        <f>(STDEV(FZ18,GE18,GJ18,GO18,GT18))/(AVERAGE(FZ18,GE18,GJ18,GO18,GT18))*100</f>
        <v>57.342154286780897</v>
      </c>
      <c r="GX18" s="10">
        <v>3.4769999999999999</v>
      </c>
      <c r="GY18" s="11">
        <v>31498.799999999999</v>
      </c>
      <c r="GZ18" s="18">
        <f>GY18/GZ$1</f>
        <v>0.10663793990672379</v>
      </c>
      <c r="HA18" s="20">
        <f>(((GX18-GX$20)/(GX$47-GX$20)*100+700))</f>
        <v>686.39784946236557</v>
      </c>
      <c r="HC18" s="10">
        <v>3.6320000000000001</v>
      </c>
      <c r="HD18" s="10">
        <v>63897.2</v>
      </c>
      <c r="HE18" s="18">
        <f>HD18/HE$1</f>
        <v>0.19660785813582965</v>
      </c>
      <c r="HF18" s="20">
        <f>(((HC18-HC$20)/(HC$47-HC$20)*100+700))</f>
        <v>694.66811751904243</v>
      </c>
      <c r="HH18" s="10">
        <v>3.5470000000000002</v>
      </c>
      <c r="HI18" s="11">
        <v>17127.5</v>
      </c>
      <c r="HJ18" s="18">
        <f>HI18/HJ$1</f>
        <v>4.7181973800127487E-2</v>
      </c>
      <c r="HK18" s="20">
        <f>(((HH18-HH$20)/(HH$47-HH$20)*100+700))</f>
        <v>690.02181025081791</v>
      </c>
      <c r="HM18" s="10">
        <v>3.5390000000000001</v>
      </c>
      <c r="HN18" s="11">
        <v>9495.2999999999993</v>
      </c>
      <c r="HO18" s="18">
        <f>HN18/HO$1</f>
        <v>2.6607995485050249E-2</v>
      </c>
      <c r="HP18" s="20">
        <f>(((HM18-HM$20)/(HM$47-HM$20)*100+700))</f>
        <v>689.60826985854192</v>
      </c>
      <c r="HR18" s="10">
        <v>3.5609999999999999</v>
      </c>
      <c r="HS18" s="11">
        <v>25923.200000000001</v>
      </c>
      <c r="HT18" s="18">
        <f>HS18/HT$1</f>
        <v>6.3520643008311312E-2</v>
      </c>
      <c r="HU18" s="20">
        <f>(((HR18-HR$20)/(HR$47-HR$20)*100+700))</f>
        <v>690.72956664838182</v>
      </c>
      <c r="HV18" s="20">
        <f>(STDEV(GZ18,HE18,HJ18,HO18,HT18))/(AVERAGE(GZ18,HE18,HJ18,HO18,HT18))*100</f>
        <v>76.507364988499489</v>
      </c>
      <c r="HX18" s="10">
        <v>3.5760000000000001</v>
      </c>
      <c r="HY18" s="11">
        <v>56937.5</v>
      </c>
      <c r="HZ18" s="18">
        <f>HY18/HZ$1</f>
        <v>0.12798187945169023</v>
      </c>
      <c r="IA18" s="20">
        <f>(((HX18-HX$20)/(HX$47-HX$20)*100+700))</f>
        <v>691.67117360735529</v>
      </c>
      <c r="IC18" s="10">
        <v>3.706</v>
      </c>
      <c r="ID18" s="10">
        <v>39242</v>
      </c>
      <c r="IE18" s="18">
        <f>ID18/IE$1</f>
        <v>0.12645749823487348</v>
      </c>
      <c r="IF18" s="20">
        <f>(((IC18-IC$20)/(IC$47-IC$20)*100+700))</f>
        <v>698.69138495092693</v>
      </c>
      <c r="IH18" s="10">
        <v>3.4540000000000002</v>
      </c>
      <c r="II18" s="11">
        <v>10210.1</v>
      </c>
      <c r="IJ18" s="18">
        <f>II18/IJ$1</f>
        <v>3.2213181656271371E-2</v>
      </c>
      <c r="IK18" s="20">
        <f>(((IH18-IH$20)/(IH$47-IH$20)*100+700))</f>
        <v>684.83516483516485</v>
      </c>
      <c r="IM18" s="10">
        <v>3.4279999999999999</v>
      </c>
      <c r="IN18" s="11">
        <v>10441.1</v>
      </c>
      <c r="IO18" s="18">
        <f>IN18/IO$1</f>
        <v>2.3645519442314411E-2</v>
      </c>
      <c r="IP18" s="20">
        <f>(((IM18-IM$20)/(IM$47-IM$20)*100+700))</f>
        <v>683.50628072091752</v>
      </c>
      <c r="IR18" s="10">
        <v>3.4540000000000002</v>
      </c>
      <c r="IS18" s="11">
        <v>29017.1</v>
      </c>
      <c r="IT18" s="18">
        <f>IS18/IT$1</f>
        <v>7.9179107287770861E-2</v>
      </c>
      <c r="IU18" s="20">
        <f>(((IR18-IR$20)/(IR$47-IR$20)*100+700))</f>
        <v>684.8601206801975</v>
      </c>
      <c r="IV18" s="20">
        <f>(STDEV(HZ18,IE18,IJ18,IO18,IT18))/(AVERAGE(HZ18,IE18,IJ18,IO18,IT18))*100</f>
        <v>63.862008939446667</v>
      </c>
    </row>
    <row r="19" spans="1:256">
      <c r="A19" s="7" t="s">
        <v>2</v>
      </c>
      <c r="B19" s="25">
        <v>3.669</v>
      </c>
      <c r="C19" s="12">
        <v>65598.2</v>
      </c>
      <c r="D19" s="18">
        <f>C19/D$1</f>
        <v>0.20319974029369361</v>
      </c>
      <c r="E19" s="20">
        <f>(((B19-B$20)/(B$47-B$20)*100+700))</f>
        <v>696.96493982208267</v>
      </c>
      <c r="G19" s="25">
        <v>3.6389999999999998</v>
      </c>
      <c r="H19" s="12">
        <v>40130.400000000001</v>
      </c>
      <c r="I19" s="18">
        <f>H19/I$1</f>
        <v>0.1882228897014542</v>
      </c>
      <c r="J19" s="20">
        <f>(((G19-G$20)/(G$47-G$20)*100+700))</f>
        <v>695.38784067085953</v>
      </c>
      <c r="L19" s="25">
        <v>3.6320000000000001</v>
      </c>
      <c r="M19" s="12">
        <v>40224.300000000003</v>
      </c>
      <c r="N19" s="18">
        <f>M19/N$1</f>
        <v>0.14135990418636427</v>
      </c>
      <c r="O19" s="20">
        <f>(((L19-L$20)/(L$47-L$20)*100+700))</f>
        <v>694.98151082937136</v>
      </c>
      <c r="Q19" s="25">
        <v>3.6280000000000001</v>
      </c>
      <c r="R19" s="12">
        <v>49044.7</v>
      </c>
      <c r="S19" s="18">
        <f>R19/S$1</f>
        <v>0.18784746439800543</v>
      </c>
      <c r="T19" s="20">
        <f>(((Q19-Q$20)/(Q$47-Q$20)*100+700))</f>
        <v>694.7591318157755</v>
      </c>
      <c r="U19" s="20">
        <f>(STDEV(D19,I19,N19,S19))/(AVERAGE(D19,I19,N19,S19))*100</f>
        <v>14.895412592358001</v>
      </c>
      <c r="W19" s="10">
        <v>3.617</v>
      </c>
      <c r="X19">
        <v>56207.7</v>
      </c>
      <c r="Y19" s="18">
        <f>X19/Y$1</f>
        <v>0.17041658114159222</v>
      </c>
      <c r="Z19" s="20">
        <f>(((W19-W$20)/(W$47-W$20)*100+700))</f>
        <v>693.95074946466809</v>
      </c>
      <c r="AB19" s="10">
        <v>3.6469999999999998</v>
      </c>
      <c r="AC19">
        <v>44517</v>
      </c>
      <c r="AD19" s="18">
        <f t="shared" si="164"/>
        <v>0.15333389362071484</v>
      </c>
      <c r="AE19" s="20">
        <f>(((AB19-AB$20)/(AB$47-AB$20)*100+700))</f>
        <v>695.56386958845542</v>
      </c>
      <c r="AG19" s="10">
        <v>3.6469999999999998</v>
      </c>
      <c r="AH19">
        <v>52396.5</v>
      </c>
      <c r="AI19" s="18">
        <f t="shared" si="165"/>
        <v>0.1733278861516985</v>
      </c>
      <c r="AJ19" s="20">
        <f>(((AG19-AG$20)/(AG$47-AG$20)*100+700))</f>
        <v>695.51351351351354</v>
      </c>
      <c r="AL19" s="10">
        <v>3.61</v>
      </c>
      <c r="AM19">
        <v>39075.699999999997</v>
      </c>
      <c r="AN19" s="18">
        <f t="shared" si="166"/>
        <v>0.13813105229408326</v>
      </c>
      <c r="AO19" s="20">
        <f>(((AL19-AL$20)/(AL$47-AL$20)*100+700))</f>
        <v>693.4959349593496</v>
      </c>
      <c r="AQ19" s="10">
        <v>3.6429999999999998</v>
      </c>
      <c r="AR19">
        <v>39519.300000000003</v>
      </c>
      <c r="AS19" s="18">
        <f t="shared" si="167"/>
        <v>0.12908615379489638</v>
      </c>
      <c r="AT19" s="20">
        <f>(((AQ19-AQ$20)/(AQ$47-AQ$20)*100+700))</f>
        <v>695.32258064516122</v>
      </c>
      <c r="AU19" s="20">
        <f>(STDEV(Y19,AD19,AI19,AN19,AS19))/(AVERAGE(Y19,AD19,AI19,AN19,AS19))*100</f>
        <v>12.708654189390273</v>
      </c>
      <c r="AW19" s="10">
        <v>3.6389999999999998</v>
      </c>
      <c r="AX19">
        <v>148368.70000000001</v>
      </c>
      <c r="AY19" s="18">
        <f t="shared" si="138"/>
        <v>0.43095733958411397</v>
      </c>
      <c r="AZ19" s="20">
        <f t="shared" si="201"/>
        <v>695.0996230479268</v>
      </c>
      <c r="BB19" s="10">
        <v>3.613</v>
      </c>
      <c r="BC19">
        <v>170158.36</v>
      </c>
      <c r="BD19" s="18">
        <f t="shared" si="140"/>
        <v>0.44217672791264895</v>
      </c>
      <c r="BE19" s="20">
        <f t="shared" si="202"/>
        <v>693.61004915346803</v>
      </c>
      <c r="BG19" s="10">
        <v>3.61</v>
      </c>
      <c r="BH19">
        <v>191220.4</v>
      </c>
      <c r="BI19" s="18">
        <f t="shared" si="142"/>
        <v>0.5865159882169485</v>
      </c>
      <c r="BJ19" s="20">
        <f t="shared" si="203"/>
        <v>693.28107502799548</v>
      </c>
      <c r="BL19" s="10">
        <v>3.6429999999999998</v>
      </c>
      <c r="BM19">
        <v>134178.5</v>
      </c>
      <c r="BN19" s="18">
        <f t="shared" si="144"/>
        <v>0.37707706644364408</v>
      </c>
      <c r="BO19" s="20">
        <f t="shared" si="204"/>
        <v>695.28710725893825</v>
      </c>
      <c r="BQ19" s="10">
        <v>3.6059999999999999</v>
      </c>
      <c r="BR19">
        <v>148482.79999999999</v>
      </c>
      <c r="BS19" s="18">
        <f t="shared" si="146"/>
        <v>0.47832440142927646</v>
      </c>
      <c r="BT19" s="20">
        <f t="shared" si="205"/>
        <v>693.25353645266591</v>
      </c>
      <c r="BU19" s="20">
        <f t="shared" ref="BU19" si="210">(STDEV(AY19,BD19,BI19,BN19,BS19))/(AVERAGE(AY19,BD19,BI19,BN19,BS19))*100</f>
        <v>16.845629159448933</v>
      </c>
      <c r="BW19" s="10">
        <v>3.661</v>
      </c>
      <c r="BX19" s="11">
        <v>88151</v>
      </c>
      <c r="BY19" s="18">
        <f t="shared" ref="BY19" si="211">BX19/BY$1</f>
        <v>0.34764299539846572</v>
      </c>
      <c r="BZ19" s="20">
        <f>(((BW19-BW$20)/(BW$47-BW$20)*100+700))</f>
        <v>696.36267791249338</v>
      </c>
      <c r="CB19" s="10">
        <v>3.6320000000000001</v>
      </c>
      <c r="CC19" s="11">
        <v>78887.100000000006</v>
      </c>
      <c r="CD19" s="18">
        <f t="shared" ref="CD19" si="212">CC19/CD$1</f>
        <v>0.26090377426446343</v>
      </c>
      <c r="CE19" s="20">
        <f>(((CB19-CB$20)/(CB$47-CB$20)*100+700))</f>
        <v>694.7844598190527</v>
      </c>
      <c r="CG19" s="10">
        <v>3.6320000000000001</v>
      </c>
      <c r="CH19" s="11">
        <v>100745.2</v>
      </c>
      <c r="CI19" s="18">
        <f t="shared" ref="CI19" si="213">CH19/CI$1</f>
        <v>0.27216663064620705</v>
      </c>
      <c r="CJ19" s="20">
        <f>(((CG19-CG$20)/(CG$47-CG$20)*100+700))</f>
        <v>694.74248927038627</v>
      </c>
      <c r="CL19" s="10">
        <v>3.6349999999999998</v>
      </c>
      <c r="CM19" s="11">
        <v>72879.600000000006</v>
      </c>
      <c r="CN19" s="18">
        <f t="shared" ref="CN19" si="214">CM19/CN$1</f>
        <v>0.20314803128184658</v>
      </c>
      <c r="CO19" s="20">
        <f>(((CL19-CL$20)/(CL$47-CL$20)*100+700))</f>
        <v>694.8842218632202</v>
      </c>
      <c r="CQ19" s="10">
        <v>3.6459999999999999</v>
      </c>
      <c r="CR19" s="11">
        <v>66916.3</v>
      </c>
      <c r="CS19" s="18">
        <f t="shared" ref="CS19" si="215">CR19/CS$1</f>
        <v>0.19004940364868453</v>
      </c>
      <c r="CT19" s="20">
        <f>(((CQ19-CQ$20)/(CQ$47-CQ$20)*100+700))</f>
        <v>695.50321199143468</v>
      </c>
      <c r="CU19" s="20">
        <f t="shared" ref="CU19" si="216">(STDEV(BY19,CD19,CI19,CN19,CS19))/(AVERAGE(BY19,CD19,CI19,CN19,CS19))*100</f>
        <v>24.682764995080035</v>
      </c>
      <c r="CW19" s="10">
        <v>3.613</v>
      </c>
      <c r="CX19" s="11">
        <v>51045.8</v>
      </c>
      <c r="CY19" s="18">
        <f t="shared" ref="CY19" si="217">CX19/CY$1</f>
        <v>0.1327590112554054</v>
      </c>
      <c r="CZ19" s="20">
        <f>(((CW19-CW$20)/(CW$47-CW$20)*100+700))</f>
        <v>693.66197183098586</v>
      </c>
      <c r="DB19" s="10">
        <v>3.6760000000000002</v>
      </c>
      <c r="DC19" s="10">
        <v>69000.3</v>
      </c>
      <c r="DD19" s="18">
        <f t="shared" ref="DD19" si="218">DC19/DD$1</f>
        <v>0.20551767891129719</v>
      </c>
      <c r="DE19" s="20">
        <f>(((DB19-DB$20)/(DB$47-DB$20)*100+700))</f>
        <v>697.13679745493107</v>
      </c>
      <c r="DG19" s="10">
        <v>3.6429999999999998</v>
      </c>
      <c r="DH19" s="11">
        <v>43793.5</v>
      </c>
      <c r="DI19" s="18">
        <f t="shared" ref="DI19" si="219">DH19/DI$1</f>
        <v>0.12016985429300552</v>
      </c>
      <c r="DJ19" s="20">
        <f>(((DG19-DG$20)/(DG$47-DG$20)*100+700))</f>
        <v>695.25627044711018</v>
      </c>
      <c r="DL19" s="10">
        <v>3.6579999999999999</v>
      </c>
      <c r="DM19" s="11">
        <v>39254.9</v>
      </c>
      <c r="DN19" s="18">
        <f t="shared" ref="DN19" si="220">DM19/DN$1</f>
        <v>0.13507290101407302</v>
      </c>
      <c r="DO19" s="20">
        <f>(((DL19-DL$20)/(DL$47-DL$20)*100+700))</f>
        <v>696.13733905579397</v>
      </c>
      <c r="DQ19" s="10">
        <v>3.6389999999999998</v>
      </c>
      <c r="DR19" s="11">
        <v>49101.599999999999</v>
      </c>
      <c r="DS19" s="18">
        <f t="shared" ref="DS19" si="221">DR19/DS$1</f>
        <v>0.16183437072046908</v>
      </c>
      <c r="DT19" s="20">
        <f>(((DQ19-DQ$20)/(DQ$47-DQ$20)*100+700))</f>
        <v>695.03816793893134</v>
      </c>
      <c r="DU19" s="20">
        <f t="shared" ref="DU19" si="222">(STDEV(CY19,DD19,DI19,DN19,DS19))/(AVERAGE(CY19,DD19,DI19,DN19,DS19))*100</f>
        <v>22.511946267636731</v>
      </c>
      <c r="DW19" s="10">
        <v>3.621</v>
      </c>
      <c r="DX19" s="11">
        <v>31317.4</v>
      </c>
      <c r="DY19" s="18">
        <f t="shared" ref="DY19" si="223">DX19/DY$1</f>
        <v>0.13768407761595089</v>
      </c>
      <c r="DZ19" s="20">
        <f>(((DW19-DW$20)/(DW$47-DW$20)*100+700))</f>
        <v>694.13031771674741</v>
      </c>
      <c r="EB19" s="10">
        <v>3.6469999999999998</v>
      </c>
      <c r="EC19" s="10">
        <v>44719.3</v>
      </c>
      <c r="ED19" s="18">
        <f t="shared" ref="ED19" si="224">EC19/ED$1</f>
        <v>0.14529296387015572</v>
      </c>
      <c r="EE19" s="20">
        <f>(((EB19-EB$20)/(EB$47-EB$20)*100+700))</f>
        <v>695.55674518201283</v>
      </c>
      <c r="EG19" s="10">
        <v>3.6280000000000001</v>
      </c>
      <c r="EH19" s="11">
        <v>31038.2</v>
      </c>
      <c r="EI19" s="18">
        <f t="shared" ref="EI19" si="225">EH19/EI$1</f>
        <v>0.11048941390225393</v>
      </c>
      <c r="EJ19" s="20">
        <f>(((EG19-EG$20)/(EG$47-EG$20)*100+700))</f>
        <v>694.45048966267677</v>
      </c>
      <c r="EL19" s="10">
        <v>3.65</v>
      </c>
      <c r="EM19" s="11">
        <v>52365.7</v>
      </c>
      <c r="EN19" s="18">
        <f t="shared" ref="EN19" si="226">EM19/EN$1</f>
        <v>0.14898298034810881</v>
      </c>
      <c r="EO19" s="20">
        <f>(((EL19-EL$20)/(EL$47-EL$20)*100+700))</f>
        <v>695.59471365638763</v>
      </c>
      <c r="EQ19" s="10">
        <v>3.6389999999999998</v>
      </c>
      <c r="ER19" s="11">
        <v>55464.3</v>
      </c>
      <c r="ES19" s="18">
        <f t="shared" ref="ES19" si="227">ER19/ES$1</f>
        <v>0.17513613363120378</v>
      </c>
      <c r="ET19" s="20">
        <f>(((EQ19-EQ$20)/(EQ$47-EQ$20)*100+700))</f>
        <v>695.03816793893134</v>
      </c>
      <c r="EU19" s="20">
        <f t="shared" ref="EU19" si="228">(STDEV(DY19,ED19,EI19,EN19,ES19))/(AVERAGE(DY19,ED19,EI19,EN19,ES19))*100</f>
        <v>16.182898512761223</v>
      </c>
      <c r="EW19" s="10">
        <v>3.6240000000000001</v>
      </c>
      <c r="EX19" s="11">
        <v>64925</v>
      </c>
      <c r="EY19" s="18">
        <f t="shared" ref="EY19" si="229">EX19/EY$1</f>
        <v>0.2127803218923012</v>
      </c>
      <c r="EZ19" s="20">
        <f t="shared" si="206"/>
        <v>694.2671714440238</v>
      </c>
      <c r="FB19" s="10">
        <v>3.6280000000000001</v>
      </c>
      <c r="FC19" s="10">
        <v>44874.7</v>
      </c>
      <c r="FD19" s="18">
        <f t="shared" ref="FD19" si="230">FC19/FD$1</f>
        <v>0.14310027258591812</v>
      </c>
      <c r="FE19" s="20">
        <f t="shared" si="207"/>
        <v>694.38325991189424</v>
      </c>
      <c r="FI19" s="18"/>
      <c r="FL19" s="10">
        <v>3.2949999999999999</v>
      </c>
      <c r="FM19" s="11">
        <v>53404.3</v>
      </c>
      <c r="FN19" s="18">
        <f t="shared" ref="FN19" si="231">FM19/FN$1</f>
        <v>0.1629922603222409</v>
      </c>
      <c r="FO19" s="20">
        <f t="shared" si="208"/>
        <v>675.84675180455304</v>
      </c>
      <c r="FQ19" s="10">
        <v>3.621</v>
      </c>
      <c r="FR19" s="11">
        <v>39152.199999999997</v>
      </c>
      <c r="FS19" s="18">
        <f t="shared" ref="FS19" si="232">FR19/FS$1</f>
        <v>0.15637355162892944</v>
      </c>
      <c r="FT19" s="20">
        <f t="shared" si="209"/>
        <v>693.97457158651184</v>
      </c>
      <c r="FU19" s="20">
        <f>(STDEV(EY19,FD19,FI19,FN19,FS19))/(AVERAGE(EY19,FD19,FI19,FN19,FS19))*100</f>
        <v>18.04201963553302</v>
      </c>
      <c r="FV19" s="20">
        <f>(STDEV(EY19,FD19,FN19,FS19))/(AVERAGE(EY19,FD19,FN19,FS19))*100</f>
        <v>18.04201963553302</v>
      </c>
      <c r="FX19" s="10">
        <v>3.621</v>
      </c>
      <c r="FY19" s="11">
        <v>52406.5</v>
      </c>
      <c r="FZ19" s="18">
        <f t="shared" ref="FZ19" si="233">FY19/FZ$1</f>
        <v>0.16481264950018271</v>
      </c>
      <c r="GA19" s="20">
        <f>(((FX19-FX$20)/(FX$47-FX$20)*100+700))</f>
        <v>694.13031771674741</v>
      </c>
      <c r="GC19" s="10">
        <v>3.621</v>
      </c>
      <c r="GD19" s="10">
        <v>58557.5</v>
      </c>
      <c r="GE19" s="18">
        <f t="shared" ref="GE19" si="234">GD19/GE$1</f>
        <v>0.21498000262862454</v>
      </c>
      <c r="GF19" s="20">
        <f>(((GC19-GC$20)/(GC$47-GC$20)*100+700))</f>
        <v>693.99779735682819</v>
      </c>
      <c r="GH19" s="10">
        <v>3.6320000000000001</v>
      </c>
      <c r="GI19" s="11">
        <v>53880.9</v>
      </c>
      <c r="GJ19" s="18">
        <f t="shared" ref="GJ19" si="235">GI19/GJ$1</f>
        <v>0.21566179607892738</v>
      </c>
      <c r="GK19" s="20">
        <f>(((GH19-GH$20)/(GH$47-GH$20)*100+700))</f>
        <v>694.54949944382645</v>
      </c>
      <c r="GM19" s="10">
        <v>3.6240000000000001</v>
      </c>
      <c r="GN19" s="11">
        <v>42281.9</v>
      </c>
      <c r="GO19" s="18">
        <f t="shared" ref="GO19" si="236">GN19/GO$1</f>
        <v>0.12338419346752658</v>
      </c>
      <c r="GP19" s="20">
        <f>(((GM19-GM$20)/(GM$47-GM$20)*100+700))</f>
        <v>694.21081376297104</v>
      </c>
      <c r="GR19" s="10">
        <v>3.609</v>
      </c>
      <c r="GS19" s="11">
        <v>49500.1</v>
      </c>
      <c r="GT19" s="18">
        <f t="shared" ref="GT19" si="237">GS19/GT$1</f>
        <v>0.1344996649742386</v>
      </c>
      <c r="GU19" s="20">
        <f>(((GR19-GR$20)/(GR$47-GR$20)*100+700))</f>
        <v>693.41675734494015</v>
      </c>
      <c r="GV19" s="20">
        <f t="shared" ref="GV19" si="238">(STDEV(FZ19,GE19,GJ19,GO19,GT19))/(AVERAGE(FZ19,GE19,GJ19,GO19,GT19))*100</f>
        <v>25.483396315793595</v>
      </c>
      <c r="GX19" s="10">
        <v>3.61</v>
      </c>
      <c r="GY19" s="11">
        <v>34784.5</v>
      </c>
      <c r="GZ19" s="18">
        <f t="shared" ref="GZ19" si="239">GY19/GZ$1</f>
        <v>0.11776154712831707</v>
      </c>
      <c r="HA19" s="20">
        <f>(((GX19-GX$20)/(GX$47-GX$20)*100+700))</f>
        <v>693.54838709677415</v>
      </c>
      <c r="HC19" s="10">
        <v>3.6320000000000001</v>
      </c>
      <c r="HD19" s="10">
        <v>61588.2</v>
      </c>
      <c r="HE19" s="18">
        <f t="shared" ref="HE19" si="240">HD19/HE$1</f>
        <v>0.1895032034023573</v>
      </c>
      <c r="HF19" s="20">
        <f>(((HC19-HC$20)/(HC$47-HC$20)*100+700))</f>
        <v>694.66811751904243</v>
      </c>
      <c r="HH19" s="10">
        <v>3.6280000000000001</v>
      </c>
      <c r="HI19" s="11">
        <v>31794.7</v>
      </c>
      <c r="HJ19" s="18">
        <f t="shared" ref="HJ19" si="241">HI19/HJ$1</f>
        <v>8.7586437155621866E-2</v>
      </c>
      <c r="HK19" s="20">
        <f>(((HH19-HH$20)/(HH$47-HH$20)*100+700))</f>
        <v>694.43838604143946</v>
      </c>
      <c r="HM19" s="10">
        <v>3.6240000000000001</v>
      </c>
      <c r="HN19" s="11">
        <v>31359.8</v>
      </c>
      <c r="HO19" s="18">
        <f t="shared" ref="HO19" si="242">HN19/HO$1</f>
        <v>8.7877309491230279E-2</v>
      </c>
      <c r="HP19" s="20">
        <f>(((HM19-HM$20)/(HM$47-HM$20)*100+700))</f>
        <v>694.23286180631123</v>
      </c>
      <c r="HR19" s="10">
        <v>3.6059999999999999</v>
      </c>
      <c r="HS19" s="11">
        <v>41572.699999999997</v>
      </c>
      <c r="HT19" s="18">
        <f t="shared" ref="HT19" si="243">HS19/HT$1</f>
        <v>0.10186723227038418</v>
      </c>
      <c r="HU19" s="20">
        <f>(((HR19-HR$20)/(HR$47-HR$20)*100+700))</f>
        <v>693.19802523313217</v>
      </c>
      <c r="HV19" s="20">
        <f t="shared" ref="HV19" si="244">(STDEV(GZ19,HE19,HJ19,HO19,HT19))/(AVERAGE(GZ19,HE19,HJ19,HO19,HT19))*100</f>
        <v>36.285831778935204</v>
      </c>
      <c r="HX19" s="10">
        <v>3.6469999999999998</v>
      </c>
      <c r="HY19" s="11">
        <v>51863.6</v>
      </c>
      <c r="HZ19" s="18">
        <f t="shared" ref="HZ19" si="245">HY19/HZ$1</f>
        <v>0.11657696602644445</v>
      </c>
      <c r="IA19" s="20">
        <f>(((HX19-HX$20)/(HX$47-HX$20)*100+700))</f>
        <v>695.51108707409412</v>
      </c>
      <c r="IC19" s="10">
        <v>3.617</v>
      </c>
      <c r="ID19" s="10">
        <v>44196.4</v>
      </c>
      <c r="IE19" s="18">
        <f t="shared" ref="IE19" si="246">ID19/IE$1</f>
        <v>0.142423071581157</v>
      </c>
      <c r="IF19" s="20">
        <f>(((IC19-IC$20)/(IC$47-IC$20)*100+700))</f>
        <v>693.83860414394769</v>
      </c>
      <c r="IH19" s="10">
        <v>3.6280000000000001</v>
      </c>
      <c r="II19" s="11">
        <v>35395.599999999999</v>
      </c>
      <c r="IJ19" s="18">
        <f t="shared" ref="IJ19" si="247">II19/IJ$1</f>
        <v>0.11167421402657357</v>
      </c>
      <c r="IK19" s="20">
        <f>(((IH19-IH$20)/(IH$47-IH$20)*100+700))</f>
        <v>694.39560439560444</v>
      </c>
      <c r="IM19" s="10">
        <v>3.613</v>
      </c>
      <c r="IN19" s="11">
        <v>45864.3</v>
      </c>
      <c r="IO19" s="18">
        <f t="shared" ref="IO19" si="248">IN19/IO$1</f>
        <v>0.10386694863167106</v>
      </c>
      <c r="IP19" s="20">
        <f>(((IM19-IM$20)/(IM$47-IM$20)*100+700))</f>
        <v>693.61004915346803</v>
      </c>
      <c r="IR19" s="10">
        <v>3.6059999999999999</v>
      </c>
      <c r="IS19" s="11">
        <v>37705.800000000003</v>
      </c>
      <c r="IT19" s="18">
        <f t="shared" ref="IT19" si="249">IS19/IT$1</f>
        <v>0.10288800685014116</v>
      </c>
      <c r="IU19" s="20">
        <f>(((IR19-IR$20)/(IR$47-IR$20)*100+700))</f>
        <v>693.19802523313217</v>
      </c>
      <c r="IV19" s="20">
        <f t="shared" ref="IV19" si="250">(STDEV(HZ19,IE19,IJ19,IO19,IT19))/(AVERAGE(HZ19,IE19,IJ19,IO19,IT19))*100</f>
        <v>13.928979852611464</v>
      </c>
    </row>
    <row r="20" spans="1:256">
      <c r="A20" s="8" t="s">
        <v>3</v>
      </c>
      <c r="B20" s="25">
        <v>3.7269999999999999</v>
      </c>
      <c r="D20" s="18">
        <f>C20/D$1</f>
        <v>0</v>
      </c>
      <c r="E20" s="20">
        <f>(((B20-B$20)/(B$47-B$20)*100+700))</f>
        <v>700</v>
      </c>
      <c r="G20" s="25">
        <v>3.7269999999999999</v>
      </c>
      <c r="I20" s="18">
        <f>H20/I$1</f>
        <v>0</v>
      </c>
      <c r="J20" s="20">
        <f>(((G20-G$20)/(G$47-G$20)*100+700))</f>
        <v>700</v>
      </c>
      <c r="L20" s="25">
        <v>3.7269999999999999</v>
      </c>
      <c r="N20" s="18">
        <f>M20/N$1</f>
        <v>0</v>
      </c>
      <c r="O20" s="20">
        <f>(((L20-L$20)/(L$47-L$20)*100+700))</f>
        <v>700</v>
      </c>
      <c r="Q20" s="25">
        <v>3.7269999999999999</v>
      </c>
      <c r="S20" s="18">
        <f>R20/S$1</f>
        <v>0</v>
      </c>
      <c r="T20" s="20">
        <f>(((Q20-Q$20)/(Q$47-Q$20)*100+700))</f>
        <v>700</v>
      </c>
      <c r="U20" s="20"/>
      <c r="W20" s="10">
        <v>3.73</v>
      </c>
      <c r="Y20" s="18"/>
      <c r="Z20" s="20">
        <f>(((W20-W$20)/(W$47-W$20)*100+700))</f>
        <v>700</v>
      </c>
      <c r="AB20" s="10">
        <v>3.73</v>
      </c>
      <c r="AD20" s="18"/>
      <c r="AE20" s="20">
        <f>(((AB20-AB$20)/(AB$47-AB$20)*100+700))</f>
        <v>700</v>
      </c>
      <c r="AG20" s="10">
        <v>3.73</v>
      </c>
      <c r="AI20" s="18"/>
      <c r="AJ20" s="20">
        <f>(((AG20-AG$20)/(AG$47-AG$20)*100+700))</f>
        <v>700</v>
      </c>
      <c r="AL20" s="10">
        <v>3.73</v>
      </c>
      <c r="AN20" s="18"/>
      <c r="AO20" s="20">
        <f>(((AL20-AL$20)/(AL$47-AL$20)*100+700))</f>
        <v>700</v>
      </c>
      <c r="AQ20" s="10">
        <v>3.73</v>
      </c>
      <c r="AS20" s="18"/>
      <c r="AT20" s="20">
        <f>(((AQ20-AQ$20)/(AQ$47-AQ$20)*100+700))</f>
        <v>700</v>
      </c>
      <c r="AU20" s="20"/>
      <c r="AW20" s="10">
        <v>3.73</v>
      </c>
      <c r="AY20" s="18"/>
      <c r="AZ20" s="20">
        <f t="shared" si="201"/>
        <v>700</v>
      </c>
      <c r="BB20" s="10">
        <v>3.73</v>
      </c>
      <c r="BD20" s="18"/>
      <c r="BE20" s="20">
        <f t="shared" si="202"/>
        <v>700</v>
      </c>
      <c r="BG20" s="10">
        <v>3.73</v>
      </c>
      <c r="BI20" s="18"/>
      <c r="BJ20" s="20">
        <f t="shared" si="203"/>
        <v>700</v>
      </c>
      <c r="BL20" s="10">
        <v>3.73</v>
      </c>
      <c r="BN20" s="18"/>
      <c r="BO20" s="20">
        <f t="shared" si="204"/>
        <v>700</v>
      </c>
      <c r="BQ20" s="10">
        <v>3.73</v>
      </c>
      <c r="BS20" s="18"/>
      <c r="BT20" s="20">
        <f t="shared" si="205"/>
        <v>700</v>
      </c>
      <c r="BU20" s="20"/>
      <c r="BW20" s="10">
        <v>3.73</v>
      </c>
      <c r="BY20" s="18"/>
      <c r="BZ20" s="20">
        <f>(((BW20-BW$20)/(BW$47-BW$20)*100+700))</f>
        <v>700</v>
      </c>
      <c r="CB20" s="10">
        <v>3.73</v>
      </c>
      <c r="CD20" s="18"/>
      <c r="CE20" s="20">
        <f>(((CB20-CB$20)/(CB$47-CB$20)*100+700))</f>
        <v>700</v>
      </c>
      <c r="CG20" s="10">
        <v>3.73</v>
      </c>
      <c r="CI20" s="18"/>
      <c r="CJ20" s="20">
        <f>(((CG20-CG$20)/(CG$47-CG$20)*100+700))</f>
        <v>700</v>
      </c>
      <c r="CL20" s="10">
        <v>3.73</v>
      </c>
      <c r="CN20" s="18"/>
      <c r="CO20" s="20">
        <f>(((CL20-CL$20)/(CL$47-CL$20)*100+700))</f>
        <v>700</v>
      </c>
      <c r="CQ20" s="10">
        <v>3.73</v>
      </c>
      <c r="CS20" s="18"/>
      <c r="CT20" s="20">
        <f>(((CQ20-CQ$20)/(CQ$47-CQ$20)*100+700))</f>
        <v>700</v>
      </c>
      <c r="CU20" s="20"/>
      <c r="CW20" s="10">
        <v>3.73</v>
      </c>
      <c r="CY20" s="18"/>
      <c r="CZ20" s="20">
        <f>(((CW20-CW$20)/(CW$47-CW$20)*100+700))</f>
        <v>700</v>
      </c>
      <c r="DB20" s="10">
        <v>3.73</v>
      </c>
      <c r="DD20" s="18"/>
      <c r="DE20" s="20">
        <f>(((DB20-DB$20)/(DB$47-DB$20)*100+700))</f>
        <v>700</v>
      </c>
      <c r="DG20" s="10">
        <v>3.73</v>
      </c>
      <c r="DI20" s="18"/>
      <c r="DJ20" s="20">
        <f>(((DG20-DG$20)/(DG$47-DG$20)*100+700))</f>
        <v>700</v>
      </c>
      <c r="DL20" s="10">
        <v>3.73</v>
      </c>
      <c r="DN20" s="18"/>
      <c r="DO20" s="20">
        <f>(((DL20-DL$20)/(DL$47-DL$20)*100+700))</f>
        <v>700</v>
      </c>
      <c r="DQ20" s="10">
        <v>3.73</v>
      </c>
      <c r="DS20" s="18"/>
      <c r="DT20" s="20">
        <f>(((DQ20-DQ$20)/(DQ$47-DQ$20)*100+700))</f>
        <v>700</v>
      </c>
      <c r="DU20" s="20"/>
      <c r="DW20" s="10">
        <v>3.73</v>
      </c>
      <c r="DY20" s="18"/>
      <c r="DZ20" s="20">
        <f>(((DW20-DW$20)/(DW$47-DW$20)*100+700))</f>
        <v>700</v>
      </c>
      <c r="EB20" s="10">
        <v>3.73</v>
      </c>
      <c r="ED20" s="18"/>
      <c r="EE20" s="20">
        <f>(((EB20-EB$20)/(EB$47-EB$20)*100+700))</f>
        <v>700</v>
      </c>
      <c r="EG20" s="10">
        <v>3.73</v>
      </c>
      <c r="EI20" s="18"/>
      <c r="EJ20" s="20">
        <f>(((EG20-EG$20)/(EG$47-EG$20)*100+700))</f>
        <v>700</v>
      </c>
      <c r="EL20" s="10">
        <v>3.73</v>
      </c>
      <c r="EN20" s="18"/>
      <c r="EO20" s="20">
        <f>(((EL20-EL$20)/(EL$47-EL$20)*100+700))</f>
        <v>700</v>
      </c>
      <c r="EQ20" s="10">
        <v>3.73</v>
      </c>
      <c r="ES20" s="18"/>
      <c r="ET20" s="20">
        <f>(((EQ20-EQ$20)/(EQ$47-EQ$20)*100+700))</f>
        <v>700</v>
      </c>
      <c r="EU20" s="20"/>
      <c r="EW20" s="10">
        <v>3.73</v>
      </c>
      <c r="EY20" s="18"/>
      <c r="EZ20" s="20">
        <f t="shared" si="206"/>
        <v>700</v>
      </c>
      <c r="FB20" s="10">
        <v>3.73</v>
      </c>
      <c r="FD20" s="18"/>
      <c r="FE20" s="20">
        <f t="shared" si="207"/>
        <v>700</v>
      </c>
      <c r="FG20" s="10">
        <v>3.73</v>
      </c>
      <c r="FI20" s="18"/>
      <c r="FJ20" s="20">
        <f>(((FG20-FG$20)/(FG$47-FG$20)*100+700))</f>
        <v>700</v>
      </c>
      <c r="FL20" s="10">
        <v>3.73</v>
      </c>
      <c r="FN20" s="18"/>
      <c r="FO20" s="20">
        <f t="shared" si="208"/>
        <v>700</v>
      </c>
      <c r="FQ20" s="10">
        <v>3.73</v>
      </c>
      <c r="FS20" s="18"/>
      <c r="FT20" s="20">
        <f t="shared" si="209"/>
        <v>700</v>
      </c>
      <c r="FU20" s="20"/>
      <c r="FV20" s="20"/>
      <c r="FX20" s="10">
        <v>3.73</v>
      </c>
      <c r="FZ20" s="18"/>
      <c r="GA20" s="20">
        <f>(((FX20-FX$20)/(FX$47-FX$20)*100+700))</f>
        <v>700</v>
      </c>
      <c r="GC20" s="10">
        <v>3.73</v>
      </c>
      <c r="GE20" s="18"/>
      <c r="GF20" s="20">
        <f>(((GC20-GC$20)/(GC$47-GC$20)*100+700))</f>
        <v>700</v>
      </c>
      <c r="GH20" s="10">
        <v>3.73</v>
      </c>
      <c r="GJ20" s="18"/>
      <c r="GK20" s="20">
        <f>(((GH20-GH$20)/(GH$47-GH$20)*100+700))</f>
        <v>700</v>
      </c>
      <c r="GM20" s="10">
        <v>3.73</v>
      </c>
      <c r="GO20" s="18"/>
      <c r="GP20" s="20">
        <f>(((GM20-GM$20)/(GM$47-GM$20)*100+700))</f>
        <v>700</v>
      </c>
      <c r="GR20" s="10">
        <v>3.73</v>
      </c>
      <c r="GT20" s="18"/>
      <c r="GU20" s="20">
        <f>(((GR20-GR$20)/(GR$47-GR$20)*100+700))</f>
        <v>700</v>
      </c>
      <c r="GV20" s="20"/>
      <c r="GX20" s="10">
        <v>3.73</v>
      </c>
      <c r="GZ20" s="18"/>
      <c r="HA20" s="20">
        <f>(((GX20-GX$20)/(GX$47-GX$20)*100+700))</f>
        <v>700</v>
      </c>
      <c r="HC20" s="10">
        <v>3.73</v>
      </c>
      <c r="HE20" s="18"/>
      <c r="HF20" s="20">
        <f>(((HC20-HC$20)/(HC$47-HC$20)*100+700))</f>
        <v>700</v>
      </c>
      <c r="HH20" s="10">
        <v>3.73</v>
      </c>
      <c r="HJ20" s="18"/>
      <c r="HK20" s="20">
        <f>(((HH20-HH$20)/(HH$47-HH$20)*100+700))</f>
        <v>700</v>
      </c>
      <c r="HM20" s="10">
        <v>3.73</v>
      </c>
      <c r="HO20" s="18"/>
      <c r="HP20" s="20">
        <f>(((HM20-HM$20)/(HM$47-HM$20)*100+700))</f>
        <v>700</v>
      </c>
      <c r="HR20" s="10">
        <v>3.73</v>
      </c>
      <c r="HT20" s="18"/>
      <c r="HU20" s="20">
        <f>(((HR20-HR$20)/(HR$47-HR$20)*100+700))</f>
        <v>700</v>
      </c>
      <c r="HV20" s="20"/>
      <c r="HX20" s="10">
        <v>3.73</v>
      </c>
      <c r="HZ20" s="18"/>
      <c r="IA20" s="20">
        <f>(((HX20-HX$20)/(HX$47-HX$20)*100+700))</f>
        <v>700</v>
      </c>
      <c r="IC20" s="10">
        <v>3.73</v>
      </c>
      <c r="IE20" s="18"/>
      <c r="IF20" s="20">
        <f>(((IC20-IC$20)/(IC$47-IC$20)*100+700))</f>
        <v>700</v>
      </c>
      <c r="IH20" s="10">
        <v>3.73</v>
      </c>
      <c r="IJ20" s="18"/>
      <c r="IK20" s="20">
        <f>(((IH20-IH$20)/(IH$47-IH$20)*100+700))</f>
        <v>700</v>
      </c>
      <c r="IM20" s="10">
        <v>3.73</v>
      </c>
      <c r="IO20" s="18"/>
      <c r="IP20" s="20">
        <f>(((IM20-IM$20)/(IM$47-IM$20)*100+700))</f>
        <v>700</v>
      </c>
      <c r="IR20" s="10">
        <v>3.73</v>
      </c>
      <c r="IT20" s="18"/>
      <c r="IU20" s="20">
        <f>(((IR20-IR$20)/(IR$47-IR$20)*100+700))</f>
        <v>700</v>
      </c>
      <c r="IV20" s="20"/>
    </row>
    <row r="21" spans="1:256" s="11" customFormat="1">
      <c r="A21" s="22" t="s">
        <v>210</v>
      </c>
      <c r="B21" s="25"/>
      <c r="C21" s="12"/>
      <c r="D21" s="18"/>
      <c r="E21" s="20"/>
      <c r="F21" s="12"/>
      <c r="G21" s="25"/>
      <c r="H21" s="12"/>
      <c r="I21" s="18"/>
      <c r="J21" s="20"/>
      <c r="K21" s="12"/>
      <c r="L21" s="25"/>
      <c r="M21" s="12"/>
      <c r="N21" s="18"/>
      <c r="O21" s="20"/>
      <c r="P21" s="12"/>
      <c r="Q21" s="25"/>
      <c r="R21" s="12"/>
      <c r="S21" s="18"/>
      <c r="T21" s="20"/>
      <c r="U21" s="20"/>
      <c r="W21" s="10"/>
      <c r="Y21" s="18"/>
      <c r="Z21" s="20"/>
      <c r="AB21" s="10"/>
      <c r="AD21" s="18"/>
      <c r="AE21" s="20"/>
      <c r="AG21" s="10"/>
      <c r="AI21" s="18"/>
      <c r="AJ21" s="20"/>
      <c r="AL21" s="10"/>
      <c r="AN21" s="18"/>
      <c r="AO21" s="20"/>
      <c r="AQ21" s="10"/>
      <c r="AS21" s="18"/>
      <c r="AT21" s="20"/>
      <c r="AU21" s="20"/>
      <c r="AW21" s="10">
        <v>3.7690000000000001</v>
      </c>
      <c r="AX21" s="11">
        <v>9920.2000000000007</v>
      </c>
      <c r="AY21" s="18">
        <f t="shared" si="138"/>
        <v>2.8814588253063669E-2</v>
      </c>
      <c r="AZ21" s="20">
        <f t="shared" si="201"/>
        <v>702.10016155088852</v>
      </c>
      <c r="BB21" s="10">
        <v>3.7429999999999999</v>
      </c>
      <c r="BC21" s="11">
        <v>17655.900000000001</v>
      </c>
      <c r="BD21" s="18">
        <f t="shared" si="140"/>
        <v>4.5880955189935659E-2</v>
      </c>
      <c r="BE21" s="20">
        <f t="shared" si="202"/>
        <v>700.70999453850357</v>
      </c>
      <c r="BG21" s="10">
        <v>3.7349999999999999</v>
      </c>
      <c r="BH21" s="11">
        <v>16534.5</v>
      </c>
      <c r="BI21" s="18">
        <f t="shared" si="142"/>
        <v>5.0715031488131682E-2</v>
      </c>
      <c r="BJ21" s="20">
        <f t="shared" si="203"/>
        <v>700.27995520716684</v>
      </c>
      <c r="BL21" s="10">
        <v>3.7610000000000001</v>
      </c>
      <c r="BM21" s="11">
        <v>16378.7</v>
      </c>
      <c r="BN21" s="18">
        <f t="shared" si="144"/>
        <v>4.6028478095674889E-2</v>
      </c>
      <c r="BO21" s="20">
        <f t="shared" si="204"/>
        <v>701.67930660888408</v>
      </c>
      <c r="BQ21" s="10">
        <v>3.7389999999999999</v>
      </c>
      <c r="BR21" s="11">
        <v>20066.2</v>
      </c>
      <c r="BS21" s="18">
        <f t="shared" si="146"/>
        <v>6.4641514734098141E-2</v>
      </c>
      <c r="BT21" s="20">
        <f t="shared" si="205"/>
        <v>700.4896626768226</v>
      </c>
      <c r="BU21" s="20">
        <f t="shared" ref="BU21:BU22" si="251">(STDEV(AY21,BD21,BI21,BN21,BS21))/(AVERAGE(AY21,BD21,BI21,BN21,BS21))*100</f>
        <v>27.15766735494266</v>
      </c>
      <c r="BW21" s="10"/>
      <c r="BY21" s="18"/>
      <c r="BZ21" s="20"/>
      <c r="CB21" s="10"/>
      <c r="CD21" s="18"/>
      <c r="CE21" s="20"/>
      <c r="CG21" s="10"/>
      <c r="CI21" s="18"/>
      <c r="CJ21" s="20"/>
      <c r="CL21" s="10"/>
      <c r="CN21" s="18"/>
      <c r="CO21" s="20"/>
      <c r="CQ21" s="10"/>
      <c r="CS21" s="18"/>
      <c r="CT21" s="20"/>
      <c r="CU21" s="20"/>
      <c r="CW21" s="10"/>
      <c r="CY21" s="18"/>
      <c r="CZ21" s="20"/>
      <c r="DB21" s="10"/>
      <c r="DC21" s="10"/>
      <c r="DD21" s="18"/>
      <c r="DE21" s="20"/>
      <c r="DG21" s="10"/>
      <c r="DI21" s="18"/>
      <c r="DJ21" s="20"/>
      <c r="DL21" s="10"/>
      <c r="DN21" s="18"/>
      <c r="DO21" s="20"/>
      <c r="DQ21" s="10"/>
      <c r="DS21" s="18"/>
      <c r="DT21" s="20"/>
      <c r="DU21" s="20"/>
      <c r="DW21" s="10"/>
      <c r="DY21" s="18"/>
      <c r="DZ21" s="20"/>
      <c r="EB21" s="10"/>
      <c r="EC21" s="10"/>
      <c r="ED21" s="18"/>
      <c r="EE21" s="20"/>
      <c r="EG21" s="10"/>
      <c r="EI21" s="18"/>
      <c r="EJ21" s="20"/>
      <c r="EL21" s="10"/>
      <c r="EN21" s="18"/>
      <c r="EO21" s="20"/>
      <c r="EQ21" s="10"/>
      <c r="ES21" s="18"/>
      <c r="ET21" s="20"/>
      <c r="EU21" s="20"/>
      <c r="EW21" s="10">
        <v>3.75</v>
      </c>
      <c r="EX21" s="11">
        <v>15068.2</v>
      </c>
      <c r="EY21" s="18">
        <f t="shared" ref="EY21" si="252">EX21/EY$1</f>
        <v>4.9383387698691918E-2</v>
      </c>
      <c r="EZ21" s="20">
        <f t="shared" si="206"/>
        <v>701.08166576527856</v>
      </c>
      <c r="FB21" s="10">
        <v>3.7389999999999999</v>
      </c>
      <c r="FC21" s="10">
        <v>17675.8</v>
      </c>
      <c r="FD21" s="18">
        <f t="shared" ref="FD21" si="253">FC21/FD$1</f>
        <v>5.6366099342706949E-2</v>
      </c>
      <c r="FE21" s="20">
        <f t="shared" si="207"/>
        <v>700.49559471365637</v>
      </c>
      <c r="FG21" s="10"/>
      <c r="FI21" s="18"/>
      <c r="FJ21" s="20"/>
      <c r="FL21" s="10">
        <v>3.746</v>
      </c>
      <c r="FM21" s="11">
        <v>16704.900000000001</v>
      </c>
      <c r="FN21" s="18">
        <f t="shared" ref="FN21" si="254">FM21/FN$1</f>
        <v>5.0984085728246642E-2</v>
      </c>
      <c r="FO21" s="20">
        <f t="shared" si="208"/>
        <v>700.88839533592454</v>
      </c>
      <c r="FQ21" s="10">
        <v>3.7429999999999999</v>
      </c>
      <c r="FR21" s="11">
        <v>18526</v>
      </c>
      <c r="FS21" s="18">
        <f t="shared" ref="FS21" si="255">FR21/FS$1</f>
        <v>7.3992685404078107E-2</v>
      </c>
      <c r="FT21" s="20">
        <f t="shared" si="209"/>
        <v>700.71862907683806</v>
      </c>
      <c r="FU21" s="20">
        <f>(STDEV(EY21,FD21,FI21,FN21,FS21))/(AVERAGE(EY21,FD21,FI21,FN21,FS21))*100</f>
        <v>19.550104585155765</v>
      </c>
      <c r="FV21" s="20">
        <f>(STDEV(EY21,FD21,FN21,FS21))/(AVERAGE(EY21,FD21,FN21,FS21))*100</f>
        <v>19.550104585155765</v>
      </c>
      <c r="FX21" s="10"/>
      <c r="FZ21" s="18"/>
      <c r="GA21" s="20"/>
      <c r="GC21" s="10"/>
      <c r="GD21" s="10"/>
      <c r="GE21" s="18"/>
      <c r="GF21" s="20"/>
      <c r="GH21" s="10"/>
      <c r="GJ21" s="18"/>
      <c r="GK21" s="20"/>
      <c r="GM21" s="10"/>
      <c r="GO21" s="18"/>
      <c r="GP21" s="20"/>
      <c r="GR21" s="10"/>
      <c r="GT21" s="18"/>
      <c r="GU21" s="20"/>
      <c r="GV21" s="20"/>
      <c r="GX21" s="10"/>
      <c r="GZ21" s="18"/>
      <c r="HA21" s="20"/>
      <c r="HC21" s="10"/>
      <c r="HD21" s="10"/>
      <c r="HE21" s="18"/>
      <c r="HF21" s="20"/>
      <c r="HH21" s="10"/>
      <c r="HJ21" s="18"/>
      <c r="HK21" s="20"/>
      <c r="HM21" s="10"/>
      <c r="HO21" s="18"/>
      <c r="HP21" s="20"/>
      <c r="HR21" s="10"/>
      <c r="HT21" s="18"/>
      <c r="HU21" s="20"/>
      <c r="HV21" s="20"/>
      <c r="HX21" s="10"/>
      <c r="HZ21" s="18"/>
      <c r="IA21" s="20"/>
      <c r="IC21" s="10"/>
      <c r="ID21" s="10"/>
      <c r="IE21" s="18"/>
      <c r="IF21" s="20"/>
      <c r="IH21" s="10"/>
      <c r="IJ21" s="18"/>
      <c r="IK21" s="20"/>
      <c r="IM21" s="10"/>
      <c r="IO21" s="18"/>
      <c r="IP21" s="20"/>
      <c r="IR21" s="10"/>
      <c r="IT21" s="18"/>
      <c r="IU21" s="20"/>
      <c r="IV21" s="20"/>
    </row>
    <row r="22" spans="1:256" s="11" customFormat="1">
      <c r="A22" s="22" t="s">
        <v>214</v>
      </c>
      <c r="B22" s="25"/>
      <c r="C22" s="12"/>
      <c r="D22" s="18"/>
      <c r="E22" s="20"/>
      <c r="F22" s="12"/>
      <c r="G22" s="25"/>
      <c r="H22" s="12"/>
      <c r="I22" s="18"/>
      <c r="J22" s="20"/>
      <c r="K22" s="12"/>
      <c r="L22" s="25"/>
      <c r="M22" s="12"/>
      <c r="N22" s="18"/>
      <c r="O22" s="20"/>
      <c r="P22" s="12"/>
      <c r="Q22" s="25"/>
      <c r="R22" s="12"/>
      <c r="S22" s="18"/>
      <c r="T22" s="20"/>
      <c r="U22" s="20"/>
      <c r="W22" s="10">
        <v>3.746</v>
      </c>
      <c r="X22" s="11">
        <v>13331.4</v>
      </c>
      <c r="Y22" s="18">
        <f>X22/Y$1</f>
        <v>4.0419579698707166E-2</v>
      </c>
      <c r="Z22" s="20">
        <f>(((W22-W$20)/(W$47-W$20)*100+700))</f>
        <v>700.85653104925052</v>
      </c>
      <c r="AB22" s="10">
        <v>3.7610000000000001</v>
      </c>
      <c r="AC22" s="11">
        <v>8786.4</v>
      </c>
      <c r="AD22" s="18">
        <f t="shared" ref="AD22" si="256">AC22/AD$1</f>
        <v>3.0263785136218718E-2</v>
      </c>
      <c r="AE22" s="20">
        <f>(((AB22-AB$20)/(AB$47-AB$20)*100+700))</f>
        <v>701.65686798503475</v>
      </c>
      <c r="AG22" s="10"/>
      <c r="AI22" s="18"/>
      <c r="AJ22" s="20"/>
      <c r="AL22" s="10">
        <v>3.7349999999999999</v>
      </c>
      <c r="AM22" s="11">
        <v>12021.1</v>
      </c>
      <c r="AN22" s="18">
        <f t="shared" ref="AN22" si="257">AM22/AN$1</f>
        <v>4.2494112523445628E-2</v>
      </c>
      <c r="AO22" s="20">
        <f>(((AL22-AL$20)/(AL$47-AL$20)*100+700))</f>
        <v>700.27100271002712</v>
      </c>
      <c r="AQ22" s="10">
        <v>3.7570000000000001</v>
      </c>
      <c r="AR22" s="11">
        <v>10859.4</v>
      </c>
      <c r="AS22" s="18"/>
      <c r="AT22" s="20">
        <f>(((AQ22-AQ$20)/(AQ$47-AQ$20)*100+700))</f>
        <v>701.45161290322585</v>
      </c>
      <c r="AU22" s="20">
        <f>(STDEV(Y22,AD22,AI22,AN22,AS22))/(AVERAGE(Y22,AD22,AI22,AN22,AS22))*100</f>
        <v>17.348946152657359</v>
      </c>
      <c r="AW22" s="10">
        <v>3.7690000000000001</v>
      </c>
      <c r="AX22" s="11">
        <v>12087.3</v>
      </c>
      <c r="AY22" s="18">
        <f t="shared" si="138"/>
        <v>3.5109228905793877E-2</v>
      </c>
      <c r="AZ22" s="20">
        <f t="shared" si="201"/>
        <v>702.10016155088852</v>
      </c>
      <c r="BB22" s="10">
        <v>3.7429999999999999</v>
      </c>
      <c r="BC22" s="11">
        <v>13774.1</v>
      </c>
      <c r="BD22" s="18">
        <f t="shared" si="140"/>
        <v>3.5793636398127125E-2</v>
      </c>
      <c r="BE22" s="20">
        <f t="shared" si="202"/>
        <v>700.70999453850357</v>
      </c>
      <c r="BG22" s="10">
        <v>3.7349999999999999</v>
      </c>
      <c r="BH22" s="11">
        <v>16917.5</v>
      </c>
      <c r="BI22" s="18">
        <f t="shared" si="142"/>
        <v>5.1889778656776304E-2</v>
      </c>
      <c r="BJ22" s="20">
        <f t="shared" si="203"/>
        <v>700.27995520716684</v>
      </c>
      <c r="BL22" s="10">
        <v>3.7610000000000001</v>
      </c>
      <c r="BM22" s="11">
        <v>6898</v>
      </c>
      <c r="BN22" s="18">
        <f t="shared" si="144"/>
        <v>1.9385204070162185E-2</v>
      </c>
      <c r="BO22" s="20">
        <f t="shared" si="204"/>
        <v>701.67930660888408</v>
      </c>
      <c r="BQ22" s="10">
        <v>3.7389999999999999</v>
      </c>
      <c r="BR22" s="11">
        <v>19871.3</v>
      </c>
      <c r="BS22" s="18">
        <f t="shared" si="146"/>
        <v>6.4013661367657279E-2</v>
      </c>
      <c r="BT22" s="20">
        <f t="shared" si="205"/>
        <v>700.4896626768226</v>
      </c>
      <c r="BU22" s="20">
        <f t="shared" si="251"/>
        <v>41.595482219238932</v>
      </c>
      <c r="BW22" s="10">
        <v>3.7869999999999999</v>
      </c>
      <c r="BX22" s="11">
        <v>6977.1</v>
      </c>
      <c r="BY22" s="18">
        <f t="shared" ref="BY22:BY25" si="258">BX22/BY$1</f>
        <v>2.7515739392572239E-2</v>
      </c>
      <c r="BZ22" s="20">
        <f>(((BW22-BW$20)/(BW$47-BW$20)*100+700))</f>
        <v>703.00474433315765</v>
      </c>
      <c r="CB22" s="10">
        <v>3.754</v>
      </c>
      <c r="CC22" s="11">
        <v>7484.8</v>
      </c>
      <c r="CD22" s="18">
        <f t="shared" ref="CD22:CD25" si="259">CC22/CD$1</f>
        <v>2.4754523485014099E-2</v>
      </c>
      <c r="CE22" s="20">
        <f>(((CB22-CB$20)/(CB$47-CB$20)*100+700))</f>
        <v>701.27727514635444</v>
      </c>
      <c r="CG22" s="10">
        <v>3.7610000000000001</v>
      </c>
      <c r="CH22" s="11">
        <v>7851.8</v>
      </c>
      <c r="CI22" s="18">
        <f t="shared" ref="CI22:CI25" si="260">CH22/CI$1</f>
        <v>2.1211908363950725E-2</v>
      </c>
      <c r="CJ22" s="20">
        <f>(((CG22-CG$20)/(CG$47-CG$20)*100+700))</f>
        <v>701.66309012875536</v>
      </c>
      <c r="CL22" s="10">
        <v>3.7650000000000001</v>
      </c>
      <c r="CM22" s="11">
        <v>6820</v>
      </c>
      <c r="CN22" s="18">
        <f t="shared" ref="CN22:CN25" si="261">CM22/CN$1</f>
        <v>1.9010389372913595E-2</v>
      </c>
      <c r="CO22" s="20">
        <f>(((CL22-CL$20)/(CL$47-CL$20)*100+700))</f>
        <v>701.88476036618204</v>
      </c>
      <c r="CQ22" s="10">
        <v>3.7829999999999999</v>
      </c>
      <c r="CR22" s="11">
        <v>6800.5</v>
      </c>
      <c r="CS22" s="18">
        <f t="shared" ref="CS22:CS25" si="262">CR22/CS$1</f>
        <v>1.9314142735221151E-2</v>
      </c>
      <c r="CT22" s="20">
        <f>(((CQ22-CQ$20)/(CQ$47-CQ$20)*100+700))</f>
        <v>702.83725910064243</v>
      </c>
      <c r="CU22" s="20">
        <f t="shared" ref="CU22:CU25" si="263">(STDEV(BY22,CD22,CI22,CN22,CS22))/(AVERAGE(BY22,CD22,CI22,CN22,CS22))*100</f>
        <v>16.451053919349238</v>
      </c>
      <c r="CW22" s="10">
        <v>3.75</v>
      </c>
      <c r="CX22" s="11">
        <v>11201.1</v>
      </c>
      <c r="CY22" s="18">
        <f t="shared" ref="CY22:CY25" si="264">CX22/CY$1</f>
        <v>2.913162220932812E-2</v>
      </c>
      <c r="CZ22" s="20">
        <f>(((CW22-CW$20)/(CW$47-CW$20)*100+700))</f>
        <v>701.08342361863492</v>
      </c>
      <c r="DB22" s="10">
        <v>3.794</v>
      </c>
      <c r="DC22" s="10">
        <v>13710.9</v>
      </c>
      <c r="DD22" s="18">
        <f t="shared" ref="DD22:DD25" si="265">DC22/DD$1</f>
        <v>4.0837972353524613E-2</v>
      </c>
      <c r="DE22" s="20">
        <f>(((DB22-DB$20)/(DB$47-DB$20)*100+700))</f>
        <v>703.39342523860023</v>
      </c>
      <c r="DG22" s="10">
        <v>3.75</v>
      </c>
      <c r="DH22" s="11">
        <v>11234.1</v>
      </c>
      <c r="DI22" s="18">
        <f t="shared" ref="DI22:DI25" si="266">DH22/DI$1</f>
        <v>3.0826496172104385E-2</v>
      </c>
      <c r="DJ22" s="20">
        <f>(((DG22-DG$20)/(DG$47-DG$20)*100+700))</f>
        <v>701.09051254089422</v>
      </c>
      <c r="DL22" s="10"/>
      <c r="DN22" s="18"/>
      <c r="DO22" s="20"/>
      <c r="DQ22" s="10">
        <v>3.7570000000000001</v>
      </c>
      <c r="DR22" s="11">
        <v>12862.8</v>
      </c>
      <c r="DS22" s="18">
        <f t="shared" ref="DS22:DS25" si="267">DR22/DS$1</f>
        <v>4.2394609212393269E-2</v>
      </c>
      <c r="DT22" s="20">
        <f>(((DQ22-DQ$20)/(DQ$47-DQ$20)*100+700))</f>
        <v>701.47219193020726</v>
      </c>
      <c r="DU22" s="20">
        <f t="shared" ref="DU22:DU25" si="268">(STDEV(CY22,DD22,DI22,DN22,DS22))/(AVERAGE(CY22,DD22,DI22,DN22,DS22))*100</f>
        <v>18.951297946562367</v>
      </c>
      <c r="DW22" s="10">
        <v>3.7320000000000002</v>
      </c>
      <c r="DX22" s="11">
        <v>2662.2</v>
      </c>
      <c r="DY22" s="18">
        <f t="shared" ref="DY22" si="269">DX22/DY$1</f>
        <v>1.1704118203592392E-2</v>
      </c>
      <c r="DZ22" s="20">
        <f>(((DW22-DW$20)/(DW$47-DW$20)*100+700))</f>
        <v>700.10770059235324</v>
      </c>
      <c r="EB22" s="10"/>
      <c r="EC22" s="10"/>
      <c r="ED22" s="18"/>
      <c r="EE22" s="20"/>
      <c r="EG22" s="10">
        <v>3.7389999999999999</v>
      </c>
      <c r="EH22" s="11">
        <v>2271.3000000000002</v>
      </c>
      <c r="EI22" s="18">
        <f t="shared" ref="EI22" si="270">EH22/EI$1</f>
        <v>8.0853466308029899E-3</v>
      </c>
      <c r="EJ22" s="20">
        <f>(((EG22-EG$20)/(EG$47-EG$20)*100+700))</f>
        <v>700.4896626768226</v>
      </c>
      <c r="EL22" s="10"/>
      <c r="EN22" s="18"/>
      <c r="EO22" s="20"/>
      <c r="EQ22" s="10">
        <v>3.742</v>
      </c>
      <c r="ER22" s="11">
        <v>2985</v>
      </c>
      <c r="ES22" s="18">
        <f t="shared" ref="ES22" si="271">ER22/ES$1</f>
        <v>9.4255468632822061E-3</v>
      </c>
      <c r="ET22" s="20">
        <f>(((EQ22-EQ$20)/(EQ$47-EQ$20)*100+700))</f>
        <v>700.65430752453653</v>
      </c>
      <c r="EU22" s="20">
        <f t="shared" ref="EU22" si="272">(STDEV(DY22,ED22,EI22,EN22,ES22))/(AVERAGE(DY22,ED22,EI22,EN22,ES22))*100</f>
        <v>18.78709399285675</v>
      </c>
      <c r="EW22" s="10">
        <v>3.75</v>
      </c>
      <c r="EX22" s="11">
        <v>16675.8</v>
      </c>
      <c r="EY22" s="18">
        <f t="shared" ref="EY22" si="273">EX22/EY$1</f>
        <v>5.4652015276267014E-2</v>
      </c>
      <c r="EZ22" s="20">
        <f t="shared" si="206"/>
        <v>701.08166576527856</v>
      </c>
      <c r="FB22" s="10">
        <v>3.7389999999999999</v>
      </c>
      <c r="FC22" s="10">
        <v>16592</v>
      </c>
      <c r="FD22" s="18">
        <f t="shared" ref="FD22" si="274">FC22/FD$1</f>
        <v>5.2909985420416264E-2</v>
      </c>
      <c r="FE22" s="20">
        <f t="shared" si="207"/>
        <v>700.49559471365637</v>
      </c>
      <c r="FG22" s="10"/>
      <c r="FI22" s="18"/>
      <c r="FJ22" s="20"/>
      <c r="FL22" s="10">
        <v>3.746</v>
      </c>
      <c r="FM22" s="11">
        <v>14576.1</v>
      </c>
      <c r="FN22" s="18">
        <f t="shared" ref="FN22" si="275">FM22/FN$1</f>
        <v>4.4486894981921224E-2</v>
      </c>
      <c r="FO22" s="20">
        <f t="shared" si="208"/>
        <v>700.88839533592454</v>
      </c>
      <c r="FQ22" s="10">
        <v>3.7429999999999999</v>
      </c>
      <c r="FR22" s="11">
        <v>15000.6</v>
      </c>
      <c r="FS22" s="18">
        <f t="shared" ref="FS22" si="276">FR22/FS$1</f>
        <v>5.9912267984044802E-2</v>
      </c>
      <c r="FT22" s="20">
        <f t="shared" si="209"/>
        <v>700.71862907683806</v>
      </c>
      <c r="FU22" s="20">
        <f>(STDEV(EY22,FD22,FI22,FN22,FS22))/(AVERAGE(EY22,FD22,FI22,FN22,FS22))*100</f>
        <v>12.083053782693923</v>
      </c>
      <c r="FV22" s="20">
        <f>(STDEV(EY22,FD22,FN22,FS22))/(AVERAGE(EY22,FD22,FN22,FS22))*100</f>
        <v>12.083053782693923</v>
      </c>
      <c r="FX22" s="10">
        <v>3.7429999999999999</v>
      </c>
      <c r="FY22" s="11">
        <v>9580.7000000000007</v>
      </c>
      <c r="FZ22" s="18">
        <f t="shared" ref="FZ22:FZ25" si="277">FY22/FZ$1</f>
        <v>3.013024245210805E-2</v>
      </c>
      <c r="GA22" s="20">
        <f>(((FX22-FX$20)/(FX$47-FX$20)*100+700))</f>
        <v>700.70005385029617</v>
      </c>
      <c r="GC22" s="10">
        <v>3.7610000000000001</v>
      </c>
      <c r="GD22" s="10">
        <v>9074</v>
      </c>
      <c r="GE22" s="18">
        <f t="shared" ref="GE22:GE25" si="278">GD22/GE$1</f>
        <v>3.3313043484645678E-2</v>
      </c>
      <c r="GF22" s="20">
        <f>(((GC22-GC$20)/(GC$47-GC$20)*100+700))</f>
        <v>701.70704845814976</v>
      </c>
      <c r="GH22" s="10">
        <v>3.7570000000000001</v>
      </c>
      <c r="GI22" s="11">
        <v>7669.4</v>
      </c>
      <c r="GJ22" s="18">
        <f t="shared" ref="GJ22" si="279">GI22/GJ$1</f>
        <v>3.0697270811135775E-2</v>
      </c>
      <c r="GK22" s="20">
        <f>(((GH22-GH$20)/(GH$47-GH$20)*100+700))</f>
        <v>701.50166852057839</v>
      </c>
      <c r="GM22" s="10">
        <v>3.75</v>
      </c>
      <c r="GN22" s="11">
        <v>7724.7</v>
      </c>
      <c r="GO22" s="18">
        <f t="shared" ref="GO22:GO25" si="280">GN22/GO$1</f>
        <v>2.2541699386229155E-2</v>
      </c>
      <c r="GP22" s="20">
        <f>(((GM22-GM$20)/(GM$47-GM$20)*100+700))</f>
        <v>701.09229929000549</v>
      </c>
      <c r="GR22" s="10">
        <v>3.7610000000000001</v>
      </c>
      <c r="GS22" s="11">
        <v>7202.1</v>
      </c>
      <c r="GT22" s="18">
        <f t="shared" ref="GT22:GT25" si="281">GS22/GT$1</f>
        <v>1.9569254145162612E-2</v>
      </c>
      <c r="GU22" s="20">
        <f>(((GR22-GR$20)/(GR$47-GR$20)*100+700))</f>
        <v>701.68661588683358</v>
      </c>
      <c r="GV22" s="20">
        <f t="shared" ref="GV22:GV25" si="282">(STDEV(FZ22,GE22,GJ22,GO22,GT22))/(AVERAGE(FZ22,GE22,GJ22,GO22,GT22))*100</f>
        <v>21.562471682081465</v>
      </c>
      <c r="GX22" s="10">
        <v>3.7349999999999999</v>
      </c>
      <c r="GY22" s="11">
        <v>10811.9</v>
      </c>
      <c r="GZ22" s="18">
        <f t="shared" ref="GZ22:GZ25" si="283">GY22/GZ$1</f>
        <v>3.6603259250431987E-2</v>
      </c>
      <c r="HA22" s="20">
        <f>(((GX22-GX$20)/(GX$47-GX$20)*100+700))</f>
        <v>700.26881720430106</v>
      </c>
      <c r="HC22" s="10">
        <v>3.7309999999999999</v>
      </c>
      <c r="HD22" s="10">
        <v>9944.4</v>
      </c>
      <c r="HE22" s="18">
        <f t="shared" ref="HE22:HE25" si="284">HD22/HE$1</f>
        <v>3.059832331379066E-2</v>
      </c>
      <c r="HF22" s="20">
        <f>(((HC22-HC$20)/(HC$47-HC$20)*100+700))</f>
        <v>700.05440696409141</v>
      </c>
      <c r="HH22" s="10">
        <v>3.7429999999999999</v>
      </c>
      <c r="HI22" s="11">
        <v>10745</v>
      </c>
      <c r="HJ22" s="18">
        <f t="shared" ref="HJ22:HJ25" si="285">HI22/HJ$1</f>
        <v>2.9599784468391174E-2</v>
      </c>
      <c r="HK22" s="20">
        <f>(((HH22-HH$20)/(HH$47-HH$20)*100+700))</f>
        <v>700.70883315158119</v>
      </c>
      <c r="HM22" s="10">
        <v>3.746</v>
      </c>
      <c r="HN22" s="11">
        <v>9124.1</v>
      </c>
      <c r="HO22" s="18">
        <f t="shared" ref="HO22:HO25" si="286">HN22/HO$1</f>
        <v>2.5567808453144925E-2</v>
      </c>
      <c r="HP22" s="20">
        <f>(((HM22-HM$20)/(HM$47-HM$20)*100+700))</f>
        <v>700.8705114254625</v>
      </c>
      <c r="HR22" s="10">
        <v>3.7389999999999999</v>
      </c>
      <c r="HS22" s="11">
        <v>11379.2</v>
      </c>
      <c r="HT22" s="18">
        <f t="shared" ref="HT22:HT25" si="287">HS22/HT$1</f>
        <v>2.7882904152271945E-2</v>
      </c>
      <c r="HU22" s="20">
        <f>(((HR22-HR$20)/(HR$47-HR$20)*100+700))</f>
        <v>700.49369171695002</v>
      </c>
      <c r="HV22" s="20">
        <f t="shared" ref="HV22:HV25" si="288">(STDEV(GZ22,HE22,HJ22,HO22,HT22))/(AVERAGE(GZ22,HE22,HJ22,HO22,HT22))*100</f>
        <v>13.744305790149507</v>
      </c>
      <c r="HX22" s="10">
        <v>3.7759999999999998</v>
      </c>
      <c r="HY22" s="11">
        <v>10097.6</v>
      </c>
      <c r="HZ22" s="18">
        <f t="shared" ref="HZ22:HZ25" si="289">HY22/HZ$1</f>
        <v>2.2696989259299884E-2</v>
      </c>
      <c r="IA22" s="20">
        <f>(((HX22-HX$20)/(HX$47-HX$20)*100+700))</f>
        <v>702.48783126014064</v>
      </c>
      <c r="IC22" s="10">
        <v>3.746</v>
      </c>
      <c r="ID22" s="10">
        <v>10362.1</v>
      </c>
      <c r="IE22" s="18">
        <f t="shared" ref="IE22:IE25" si="290">ID22/IE$1</f>
        <v>3.3391907712644171E-2</v>
      </c>
      <c r="IF22" s="20">
        <f>(((IC22-IC$20)/(IC$47-IC$20)*100+700))</f>
        <v>700.87241003271538</v>
      </c>
      <c r="IH22" s="10">
        <v>3.75</v>
      </c>
      <c r="II22" s="11">
        <v>18435.599999999999</v>
      </c>
      <c r="IJ22" s="18">
        <f t="shared" ref="IJ22:IJ25" si="291">II22/IJ$1</f>
        <v>5.8164888859301711E-2</v>
      </c>
      <c r="IK22" s="20">
        <f>(((IH22-IH$20)/(IH$47-IH$20)*100+700))</f>
        <v>701.09890109890114</v>
      </c>
      <c r="IM22" s="10">
        <v>3.7349999999999999</v>
      </c>
      <c r="IN22" s="11">
        <v>10204.299999999999</v>
      </c>
      <c r="IO22" s="18">
        <f t="shared" ref="IO22:IO25" si="292">IN22/IO$1</f>
        <v>2.3109248455163624E-2</v>
      </c>
      <c r="IP22" s="20">
        <f>(((IM22-IM$20)/(IM$47-IM$20)*100+700))</f>
        <v>700.27307482250137</v>
      </c>
      <c r="IR22" s="10">
        <v>3.7320000000000002</v>
      </c>
      <c r="IS22" s="11">
        <v>9208.4</v>
      </c>
      <c r="IT22" s="18">
        <f t="shared" ref="IT22:IT25" si="293">IS22/IT$1</f>
        <v>2.5127007576522437E-2</v>
      </c>
      <c r="IU22" s="20">
        <f>(((IR22-IR$20)/(IR$47-IR$20)*100+700))</f>
        <v>700.10970927043331</v>
      </c>
      <c r="IV22" s="20">
        <f t="shared" ref="IV22:IV25" si="294">(STDEV(HZ22,IE22,IJ22,IO22,IT22))/(AVERAGE(HZ22,IE22,IJ22,IO22,IT22))*100</f>
        <v>46.108653190979027</v>
      </c>
    </row>
    <row r="23" spans="1:256">
      <c r="A23" s="9" t="s">
        <v>4</v>
      </c>
      <c r="B23" s="25">
        <v>3.78</v>
      </c>
      <c r="C23" s="12">
        <v>32043.5</v>
      </c>
      <c r="D23" s="18">
        <f>C23/D$1</f>
        <v>9.9259291841864133E-2</v>
      </c>
      <c r="E23" s="20">
        <f>(((B23-B$20)/(B$47-B$20)*100+700))</f>
        <v>702.77341705913136</v>
      </c>
      <c r="G23" s="25">
        <v>3.7570000000000001</v>
      </c>
      <c r="H23" s="12">
        <v>32421.599999999999</v>
      </c>
      <c r="I23" s="18">
        <f>H23/I$1</f>
        <v>0.1520664444098406</v>
      </c>
      <c r="J23" s="20">
        <f>(((G23-G$20)/(G$47-G$20)*100+700))</f>
        <v>701.5723270440252</v>
      </c>
      <c r="L23" s="25">
        <v>3.746</v>
      </c>
      <c r="M23" s="12">
        <v>29669.200000000001</v>
      </c>
      <c r="N23" s="18">
        <f>M23/N$1</f>
        <v>0.10426620896537861</v>
      </c>
      <c r="O23" s="20">
        <f>(((L23-L$20)/(L$47-L$20)*100+700))</f>
        <v>701.00369783412577</v>
      </c>
      <c r="Q23" s="25">
        <v>3.7429999999999999</v>
      </c>
      <c r="R23" s="12">
        <v>37059</v>
      </c>
      <c r="S23" s="18">
        <f>R23/S$1</f>
        <v>0.14194070272885109</v>
      </c>
      <c r="T23" s="20">
        <f>(((Q23-Q$20)/(Q$47-Q$20)*100+700))</f>
        <v>700.84700899947063</v>
      </c>
      <c r="U23" s="20">
        <f>(STDEV(D23,I23,N23,S23))/(AVERAGE(D23,I23,N23,S23))*100</f>
        <v>21.324249322187743</v>
      </c>
      <c r="W23" s="10">
        <v>3.9460000000000002</v>
      </c>
      <c r="X23">
        <v>1320.4</v>
      </c>
      <c r="Y23" s="18">
        <f>X23/Y$1</f>
        <v>4.0033314606247612E-3</v>
      </c>
      <c r="Z23" s="20">
        <f>(((W23-W$20)/(W$47-W$20)*100+700))</f>
        <v>711.5631691648822</v>
      </c>
      <c r="AB23" s="10">
        <v>3.9390000000000001</v>
      </c>
      <c r="AC23">
        <v>1481.3</v>
      </c>
      <c r="AD23" s="18">
        <f t="shared" si="164"/>
        <v>5.1021743742921772E-3</v>
      </c>
      <c r="AE23" s="20">
        <f>(((AB23-AB$20)/(AB$47-AB$20)*100+700))</f>
        <v>711.17049706039552</v>
      </c>
      <c r="AG23" s="10">
        <v>3.9790000000000001</v>
      </c>
      <c r="AH23">
        <v>2767.1</v>
      </c>
      <c r="AI23" s="18">
        <f t="shared" si="165"/>
        <v>9.153580750057063E-3</v>
      </c>
      <c r="AJ23" s="20">
        <f>(((AG23-AG$20)/(AG$47-AG$20)*100+700))</f>
        <v>713.45945945945948</v>
      </c>
      <c r="AL23" s="10">
        <v>3.9049999999999998</v>
      </c>
      <c r="AM23">
        <v>3217.7</v>
      </c>
      <c r="AN23" s="18">
        <f t="shared" si="166"/>
        <v>1.1374442094874095E-2</v>
      </c>
      <c r="AO23" s="20">
        <f>(((AL23-AL$20)/(AL$47-AL$20)*100+700))</f>
        <v>709.48509485094849</v>
      </c>
      <c r="AQ23" s="10">
        <v>3.9380000000000002</v>
      </c>
      <c r="AR23">
        <v>2194.6</v>
      </c>
      <c r="AS23" s="18">
        <f t="shared" si="167"/>
        <v>7.1684587813620063E-3</v>
      </c>
      <c r="AT23" s="20">
        <f>(((AQ23-AQ$20)/(AQ$47-AQ$20)*100+700))</f>
        <v>711.18279569892479</v>
      </c>
      <c r="AU23" s="20">
        <f>(STDEV(Y23,AD23,AI23,AN23,AS23))/(AVERAGE(Y23,AD23,AI23,AN23,AS23))*100</f>
        <v>40.608015720083031</v>
      </c>
      <c r="AW23" s="10">
        <v>3.9460000000000002</v>
      </c>
      <c r="AX23">
        <v>2086</v>
      </c>
      <c r="AY23" s="18">
        <f t="shared" si="138"/>
        <v>6.0590745242929383E-3</v>
      </c>
      <c r="AZ23" s="20">
        <f t="shared" si="201"/>
        <v>711.63166397415182</v>
      </c>
      <c r="BB23" s="10">
        <v>3.9009999999999998</v>
      </c>
      <c r="BC23">
        <v>3307</v>
      </c>
      <c r="BD23" s="18">
        <f t="shared" si="140"/>
        <v>8.5936326561159276E-3</v>
      </c>
      <c r="BE23" s="20">
        <f t="shared" si="202"/>
        <v>709.33915892954667</v>
      </c>
      <c r="BG23" s="10">
        <v>3.8980000000000001</v>
      </c>
      <c r="BH23">
        <v>7236.3</v>
      </c>
      <c r="BI23" s="18">
        <f t="shared" si="142"/>
        <v>2.2195360147423102E-2</v>
      </c>
      <c r="BJ23" s="20">
        <f t="shared" si="203"/>
        <v>709.4064949608063</v>
      </c>
      <c r="BL23" s="10">
        <v>3.927</v>
      </c>
      <c r="BM23">
        <v>11603.8</v>
      </c>
      <c r="BN23" s="18">
        <f t="shared" si="144"/>
        <v>3.2609746446701643E-2</v>
      </c>
      <c r="BO23" s="20">
        <f t="shared" si="204"/>
        <v>710.67172264355361</v>
      </c>
      <c r="BQ23" s="10">
        <v>3.9159999999999999</v>
      </c>
      <c r="BR23">
        <v>4338</v>
      </c>
      <c r="BS23" s="18">
        <f t="shared" si="146"/>
        <v>1.3974488987277997E-2</v>
      </c>
      <c r="BT23" s="20">
        <f t="shared" si="205"/>
        <v>710.11969532100113</v>
      </c>
      <c r="BU23" s="20">
        <f t="shared" ref="BU23:BU25" si="295">(STDEV(AY23,BD23,BI23,BN23,BS23))/(AVERAGE(AY23,BD23,BI23,BN23,BS23))*100</f>
        <v>64.939803579249684</v>
      </c>
      <c r="BW23" s="10">
        <v>3.9569999999999999</v>
      </c>
      <c r="BX23" s="11">
        <v>3429.3</v>
      </c>
      <c r="BY23" s="18">
        <f t="shared" si="258"/>
        <v>1.3524204196435193E-2</v>
      </c>
      <c r="BZ23" s="20">
        <f>(((BW23-BW$20)/(BW$47-BW$20)*100+700))</f>
        <v>711.96626251976807</v>
      </c>
      <c r="CB23" s="10">
        <v>3.927</v>
      </c>
      <c r="CC23" s="11">
        <v>3819.5</v>
      </c>
      <c r="CD23" s="18">
        <f t="shared" si="259"/>
        <v>1.2632255030329649E-2</v>
      </c>
      <c r="CE23" s="20">
        <f>(((CB23-CB$20)/(CB$47-CB$20)*100+700))</f>
        <v>710.48430015965937</v>
      </c>
      <c r="CG23" s="10">
        <v>3.9529999999999998</v>
      </c>
      <c r="CH23" s="11">
        <v>2593.4</v>
      </c>
      <c r="CI23" s="18">
        <f t="shared" si="260"/>
        <v>7.0061594985952021E-3</v>
      </c>
      <c r="CJ23" s="20">
        <f>(((CG23-CG$20)/(CG$47-CG$20)*100+700))</f>
        <v>711.96351931330469</v>
      </c>
      <c r="CL23" s="10">
        <v>3.9350000000000001</v>
      </c>
      <c r="CM23" s="11">
        <v>1864.2</v>
      </c>
      <c r="CN23" s="18">
        <f t="shared" si="261"/>
        <v>5.1963589250711914E-3</v>
      </c>
      <c r="CO23" s="20">
        <f>(((CL23-CL$20)/(CL$47-CL$20)*100+700))</f>
        <v>711.039310716209</v>
      </c>
      <c r="CQ23" s="10">
        <v>3.972</v>
      </c>
      <c r="CR23" s="11">
        <v>1503.5</v>
      </c>
      <c r="CS23" s="18">
        <f t="shared" si="262"/>
        <v>4.2700997871340345E-3</v>
      </c>
      <c r="CT23" s="20">
        <f>(((CQ23-CQ$20)/(CQ$47-CQ$20)*100+700))</f>
        <v>712.95503211991434</v>
      </c>
      <c r="CU23" s="20">
        <f t="shared" si="263"/>
        <v>50.227492313762824</v>
      </c>
      <c r="CW23" s="10">
        <v>3.9020000000000001</v>
      </c>
      <c r="CX23" s="11">
        <v>3776.5</v>
      </c>
      <c r="CY23" s="18">
        <f t="shared" si="264"/>
        <v>9.8218542173114827E-3</v>
      </c>
      <c r="CZ23" s="20">
        <f>(((CW23-CW$20)/(CW$47-CW$20)*100+700))</f>
        <v>709.31744312026001</v>
      </c>
      <c r="DB23" s="10">
        <v>3.964</v>
      </c>
      <c r="DC23" s="10">
        <v>4118.5</v>
      </c>
      <c r="DD23" s="18">
        <f t="shared" si="265"/>
        <v>1.2266969282686849E-2</v>
      </c>
      <c r="DE23" s="20">
        <f>(((DB23-DB$20)/(DB$47-DB$20)*100+700))</f>
        <v>712.40721102863199</v>
      </c>
      <c r="DG23" s="10">
        <v>3.9489999999999998</v>
      </c>
      <c r="DH23" s="11">
        <v>3329.8</v>
      </c>
      <c r="DI23" s="18">
        <f t="shared" si="266"/>
        <v>9.1370084789945943E-3</v>
      </c>
      <c r="DJ23" s="20">
        <f>(((DG23-DG$20)/(DG$47-DG$20)*100+700))</f>
        <v>711.9411123227917</v>
      </c>
      <c r="DL23" s="10">
        <v>3.9380000000000002</v>
      </c>
      <c r="DM23" s="11">
        <v>3002.2</v>
      </c>
      <c r="DN23" s="18">
        <f t="shared" ref="DN23:DN25" si="296">DM23/DN$1</f>
        <v>1.0330324709130581E-2</v>
      </c>
      <c r="DO23" s="20">
        <f>(((DL23-DL$20)/(DL$47-DL$20)*100+700))</f>
        <v>711.15879828326183</v>
      </c>
      <c r="DQ23" s="10">
        <v>3.9129999999999998</v>
      </c>
      <c r="DR23" s="11">
        <v>3120.9</v>
      </c>
      <c r="DS23" s="18">
        <f t="shared" si="267"/>
        <v>1.0286200196765726E-2</v>
      </c>
      <c r="DT23" s="20">
        <f>(((DQ23-DQ$20)/(DQ$47-DQ$20)*100+700))</f>
        <v>709.97818974918209</v>
      </c>
      <c r="DU23" s="20">
        <f t="shared" si="268"/>
        <v>11.234857225550915</v>
      </c>
      <c r="DW23" s="10">
        <v>3.9239999999999999</v>
      </c>
      <c r="DX23" s="11">
        <v>4356.6000000000004</v>
      </c>
      <c r="DY23" s="18">
        <f t="shared" ref="DY23:DY25" si="297">DX23/DY$1</f>
        <v>1.9153392444508536E-2</v>
      </c>
      <c r="DZ23" s="20">
        <f>(((DW23-DW$20)/(DW$47-DW$20)*100+700))</f>
        <v>710.44695745826607</v>
      </c>
      <c r="EB23" s="10">
        <v>3.9529999999999998</v>
      </c>
      <c r="EC23" s="10">
        <v>3828.6</v>
      </c>
      <c r="ED23" s="18">
        <f t="shared" ref="ED23:ED25" si="298">EC23/ED$1</f>
        <v>1.2439117818777981E-2</v>
      </c>
      <c r="EE23" s="20">
        <f>(((EB23-EB$20)/(EB$47-EB$20)*100+700))</f>
        <v>711.93790149892936</v>
      </c>
      <c r="EG23" s="10">
        <v>3.92</v>
      </c>
      <c r="EH23" s="11">
        <v>6924.7</v>
      </c>
      <c r="EI23" s="18">
        <f t="shared" ref="EI23" si="299">EH23/EI$1</f>
        <v>2.465046440995089E-2</v>
      </c>
      <c r="EJ23" s="20">
        <f>(((EG23-EG$20)/(EG$47-EG$20)*100+700))</f>
        <v>710.33732317736667</v>
      </c>
      <c r="EL23" s="10">
        <v>3.9350000000000001</v>
      </c>
      <c r="EM23" s="11">
        <v>4274.8</v>
      </c>
      <c r="EN23" s="18">
        <f t="shared" ref="EN23:EN25" si="300">EM23/EN$1</f>
        <v>1.2162015296121232E-2</v>
      </c>
      <c r="EO23" s="20">
        <f>(((EL23-EL$20)/(EL$47-EL$20)*100+700))</f>
        <v>711.28854625550662</v>
      </c>
      <c r="EQ23" s="10">
        <v>3.927</v>
      </c>
      <c r="ER23" s="11">
        <v>4010.4</v>
      </c>
      <c r="ES23" s="18">
        <f t="shared" ref="ES23:ES25" si="301">ER23/ES$1</f>
        <v>1.2663387986769501E-2</v>
      </c>
      <c r="ET23" s="20">
        <f>(((EQ23-EQ$20)/(EQ$47-EQ$20)*100+700))</f>
        <v>710.74154852780805</v>
      </c>
      <c r="EU23" s="20">
        <f t="shared" ref="EU23:EU25" si="302">(STDEV(DY23,ED23,EI23,EN23,ES23))/(AVERAGE(DY23,ED23,EI23,EN23,ES23))*100</f>
        <v>34.213567343333381</v>
      </c>
      <c r="EW23" s="10">
        <v>3.9129999999999998</v>
      </c>
      <c r="EX23" s="11">
        <v>1905.8</v>
      </c>
      <c r="EY23" s="18">
        <f t="shared" ref="EY23:EY32" si="303">EX23/EY$1</f>
        <v>6.2459258754308444E-3</v>
      </c>
      <c r="EZ23" s="20">
        <f t="shared" si="206"/>
        <v>709.89724175229856</v>
      </c>
      <c r="FB23" s="10">
        <v>3.927</v>
      </c>
      <c r="FC23" s="10">
        <v>1871.2</v>
      </c>
      <c r="FD23" s="18">
        <f t="shared" ref="FD23:FD32" si="304">FC23/FD$1</f>
        <v>5.9670422323217761E-3</v>
      </c>
      <c r="FE23" s="20">
        <f t="shared" si="207"/>
        <v>710.84801762114535</v>
      </c>
      <c r="FG23" s="10">
        <v>3.395</v>
      </c>
      <c r="FH23" s="11">
        <v>75513.5</v>
      </c>
      <c r="FI23" s="18">
        <f t="shared" ref="FI23" si="305">FH23/FI$1</f>
        <v>0.24272423549106065</v>
      </c>
      <c r="FJ23" s="20">
        <f>(((FG23-FG$20)/(FG$47-FG$20)*100+700))</f>
        <v>682.71413828689367</v>
      </c>
      <c r="FL23" s="10">
        <v>3.9049999999999998</v>
      </c>
      <c r="FM23" s="11">
        <v>5116.6000000000004</v>
      </c>
      <c r="FN23" s="18">
        <f t="shared" ref="FN23:FN32" si="306">FM23/FN$1</f>
        <v>1.5616087078470793E-2</v>
      </c>
      <c r="FO23" s="20">
        <f t="shared" si="208"/>
        <v>709.71682398667406</v>
      </c>
      <c r="FQ23" s="10">
        <v>3.9159999999999999</v>
      </c>
      <c r="FR23" s="11">
        <v>4112.1000000000004</v>
      </c>
      <c r="FS23" s="18">
        <f t="shared" ref="FS23:FS32" si="307">FR23/FS$1</f>
        <v>1.6423692197458144E-2</v>
      </c>
      <c r="FT23" s="20">
        <f t="shared" si="209"/>
        <v>710.2819237147595</v>
      </c>
      <c r="FU23" s="20">
        <f>(STDEV(EY23,FD23,FI23,FN23,FS23))/(AVERAGE(EY23,FD23,FI23,FN23,FS23))*100</f>
        <v>180.71295317826292</v>
      </c>
      <c r="FV23" s="20">
        <f>(STDEV(EY23,FD23,FN23,FS23))/(AVERAGE(EY23,FD23,FN23,FS23))*100</f>
        <v>51.830691494597424</v>
      </c>
      <c r="FX23" s="10">
        <v>3.891</v>
      </c>
      <c r="FY23" s="11">
        <v>3594</v>
      </c>
      <c r="FZ23" s="18">
        <f t="shared" si="277"/>
        <v>1.1302732720247616E-2</v>
      </c>
      <c r="GA23" s="20">
        <f>(((FX23-FX$20)/(FX$47-FX$20)*100+700))</f>
        <v>708.66989768443727</v>
      </c>
      <c r="GC23" s="10">
        <v>3.9159999999999999</v>
      </c>
      <c r="GD23" s="10">
        <v>7683.1</v>
      </c>
      <c r="GE23" s="18">
        <f t="shared" si="278"/>
        <v>2.820668331462213E-2</v>
      </c>
      <c r="GF23" s="20">
        <f>(((GC23-GC$20)/(GC$47-GC$20)*100+700))</f>
        <v>710.24229074889865</v>
      </c>
      <c r="GH23" s="10">
        <v>3.9049999999999998</v>
      </c>
      <c r="GI23" s="11">
        <v>7375.1</v>
      </c>
      <c r="GJ23" s="18">
        <f t="shared" ref="GJ23:GJ25" si="308">GI23/GJ$1</f>
        <v>2.9519315977678498E-2</v>
      </c>
      <c r="GK23" s="20">
        <f>(((GH23-GH$20)/(GH$47-GH$20)*100+700))</f>
        <v>709.7330367074527</v>
      </c>
      <c r="GM23" s="10">
        <v>3.9089999999999998</v>
      </c>
      <c r="GN23" s="11">
        <v>12960.4</v>
      </c>
      <c r="GO23" s="18">
        <f t="shared" si="280"/>
        <v>3.7820166572848701E-2</v>
      </c>
      <c r="GP23" s="20">
        <f>(((GM23-GM$20)/(GM$47-GM$20)*100+700))</f>
        <v>709.77607864554886</v>
      </c>
      <c r="GR23" s="10">
        <v>3.9089999999999998</v>
      </c>
      <c r="GS23" s="11">
        <v>3889.6</v>
      </c>
      <c r="GT23" s="18">
        <f t="shared" si="281"/>
        <v>1.0568663434696061E-2</v>
      </c>
      <c r="GU23" s="20">
        <f>(((GR23-GR$20)/(GR$47-GR$20)*100+700))</f>
        <v>709.73884657236124</v>
      </c>
      <c r="GV23" s="20">
        <f t="shared" si="282"/>
        <v>51.252204412787783</v>
      </c>
      <c r="GX23" s="10">
        <v>3.9049999999999998</v>
      </c>
      <c r="GY23" s="11">
        <v>7112.2</v>
      </c>
      <c r="GZ23" s="18">
        <f t="shared" si="283"/>
        <v>2.4078071425089241E-2</v>
      </c>
      <c r="HA23" s="20">
        <f>(((GX23-GX$20)/(GX$47-GX$20)*100+700))</f>
        <v>709.4086021505376</v>
      </c>
      <c r="HC23" s="10">
        <v>3.92</v>
      </c>
      <c r="HD23" s="10">
        <v>3088.9</v>
      </c>
      <c r="HE23" s="18">
        <f t="shared" si="284"/>
        <v>9.5043603318418386E-3</v>
      </c>
      <c r="HF23" s="20">
        <f>(((HC23-HC$20)/(HC$47-HC$20)*100+700))</f>
        <v>710.33732317736667</v>
      </c>
      <c r="HH23" s="10">
        <v>3.9129999999999998</v>
      </c>
      <c r="HI23" s="11">
        <v>3201.3</v>
      </c>
      <c r="HJ23" s="18">
        <f t="shared" si="285"/>
        <v>8.818779899363487E-3</v>
      </c>
      <c r="HK23" s="20">
        <f>(((HH23-HH$20)/(HH$47-HH$20)*100+700))</f>
        <v>709.97818974918209</v>
      </c>
      <c r="HM23" s="10">
        <v>3.9159999999999999</v>
      </c>
      <c r="HN23" s="11">
        <v>4970.8</v>
      </c>
      <c r="HO23" s="18">
        <f t="shared" si="286"/>
        <v>1.392931491970636E-2</v>
      </c>
      <c r="HP23" s="20">
        <f>(((HM23-HM$20)/(HM$47-HM$20)*100+700))</f>
        <v>710.11969532100113</v>
      </c>
      <c r="HR23" s="10">
        <v>3.89</v>
      </c>
      <c r="HS23" s="11">
        <v>5814</v>
      </c>
      <c r="HT23" s="18">
        <f t="shared" si="287"/>
        <v>1.4246274319926627E-2</v>
      </c>
      <c r="HU23" s="20">
        <f>(((HR23-HR$20)/(HR$47-HR$20)*100+700))</f>
        <v>708.77674163466816</v>
      </c>
      <c r="HV23" s="20">
        <f t="shared" si="288"/>
        <v>43.183739412754221</v>
      </c>
      <c r="HX23" s="10">
        <v>3.9460000000000002</v>
      </c>
      <c r="HY23" s="11">
        <v>4380.1000000000004</v>
      </c>
      <c r="HZ23" s="18">
        <f t="shared" si="289"/>
        <v>9.8454169955889941E-3</v>
      </c>
      <c r="IA23" s="20">
        <f>(((HX23-HX$20)/(HX$47-HX$20)*100+700))</f>
        <v>711.68199026500815</v>
      </c>
      <c r="IC23" s="10">
        <v>3.9119999999999999</v>
      </c>
      <c r="ID23" s="10">
        <v>4000.6</v>
      </c>
      <c r="IE23" s="18">
        <f t="shared" si="290"/>
        <v>1.2891949121819348E-2</v>
      </c>
      <c r="IF23" s="20">
        <f>(((IC23-IC$20)/(IC$47-IC$20)*100+700))</f>
        <v>709.92366412213744</v>
      </c>
      <c r="IH23" s="10">
        <v>3.89</v>
      </c>
      <c r="II23" s="11">
        <v>10901.2</v>
      </c>
      <c r="IJ23" s="18">
        <f t="shared" si="291"/>
        <v>3.4393623556218396E-2</v>
      </c>
      <c r="IK23" s="20">
        <f>(((IH23-IH$20)/(IH$47-IH$20)*100+700))</f>
        <v>708.79120879120876</v>
      </c>
      <c r="IM23" s="10">
        <v>3.8980000000000001</v>
      </c>
      <c r="IN23" s="11">
        <v>7847.7</v>
      </c>
      <c r="IO23" s="18">
        <f t="shared" si="292"/>
        <v>1.7772355683543954E-2</v>
      </c>
      <c r="IP23" s="20">
        <f>(((IM23-IM$20)/(IM$47-IM$20)*100+700))</f>
        <v>709.17531403604585</v>
      </c>
      <c r="IR23" s="10">
        <v>3.9049999999999998</v>
      </c>
      <c r="IS23" s="11">
        <v>4067.7</v>
      </c>
      <c r="IT23" s="18">
        <f t="shared" si="293"/>
        <v>1.1099553529279823E-2</v>
      </c>
      <c r="IU23" s="20">
        <f>(((IR23-IR$20)/(IR$47-IR$20)*100+700))</f>
        <v>709.59956116291823</v>
      </c>
      <c r="IV23" s="20">
        <f t="shared" si="294"/>
        <v>58.55848790743098</v>
      </c>
    </row>
    <row r="24" spans="1:256">
      <c r="A24" s="14" t="s">
        <v>245</v>
      </c>
      <c r="B24" s="25">
        <v>3.7869999999999999</v>
      </c>
      <c r="C24" s="12">
        <v>44182.7</v>
      </c>
      <c r="D24" s="18">
        <f>C24/D$1</f>
        <v>0.13686218776542919</v>
      </c>
      <c r="E24" s="20">
        <f>(((B24-B$20)/(B$47-B$20)*100+700))</f>
        <v>703.13971742543174</v>
      </c>
      <c r="G24" s="25">
        <v>3.7570000000000001</v>
      </c>
      <c r="H24" s="12">
        <v>117124.1</v>
      </c>
      <c r="I24" s="18">
        <f>H24/I$1</f>
        <v>0.54934504903220727</v>
      </c>
      <c r="J24" s="20">
        <f>(((G24-G$20)/(G$47-G$20)*100+700))</f>
        <v>701.5723270440252</v>
      </c>
      <c r="L24" s="25">
        <v>3.7280000000000002</v>
      </c>
      <c r="M24" s="12">
        <v>25187.8</v>
      </c>
      <c r="N24" s="18">
        <f>M24/N$1</f>
        <v>8.8517264307030968E-2</v>
      </c>
      <c r="O24" s="20">
        <f>(((L24-L$20)/(L$47-L$20)*100+700))</f>
        <v>700.05282620179617</v>
      </c>
      <c r="Q24" s="25">
        <v>3.7130000000000001</v>
      </c>
      <c r="R24" s="12">
        <v>18584.900000000001</v>
      </c>
      <c r="S24" s="18">
        <f>R24/S$1</f>
        <v>7.1182540439445885E-2</v>
      </c>
      <c r="T24" s="20">
        <f>(((Q24-Q$20)/(Q$47-Q$20)*100+700))</f>
        <v>699.25886712546321</v>
      </c>
      <c r="U24" s="20">
        <f>(STDEV(D24,I24,N24,S24))/(AVERAGE(D24,I24,N24,S24))*100</f>
        <v>107.31846266608929</v>
      </c>
      <c r="W24" s="10">
        <v>3.79</v>
      </c>
      <c r="X24">
        <v>35068.1</v>
      </c>
      <c r="Y24" s="18">
        <f>X24/Y$1</f>
        <v>0.10632325658462222</v>
      </c>
      <c r="Z24" s="20">
        <f>(((W24-W$20)/(W$47-W$20)*100+700))</f>
        <v>703.21199143468948</v>
      </c>
      <c r="AB24" s="10">
        <v>4.0199999999999996</v>
      </c>
      <c r="AC24">
        <v>58680.3</v>
      </c>
      <c r="AD24" s="18">
        <f>AC24/AD$1</f>
        <v>0.20211781741428292</v>
      </c>
      <c r="AE24" s="20">
        <f>(((AB24-AB$20)/(AB$47-AB$20)*100+700))</f>
        <v>715.49973276322817</v>
      </c>
      <c r="AG24" s="10">
        <v>4.1230000000000002</v>
      </c>
      <c r="AH24">
        <v>60930</v>
      </c>
      <c r="AI24" s="18">
        <f>AH24/AI$1</f>
        <v>0.2015567471724827</v>
      </c>
      <c r="AJ24" s="20">
        <f>(((AG24-AG$20)/(AG$47-AG$20)*100+700))</f>
        <v>721.24324324324323</v>
      </c>
      <c r="AL24" s="10">
        <v>3.964</v>
      </c>
      <c r="AM24">
        <v>69904.100000000006</v>
      </c>
      <c r="AN24" s="18">
        <f>AM24/AN$1</f>
        <v>0.24710822564076465</v>
      </c>
      <c r="AO24" s="20">
        <f>(((AL24-AL$20)/(AL$47-AL$20)*100+700))</f>
        <v>712.68292682926824</v>
      </c>
      <c r="AQ24" s="10">
        <v>3.9940000000000002</v>
      </c>
      <c r="AR24">
        <v>66907.600000000006</v>
      </c>
      <c r="AS24" s="18">
        <f>AR24/AS$1</f>
        <v>0.21854751333266045</v>
      </c>
      <c r="AT24" s="20">
        <f>(((AQ24-AQ$20)/(AQ$47-AQ$20)*100+700))</f>
        <v>714.19354838709683</v>
      </c>
      <c r="AU24" s="20">
        <f>(STDEV(Y24,AD24,AI24,AN24,AS24))/(AVERAGE(Y24,AD24,AI24,AN24,AS24))*100</f>
        <v>27.15026267058272</v>
      </c>
      <c r="AW24" s="10">
        <v>4.0490000000000004</v>
      </c>
      <c r="AX24">
        <v>118604.5</v>
      </c>
      <c r="AY24" s="18">
        <f>AX24/AY$1</f>
        <v>0.34450311812871615</v>
      </c>
      <c r="AZ24" s="20">
        <f t="shared" si="201"/>
        <v>717.17824448034469</v>
      </c>
      <c r="BB24" s="10">
        <v>3.8940000000000001</v>
      </c>
      <c r="BC24">
        <v>134068.79999999999</v>
      </c>
      <c r="BD24" s="18">
        <f>BC24/BD$1</f>
        <v>0.3483937157079755</v>
      </c>
      <c r="BE24" s="20">
        <f t="shared" si="202"/>
        <v>708.95685417804475</v>
      </c>
      <c r="BG24" s="10">
        <v>4.0679999999999996</v>
      </c>
      <c r="BH24">
        <v>120625.1</v>
      </c>
      <c r="BI24" s="18">
        <f>BH24/BI$1</f>
        <v>0.36998432034588485</v>
      </c>
      <c r="BJ24" s="20">
        <f t="shared" si="203"/>
        <v>718.92497200447929</v>
      </c>
      <c r="BL24" s="10">
        <v>4.0720000000000001</v>
      </c>
      <c r="BM24">
        <v>128582.1</v>
      </c>
      <c r="BN24" s="18">
        <f>BM24/BN$1</f>
        <v>0.36134970256161225</v>
      </c>
      <c r="BO24" s="20">
        <f t="shared" si="204"/>
        <v>718.52654387865653</v>
      </c>
      <c r="BQ24" s="10">
        <v>4.0199999999999996</v>
      </c>
      <c r="BR24">
        <v>34636.199999999997</v>
      </c>
      <c r="BS24" s="18">
        <f>BR24/BS$1</f>
        <v>0.11157750010630661</v>
      </c>
      <c r="BT24" s="20">
        <f t="shared" si="205"/>
        <v>715.77801958650707</v>
      </c>
      <c r="BU24" s="20">
        <f>(STDEV(AY24,BD24,BI24,BN24,BS24))/(AVERAGE(AY24,BD24,BI24,BN24,BS24))*100</f>
        <v>35.749056956954199</v>
      </c>
      <c r="BW24" s="10">
        <v>4.0090000000000003</v>
      </c>
      <c r="BX24" s="11">
        <v>81157.3</v>
      </c>
      <c r="BY24" s="18">
        <f>BX24/BY$1</f>
        <v>0.32006179022872006</v>
      </c>
      <c r="BZ24" s="20">
        <f>(((BW24-BW$20)/(BW$47-BW$20)*100+700))</f>
        <v>714.70743278861357</v>
      </c>
      <c r="CB24" s="10">
        <v>3.964</v>
      </c>
      <c r="CC24" s="11">
        <v>25355.8</v>
      </c>
      <c r="CD24" s="18">
        <f>CC24/CD$1</f>
        <v>8.385938790366082E-2</v>
      </c>
      <c r="CE24" s="20">
        <f>(((CB24-CB$20)/(CB$47-CB$20)*100+700))</f>
        <v>712.4534326769558</v>
      </c>
      <c r="CG24" s="10">
        <v>3.9460000000000002</v>
      </c>
      <c r="CH24" s="11">
        <v>74089.600000000006</v>
      </c>
      <c r="CI24" s="18">
        <f>CH24/CI$1</f>
        <v>0.20015560838556301</v>
      </c>
      <c r="CJ24" s="20">
        <f>(((CG24-CG$20)/(CG$47-CG$20)*100+700))</f>
        <v>711.58798283261808</v>
      </c>
      <c r="CL24" s="10">
        <v>4.0199999999999996</v>
      </c>
      <c r="CM24" s="11">
        <v>63603.3</v>
      </c>
      <c r="CN24" s="18">
        <f>CM24/CN$1</f>
        <v>0.17729083554284975</v>
      </c>
      <c r="CO24" s="20">
        <f>(((CL24-CL$20)/(CL$47-CL$20)*100+700))</f>
        <v>715.61658589122237</v>
      </c>
      <c r="CQ24" s="10">
        <v>3.968</v>
      </c>
      <c r="CR24" s="11">
        <v>57032.800000000003</v>
      </c>
      <c r="CS24" s="18">
        <f>CR24/CS$1</f>
        <v>0.16197921326216028</v>
      </c>
      <c r="CT24" s="20">
        <f>(((CQ24-CQ$20)/(CQ$47-CQ$20)*100+700))</f>
        <v>712.74089935760173</v>
      </c>
      <c r="CU24" s="20">
        <f>(STDEV(BY24,CD24,CI24,CN24,CS24))/(AVERAGE(BY24,CD24,CI24,CN24,CS24))*100</f>
        <v>45.303321267789642</v>
      </c>
      <c r="CW24" s="10">
        <v>3.9089999999999998</v>
      </c>
      <c r="CX24" s="11">
        <v>36330.800000000003</v>
      </c>
      <c r="CY24" s="18">
        <f>CX24/CY$1</f>
        <v>9.4488500251105528E-2</v>
      </c>
      <c r="CZ24" s="20">
        <f>(((CW24-CW$20)/(CW$47-CW$20)*100+700))</f>
        <v>709.69664138678218</v>
      </c>
      <c r="DB24" s="10">
        <v>3.9089999999999998</v>
      </c>
      <c r="DC24" s="10">
        <v>44708.6</v>
      </c>
      <c r="DD24" s="18">
        <f>DC24/DD$1</f>
        <v>0.13316474999925537</v>
      </c>
      <c r="DE24" s="20">
        <f>(((DB24-DB$20)/(DB$47-DB$20)*100+700))</f>
        <v>709.49098621421001</v>
      </c>
      <c r="DG24" s="10">
        <v>4.0339999999999998</v>
      </c>
      <c r="DH24" s="11">
        <v>73222.600000000006</v>
      </c>
      <c r="DI24" s="18">
        <f>DH24/DI$1</f>
        <v>0.20092363416842743</v>
      </c>
      <c r="DJ24" s="20">
        <f>(((DG24-DG$20)/(DG$47-DG$20)*100+700))</f>
        <v>716.57579062159209</v>
      </c>
      <c r="DL24" s="10">
        <v>4.0599999999999996</v>
      </c>
      <c r="DM24" s="11">
        <v>158556.20000000001</v>
      </c>
      <c r="DN24" s="18">
        <f>DM24/DN$1</f>
        <v>0.54557891900801092</v>
      </c>
      <c r="DO24" s="20">
        <f>(((DL24-DL$20)/(DL$47-DL$20)*100+700))</f>
        <v>717.7038626609442</v>
      </c>
      <c r="DQ24" s="10">
        <v>4.0640000000000001</v>
      </c>
      <c r="DR24" s="11">
        <v>114826.4</v>
      </c>
      <c r="DS24" s="18">
        <f>DR24/DS$1</f>
        <v>0.37845728420452429</v>
      </c>
      <c r="DT24" s="20">
        <f>(((DQ24-DQ$20)/(DQ$47-DQ$20)*100+700))</f>
        <v>718.21155943293343</v>
      </c>
      <c r="DU24" s="20">
        <f>(STDEV(CY24,DD24,DI24,DN24,DS24))/(AVERAGE(CY24,DD24,DI24,DN24,DS24))*100</f>
        <v>69.649556376374221</v>
      </c>
      <c r="DW24" s="10">
        <v>3.9279999999999999</v>
      </c>
      <c r="DX24" s="11">
        <f>127505.3-62179.5</f>
        <v>65325.8</v>
      </c>
      <c r="DY24" s="18">
        <f>DX24/DY$1</f>
        <v>0.28719888999482984</v>
      </c>
      <c r="DZ24" s="20">
        <f>(((DW24-DW$20)/(DW$47-DW$20)*100+700))</f>
        <v>710.66235864297255</v>
      </c>
      <c r="EB24" s="10">
        <v>4.0529999999999999</v>
      </c>
      <c r="EC24" s="10">
        <v>39139.099999999991</v>
      </c>
      <c r="ED24" s="18">
        <f>EC24/ED$1</f>
        <v>0.12716289928980126</v>
      </c>
      <c r="EE24" s="20">
        <f>(((EB24-EB$20)/(EB$47-EB$20)*100+700))</f>
        <v>717.2912205567452</v>
      </c>
      <c r="EG24" s="10">
        <v>4.0860000000000003</v>
      </c>
      <c r="EH24" s="11">
        <v>648291.4</v>
      </c>
      <c r="EI24" s="18">
        <f>EH24/EI$1</f>
        <v>2.3077799880106342</v>
      </c>
      <c r="EJ24" s="20">
        <f>(((EG24-EG$20)/(EG$47-EG$20)*100+700))</f>
        <v>719.36887921653977</v>
      </c>
      <c r="EL24" s="10">
        <v>4.16</v>
      </c>
      <c r="EM24" s="11">
        <f>1340011-729307</f>
        <v>610704</v>
      </c>
      <c r="EN24" s="18">
        <f>EM24/EN$1</f>
        <v>1.737482780341167</v>
      </c>
      <c r="EO24" s="20">
        <f>(((EL24-EL$20)/(EL$47-EL$20)*100+700))</f>
        <v>723.6784140969163</v>
      </c>
      <c r="EQ24" s="10">
        <v>4.1420000000000003</v>
      </c>
      <c r="ER24" s="11">
        <v>332853.3</v>
      </c>
      <c r="ES24" s="18">
        <f>ER24/ES$1</f>
        <v>1.0510299422941811</v>
      </c>
      <c r="ET24" s="20">
        <f>(((EQ24-EQ$20)/(EQ$47-EQ$20)*100+700))</f>
        <v>722.46455834242101</v>
      </c>
      <c r="EU24" s="20">
        <f>(STDEV(DY24,ED24,EI24,EN24,ES24))/(AVERAGE(DY24,ED24,EI24,EN24,ES24))*100</f>
        <v>84.564112956288824</v>
      </c>
      <c r="EW24" s="10">
        <v>3.9089999999999998</v>
      </c>
      <c r="EX24" s="11">
        <v>57353.2</v>
      </c>
      <c r="EY24" s="18">
        <f>EX24/EY$1</f>
        <v>0.18796507289262268</v>
      </c>
      <c r="EZ24" s="20">
        <f t="shared" si="206"/>
        <v>709.6809085992428</v>
      </c>
      <c r="FB24" s="10">
        <v>4.0570000000000004</v>
      </c>
      <c r="FC24" s="10">
        <v>42084.1</v>
      </c>
      <c r="FD24" s="18">
        <f>FC24/FD$1</f>
        <v>0.13420136917980593</v>
      </c>
      <c r="FE24" s="20">
        <f t="shared" si="207"/>
        <v>718.00660792951544</v>
      </c>
      <c r="FI24" s="18"/>
      <c r="FL24" s="10">
        <v>4.1529999999999996</v>
      </c>
      <c r="FM24" s="11">
        <v>121065.60000000001</v>
      </c>
      <c r="FN24" s="18">
        <f>FM24/FN$1</f>
        <v>0.36949750846408036</v>
      </c>
      <c r="FO24" s="20">
        <f t="shared" si="208"/>
        <v>723.48695169350356</v>
      </c>
      <c r="FQ24" s="10">
        <v>4.09</v>
      </c>
      <c r="FR24" s="11">
        <v>49580.4</v>
      </c>
      <c r="FS24" s="18">
        <f>FR24/FS$1</f>
        <v>0.19802369315601609</v>
      </c>
      <c r="FT24" s="20">
        <f t="shared" si="209"/>
        <v>719.90049751243782</v>
      </c>
      <c r="FU24" s="20">
        <f>(STDEV(EY24,FD24,FI24,FN24,FS24))/(AVERAGE(EY24,FD24,FI24,FN24,FS24))*100</f>
        <v>45.847507501704364</v>
      </c>
      <c r="FV24" s="20">
        <f>(STDEV(EY24,FD24,FN24,FS24))/(AVERAGE(EY24,FD24,FN24,FS24))*100</f>
        <v>45.847507501704364</v>
      </c>
      <c r="FX24" s="10">
        <v>3.8610000000000002</v>
      </c>
      <c r="FY24" s="11">
        <v>118483.1</v>
      </c>
      <c r="FZ24" s="18">
        <f>FY24/FZ$1</f>
        <v>0.372616252411344</v>
      </c>
      <c r="GA24" s="20">
        <f>(((FX24-FX$20)/(FX$47-FX$20)*100+700))</f>
        <v>707.05438879913845</v>
      </c>
      <c r="GC24" s="10">
        <v>4.1669999999999998</v>
      </c>
      <c r="GD24" s="10">
        <v>55270.5</v>
      </c>
      <c r="GE24" s="18">
        <f>GD24/GE$1</f>
        <v>0.20291256005268998</v>
      </c>
      <c r="GF24" s="20">
        <f>(((GC24-GC$20)/(GC$47-GC$20)*100+700))</f>
        <v>724.06387665198235</v>
      </c>
      <c r="GH24" s="10">
        <v>4.157</v>
      </c>
      <c r="GI24" s="11">
        <v>61698.5</v>
      </c>
      <c r="GJ24" s="18">
        <f>GI24/GJ$1</f>
        <v>0.24695224699987753</v>
      </c>
      <c r="GK24" s="20">
        <f>(((GH24-GH$20)/(GH$47-GH$20)*100+700))</f>
        <v>723.74860956618465</v>
      </c>
      <c r="GM24" s="10">
        <v>4.0940000000000003</v>
      </c>
      <c r="GN24" s="11">
        <v>57836.6</v>
      </c>
      <c r="GO24" s="18">
        <f>GN24/GO$1</f>
        <v>0.16877487160945812</v>
      </c>
      <c r="GP24" s="20">
        <f>(((GM24-GM$20)/(GM$47-GM$20)*100+700))</f>
        <v>719.87984707809937</v>
      </c>
      <c r="GR24" s="10">
        <v>4.1449999999999996</v>
      </c>
      <c r="GS24" s="11">
        <v>62503.7</v>
      </c>
      <c r="GT24" s="18">
        <f>GS24/GT$1</f>
        <v>0.16983251972521907</v>
      </c>
      <c r="GU24" s="20">
        <f>(((GR24-GR$20)/(GR$47-GR$20)*100+700))</f>
        <v>722.57889009793257</v>
      </c>
      <c r="GV24" s="20">
        <f>(STDEV(FZ24,GE24,GJ24,GO24,GT24))/(AVERAGE(FZ24,GE24,GJ24,GO24,GT24))*100</f>
        <v>36.479603668304897</v>
      </c>
      <c r="GX24" s="10">
        <v>4.0270000000000001</v>
      </c>
      <c r="GY24" s="11">
        <v>110523.2</v>
      </c>
      <c r="GZ24" s="18">
        <f>GY24/GZ$1</f>
        <v>0.37417191638725333</v>
      </c>
      <c r="HA24" s="20">
        <f>(((GX24-GX$20)/(GX$47-GX$20)*100+700))</f>
        <v>715.9677419354839</v>
      </c>
      <c r="HC24" s="10">
        <v>4.1680000000000001</v>
      </c>
      <c r="HD24" s="10">
        <v>103216.7</v>
      </c>
      <c r="HE24" s="18">
        <f>HD24/HE$1</f>
        <v>0.31759160512273604</v>
      </c>
      <c r="HF24" s="20">
        <f>(((HC24-HC$20)/(HC$47-HC$20)*100+700))</f>
        <v>723.83025027203485</v>
      </c>
      <c r="HH24" s="10">
        <v>4.101</v>
      </c>
      <c r="HI24" s="11">
        <v>54442.6</v>
      </c>
      <c r="HJ24" s="18">
        <f>HI24/HJ$1</f>
        <v>0.14997573065601055</v>
      </c>
      <c r="HK24" s="20">
        <f>(((HH24-HH$20)/(HH$47-HH$20)*100+700))</f>
        <v>720.2290076335878</v>
      </c>
      <c r="HM24" s="10">
        <v>4.1050000000000004</v>
      </c>
      <c r="HN24" s="11">
        <v>46881.599999999999</v>
      </c>
      <c r="HO24" s="18">
        <f>HN24/HO$1</f>
        <v>0.13137293199076722</v>
      </c>
      <c r="HP24" s="20">
        <f>(((HM24-HM$20)/(HM$47-HM$20)*100+700))</f>
        <v>720.40261153427639</v>
      </c>
      <c r="HR24" s="10">
        <v>4.1079999999999997</v>
      </c>
      <c r="HS24" s="11">
        <v>75023.5</v>
      </c>
      <c r="HT24" s="18">
        <f>HS24/HT$1</f>
        <v>0.18383305150344259</v>
      </c>
      <c r="HU24" s="20">
        <f>(((HR24-HR$20)/(HR$47-HR$20)*100+700))</f>
        <v>720.73505211190343</v>
      </c>
      <c r="HV24" s="20">
        <f>(STDEV(GZ24,HE24,HJ24,HO24,HT24))/(AVERAGE(GZ24,HE24,HJ24,HO24,HT24))*100</f>
        <v>46.702017286124956</v>
      </c>
      <c r="HX24" s="10">
        <v>4.1050000000000004</v>
      </c>
      <c r="HY24" s="11">
        <v>43008.7</v>
      </c>
      <c r="HZ24" s="18">
        <f>HY24/HZ$1</f>
        <v>9.66732690893332E-2</v>
      </c>
      <c r="IA24" s="20">
        <f>(((HX24-HX$20)/(HX$47-HX$20)*100+700))</f>
        <v>720.28123309897239</v>
      </c>
      <c r="IC24" s="10">
        <v>4.2300000000000004</v>
      </c>
      <c r="ID24" s="10">
        <v>101707.9</v>
      </c>
      <c r="IE24" s="18">
        <f>ID24/IE$1</f>
        <v>0.32775410490603657</v>
      </c>
      <c r="IF24" s="20">
        <f>(((IC24-IC$20)/(IC$47-IC$20)*100+700))</f>
        <v>727.26281352235549</v>
      </c>
      <c r="IH24" s="10">
        <v>4.0270000000000001</v>
      </c>
      <c r="II24" s="11">
        <v>52927.1</v>
      </c>
      <c r="IJ24" s="18">
        <f>II24/IJ$1</f>
        <v>0.16698663939037231</v>
      </c>
      <c r="IK24" s="20">
        <f>(((IH24-IH$20)/(IH$47-IH$20)*100+700))</f>
        <v>716.31868131868134</v>
      </c>
      <c r="IM24" s="10">
        <v>4.0049999999999999</v>
      </c>
      <c r="IN24" s="11">
        <v>50284.7</v>
      </c>
      <c r="IO24" s="18">
        <f>IN24/IO$1</f>
        <v>0.11387764234620368</v>
      </c>
      <c r="IP24" s="20">
        <f>(((IM24-IM$20)/(IM$47-IM$20)*100+700))</f>
        <v>715.01911523757508</v>
      </c>
      <c r="IR24" s="10">
        <v>4.0119999999999996</v>
      </c>
      <c r="IS24" s="11">
        <v>33760.699999999997</v>
      </c>
      <c r="IT24" s="18">
        <f>IS24/IT$1</f>
        <v>9.2122992559912797E-2</v>
      </c>
      <c r="IU24" s="20">
        <f>(((IR24-IR$20)/(IR$47-IR$20)*100+700))</f>
        <v>715.46900713110256</v>
      </c>
      <c r="IV24" s="20">
        <f>(STDEV(HZ24,IE24,IJ24,IO24,IT24))/(AVERAGE(HZ24,IE24,IJ24,IO24,IT24))*100</f>
        <v>61.861282904663447</v>
      </c>
    </row>
    <row r="25" spans="1:256" s="11" customFormat="1">
      <c r="A25" s="14" t="s">
        <v>243</v>
      </c>
      <c r="B25" s="25">
        <v>4.0229999999999997</v>
      </c>
      <c r="C25" s="12">
        <v>2784.7</v>
      </c>
      <c r="D25" s="18">
        <f>C25/D$1</f>
        <v>8.6260037134532445E-3</v>
      </c>
      <c r="E25" s="20">
        <f>(((B25-B$20)/(B$47-B$20)*100+700))</f>
        <v>715.48927263212977</v>
      </c>
      <c r="F25" s="12"/>
      <c r="G25" s="25">
        <v>4.0350000000000001</v>
      </c>
      <c r="H25" s="12">
        <v>5991.2</v>
      </c>
      <c r="I25" s="18">
        <f>H25/I$1</f>
        <v>2.8100417059868637E-2</v>
      </c>
      <c r="J25" s="20">
        <f>(((G25-G$20)/(G$47-G$20)*100+700))</f>
        <v>716.14255765199164</v>
      </c>
      <c r="K25" s="12"/>
      <c r="L25" s="25">
        <v>4.0010000000000003</v>
      </c>
      <c r="M25" s="12">
        <v>4958.5</v>
      </c>
      <c r="N25" s="18">
        <f>M25/N$1</f>
        <v>1.7425612997816919E-2</v>
      </c>
      <c r="O25" s="20">
        <f>(((L25-L$20)/(L$47-L$20)*100+700))</f>
        <v>714.4743792921289</v>
      </c>
      <c r="P25" s="12"/>
      <c r="Q25" s="25">
        <v>3.9460000000000002</v>
      </c>
      <c r="R25" s="12">
        <v>2044.9</v>
      </c>
      <c r="S25" s="18">
        <f>R25/S$1</f>
        <v>7.8322281499832048E-3</v>
      </c>
      <c r="T25" s="20">
        <f>(((Q25-Q$20)/(Q$47-Q$20)*100+700))</f>
        <v>711.59343568025417</v>
      </c>
      <c r="U25" s="20">
        <f>(STDEV(D25,I25,N25,S25))/(AVERAGE(D25,I25,N25,S25))*100</f>
        <v>61.053459722850569</v>
      </c>
      <c r="W25" s="10">
        <v>4.0570000000000004</v>
      </c>
      <c r="X25" s="11">
        <v>2724.7</v>
      </c>
      <c r="Y25" s="18">
        <f>X25/Y$1</f>
        <v>8.2610400111816761E-3</v>
      </c>
      <c r="Z25" s="20">
        <f>(((W25-W$20)/(W$47-W$20)*100+700))</f>
        <v>717.5053533190578</v>
      </c>
      <c r="AB25" s="10">
        <v>4.2530000000000001</v>
      </c>
      <c r="AC25" s="11">
        <v>2560.3000000000002</v>
      </c>
      <c r="AD25" s="18">
        <f t="shared" si="164"/>
        <v>8.8186707962602199E-3</v>
      </c>
      <c r="AE25" s="20">
        <f>(((AB25-AB$20)/(AB$47-AB$20)*100+700))</f>
        <v>727.95296632816678</v>
      </c>
      <c r="AG25" s="10">
        <v>4.3860000000000001</v>
      </c>
      <c r="AH25" s="11">
        <v>5425.5</v>
      </c>
      <c r="AI25" s="18">
        <f t="shared" si="165"/>
        <v>1.7947581352113981E-2</v>
      </c>
      <c r="AJ25" s="20">
        <f>(((AG25-AG$20)/(AG$47-AG$20)*100+700))</f>
        <v>735.45945945945948</v>
      </c>
      <c r="AL25" s="10">
        <v>4.2409999999999997</v>
      </c>
      <c r="AM25" s="11">
        <v>6467.1</v>
      </c>
      <c r="AN25" s="18">
        <f t="shared" si="166"/>
        <v>2.2860942434583795E-2</v>
      </c>
      <c r="AO25" s="20">
        <f>(((AL25-AL$20)/(AL$47-AL$20)*100+700))</f>
        <v>727.69647696476966</v>
      </c>
      <c r="AQ25" s="10">
        <v>4.2670000000000003</v>
      </c>
      <c r="AR25" s="11">
        <v>6997.8</v>
      </c>
      <c r="AS25" s="18">
        <f t="shared" si="167"/>
        <v>2.2857669215444753E-2</v>
      </c>
      <c r="AT25" s="20">
        <f>(((AQ25-AQ$20)/(AQ$47-AQ$20)*100+700))</f>
        <v>728.87096774193549</v>
      </c>
      <c r="AU25" s="20">
        <f>(STDEV(Y25,AD25,AI25,AN25,AS25))/(AVERAGE(Y25,AD25,AI25,AN25,AS25))*100</f>
        <v>44.786487061024843</v>
      </c>
      <c r="AW25" s="10">
        <v>4.2969999999999997</v>
      </c>
      <c r="AX25" s="11">
        <v>2554.3000000000002</v>
      </c>
      <c r="AY25" s="18">
        <f t="shared" si="138"/>
        <v>7.4193164225318572E-3</v>
      </c>
      <c r="AZ25" s="20">
        <f t="shared" si="201"/>
        <v>730.53311793214857</v>
      </c>
      <c r="BB25" s="10">
        <v>4.1710000000000003</v>
      </c>
      <c r="BC25" s="11">
        <v>5528.2</v>
      </c>
      <c r="BD25" s="18">
        <f t="shared" si="140"/>
        <v>1.4365684925775649E-2</v>
      </c>
      <c r="BE25" s="20">
        <f t="shared" si="202"/>
        <v>724.08519934462049</v>
      </c>
      <c r="BG25" s="10">
        <v>4.3710000000000004</v>
      </c>
      <c r="BH25" s="11">
        <v>13271</v>
      </c>
      <c r="BI25" s="18">
        <f t="shared" si="142"/>
        <v>4.0705142754785179E-2</v>
      </c>
      <c r="BJ25" s="20">
        <f t="shared" si="203"/>
        <v>735.89025755879061</v>
      </c>
      <c r="BL25" s="10">
        <v>4.3150000000000004</v>
      </c>
      <c r="BM25" s="11">
        <v>4609</v>
      </c>
      <c r="BN25" s="18">
        <f t="shared" si="144"/>
        <v>1.2952508779266092E-2</v>
      </c>
      <c r="BO25" s="20">
        <f t="shared" si="204"/>
        <v>731.69014084507046</v>
      </c>
      <c r="BQ25" s="10">
        <v>4.2409999999999997</v>
      </c>
      <c r="BR25" s="11">
        <v>2449.6</v>
      </c>
      <c r="BS25" s="18">
        <f t="shared" si="146"/>
        <v>7.8911729421936791E-3</v>
      </c>
      <c r="BT25" s="20">
        <f t="shared" si="205"/>
        <v>727.80195865070732</v>
      </c>
      <c r="BU25" s="20">
        <f t="shared" si="295"/>
        <v>82.674449293159043</v>
      </c>
      <c r="BW25" s="10">
        <v>4.2489999999999997</v>
      </c>
      <c r="BX25" s="11">
        <v>4481.1000000000004</v>
      </c>
      <c r="BY25" s="18">
        <f t="shared" si="258"/>
        <v>1.7672210487459754E-2</v>
      </c>
      <c r="BZ25" s="20">
        <f>(((BW25-BW$20)/(BW$47-BW$20)*100+700))</f>
        <v>727.35898787559302</v>
      </c>
      <c r="CB25" s="10">
        <v>4.2119999999999997</v>
      </c>
      <c r="CC25" s="11">
        <v>4440.8999999999996</v>
      </c>
      <c r="CD25" s="18">
        <f t="shared" si="259"/>
        <v>1.4687414940225404E-2</v>
      </c>
      <c r="CE25" s="20">
        <f>(((CB25-CB$20)/(CB$47-CB$20)*100+700))</f>
        <v>725.65194252261836</v>
      </c>
      <c r="CG25" s="10">
        <v>4.1790000000000003</v>
      </c>
      <c r="CH25" s="11">
        <v>4091.5</v>
      </c>
      <c r="CI25" s="18">
        <f t="shared" si="260"/>
        <v>1.1053328290468987E-2</v>
      </c>
      <c r="CJ25" s="20">
        <f>(((CG25-CG$20)/(CG$47-CG$20)*100+700))</f>
        <v>724.08798283261808</v>
      </c>
      <c r="CL25" s="10">
        <v>4.2380000000000004</v>
      </c>
      <c r="CM25" s="11">
        <v>3523.7</v>
      </c>
      <c r="CN25" s="18">
        <f t="shared" si="261"/>
        <v>9.8221274242427607E-3</v>
      </c>
      <c r="CO25" s="20">
        <f>(((CL25-CL$20)/(CL$47-CL$20)*100+700))</f>
        <v>727.35595045772754</v>
      </c>
      <c r="CQ25" s="10">
        <v>4.2190000000000003</v>
      </c>
      <c r="CR25" s="11">
        <v>4996.6000000000004</v>
      </c>
      <c r="CS25" s="18">
        <f t="shared" si="262"/>
        <v>1.4190875022543344E-2</v>
      </c>
      <c r="CT25" s="20">
        <f>(((CQ25-CQ$20)/(CQ$47-CQ$20)*100+700))</f>
        <v>726.17773019271954</v>
      </c>
      <c r="CU25" s="20">
        <f t="shared" si="263"/>
        <v>23.097495089621294</v>
      </c>
      <c r="CW25" s="10">
        <v>4.149</v>
      </c>
      <c r="CX25" s="11">
        <v>3150.3</v>
      </c>
      <c r="CY25" s="18">
        <f t="shared" si="264"/>
        <v>8.1932443640398162E-3</v>
      </c>
      <c r="CZ25" s="20">
        <f>(((CW25-CW$20)/(CW$47-CW$20)*100+700))</f>
        <v>722.69772481040093</v>
      </c>
      <c r="DB25" s="10">
        <v>4.157</v>
      </c>
      <c r="DC25" s="10">
        <v>2251.9</v>
      </c>
      <c r="DD25" s="18">
        <f t="shared" si="265"/>
        <v>6.7072934630769739E-3</v>
      </c>
      <c r="DE25" s="20">
        <f>(((DB25-DB$20)/(DB$47-DB$20)*100+700))</f>
        <v>722.64050901378585</v>
      </c>
      <c r="DG25" s="10">
        <v>4.2670000000000003</v>
      </c>
      <c r="DH25" s="11">
        <v>2251.3000000000002</v>
      </c>
      <c r="DI25" s="18">
        <f t="shared" si="266"/>
        <v>6.1775924045770108E-3</v>
      </c>
      <c r="DJ25" s="20">
        <f>(((DG25-DG$20)/(DG$47-DG$20)*100+700))</f>
        <v>729.28026172300986</v>
      </c>
      <c r="DL25" s="10">
        <v>4.3339999999999996</v>
      </c>
      <c r="DM25" s="11">
        <v>7108.5</v>
      </c>
      <c r="DN25" s="18">
        <f t="shared" si="296"/>
        <v>2.4459767235645438E-2</v>
      </c>
      <c r="DO25" s="20">
        <f>(((DL25-DL$20)/(DL$47-DL$20)*100+700))</f>
        <v>732.40343347639487</v>
      </c>
      <c r="DQ25" s="10">
        <v>4.33</v>
      </c>
      <c r="DR25" s="11">
        <v>7914.2</v>
      </c>
      <c r="DS25" s="18">
        <f t="shared" si="267"/>
        <v>2.6084477425500113E-2</v>
      </c>
      <c r="DT25" s="20">
        <f>(((DQ25-DQ$20)/(DQ$47-DQ$20)*100+700))</f>
        <v>732.71537622682661</v>
      </c>
      <c r="DU25" s="20">
        <f t="shared" si="268"/>
        <v>70.072491026569878</v>
      </c>
      <c r="DW25" s="10">
        <v>4.556</v>
      </c>
      <c r="DX25" s="11">
        <v>3676.9</v>
      </c>
      <c r="DY25" s="18">
        <f t="shared" si="297"/>
        <v>1.6165153716020161E-2</v>
      </c>
      <c r="DZ25" s="20">
        <f>(((DW25-DW$20)/(DW$47-DW$20)*100+700))</f>
        <v>744.4803446418955</v>
      </c>
      <c r="EB25" s="10">
        <v>4.6070000000000002</v>
      </c>
      <c r="EC25" s="10">
        <v>2130.9</v>
      </c>
      <c r="ED25" s="18">
        <f t="shared" si="298"/>
        <v>6.9232921067842032E-3</v>
      </c>
      <c r="EE25" s="20">
        <f>(((EB25-EB$20)/(EB$47-EB$20)*100+700))</f>
        <v>746.94860813704497</v>
      </c>
      <c r="EG25" s="10"/>
      <c r="EI25" s="18"/>
      <c r="EJ25" s="20"/>
      <c r="EL25" s="10">
        <v>4.859</v>
      </c>
      <c r="EM25" s="11">
        <v>2189</v>
      </c>
      <c r="EN25" s="18">
        <f t="shared" si="300"/>
        <v>6.2278121744197097E-3</v>
      </c>
      <c r="EO25" s="20">
        <f>(((EL25-EL$20)/(EL$47-EL$20)*100+700))</f>
        <v>762.16960352422905</v>
      </c>
      <c r="EQ25" s="10">
        <v>4.7220000000000004</v>
      </c>
      <c r="ER25" s="11">
        <v>2044.5</v>
      </c>
      <c r="ES25" s="18">
        <f t="shared" si="301"/>
        <v>6.4557891329917825E-3</v>
      </c>
      <c r="ET25" s="20">
        <f>(((EQ25-EQ$20)/(EQ$47-EQ$20)*100+700))</f>
        <v>754.0894220283534</v>
      </c>
      <c r="EU25" s="20">
        <f t="shared" si="302"/>
        <v>53.935477741351654</v>
      </c>
      <c r="EW25" s="10">
        <v>4.1680000000000001</v>
      </c>
      <c r="EX25" s="11">
        <v>3279.4</v>
      </c>
      <c r="EY25" s="18">
        <f t="shared" si="303"/>
        <v>1.0747659416459185E-2</v>
      </c>
      <c r="EZ25" s="20">
        <f t="shared" si="206"/>
        <v>723.68848025959983</v>
      </c>
      <c r="FB25" s="10">
        <v>4.282</v>
      </c>
      <c r="FC25" s="10">
        <v>3745.9</v>
      </c>
      <c r="FD25" s="18">
        <f t="shared" si="304"/>
        <v>1.1945245563303838E-2</v>
      </c>
      <c r="FE25" s="20">
        <f t="shared" si="207"/>
        <v>730.39647577092512</v>
      </c>
      <c r="FG25" s="10"/>
      <c r="FI25" s="18"/>
      <c r="FJ25" s="20"/>
      <c r="FL25" s="10">
        <v>4.3890000000000002</v>
      </c>
      <c r="FM25" s="11">
        <v>5713.9</v>
      </c>
      <c r="FN25" s="18">
        <f t="shared" si="306"/>
        <v>1.7439072813523485E-2</v>
      </c>
      <c r="FO25" s="20">
        <f t="shared" si="208"/>
        <v>736.59078289838976</v>
      </c>
      <c r="FQ25" s="10">
        <v>4.319</v>
      </c>
      <c r="FR25" s="11">
        <v>2879</v>
      </c>
      <c r="FS25" s="18">
        <f t="shared" si="307"/>
        <v>1.1498701353683518E-2</v>
      </c>
      <c r="FT25" s="20">
        <f t="shared" si="209"/>
        <v>732.55942509673855</v>
      </c>
      <c r="FU25" s="20">
        <f>(STDEV(EY25,FD25,FI25,FN25,FS25))/(AVERAGE(EY25,FD25,FI25,FN25,FS25))*100</f>
        <v>23.715235321463489</v>
      </c>
      <c r="FV25" s="20">
        <f>(STDEV(EY25,FD25,FN25,FS25))/(AVERAGE(EY25,FD25,FN25,FS25))*100</f>
        <v>23.715235321463489</v>
      </c>
      <c r="FX25" s="10">
        <v>4.2050000000000001</v>
      </c>
      <c r="FY25" s="11">
        <v>4251.3999999999996</v>
      </c>
      <c r="FZ25" s="18">
        <f t="shared" si="277"/>
        <v>1.3370183051435924E-2</v>
      </c>
      <c r="GA25" s="20">
        <f>(((FX25-FX$20)/(FX$47-FX$20)*100+700))</f>
        <v>725.57889068389875</v>
      </c>
      <c r="GC25" s="10">
        <v>4.4000000000000004</v>
      </c>
      <c r="GD25" s="10">
        <v>1634.3</v>
      </c>
      <c r="GE25" s="18">
        <f t="shared" si="278"/>
        <v>5.9999456653026702E-3</v>
      </c>
      <c r="GF25" s="20">
        <f>(((GC25-GC$20)/(GC$47-GC$20)*100+700))</f>
        <v>736.89427312775331</v>
      </c>
      <c r="GH25" s="10">
        <v>4.415</v>
      </c>
      <c r="GI25" s="11">
        <v>2280.1999999999998</v>
      </c>
      <c r="GJ25" s="18">
        <f t="shared" si="308"/>
        <v>9.1266483562666961E-3</v>
      </c>
      <c r="GK25" s="20">
        <f>(((GH25-GH$20)/(GH$47-GH$20)*100+700))</f>
        <v>738.09788654060071</v>
      </c>
      <c r="GM25" s="10">
        <v>4.3559999999999999</v>
      </c>
      <c r="GN25" s="11">
        <v>2425</v>
      </c>
      <c r="GO25" s="18">
        <f t="shared" si="280"/>
        <v>7.0764717091415458E-3</v>
      </c>
      <c r="GP25" s="20">
        <f>(((GM25-GM$20)/(GM$47-GM$20)*100+700))</f>
        <v>734.188967777171</v>
      </c>
      <c r="GR25" s="10">
        <v>4.4189999999999996</v>
      </c>
      <c r="GS25" s="11">
        <v>1794.4</v>
      </c>
      <c r="GT25" s="18">
        <f t="shared" si="281"/>
        <v>4.8756709345996021E-3</v>
      </c>
      <c r="GU25" s="20">
        <f>(((GR25-GR$20)/(GR$47-GR$20)*100+700))</f>
        <v>737.48639825897715</v>
      </c>
      <c r="GV25" s="20">
        <f t="shared" si="282"/>
        <v>41.314411783053913</v>
      </c>
      <c r="GX25" s="10">
        <v>4.2709999999999999</v>
      </c>
      <c r="GY25" s="11">
        <v>2833.9</v>
      </c>
      <c r="GZ25" s="18">
        <f t="shared" si="283"/>
        <v>9.5940562148927756E-3</v>
      </c>
      <c r="HA25" s="20">
        <f>(((GX25-GX$20)/(GX$47-GX$20)*100+700))</f>
        <v>729.08602150537638</v>
      </c>
      <c r="HC25" s="10">
        <v>4.3819999999999997</v>
      </c>
      <c r="HD25" s="10">
        <v>2054.1</v>
      </c>
      <c r="HE25" s="18">
        <f t="shared" si="284"/>
        <v>6.3203426972826306E-3</v>
      </c>
      <c r="HF25" s="20">
        <f>(((HC25-HC$20)/(HC$47-HC$20)*100+700))</f>
        <v>735.4733405875952</v>
      </c>
      <c r="HH25" s="10">
        <v>4.3339999999999996</v>
      </c>
      <c r="HI25" s="11">
        <v>3051.7</v>
      </c>
      <c r="HJ25" s="18">
        <f t="shared" si="285"/>
        <v>8.4066693589752769E-3</v>
      </c>
      <c r="HK25" s="20">
        <f>(((HH25-HH$20)/(HH$47-HH$20)*100+700))</f>
        <v>732.93347873500545</v>
      </c>
      <c r="HM25" s="10">
        <v>4.33</v>
      </c>
      <c r="HN25" s="11">
        <v>2215.1</v>
      </c>
      <c r="HO25" s="18">
        <f t="shared" si="286"/>
        <v>6.207215232687204E-3</v>
      </c>
      <c r="HP25" s="20">
        <f>(((HM25-HM$20)/(HM$47-HM$20)*100+700))</f>
        <v>732.64417845484218</v>
      </c>
      <c r="HR25" s="10">
        <v>4.3410000000000002</v>
      </c>
      <c r="HS25" s="11">
        <v>3539</v>
      </c>
      <c r="HT25" s="18">
        <f t="shared" si="287"/>
        <v>8.6717517747197E-3</v>
      </c>
      <c r="HU25" s="20">
        <f>(((HR25-HR$20)/(HR$47-HR$20)*100+700))</f>
        <v>733.51618211738889</v>
      </c>
      <c r="HV25" s="20">
        <f t="shared" si="288"/>
        <v>19.201583398011643</v>
      </c>
      <c r="HX25" s="10">
        <v>4.3449999999999998</v>
      </c>
      <c r="HY25" s="11">
        <v>3645.2</v>
      </c>
      <c r="HZ25" s="18">
        <f t="shared" si="289"/>
        <v>8.193537597845026E-3</v>
      </c>
      <c r="IA25" s="20">
        <f>(((HX25-HX$20)/(HX$47-HX$20)*100+700))</f>
        <v>733.26122228231475</v>
      </c>
      <c r="IC25" s="10">
        <v>4.4779999999999998</v>
      </c>
      <c r="ID25" s="10">
        <v>7027.7</v>
      </c>
      <c r="IE25" s="18">
        <f t="shared" si="290"/>
        <v>2.264679069224862E-2</v>
      </c>
      <c r="IF25" s="20">
        <f>(((IC25-IC$20)/(IC$47-IC$20)*100+700))</f>
        <v>740.78516902944386</v>
      </c>
      <c r="IH25" s="10">
        <v>4.2640000000000002</v>
      </c>
      <c r="II25" s="11">
        <v>1953.1</v>
      </c>
      <c r="IJ25" s="18">
        <f t="shared" si="291"/>
        <v>6.1620909778419023E-3</v>
      </c>
      <c r="IK25" s="20">
        <f>(((IH25-IH$20)/(IH$47-IH$20)*100+700))</f>
        <v>729.34065934065939</v>
      </c>
      <c r="IM25" s="10">
        <v>4.2450000000000001</v>
      </c>
      <c r="IN25" s="11">
        <v>2906.8</v>
      </c>
      <c r="IO25" s="18">
        <f t="shared" si="292"/>
        <v>6.5829075399066695E-3</v>
      </c>
      <c r="IP25" s="20">
        <f>(((IM25-IM$20)/(IM$47-IM$20)*100+700))</f>
        <v>728.12670671764067</v>
      </c>
      <c r="IR25" s="10">
        <v>4.2789999999999999</v>
      </c>
      <c r="IS25" s="11">
        <v>5344.3</v>
      </c>
      <c r="IT25" s="18">
        <f t="shared" si="293"/>
        <v>1.4583018395292221E-2</v>
      </c>
      <c r="IU25" s="20">
        <f>(((IR25-IR$20)/(IR$47-IR$20)*100+700))</f>
        <v>730.11519473395504</v>
      </c>
      <c r="IV25" s="20">
        <f t="shared" si="294"/>
        <v>60.364864794568533</v>
      </c>
    </row>
    <row r="26" spans="1:256" s="11" customFormat="1">
      <c r="A26" s="16" t="s">
        <v>164</v>
      </c>
      <c r="B26" s="25">
        <v>4.0199999999999996</v>
      </c>
      <c r="C26" s="12">
        <v>10661.6</v>
      </c>
      <c r="D26" s="18">
        <f>C26/D$1</f>
        <v>3.3025820085234719E-2</v>
      </c>
      <c r="E26" s="20">
        <f>(((B26-B$20)/(B$47-B$20)*100+700))</f>
        <v>715.33228676085821</v>
      </c>
      <c r="F26" s="12"/>
      <c r="G26" s="25">
        <v>3.9980000000000002</v>
      </c>
      <c r="H26" s="12">
        <v>9538.1</v>
      </c>
      <c r="I26" s="18">
        <f>H26/I$1</f>
        <v>4.4736378014209682E-2</v>
      </c>
      <c r="J26" s="20">
        <f>(((G26-G$20)/(G$47-G$20)*100+700))</f>
        <v>714.20335429769398</v>
      </c>
      <c r="K26" s="12"/>
      <c r="L26" s="25">
        <v>3.972</v>
      </c>
      <c r="M26" s="12">
        <v>9852.7000000000007</v>
      </c>
      <c r="N26" s="18">
        <f>M26/N$1</f>
        <v>3.4625257070402496E-2</v>
      </c>
      <c r="O26" s="20">
        <f>(((L26-L$20)/(L$47-L$20)*100+700))</f>
        <v>712.94241944004227</v>
      </c>
      <c r="P26" s="12"/>
      <c r="Q26" s="25">
        <v>3.9790000000000001</v>
      </c>
      <c r="R26" s="12">
        <v>9309.7000000000007</v>
      </c>
      <c r="S26" s="18">
        <f>R26/S$1</f>
        <v>3.5657339922685043E-2</v>
      </c>
      <c r="T26" s="20">
        <f>(((Q26-Q$20)/(Q$47-Q$20)*100+700))</f>
        <v>713.3403917416623</v>
      </c>
      <c r="U26" s="20">
        <f>(STDEV(D26,I26,N26,S26))/(AVERAGE(D26,I26,N26,S26))*100</f>
        <v>14.219146071362051</v>
      </c>
      <c r="W26" s="10"/>
      <c r="Y26" s="18"/>
      <c r="Z26" s="20"/>
      <c r="AB26" s="10"/>
      <c r="AD26" s="18"/>
      <c r="AE26" s="20"/>
      <c r="AG26" s="10"/>
      <c r="AI26" s="18"/>
      <c r="AJ26" s="20"/>
      <c r="AL26" s="10"/>
      <c r="AN26" s="18"/>
      <c r="AO26" s="20"/>
      <c r="AQ26" s="10"/>
      <c r="AS26" s="18"/>
      <c r="AT26" s="20"/>
      <c r="AU26" s="20"/>
      <c r="AW26" s="10"/>
      <c r="AY26" s="18"/>
      <c r="AZ26" s="20"/>
      <c r="BB26" s="10"/>
      <c r="BD26" s="18"/>
      <c r="BE26" s="20"/>
      <c r="BG26" s="10"/>
      <c r="BI26" s="18"/>
      <c r="BJ26" s="20"/>
      <c r="BL26" s="10"/>
      <c r="BN26" s="18"/>
      <c r="BO26" s="20"/>
      <c r="BQ26" s="10"/>
      <c r="BS26" s="18"/>
      <c r="BT26" s="20"/>
      <c r="BU26" s="20"/>
      <c r="BW26" s="10"/>
      <c r="BY26" s="18"/>
      <c r="BZ26" s="20"/>
      <c r="CB26" s="10"/>
      <c r="CD26" s="18"/>
      <c r="CE26" s="20"/>
      <c r="CG26" s="10"/>
      <c r="CI26" s="18"/>
      <c r="CJ26" s="20"/>
      <c r="CL26" s="10"/>
      <c r="CN26" s="18"/>
      <c r="CO26" s="20"/>
      <c r="CQ26" s="10"/>
      <c r="CS26" s="18"/>
      <c r="CT26" s="20"/>
      <c r="CU26" s="20"/>
      <c r="CW26" s="10"/>
      <c r="CY26" s="18"/>
      <c r="CZ26" s="20"/>
      <c r="DB26" s="10"/>
      <c r="DC26" s="10"/>
      <c r="DD26" s="18"/>
      <c r="DE26" s="20"/>
      <c r="DG26" s="10"/>
      <c r="DI26" s="18"/>
      <c r="DJ26" s="20"/>
      <c r="DL26" s="10"/>
      <c r="DN26" s="18"/>
      <c r="DO26" s="20"/>
      <c r="DQ26" s="10"/>
      <c r="DS26" s="18"/>
      <c r="DT26" s="20"/>
      <c r="DU26" s="20"/>
      <c r="DW26" s="10"/>
      <c r="DY26" s="18"/>
      <c r="DZ26" s="20"/>
      <c r="EB26" s="10"/>
      <c r="EC26" s="10"/>
      <c r="ED26" s="18"/>
      <c r="EE26" s="20"/>
      <c r="EG26" s="10"/>
      <c r="EI26" s="18"/>
      <c r="EJ26" s="20"/>
      <c r="EL26" s="10"/>
      <c r="EN26" s="18"/>
      <c r="EO26" s="20"/>
      <c r="EQ26" s="10"/>
      <c r="ES26" s="18"/>
      <c r="ET26" s="20"/>
      <c r="EU26" s="20"/>
      <c r="EW26" s="10"/>
      <c r="EY26" s="18"/>
      <c r="EZ26" s="20"/>
      <c r="FB26" s="10"/>
      <c r="FC26" s="10"/>
      <c r="FD26" s="18"/>
      <c r="FE26" s="20"/>
      <c r="FG26" s="10"/>
      <c r="FI26" s="18"/>
      <c r="FJ26" s="20"/>
      <c r="FL26" s="10"/>
      <c r="FN26" s="18"/>
      <c r="FO26" s="20"/>
      <c r="FQ26" s="10"/>
      <c r="FS26" s="18"/>
      <c r="FT26" s="20"/>
      <c r="FU26" s="20"/>
      <c r="FV26" s="20"/>
      <c r="FX26" s="10"/>
      <c r="FZ26" s="18"/>
      <c r="GA26" s="20"/>
      <c r="GC26" s="10"/>
      <c r="GD26" s="10"/>
      <c r="GE26" s="18"/>
      <c r="GF26" s="20"/>
      <c r="GH26" s="10"/>
      <c r="GJ26" s="18"/>
      <c r="GK26" s="20"/>
      <c r="GM26" s="10"/>
      <c r="GO26" s="18"/>
      <c r="GP26" s="20"/>
      <c r="GR26" s="10"/>
      <c r="GT26" s="18"/>
      <c r="GU26" s="20"/>
      <c r="GV26" s="20"/>
      <c r="GX26" s="10"/>
      <c r="GZ26" s="18"/>
      <c r="HA26" s="20"/>
      <c r="HC26" s="10"/>
      <c r="HD26" s="10"/>
      <c r="HE26" s="18"/>
      <c r="HF26" s="20"/>
      <c r="HH26" s="10"/>
      <c r="HJ26" s="18"/>
      <c r="HK26" s="20"/>
      <c r="HM26" s="10"/>
      <c r="HO26" s="18"/>
      <c r="HP26" s="20"/>
      <c r="HR26" s="10"/>
      <c r="HT26" s="18"/>
      <c r="HU26" s="20"/>
      <c r="HV26" s="20"/>
      <c r="HX26" s="10"/>
      <c r="HZ26" s="18"/>
      <c r="IA26" s="20"/>
      <c r="IC26" s="10"/>
      <c r="ID26" s="10"/>
      <c r="IE26" s="18"/>
      <c r="IF26" s="20"/>
      <c r="IH26" s="10"/>
      <c r="IJ26" s="18"/>
      <c r="IK26" s="20"/>
      <c r="IM26" s="10"/>
      <c r="IO26" s="18"/>
      <c r="IP26" s="20"/>
      <c r="IR26" s="10"/>
      <c r="IT26" s="18"/>
      <c r="IU26" s="20"/>
      <c r="IV26" s="20"/>
    </row>
    <row r="27" spans="1:256">
      <c r="A27" s="6" t="s">
        <v>5</v>
      </c>
      <c r="B27" s="25">
        <v>4.0679999999999996</v>
      </c>
      <c r="C27" s="12">
        <v>40870</v>
      </c>
      <c r="D27" s="18">
        <f>C27/D$1</f>
        <v>0.12660062906913999</v>
      </c>
      <c r="E27" s="20">
        <f>(((B27-B$20)/(B$47-B$20)*100+700))</f>
        <v>717.84406070120349</v>
      </c>
      <c r="G27" s="25">
        <v>4.0529999999999999</v>
      </c>
      <c r="H27" s="12">
        <v>53465.3</v>
      </c>
      <c r="I27" s="18">
        <f>H27/I$1</f>
        <v>0.25076733012267904</v>
      </c>
      <c r="J27" s="20">
        <f>(((G27-G$20)/(G$47-G$20)*100+700))</f>
        <v>717.08595387840671</v>
      </c>
      <c r="L27" s="25">
        <v>4.0570000000000004</v>
      </c>
      <c r="M27" s="12">
        <v>43353.9</v>
      </c>
      <c r="N27" s="18">
        <f>M27/N$1</f>
        <v>0.15235822997802864</v>
      </c>
      <c r="O27" s="20">
        <f>(((L27-L$20)/(L$47-L$20)*100+700))</f>
        <v>717.43264659271006</v>
      </c>
      <c r="Q27" s="25">
        <v>4.0419999999999998</v>
      </c>
      <c r="R27" s="12">
        <v>41229.300000000003</v>
      </c>
      <c r="S27" s="18">
        <f>R27/S$1</f>
        <v>0.15791348430930735</v>
      </c>
      <c r="T27" s="20">
        <f>(((Q27-Q$20)/(Q$47-Q$20)*100+700))</f>
        <v>716.67548967707785</v>
      </c>
      <c r="U27" s="20">
        <f>(STDEV(D27,I27,N27,S27))/(AVERAGE(D27,I27,N27,S27))*100</f>
        <v>31.593668516283653</v>
      </c>
      <c r="Y27" s="18"/>
      <c r="AD27" s="18"/>
      <c r="AI27" s="18"/>
      <c r="AN27" s="18"/>
      <c r="AS27" s="18"/>
      <c r="AU27" s="20"/>
      <c r="AY27" s="18"/>
      <c r="BD27" s="18"/>
      <c r="BI27" s="18"/>
      <c r="BN27" s="18"/>
      <c r="BS27" s="18"/>
      <c r="BU27" s="20"/>
      <c r="BY27" s="18"/>
      <c r="CD27" s="18"/>
      <c r="CI27" s="18"/>
      <c r="CN27" s="18"/>
      <c r="CS27" s="18"/>
      <c r="CU27" s="20"/>
      <c r="CY27" s="18"/>
      <c r="DD27" s="18"/>
      <c r="DI27" s="18"/>
      <c r="DN27" s="18"/>
      <c r="DS27" s="18"/>
      <c r="DU27" s="20"/>
      <c r="DW27" s="10">
        <v>3.972</v>
      </c>
      <c r="DX27" s="11">
        <v>3099234.1</v>
      </c>
      <c r="DY27" s="18">
        <f t="shared" ref="DY27" si="309">DX27/DY$1</f>
        <v>13.625498552702386</v>
      </c>
      <c r="DZ27" s="20">
        <f>(((DW27-DW$20)/(DW$47-DW$20)*100+700))</f>
        <v>713.03177167474416</v>
      </c>
      <c r="EB27" s="10">
        <v>4.0049999999999999</v>
      </c>
      <c r="EC27" s="10">
        <v>2785308.8</v>
      </c>
      <c r="ED27" s="18">
        <f t="shared" ref="ED27" si="310">EC27/ED$1</f>
        <v>9.0494656858588289</v>
      </c>
      <c r="EE27" s="20">
        <f>(((EB27-EB$20)/(EB$47-EB$20)*100+700))</f>
        <v>714.72162740899353</v>
      </c>
      <c r="EG27" s="10">
        <v>3.9790000000000001</v>
      </c>
      <c r="EH27" s="11">
        <v>1869808.6</v>
      </c>
      <c r="EI27" s="18">
        <f t="shared" ref="EI27" si="311">EH27/EI$1</f>
        <v>6.6561223371005394</v>
      </c>
      <c r="EJ27" s="20">
        <f>(((EG27-EG$20)/(EG$47-EG$20)*100+700))</f>
        <v>713.54733405875947</v>
      </c>
      <c r="EL27" s="10">
        <v>4.0229999999999997</v>
      </c>
      <c r="EM27" s="11">
        <v>2185963.2000000002</v>
      </c>
      <c r="EN27" s="18">
        <f t="shared" ref="EN27" si="312">EM27/EN$1</f>
        <v>6.2191723297366233</v>
      </c>
      <c r="EO27" s="20">
        <f>(((EL27-EL$20)/(EL$47-EL$20)*100+700))</f>
        <v>716.13436123348015</v>
      </c>
      <c r="EQ27" s="10">
        <v>4.0199999999999996</v>
      </c>
      <c r="ER27" s="11">
        <v>1127675.5</v>
      </c>
      <c r="ES27" s="18">
        <f t="shared" ref="ES27" si="313">ER27/ES$1</f>
        <v>3.56079004081246</v>
      </c>
      <c r="ET27" s="20">
        <f>(((EQ27-EQ$20)/(EQ$47-EQ$20)*100+700))</f>
        <v>715.81243184296613</v>
      </c>
      <c r="EU27" s="20">
        <f t="shared" ref="EU27" si="314">(STDEV(DY27,ED27,EI27,EN27,ES27))/(AVERAGE(DY27,ED27,EI27,EN27,ES27))*100</f>
        <v>48.374604249533185</v>
      </c>
      <c r="EY27" s="18"/>
      <c r="FD27" s="18"/>
      <c r="FI27" s="18"/>
      <c r="FN27" s="18"/>
      <c r="FS27" s="18"/>
      <c r="FU27" s="20"/>
      <c r="FV27" s="20"/>
      <c r="FZ27" s="18"/>
      <c r="GE27" s="18"/>
      <c r="GJ27" s="18"/>
      <c r="GO27" s="18"/>
      <c r="GT27" s="18"/>
      <c r="GV27" s="20"/>
      <c r="GZ27" s="18"/>
      <c r="HE27" s="18"/>
      <c r="HJ27" s="18"/>
      <c r="HO27" s="18"/>
      <c r="HT27" s="18"/>
      <c r="HV27" s="20"/>
      <c r="HZ27" s="18"/>
      <c r="IE27" s="18"/>
      <c r="IJ27" s="18"/>
      <c r="IO27" s="18"/>
      <c r="IT27" s="18"/>
      <c r="IV27" s="20"/>
    </row>
    <row r="28" spans="1:256" s="11" customFormat="1">
      <c r="A28" s="14" t="s">
        <v>252</v>
      </c>
      <c r="B28" s="25"/>
      <c r="C28" s="12"/>
      <c r="D28" s="18"/>
      <c r="E28" s="20"/>
      <c r="F28" s="12"/>
      <c r="G28" s="25"/>
      <c r="H28" s="12"/>
      <c r="I28" s="18"/>
      <c r="J28" s="20"/>
      <c r="K28" s="12"/>
      <c r="L28" s="25"/>
      <c r="M28" s="12"/>
      <c r="N28" s="18"/>
      <c r="O28" s="20"/>
      <c r="P28" s="12"/>
      <c r="Q28" s="25"/>
      <c r="R28" s="12"/>
      <c r="S28" s="18"/>
      <c r="T28" s="20"/>
      <c r="U28" s="20"/>
      <c r="W28" s="10">
        <v>4.3</v>
      </c>
      <c r="X28" s="11">
        <v>2585.3000000000002</v>
      </c>
      <c r="Y28" s="18">
        <f>X28/Y$1</f>
        <v>7.8383920214731874E-3</v>
      </c>
      <c r="Z28" s="20">
        <f>(((W28-W$20)/(W$47-W$20)*100+700))</f>
        <v>730.51391862955029</v>
      </c>
      <c r="AB28" s="10">
        <v>4.3040000000000003</v>
      </c>
      <c r="AC28" s="11">
        <v>2928.5</v>
      </c>
      <c r="AD28" s="18">
        <f t="shared" si="164"/>
        <v>1.008689506184746E-2</v>
      </c>
      <c r="AE28" s="20">
        <f>(((AB28-AB$20)/(AB$47-AB$20)*100+700))</f>
        <v>730.67878140032064</v>
      </c>
      <c r="AG28" s="10">
        <v>4.2969999999999997</v>
      </c>
      <c r="AH28" s="11">
        <v>2573</v>
      </c>
      <c r="AI28" s="18">
        <f t="shared" si="165"/>
        <v>8.5114969715213845E-3</v>
      </c>
      <c r="AJ28" s="20">
        <f>(((AG28-AG$20)/(AG$47-AG$20)*100+700))</f>
        <v>730.64864864864865</v>
      </c>
      <c r="AL28" s="10">
        <v>4.2930000000000001</v>
      </c>
      <c r="AM28" s="11">
        <v>2584.5</v>
      </c>
      <c r="AN28" s="18">
        <f t="shared" si="166"/>
        <v>9.1361051664860301E-3</v>
      </c>
      <c r="AO28" s="20">
        <f>(((AL28-AL$20)/(AL$47-AL$20)*100+700))</f>
        <v>730.51490514905151</v>
      </c>
      <c r="AQ28" s="10">
        <v>4.3079999999999998</v>
      </c>
      <c r="AR28" s="11">
        <v>2517.1</v>
      </c>
      <c r="AS28" s="18">
        <f t="shared" si="167"/>
        <v>8.2218753297030461E-3</v>
      </c>
      <c r="AT28" s="20">
        <f>(((AQ28-AQ$20)/(AQ$47-AQ$20)*100+700))</f>
        <v>731.07526881720435</v>
      </c>
      <c r="AU28" s="20">
        <f>(STDEV(Y28,AD28,AI28,AN28,AS28))/(AVERAGE(Y28,AD28,AI28,AN28,AS28))*100</f>
        <v>10.055281549762798</v>
      </c>
      <c r="AW28" s="10">
        <v>4.3230000000000004</v>
      </c>
      <c r="AX28" s="11">
        <v>2264.1</v>
      </c>
      <c r="AY28" s="18">
        <f t="shared" si="138"/>
        <v>6.5763905227476712E-3</v>
      </c>
      <c r="AZ28" s="20">
        <f t="shared" ref="AZ28:AZ35" si="315">(((AW28-AW$20)/(AW$47-AW$20)*100+700))</f>
        <v>731.93322563274103</v>
      </c>
      <c r="BB28" s="10">
        <v>4.2930000000000001</v>
      </c>
      <c r="BC28" s="11">
        <v>2488.3000000000002</v>
      </c>
      <c r="BD28" s="18">
        <f t="shared" si="140"/>
        <v>6.4661433741195233E-3</v>
      </c>
      <c r="BE28" s="20">
        <f t="shared" ref="BE28:BE35" si="316">(((BB28-BB$20)/(BB$47-BB$20)*100+700))</f>
        <v>730.74822501365372</v>
      </c>
      <c r="BG28" s="10">
        <v>4.2709999999999999</v>
      </c>
      <c r="BH28" s="11">
        <v>4897.8999999999996</v>
      </c>
      <c r="BI28" s="18">
        <f t="shared" si="142"/>
        <v>1.5022961246225779E-2</v>
      </c>
      <c r="BJ28" s="20">
        <f t="shared" ref="BJ28:BJ35" si="317">(((BG28-BG$20)/(BG$47-BG$20)*100+700))</f>
        <v>730.29115341545355</v>
      </c>
      <c r="BL28" s="10">
        <v>4.3150000000000004</v>
      </c>
      <c r="BM28" s="11">
        <v>5037.3999999999996</v>
      </c>
      <c r="BN28" s="18">
        <f t="shared" si="144"/>
        <v>1.4156426063066828E-2</v>
      </c>
      <c r="BO28" s="20">
        <f t="shared" ref="BO28:BO35" si="318">(((BL28-BL$20)/(BL$47-BL$20)*100+700))</f>
        <v>731.69014084507046</v>
      </c>
      <c r="BQ28" s="10">
        <v>4.2889999999999997</v>
      </c>
      <c r="BR28" s="11">
        <v>4265.8999999999996</v>
      </c>
      <c r="BS28" s="18">
        <f t="shared" si="146"/>
        <v>1.3742225120062056E-2</v>
      </c>
      <c r="BT28" s="20">
        <f t="shared" ref="BT28:BT35" si="319">(((BQ28-BQ$20)/(BQ$47-BQ$20)*100+700))</f>
        <v>730.41349292709469</v>
      </c>
      <c r="BU28" s="20">
        <f t="shared" ref="BU28:BU34" si="320">(STDEV(AY28,BD28,BI28,BN28,BS28))/(AVERAGE(AY28,BD28,BI28,BN28,BS28))*100</f>
        <v>38.325221699763574</v>
      </c>
      <c r="BW28" s="10">
        <v>4.319</v>
      </c>
      <c r="BX28" s="11">
        <v>2812.6</v>
      </c>
      <c r="BY28" s="18">
        <f t="shared" ref="BY28:BY34" si="321">BX28/BY$1</f>
        <v>1.1092111137227311E-2</v>
      </c>
      <c r="BZ28" s="20">
        <f t="shared" ref="BZ28:BZ35" si="322">(((BW28-BW$20)/(BW$47-BW$20)*100+700))</f>
        <v>731.04902477596204</v>
      </c>
      <c r="CB28" s="10">
        <v>4.3040000000000003</v>
      </c>
      <c r="CC28" s="11">
        <v>2573.5</v>
      </c>
      <c r="CD28" s="18">
        <f t="shared" ref="CD28:CD34" si="323">CC28/CD$1</f>
        <v>8.5113518315364182E-3</v>
      </c>
      <c r="CE28" s="20">
        <f t="shared" ref="CE28:CE35" si="324">(((CB28-CB$20)/(CB$47-CB$20)*100+700))</f>
        <v>730.54816391697716</v>
      </c>
      <c r="CG28" s="10">
        <v>4.2969999999999997</v>
      </c>
      <c r="CH28" s="11">
        <v>3487.5</v>
      </c>
      <c r="CI28" s="18">
        <f t="shared" ref="CI28:CI34" si="325">CH28/CI$1</f>
        <v>9.4216014696347529E-3</v>
      </c>
      <c r="CJ28" s="20">
        <f t="shared" ref="CJ28:CJ35" si="326">(((CG28-CG$20)/(CG$47-CG$20)*100+700))</f>
        <v>730.41845493562232</v>
      </c>
      <c r="CL28" s="10">
        <v>4.3040000000000003</v>
      </c>
      <c r="CM28" s="11">
        <v>2071.9</v>
      </c>
      <c r="CN28" s="18">
        <f t="shared" ref="CN28:CN34" si="327">CM28/CN$1</f>
        <v>5.7753116923371962E-3</v>
      </c>
      <c r="CO28" s="20">
        <f t="shared" ref="CO28:CO35" si="328">(((CL28-CL$20)/(CL$47-CL$20)*100+700))</f>
        <v>730.91007000538502</v>
      </c>
      <c r="CQ28" s="10">
        <v>4.3</v>
      </c>
      <c r="CR28" s="11">
        <v>1893.3</v>
      </c>
      <c r="CS28" s="18">
        <f t="shared" ref="CS28:CS34" si="329">CR28/CS$1</f>
        <v>5.3771732138216607E-3</v>
      </c>
      <c r="CT28" s="20">
        <f t="shared" ref="CT28:CT35" si="330">(((CQ28-CQ$20)/(CQ$47-CQ$20)*100+700))</f>
        <v>730.51391862955029</v>
      </c>
      <c r="CU28" s="20">
        <f t="shared" ref="CU28:CU34" si="331">(STDEV(BY28,CD28,CI28,CN28,CS28))/(AVERAGE(BY28,CD28,CI28,CN28,CS28))*100</f>
        <v>30.270289658518713</v>
      </c>
      <c r="CW28" s="10">
        <v>4.282</v>
      </c>
      <c r="CX28" s="11">
        <v>2723.7</v>
      </c>
      <c r="CY28" s="18">
        <f t="shared" ref="CY28:CY34" si="332">CX28/CY$1</f>
        <v>7.0837506505206631E-3</v>
      </c>
      <c r="CZ28" s="20">
        <f t="shared" ref="CZ28:CZ35" si="333">(((CW28-CW$20)/(CW$47-CW$20)*100+700))</f>
        <v>729.90249187432289</v>
      </c>
      <c r="DB28" s="10">
        <v>4.3520000000000003</v>
      </c>
      <c r="DC28" s="10">
        <v>3207</v>
      </c>
      <c r="DD28" s="18">
        <f t="shared" ref="DD28:DD34" si="334">DC28/DD$1</f>
        <v>9.5520627630391458E-3</v>
      </c>
      <c r="DE28" s="20">
        <f t="shared" ref="DE28:DE35" si="335">(((DB28-DB$20)/(DB$47-DB$20)*100+700))</f>
        <v>732.9798515376458</v>
      </c>
      <c r="DG28" s="10">
        <v>4.2930000000000001</v>
      </c>
      <c r="DH28" s="11">
        <v>2598</v>
      </c>
      <c r="DI28" s="18">
        <f t="shared" ref="DI28:DI34" si="336">DH28/DI$1</f>
        <v>7.128941086079631E-3</v>
      </c>
      <c r="DJ28" s="20">
        <f t="shared" ref="DJ28:DJ35" si="337">(((DG28-DG$20)/(DG$47-DG$20)*100+700))</f>
        <v>730.69792802617235</v>
      </c>
      <c r="DL28" s="10">
        <v>4.3120000000000003</v>
      </c>
      <c r="DM28" s="11">
        <v>3291.5</v>
      </c>
      <c r="DN28" s="18">
        <f t="shared" ref="DN28:DN34" si="338">DM28/DN$1</f>
        <v>1.1325782352975586E-2</v>
      </c>
      <c r="DO28" s="20">
        <f t="shared" ref="DO28:DO35" si="339">(((DL28-DL$20)/(DL$47-DL$20)*100+700))</f>
        <v>731.22317596566529</v>
      </c>
      <c r="DQ28" s="10">
        <v>4.3010000000000002</v>
      </c>
      <c r="DR28" s="11">
        <v>4280.7</v>
      </c>
      <c r="DS28" s="18">
        <f t="shared" ref="DS28:DS34" si="340">DR28/DS$1</f>
        <v>1.4108794636898023E-2</v>
      </c>
      <c r="DT28" s="20">
        <f t="shared" ref="DT28:DT35" si="341">(((DQ28-DQ$20)/(DQ$47-DQ$20)*100+700))</f>
        <v>731.13413304253004</v>
      </c>
      <c r="DU28" s="20">
        <f t="shared" ref="DU28:DU34" si="342">(STDEV(CY28,DD28,DI28,DN28,DS28))/(AVERAGE(CY28,DD28,DI28,DN28,DS28))*100</f>
        <v>30.258614815988349</v>
      </c>
      <c r="DW28" s="10">
        <v>4.282</v>
      </c>
      <c r="DX28" s="11">
        <v>2187.6</v>
      </c>
      <c r="DY28" s="18">
        <f t="shared" ref="DY28:DY34" si="343">DX28/DY$1</f>
        <v>9.6175828195397481E-3</v>
      </c>
      <c r="DZ28" s="20">
        <f>(((DW28-DW$20)/(DW$47-DW$20)*100+700))</f>
        <v>729.72536348949916</v>
      </c>
      <c r="EB28" s="10">
        <v>4.3120000000000003</v>
      </c>
      <c r="EC28" s="10">
        <v>2199.6</v>
      </c>
      <c r="ED28" s="18">
        <f t="shared" ref="ED28:ED34" si="344">EC28/ED$1</f>
        <v>7.1464983425231273E-3</v>
      </c>
      <c r="EE28" s="20">
        <f>(((EB28-EB$20)/(EB$47-EB$20)*100+700))</f>
        <v>731.15631691648821</v>
      </c>
      <c r="EG28" s="10">
        <v>4.2859999999999996</v>
      </c>
      <c r="EH28" s="11">
        <v>2665.1</v>
      </c>
      <c r="EI28" s="18">
        <f t="shared" ref="EI28:EI34" si="345">EH28/EI$1</f>
        <v>9.4871911705864693E-3</v>
      </c>
      <c r="EJ28" s="20">
        <f>(((EG28-EG$20)/(EG$47-EG$20)*100+700))</f>
        <v>730.25027203482045</v>
      </c>
      <c r="EL28" s="10">
        <v>4.2889999999999997</v>
      </c>
      <c r="EM28" s="11">
        <v>3000.6</v>
      </c>
      <c r="EN28" s="18">
        <f t="shared" ref="EN28:EN34" si="346">EM28/EN$1</f>
        <v>8.5368539107189504E-3</v>
      </c>
      <c r="EO28" s="20">
        <f>(((EL28-EL$20)/(EL$47-EL$20)*100+700))</f>
        <v>730.78193832599118</v>
      </c>
      <c r="EQ28" s="10">
        <v>4.3</v>
      </c>
      <c r="ER28" s="11">
        <v>2012.7</v>
      </c>
      <c r="ES28" s="18">
        <f t="shared" ref="ES28:ES34" si="347">ER28/ES$1</f>
        <v>6.3553762719357103E-3</v>
      </c>
      <c r="ET28" s="20">
        <f>(((EQ28-EQ$20)/(EQ$47-EQ$20)*100+700))</f>
        <v>731.07960741548527</v>
      </c>
      <c r="EU28" s="20">
        <f t="shared" ref="EU28:EU34" si="348">(STDEV(DY28,ED28,EI28,EN28,ES28))/(AVERAGE(DY28,ED28,EI28,EN28,ES28))*100</f>
        <v>17.493243510677942</v>
      </c>
      <c r="EW28" s="10">
        <v>4.3079999999999998</v>
      </c>
      <c r="EX28" s="11">
        <v>3449.8</v>
      </c>
      <c r="EY28" s="18">
        <f t="shared" si="303"/>
        <v>1.1306115586662467E-2</v>
      </c>
      <c r="EZ28" s="20">
        <f t="shared" ref="EZ28:EZ35" si="349">(((EW28-EW$20)/(EW$47-EW$20)*100+700))</f>
        <v>731.26014061654951</v>
      </c>
      <c r="FB28" s="10">
        <v>4.282</v>
      </c>
      <c r="FC28" s="10">
        <v>3815.2</v>
      </c>
      <c r="FD28" s="18">
        <f t="shared" si="304"/>
        <v>1.2166235316777491E-2</v>
      </c>
      <c r="FE28" s="20">
        <f t="shared" ref="FE28:FE35" si="350">(((FB28-FB$20)/(FB$47-FB$20)*100+700))</f>
        <v>730.39647577092512</v>
      </c>
      <c r="FG28" s="10">
        <v>4.3040000000000003</v>
      </c>
      <c r="FH28" s="11">
        <v>3113.6</v>
      </c>
      <c r="FI28" s="18">
        <f t="shared" ref="FI28" si="351">FH28/FI$1</f>
        <v>1.0008093647161983E-2</v>
      </c>
      <c r="FJ28" s="20">
        <f>(((FG28-FG$20)/(FG$47-FG$20)*100+700))</f>
        <v>729.61816305469551</v>
      </c>
      <c r="FL28" s="10">
        <v>4.3010000000000002</v>
      </c>
      <c r="FM28" s="11">
        <v>4049</v>
      </c>
      <c r="FN28" s="18">
        <f t="shared" si="306"/>
        <v>1.235772516529106E-2</v>
      </c>
      <c r="FO28" s="20">
        <f t="shared" ref="FO28:FO35" si="352">(((FL28-FL$20)/(FL$47-FL$20)*100+700))</f>
        <v>731.70460855080512</v>
      </c>
      <c r="FQ28" s="10">
        <v>4.2930000000000001</v>
      </c>
      <c r="FR28" s="11">
        <v>4281.1000000000004</v>
      </c>
      <c r="FS28" s="18">
        <f t="shared" si="307"/>
        <v>1.7098676750696255E-2</v>
      </c>
      <c r="FT28" s="20">
        <f t="shared" ref="FT28:FT35" si="353">(((FQ28-FQ$20)/(FQ$47-FQ$20)*100+700))</f>
        <v>731.12216694306244</v>
      </c>
      <c r="FU28" s="20">
        <f t="shared" ref="FU28:FU35" si="354">(STDEV(EY28,FD28,FI28,FN28,FS28))/(AVERAGE(EY28,FD28,FI28,FN28,FS28))*100</f>
        <v>21.345458888741938</v>
      </c>
      <c r="FV28" s="20">
        <f t="shared" ref="FV28:FV35" si="355">(STDEV(EY28,FD28,FN28,FS28))/(AVERAGE(EY28,FD28,FN28,FS28))*100</f>
        <v>19.784442001364667</v>
      </c>
      <c r="FX28" s="10">
        <v>4.282</v>
      </c>
      <c r="FY28" s="11">
        <v>3457.5</v>
      </c>
      <c r="FZ28" s="18">
        <f t="shared" ref="FZ28:FZ34" si="356">FY28/FZ$1</f>
        <v>1.0873455308919346E-2</v>
      </c>
      <c r="GA28" s="20">
        <f>(((FX28-FX$20)/(FX$47-FX$20)*100+700))</f>
        <v>729.72536348949916</v>
      </c>
      <c r="GC28" s="10">
        <v>4.2969999999999997</v>
      </c>
      <c r="GD28" s="10">
        <v>4849.3999999999996</v>
      </c>
      <c r="GE28" s="18">
        <f t="shared" ref="GE28:GE34" si="357">GD28/GE$1</f>
        <v>1.7803424407586591E-2</v>
      </c>
      <c r="GF28" s="20">
        <f>(((GC28-GC$20)/(GC$47-GC$20)*100+700))</f>
        <v>731.22246696035245</v>
      </c>
      <c r="GH28" s="10">
        <v>4.2930000000000001</v>
      </c>
      <c r="GI28" s="11">
        <v>4210.3</v>
      </c>
      <c r="GJ28" s="18">
        <f t="shared" ref="GJ28:GJ29" si="358">GI28/GJ$1</f>
        <v>1.6851998760805925E-2</v>
      </c>
      <c r="GK28" s="20">
        <f>(((GH28-GH$20)/(GH$47-GH$20)*100+700))</f>
        <v>731.31256952169076</v>
      </c>
      <c r="GM28" s="10">
        <v>4.29</v>
      </c>
      <c r="GN28" s="11">
        <v>4415.2</v>
      </c>
      <c r="GO28" s="18">
        <f t="shared" ref="GO28:GO34" si="359">GN28/GO$1</f>
        <v>1.2884139336165671E-2</v>
      </c>
      <c r="GP28" s="20">
        <f>(((GM28-GM$20)/(GM$47-GM$20)*100+700))</f>
        <v>730.5843801201529</v>
      </c>
      <c r="GR28" s="10">
        <v>4.2889999999999997</v>
      </c>
      <c r="GS28" s="11">
        <v>4618.6000000000004</v>
      </c>
      <c r="GT28" s="18">
        <f t="shared" ref="GT28:GT34" si="360">GS28/GT$1</f>
        <v>1.2549472680863644E-2</v>
      </c>
      <c r="GU28" s="20">
        <f>(((GR28-GR$20)/(GR$47-GR$20)*100+700))</f>
        <v>730.41349292709469</v>
      </c>
      <c r="GV28" s="20">
        <f t="shared" ref="GV28:GV34" si="361">(STDEV(FZ28,GE28,GJ28,GO28,GT28))/(AVERAGE(FZ28,GE28,GJ28,GO28,GT28))*100</f>
        <v>21.002183589119984</v>
      </c>
      <c r="GX28" s="10">
        <v>4.2750000000000004</v>
      </c>
      <c r="GY28" s="11">
        <v>3569.8</v>
      </c>
      <c r="GZ28" s="18">
        <f t="shared" ref="GZ28:GZ32" si="362">GY28/GZ$1</f>
        <v>1.2085416519963385E-2</v>
      </c>
      <c r="HA28" s="20">
        <f t="shared" ref="HA28:HA35" si="363">(((GX28-GX$20)/(GX$47-GX$20)*100+700))</f>
        <v>729.30107526881727</v>
      </c>
      <c r="HC28" s="10">
        <v>4.2889999999999997</v>
      </c>
      <c r="HD28" s="10">
        <v>1222.0999999999999</v>
      </c>
      <c r="HE28" s="18">
        <f t="shared" ref="HE28:HE32" si="364">HD28/HE$1</f>
        <v>3.7603285187425648E-3</v>
      </c>
      <c r="HF28" s="20">
        <f t="shared" ref="HF28:HF35" si="365">(((HC28-HC$20)/(HC$47-HC$20)*100+700))</f>
        <v>730.41349292709469</v>
      </c>
      <c r="HH28" s="10">
        <v>4.319</v>
      </c>
      <c r="HI28" s="11">
        <v>3681.6</v>
      </c>
      <c r="HJ28" s="18">
        <f t="shared" ref="HJ28:HJ32" si="366">HI28/HJ$1</f>
        <v>1.0141886132976169E-2</v>
      </c>
      <c r="HK28" s="20">
        <f t="shared" ref="HK28:HK35" si="367">(((HH28-HH$20)/(HH$47-HH$20)*100+700))</f>
        <v>732.11559432933473</v>
      </c>
      <c r="HM28" s="10">
        <v>4.3079999999999998</v>
      </c>
      <c r="HN28" s="11">
        <v>2549.6999999999998</v>
      </c>
      <c r="HO28" s="18">
        <f t="shared" ref="HO28:HO32" si="368">HN28/HO$1</f>
        <v>7.1448407199596244E-3</v>
      </c>
      <c r="HP28" s="20">
        <f t="shared" ref="HP28:HP35" si="369">(((HM28-HM$20)/(HM$47-HM$20)*100+700))</f>
        <v>731.44722524483132</v>
      </c>
      <c r="HR28" s="10">
        <v>4.282</v>
      </c>
      <c r="HS28" s="11">
        <v>2925.2</v>
      </c>
      <c r="HT28" s="18">
        <f t="shared" ref="HT28:HT32" si="370">HS28/HT$1</f>
        <v>7.1677333403249686E-3</v>
      </c>
      <c r="HU28" s="20">
        <f t="shared" ref="HU28:HU35" si="371">(((HR28-HR$20)/(HR$47-HR$20)*100+700))</f>
        <v>730.27975863960501</v>
      </c>
      <c r="HV28" s="20">
        <f t="shared" ref="HV28:HV32" si="372">(STDEV(GZ28,HE28,HJ28,HO28,HT28))/(AVERAGE(GZ28,HE28,HJ28,HO28,HT28))*100</f>
        <v>39.555913031215105</v>
      </c>
      <c r="HX28" s="10">
        <v>4.319</v>
      </c>
      <c r="HY28" s="11">
        <v>1864.8</v>
      </c>
      <c r="HZ28" s="18">
        <f t="shared" ref="HZ28:HZ34" si="373">HY28/HZ$1</f>
        <v>4.1916243038684856E-3</v>
      </c>
      <c r="IA28" s="20">
        <f t="shared" ref="IA28:IA35" si="374">(((HX28-HX$20)/(HX$47-HX$20)*100+700))</f>
        <v>731.85505678745267</v>
      </c>
      <c r="IC28" s="10">
        <v>4.2969999999999997</v>
      </c>
      <c r="ID28" s="10">
        <v>1544</v>
      </c>
      <c r="IE28" s="18">
        <f t="shared" ref="IE28:IE34" si="375">ID28/IE$1</f>
        <v>4.9755460291179008E-3</v>
      </c>
      <c r="IF28" s="20">
        <f t="shared" ref="IF28:IF35" si="376">(((IC28-IC$20)/(IC$47-IC$20)*100+700))</f>
        <v>730.91603053435108</v>
      </c>
      <c r="IH28" s="10">
        <v>4.2969999999999997</v>
      </c>
      <c r="II28" s="11">
        <v>2908.6</v>
      </c>
      <c r="IJ28" s="18">
        <f t="shared" ref="IJ28:IJ34" si="377">II28/IJ$1</f>
        <v>9.1767230649485217E-3</v>
      </c>
      <c r="IK28" s="20">
        <f t="shared" ref="IK28:IK35" si="378">(((IH28-IH$20)/(IH$47-IH$20)*100+700))</f>
        <v>731.15384615384619</v>
      </c>
      <c r="IM28" s="10">
        <v>4.2779999999999996</v>
      </c>
      <c r="IN28" s="11">
        <v>3920.1</v>
      </c>
      <c r="IO28" s="18">
        <f t="shared" ref="IO28:IO34" si="379">IN28/IO$1</f>
        <v>8.8776853747034989E-3</v>
      </c>
      <c r="IP28" s="20">
        <f t="shared" ref="IP28:IP35" si="380">(((IM28-IM$20)/(IM$47-IM$20)*100+700))</f>
        <v>729.92900054614961</v>
      </c>
      <c r="IR28" s="10">
        <v>4.2750000000000004</v>
      </c>
      <c r="IS28" s="11">
        <v>2118.4</v>
      </c>
      <c r="IT28" s="18">
        <f t="shared" ref="IT28:IT34" si="381">IS28/IT$1</f>
        <v>5.7804887765632619E-3</v>
      </c>
      <c r="IU28" s="20">
        <f t="shared" ref="IU28:IU35" si="382">(((IR28-IR$20)/(IR$47-IR$20)*100+700))</f>
        <v>729.8957761930883</v>
      </c>
      <c r="IV28" s="20">
        <f t="shared" ref="IV28:IV34" si="383">(STDEV(HZ28,IE28,IJ28,IO28,IT28))/(AVERAGE(HZ28,IE28,IJ28,IO28,IT28))*100</f>
        <v>34.663086362797166</v>
      </c>
    </row>
    <row r="29" spans="1:256" s="11" customFormat="1">
      <c r="A29" s="14" t="s">
        <v>10</v>
      </c>
      <c r="B29" s="25"/>
      <c r="C29" s="12"/>
      <c r="D29" s="18"/>
      <c r="E29" s="20"/>
      <c r="F29" s="12"/>
      <c r="G29" s="25"/>
      <c r="H29" s="12"/>
      <c r="I29" s="18"/>
      <c r="J29" s="20"/>
      <c r="K29" s="12"/>
      <c r="L29" s="25"/>
      <c r="M29" s="12"/>
      <c r="N29" s="18"/>
      <c r="O29" s="20"/>
      <c r="P29" s="12"/>
      <c r="Q29" s="25"/>
      <c r="R29" s="12"/>
      <c r="S29" s="18"/>
      <c r="T29" s="20"/>
      <c r="U29" s="20"/>
      <c r="W29" s="10"/>
      <c r="Y29" s="18"/>
      <c r="Z29" s="20"/>
      <c r="AB29" s="10"/>
      <c r="AD29" s="18"/>
      <c r="AE29" s="20"/>
      <c r="AG29" s="10"/>
      <c r="AI29" s="18"/>
      <c r="AJ29" s="20"/>
      <c r="AL29" s="10"/>
      <c r="AN29" s="18"/>
      <c r="AO29" s="20"/>
      <c r="AQ29" s="10"/>
      <c r="AS29" s="18"/>
      <c r="AT29" s="20"/>
      <c r="AU29" s="20"/>
      <c r="AW29" s="10">
        <v>4.4370000000000003</v>
      </c>
      <c r="AX29" s="11">
        <v>14341.4</v>
      </c>
      <c r="AY29" s="18">
        <f t="shared" si="138"/>
        <v>4.1656573050189237E-2</v>
      </c>
      <c r="AZ29" s="20">
        <f t="shared" si="315"/>
        <v>738.07215939687671</v>
      </c>
      <c r="BB29" s="10">
        <v>4.4080000000000004</v>
      </c>
      <c r="BC29" s="11">
        <v>17048.5</v>
      </c>
      <c r="BD29" s="18">
        <f t="shared" si="140"/>
        <v>4.4302554078558327E-2</v>
      </c>
      <c r="BE29" s="20">
        <f t="shared" si="316"/>
        <v>737.02894593118515</v>
      </c>
      <c r="BG29" s="10">
        <v>4.3890000000000002</v>
      </c>
      <c r="BH29" s="11">
        <v>21782.1</v>
      </c>
      <c r="BI29" s="18">
        <f t="shared" si="142"/>
        <v>6.6810601311054651E-2</v>
      </c>
      <c r="BJ29" s="20">
        <f t="shared" si="317"/>
        <v>736.89809630459126</v>
      </c>
      <c r="BL29" s="10">
        <v>4.423</v>
      </c>
      <c r="BM29" s="11">
        <v>17681.099999999999</v>
      </c>
      <c r="BN29" s="18">
        <f t="shared" si="144"/>
        <v>4.9688566495352943E-2</v>
      </c>
      <c r="BO29" s="20">
        <f t="shared" si="318"/>
        <v>737.54062838569882</v>
      </c>
      <c r="BQ29" s="10">
        <v>4.4000000000000004</v>
      </c>
      <c r="BR29" s="11">
        <v>14455.6</v>
      </c>
      <c r="BS29" s="18">
        <f t="shared" si="146"/>
        <v>4.656745574100872E-2</v>
      </c>
      <c r="BT29" s="20">
        <f t="shared" si="319"/>
        <v>736.45266594124053</v>
      </c>
      <c r="BU29" s="20">
        <f t="shared" si="320"/>
        <v>19.986667416609532</v>
      </c>
      <c r="BW29" s="10">
        <v>4.4370000000000003</v>
      </c>
      <c r="BX29" s="11">
        <v>6608.5</v>
      </c>
      <c r="BY29" s="18">
        <f t="shared" si="321"/>
        <v>2.6062083641600897E-2</v>
      </c>
      <c r="BZ29" s="20">
        <f t="shared" si="322"/>
        <v>737.26937269372695</v>
      </c>
      <c r="CB29" s="10">
        <v>4.4189999999999996</v>
      </c>
      <c r="CC29" s="11">
        <v>6454.4</v>
      </c>
      <c r="CD29" s="18">
        <f t="shared" si="323"/>
        <v>2.1346675446461495E-2</v>
      </c>
      <c r="CE29" s="20">
        <f t="shared" si="324"/>
        <v>736.66844065992552</v>
      </c>
      <c r="CG29" s="10">
        <v>4.415</v>
      </c>
      <c r="CH29" s="11">
        <v>5551.6</v>
      </c>
      <c r="CI29" s="18">
        <f t="shared" si="325"/>
        <v>1.4997838772422736E-2</v>
      </c>
      <c r="CJ29" s="20">
        <f t="shared" si="326"/>
        <v>736.74892703862656</v>
      </c>
      <c r="CL29" s="10">
        <v>4.423</v>
      </c>
      <c r="CM29" s="11">
        <v>4661.3999999999996</v>
      </c>
      <c r="CN29" s="18">
        <f t="shared" si="327"/>
        <v>1.2993406015087892E-2</v>
      </c>
      <c r="CO29" s="20">
        <f t="shared" si="328"/>
        <v>737.31825525040392</v>
      </c>
      <c r="CQ29" s="10">
        <v>4.4189999999999996</v>
      </c>
      <c r="CR29" s="11">
        <v>5499.5</v>
      </c>
      <c r="CS29" s="18">
        <f t="shared" si="329"/>
        <v>1.5619164469134436E-2</v>
      </c>
      <c r="CT29" s="20">
        <f t="shared" si="330"/>
        <v>736.88436830835121</v>
      </c>
      <c r="CU29" s="20">
        <f t="shared" si="331"/>
        <v>29.549034601684358</v>
      </c>
      <c r="CW29" s="10">
        <v>4.4119999999999999</v>
      </c>
      <c r="CX29" s="11">
        <v>17053.099999999999</v>
      </c>
      <c r="CY29" s="18">
        <f t="shared" si="332"/>
        <v>4.4351400014096237E-2</v>
      </c>
      <c r="CZ29" s="20">
        <f t="shared" si="333"/>
        <v>736.94474539544967</v>
      </c>
      <c r="DB29" s="10">
        <v>4.4630000000000001</v>
      </c>
      <c r="DC29" s="10">
        <v>15048.6</v>
      </c>
      <c r="DD29" s="18">
        <f t="shared" si="334"/>
        <v>4.482231733578762E-2</v>
      </c>
      <c r="DE29" s="20">
        <f t="shared" si="335"/>
        <v>738.86532343584304</v>
      </c>
      <c r="DG29" s="10">
        <v>4.4219999999999997</v>
      </c>
      <c r="DH29" s="11">
        <v>16557.599999999999</v>
      </c>
      <c r="DI29" s="18">
        <f t="shared" si="336"/>
        <v>4.5434239771698262E-2</v>
      </c>
      <c r="DJ29" s="20">
        <f t="shared" si="337"/>
        <v>737.73173391494004</v>
      </c>
      <c r="DL29" s="10">
        <v>4.4260000000000002</v>
      </c>
      <c r="DM29" s="11">
        <v>14602.1</v>
      </c>
      <c r="DN29" s="18">
        <f t="shared" si="338"/>
        <v>5.0244632081538759E-2</v>
      </c>
      <c r="DO29" s="20">
        <f t="shared" si="339"/>
        <v>737.33905579399141</v>
      </c>
      <c r="DQ29" s="10">
        <v>4.4189999999999996</v>
      </c>
      <c r="DR29" s="11">
        <v>17145.400000000001</v>
      </c>
      <c r="DS29" s="18">
        <f t="shared" si="340"/>
        <v>5.6509666075051132E-2</v>
      </c>
      <c r="DT29" s="20">
        <f t="shared" si="341"/>
        <v>737.56815703380585</v>
      </c>
      <c r="DU29" s="20">
        <f t="shared" si="342"/>
        <v>10.718009066950771</v>
      </c>
      <c r="DW29" s="10">
        <v>4.4080000000000004</v>
      </c>
      <c r="DX29" s="11">
        <v>4497.3</v>
      </c>
      <c r="DY29" s="18">
        <f t="shared" si="343"/>
        <v>1.9771967093763082E-2</v>
      </c>
      <c r="DZ29" s="20">
        <f>(((DW29-DW$20)/(DW$47-DW$20)*100+700))</f>
        <v>736.51050080775451</v>
      </c>
      <c r="EB29" s="10">
        <v>4.4189999999999996</v>
      </c>
      <c r="EC29" s="10">
        <v>5161</v>
      </c>
      <c r="ED29" s="18">
        <f t="shared" si="344"/>
        <v>1.676808417246857E-2</v>
      </c>
      <c r="EE29" s="20">
        <f>(((EB29-EB$20)/(EB$47-EB$20)*100+700))</f>
        <v>736.88436830835121</v>
      </c>
      <c r="EG29" s="10">
        <v>4.4119999999999999</v>
      </c>
      <c r="EH29" s="11">
        <v>6890.7</v>
      </c>
      <c r="EI29" s="18">
        <f t="shared" si="345"/>
        <v>2.4529431615759326E-2</v>
      </c>
      <c r="EJ29" s="20">
        <f>(((EG29-EG$20)/(EG$47-EG$20)*100+700))</f>
        <v>737.10554951033737</v>
      </c>
      <c r="EL29" s="10">
        <v>4.4189999999999996</v>
      </c>
      <c r="EM29" s="11">
        <v>4621.8</v>
      </c>
      <c r="EN29" s="18">
        <f t="shared" si="346"/>
        <v>1.3149247285396536E-2</v>
      </c>
      <c r="EO29" s="20">
        <f>(((EL29-EL$20)/(EL$47-EL$20)*100+700))</f>
        <v>737.94052863436116</v>
      </c>
      <c r="EQ29" s="10">
        <v>4.415</v>
      </c>
      <c r="ER29" s="11">
        <v>4456</v>
      </c>
      <c r="ES29" s="18">
        <f t="shared" si="347"/>
        <v>1.4070431096410556E-2</v>
      </c>
      <c r="ET29" s="20">
        <f>(((EQ29-EQ$20)/(EQ$47-EQ$20)*100+700))</f>
        <v>737.350054525627</v>
      </c>
      <c r="EU29" s="20">
        <f t="shared" si="348"/>
        <v>26.209844338862354</v>
      </c>
      <c r="EW29" s="10">
        <v>4.423</v>
      </c>
      <c r="EX29" s="11">
        <v>11542.3</v>
      </c>
      <c r="EY29" s="18">
        <f t="shared" si="303"/>
        <v>3.7827867683904629E-2</v>
      </c>
      <c r="EZ29" s="20">
        <f t="shared" si="349"/>
        <v>737.47971876690099</v>
      </c>
      <c r="FB29" s="10">
        <v>4.4039999999999999</v>
      </c>
      <c r="FC29" s="10">
        <v>9657.7000000000007</v>
      </c>
      <c r="FD29" s="18">
        <f t="shared" si="304"/>
        <v>3.0797297866125492E-2</v>
      </c>
      <c r="FE29" s="20">
        <f t="shared" si="350"/>
        <v>737.11453744493394</v>
      </c>
      <c r="FG29" s="10"/>
      <c r="FI29" s="18"/>
      <c r="FJ29" s="20"/>
      <c r="FL29" s="10">
        <v>4.4109999999999996</v>
      </c>
      <c r="FM29" s="11">
        <v>9609.2999999999993</v>
      </c>
      <c r="FN29" s="18">
        <f t="shared" si="306"/>
        <v>2.9328004057997376E-2</v>
      </c>
      <c r="FO29" s="20">
        <f t="shared" si="352"/>
        <v>737.81232648528589</v>
      </c>
      <c r="FQ29" s="10">
        <v>4.415</v>
      </c>
      <c r="FR29" s="11">
        <v>8678.6</v>
      </c>
      <c r="FS29" s="18">
        <f t="shared" si="307"/>
        <v>3.4662254104924552E-2</v>
      </c>
      <c r="FT29" s="20">
        <f t="shared" si="353"/>
        <v>737.86622443338865</v>
      </c>
      <c r="FU29" s="20">
        <f t="shared" si="354"/>
        <v>11.592224515720881</v>
      </c>
      <c r="FV29" s="20">
        <f t="shared" si="355"/>
        <v>11.592224515720881</v>
      </c>
      <c r="FX29" s="10">
        <v>4.3970000000000002</v>
      </c>
      <c r="FY29" s="11">
        <v>10652.2</v>
      </c>
      <c r="FZ29" s="18">
        <f t="shared" si="356"/>
        <v>3.3499991508798461E-2</v>
      </c>
      <c r="GA29" s="20">
        <f>(((FX29-FX$20)/(FX$47-FX$20)*100+700))</f>
        <v>735.91814754981158</v>
      </c>
      <c r="GC29" s="10">
        <v>4.4080000000000004</v>
      </c>
      <c r="GD29" s="10">
        <v>11618.5</v>
      </c>
      <c r="GE29" s="18">
        <f t="shared" si="357"/>
        <v>4.2654573035745623E-2</v>
      </c>
      <c r="GF29" s="20">
        <f>(((GC29-GC$20)/(GC$47-GC$20)*100+700))</f>
        <v>737.33480176211458</v>
      </c>
      <c r="GH29" s="10">
        <v>4.4080000000000004</v>
      </c>
      <c r="GI29" s="11">
        <v>9028.1</v>
      </c>
      <c r="GJ29" s="18">
        <f t="shared" si="358"/>
        <v>3.6135555664069542E-2</v>
      </c>
      <c r="GK29" s="20">
        <f>(((GH29-GH$20)/(GH$47-GH$20)*100+700))</f>
        <v>737.70856507230258</v>
      </c>
      <c r="GM29" s="10">
        <v>4.4039999999999999</v>
      </c>
      <c r="GN29" s="11">
        <v>9479.2000000000007</v>
      </c>
      <c r="GO29" s="18">
        <f t="shared" si="359"/>
        <v>2.7661563144451361E-2</v>
      </c>
      <c r="GP29" s="20">
        <f>(((GM29-GM$20)/(GM$47-GM$20)*100+700))</f>
        <v>736.81048607318405</v>
      </c>
      <c r="GR29" s="10">
        <v>4.4080000000000004</v>
      </c>
      <c r="GS29" s="11">
        <v>11325.4</v>
      </c>
      <c r="GT29" s="18">
        <f t="shared" si="360"/>
        <v>3.0772917745605401E-2</v>
      </c>
      <c r="GU29" s="20">
        <f>(((GR29-GR$20)/(GR$47-GR$20)*100+700))</f>
        <v>736.88792165397172</v>
      </c>
      <c r="GV29" s="20">
        <f t="shared" si="361"/>
        <v>16.708771227041968</v>
      </c>
      <c r="GX29" s="10">
        <v>4.4119999999999999</v>
      </c>
      <c r="GY29" s="11">
        <v>9741.4</v>
      </c>
      <c r="GZ29" s="18">
        <f t="shared" si="362"/>
        <v>3.2979123897017001E-2</v>
      </c>
      <c r="HA29" s="20">
        <f t="shared" si="363"/>
        <v>736.66666666666663</v>
      </c>
      <c r="HC29" s="10">
        <v>4.4109999999999996</v>
      </c>
      <c r="HD29" s="10">
        <v>8144.6</v>
      </c>
      <c r="HE29" s="18">
        <f t="shared" si="364"/>
        <v>2.5060446488626705E-2</v>
      </c>
      <c r="HF29" s="20">
        <f t="shared" si="365"/>
        <v>737.05114254624596</v>
      </c>
      <c r="HH29" s="10">
        <v>4.4109999999999996</v>
      </c>
      <c r="HI29" s="11">
        <v>10270</v>
      </c>
      <c r="HJ29" s="18">
        <f t="shared" si="366"/>
        <v>2.8291278407666577E-2</v>
      </c>
      <c r="HK29" s="20">
        <f t="shared" si="367"/>
        <v>737.13195201744816</v>
      </c>
      <c r="HM29" s="10">
        <v>4.415</v>
      </c>
      <c r="HN29" s="11">
        <v>8208.5</v>
      </c>
      <c r="HO29" s="18">
        <f t="shared" si="368"/>
        <v>2.3002088500524997E-2</v>
      </c>
      <c r="HP29" s="20">
        <f t="shared" si="369"/>
        <v>737.26877040261149</v>
      </c>
      <c r="HR29" s="10">
        <v>4.3970000000000002</v>
      </c>
      <c r="HS29" s="11">
        <v>9730.1</v>
      </c>
      <c r="HT29" s="18">
        <f t="shared" si="370"/>
        <v>2.3842049150381506E-2</v>
      </c>
      <c r="HU29" s="20">
        <f t="shared" si="371"/>
        <v>736.58804168952281</v>
      </c>
      <c r="HV29" s="20">
        <f t="shared" si="372"/>
        <v>15.304774582271016</v>
      </c>
      <c r="HX29" s="10">
        <v>4.4409999999999998</v>
      </c>
      <c r="HY29" s="11">
        <v>11475.8</v>
      </c>
      <c r="HZ29" s="18">
        <f t="shared" si="373"/>
        <v>2.579485316727476E-2</v>
      </c>
      <c r="IA29" s="20">
        <f t="shared" si="374"/>
        <v>738.45321795565167</v>
      </c>
      <c r="IC29" s="10">
        <v>4.4000000000000004</v>
      </c>
      <c r="ID29" s="10">
        <v>10949.9</v>
      </c>
      <c r="IE29" s="18">
        <f t="shared" si="375"/>
        <v>3.5286095507926232E-2</v>
      </c>
      <c r="IF29" s="20">
        <f t="shared" si="376"/>
        <v>736.53217011995639</v>
      </c>
      <c r="IH29" s="10">
        <v>4.4039999999999999</v>
      </c>
      <c r="II29" s="11">
        <v>14637.1</v>
      </c>
      <c r="IJ29" s="18">
        <f t="shared" si="377"/>
        <v>4.6180503738553945E-2</v>
      </c>
      <c r="IK29" s="20">
        <f t="shared" si="378"/>
        <v>737.03296703296701</v>
      </c>
      <c r="IM29" s="10">
        <v>4.3929999999999998</v>
      </c>
      <c r="IN29" s="11">
        <v>11183.1</v>
      </c>
      <c r="IO29" s="18">
        <f t="shared" si="379"/>
        <v>2.5325895592930463E-2</v>
      </c>
      <c r="IP29" s="20">
        <f t="shared" si="380"/>
        <v>736.20972146368103</v>
      </c>
      <c r="IR29" s="10">
        <v>4.4039999999999999</v>
      </c>
      <c r="IS29" s="11">
        <v>8222.2000000000007</v>
      </c>
      <c r="IT29" s="18">
        <f t="shared" si="381"/>
        <v>2.2435958656844057E-2</v>
      </c>
      <c r="IU29" s="20">
        <f t="shared" si="382"/>
        <v>736.97202413603952</v>
      </c>
      <c r="IV29" s="20">
        <f t="shared" si="383"/>
        <v>31.496466374635784</v>
      </c>
    </row>
    <row r="30" spans="1:256">
      <c r="A30" s="14" t="s">
        <v>6</v>
      </c>
      <c r="B30" s="25">
        <v>4.4630000000000001</v>
      </c>
      <c r="C30" s="12">
        <v>4558.7</v>
      </c>
      <c r="D30" s="18">
        <f>C30/D$1</f>
        <v>1.4121220644421053E-2</v>
      </c>
      <c r="E30" s="20">
        <f>(((B30-B$20)/(B$47-B$20)*100+700))</f>
        <v>738.51386708529571</v>
      </c>
      <c r="G30" s="25">
        <v>4.4480000000000004</v>
      </c>
      <c r="H30" s="12">
        <v>3042.8</v>
      </c>
      <c r="I30" s="18">
        <f>H30/I$1</f>
        <v>1.4271589836721906E-2</v>
      </c>
      <c r="J30" s="20">
        <f>(((G30-G$20)/(G$47-G$20)*100+700))</f>
        <v>737.78825995807131</v>
      </c>
      <c r="L30" s="25">
        <v>4.4480000000000004</v>
      </c>
      <c r="M30" s="12">
        <v>2581.6</v>
      </c>
      <c r="N30" s="18">
        <f>M30/N$1</f>
        <v>9.0724942049337821E-3</v>
      </c>
      <c r="O30" s="20">
        <f>(((L30-L$20)/(L$47-L$20)*100+700))</f>
        <v>738.08769149498153</v>
      </c>
      <c r="Q30" s="25">
        <v>4.4409999999999998</v>
      </c>
      <c r="R30" s="12">
        <v>2947.6</v>
      </c>
      <c r="S30" s="18">
        <f>R30/S$1</f>
        <v>1.1289684431948015E-2</v>
      </c>
      <c r="T30" s="20">
        <f>(((Q30-Q$20)/(Q$47-Q$20)*100+700))</f>
        <v>737.79777660137643</v>
      </c>
      <c r="U30" s="20">
        <f>(STDEV(D30,I30,N30,S30))/(AVERAGE(D30,I30,N30,S30))*100</f>
        <v>20.424138579673766</v>
      </c>
      <c r="W30" s="10">
        <v>4.4219999999999997</v>
      </c>
      <c r="X30">
        <v>144896.29999999999</v>
      </c>
      <c r="Y30" s="18">
        <f t="shared" ref="Y30:Y35" si="384">X30/Y$1</f>
        <v>0.43931226622093572</v>
      </c>
      <c r="Z30" s="20">
        <f t="shared" ref="Z30:Z35" si="385">(((W30-W$20)/(W$47-W$20)*100+700))</f>
        <v>737.04496788008566</v>
      </c>
      <c r="AB30" s="10">
        <v>4.4260000000000002</v>
      </c>
      <c r="AC30">
        <v>132209.70000000001</v>
      </c>
      <c r="AD30" s="18">
        <f t="shared" si="164"/>
        <v>0.45538172103750529</v>
      </c>
      <c r="AE30" s="20">
        <f t="shared" ref="AE30:AE35" si="386">(((AB30-AB$20)/(AB$47-AB$20)*100+700))</f>
        <v>737.19935863174771</v>
      </c>
      <c r="AG30" s="10">
        <v>4.4109999999999996</v>
      </c>
      <c r="AH30">
        <v>103381</v>
      </c>
      <c r="AI30" s="18">
        <f t="shared" si="165"/>
        <v>0.34198486918494064</v>
      </c>
      <c r="AJ30" s="20">
        <f>(((AG30-AG$20)/(AG$47-AG$20)*100+700))</f>
        <v>736.81081081081084</v>
      </c>
      <c r="AL30" s="10">
        <v>4.4080000000000004</v>
      </c>
      <c r="AM30">
        <v>126013.6</v>
      </c>
      <c r="AN30" s="18">
        <f t="shared" si="166"/>
        <v>0.44545308647997839</v>
      </c>
      <c r="AO30" s="20">
        <f t="shared" ref="AO30:AO35" si="387">(((AL30-AL$20)/(AL$47-AL$20)*100+700))</f>
        <v>736.7479674796748</v>
      </c>
      <c r="AQ30" s="10">
        <v>4.43</v>
      </c>
      <c r="AR30">
        <v>135596.9</v>
      </c>
      <c r="AS30" s="18">
        <f t="shared" si="167"/>
        <v>0.44291478562401615</v>
      </c>
      <c r="AT30" s="20">
        <f t="shared" ref="AT30:AT35" si="388">(((AQ30-AQ$20)/(AQ$47-AQ$20)*100+700))</f>
        <v>737.63440860215053</v>
      </c>
      <c r="AU30" s="20">
        <f t="shared" ref="AU30:AU35" si="389">(STDEV(Y30,AD30,AI30,AN30,AS30))/(AVERAGE(Y30,AD30,AI30,AN30,AS30))*100</f>
        <v>11.010083169564492</v>
      </c>
      <c r="AW30" s="10">
        <v>4.4409999999999998</v>
      </c>
      <c r="AX30">
        <v>56703.5</v>
      </c>
      <c r="AY30" s="18">
        <f t="shared" si="138"/>
        <v>0.16470313149005017</v>
      </c>
      <c r="AZ30" s="20">
        <f t="shared" si="315"/>
        <v>738.28756058158319</v>
      </c>
      <c r="BB30" s="10">
        <v>4.415</v>
      </c>
      <c r="BC30">
        <v>70259.3</v>
      </c>
      <c r="BD30" s="18">
        <f t="shared" si="140"/>
        <v>0.18257714389956028</v>
      </c>
      <c r="BE30" s="20">
        <f t="shared" si="316"/>
        <v>737.41125068268707</v>
      </c>
      <c r="BG30" s="10">
        <v>4.4000000000000004</v>
      </c>
      <c r="BH30">
        <v>63006</v>
      </c>
      <c r="BI30" s="18">
        <f t="shared" si="142"/>
        <v>0.19325357730449816</v>
      </c>
      <c r="BJ30" s="20">
        <f t="shared" si="317"/>
        <v>737.51399776035839</v>
      </c>
      <c r="BL30" s="10">
        <v>4.423</v>
      </c>
      <c r="BM30">
        <v>62920.9</v>
      </c>
      <c r="BN30" s="18">
        <f t="shared" si="144"/>
        <v>0.17682436746568103</v>
      </c>
      <c r="BO30" s="20">
        <f t="shared" si="318"/>
        <v>737.54062838569882</v>
      </c>
      <c r="BQ30" s="10">
        <v>4.4080000000000004</v>
      </c>
      <c r="BR30">
        <v>65122</v>
      </c>
      <c r="BS30" s="18">
        <f t="shared" si="146"/>
        <v>0.20978484827789712</v>
      </c>
      <c r="BT30" s="20">
        <f t="shared" si="319"/>
        <v>736.88792165397172</v>
      </c>
      <c r="BU30" s="20">
        <f t="shared" si="320"/>
        <v>9.2081714433605502</v>
      </c>
      <c r="BW30" s="10">
        <v>4.4409999999999998</v>
      </c>
      <c r="BX30" s="11">
        <v>25188.6</v>
      </c>
      <c r="BY30" s="18">
        <f t="shared" si="321"/>
        <v>9.9336823789790168E-2</v>
      </c>
      <c r="BZ30" s="20">
        <f t="shared" si="322"/>
        <v>737.48023194517657</v>
      </c>
      <c r="CB30" s="10">
        <v>4.4219999999999997</v>
      </c>
      <c r="CC30" s="11">
        <v>32167.1</v>
      </c>
      <c r="CD30" s="18">
        <f t="shared" si="323"/>
        <v>0.10638644083940746</v>
      </c>
      <c r="CE30" s="20">
        <f t="shared" si="324"/>
        <v>736.82810005321983</v>
      </c>
      <c r="CG30" s="10">
        <v>4.4189999999999996</v>
      </c>
      <c r="CH30" s="11">
        <v>30185</v>
      </c>
      <c r="CI30" s="18">
        <f t="shared" si="325"/>
        <v>8.1545818024637992E-2</v>
      </c>
      <c r="CJ30" s="20">
        <f t="shared" si="326"/>
        <v>736.96351931330469</v>
      </c>
      <c r="CL30" s="10">
        <v>4.4260000000000002</v>
      </c>
      <c r="CM30" s="11">
        <v>24325.9</v>
      </c>
      <c r="CN30" s="18">
        <f t="shared" si="327"/>
        <v>6.780715994817578E-2</v>
      </c>
      <c r="CO30" s="20">
        <f t="shared" si="328"/>
        <v>737.47980613893378</v>
      </c>
      <c r="CQ30" s="10">
        <v>4.43</v>
      </c>
      <c r="CR30" s="11">
        <v>30795.1</v>
      </c>
      <c r="CS30" s="18">
        <f t="shared" si="329"/>
        <v>8.7461356803971602E-2</v>
      </c>
      <c r="CT30" s="20">
        <f t="shared" si="330"/>
        <v>737.47323340471087</v>
      </c>
      <c r="CU30" s="20">
        <f t="shared" si="331"/>
        <v>17.088306488508191</v>
      </c>
      <c r="CW30" s="10">
        <v>4.415</v>
      </c>
      <c r="CX30" s="11">
        <v>73278</v>
      </c>
      <c r="CY30" s="18">
        <f t="shared" si="332"/>
        <v>0.19058012268930249</v>
      </c>
      <c r="CZ30" s="20">
        <f t="shared" si="333"/>
        <v>737.10725893824485</v>
      </c>
      <c r="DB30" s="10">
        <v>4.46</v>
      </c>
      <c r="DC30" s="10">
        <v>74046</v>
      </c>
      <c r="DD30" s="18">
        <f t="shared" si="334"/>
        <v>0.22054631722856147</v>
      </c>
      <c r="DE30" s="20">
        <f t="shared" si="335"/>
        <v>738.70625662778366</v>
      </c>
      <c r="DG30" s="10">
        <v>4.4109999999999996</v>
      </c>
      <c r="DH30" s="11">
        <v>90108.1</v>
      </c>
      <c r="DI30" s="18">
        <f t="shared" si="336"/>
        <v>0.24725763521115168</v>
      </c>
      <c r="DJ30" s="20">
        <f t="shared" si="337"/>
        <v>737.13195201744816</v>
      </c>
      <c r="DL30" s="10">
        <v>4.43</v>
      </c>
      <c r="DM30" s="11">
        <v>56297.1</v>
      </c>
      <c r="DN30" s="18">
        <f t="shared" si="338"/>
        <v>0.19371371766784198</v>
      </c>
      <c r="DO30" s="20">
        <f t="shared" si="339"/>
        <v>737.55364806866953</v>
      </c>
      <c r="DQ30" s="10">
        <v>4.423</v>
      </c>
      <c r="DR30" s="11">
        <v>57872.800000000003</v>
      </c>
      <c r="DS30" s="18">
        <f t="shared" si="340"/>
        <v>0.1907434415544822</v>
      </c>
      <c r="DT30" s="20">
        <f t="shared" si="341"/>
        <v>737.78625954198469</v>
      </c>
      <c r="DU30" s="20">
        <f t="shared" si="342"/>
        <v>11.991987806483918</v>
      </c>
      <c r="DW30" s="10">
        <v>4.4740000000000002</v>
      </c>
      <c r="DX30" s="11">
        <v>309836.39999999997</v>
      </c>
      <c r="DY30" s="18">
        <f t="shared" si="343"/>
        <v>1.362167323783162</v>
      </c>
      <c r="DZ30" s="20">
        <f>(((DW30-DW$20)/(DW$47-DW$20)*100+700))</f>
        <v>740.06462035541199</v>
      </c>
      <c r="EB30" s="10">
        <v>4.5</v>
      </c>
      <c r="EC30" s="10">
        <f>626800-383640.8</f>
        <v>243159.2</v>
      </c>
      <c r="ED30" s="18">
        <f t="shared" si="344"/>
        <v>0.79002401335208661</v>
      </c>
      <c r="EE30" s="20">
        <f>(((EB30-EB$20)/(EB$47-EB$20)*100+700))</f>
        <v>741.22055674518197</v>
      </c>
      <c r="EG30" s="10">
        <v>4.4740000000000002</v>
      </c>
      <c r="EH30" s="11">
        <v>169671.6</v>
      </c>
      <c r="EI30" s="18">
        <f t="shared" si="345"/>
        <v>0.60399493655745717</v>
      </c>
      <c r="EJ30" s="20">
        <f>(((EG30-EG$20)/(EG$47-EG$20)*100+700))</f>
        <v>740.47878128400441</v>
      </c>
      <c r="EL30" s="10">
        <v>4.415</v>
      </c>
      <c r="EM30" s="11">
        <f>39817.3-15719.5</f>
        <v>24097.800000000003</v>
      </c>
      <c r="EN30" s="18">
        <f t="shared" si="346"/>
        <v>6.8559420839073223E-2</v>
      </c>
      <c r="EO30" s="20">
        <f>(((EL30-EL$20)/(EL$47-EL$20)*100+700))</f>
        <v>737.72026431718064</v>
      </c>
      <c r="EQ30" s="10">
        <v>4.4850000000000003</v>
      </c>
      <c r="ER30" s="11">
        <v>145465</v>
      </c>
      <c r="ES30" s="18">
        <f t="shared" si="347"/>
        <v>0.45932568658872563</v>
      </c>
      <c r="ET30" s="20">
        <f>(((EQ30-EQ$20)/(EQ$47-EQ$20)*100+700))</f>
        <v>741.16684841875679</v>
      </c>
      <c r="EU30" s="20">
        <f t="shared" si="348"/>
        <v>72.342931029244539</v>
      </c>
      <c r="EW30" s="10">
        <v>4.43</v>
      </c>
      <c r="EX30" s="11">
        <v>39536.9</v>
      </c>
      <c r="EY30" s="18">
        <f t="shared" si="303"/>
        <v>0.12957526851942586</v>
      </c>
      <c r="EZ30" s="20">
        <f t="shared" si="349"/>
        <v>737.85830178474851</v>
      </c>
      <c r="FB30" s="10">
        <v>4.4039999999999999</v>
      </c>
      <c r="FC30" s="10">
        <v>36513.1</v>
      </c>
      <c r="FD30" s="18">
        <f t="shared" si="304"/>
        <v>0.11643608899796293</v>
      </c>
      <c r="FE30" s="20">
        <f t="shared" si="350"/>
        <v>737.11453744493394</v>
      </c>
      <c r="FG30" s="31"/>
      <c r="FH30" s="32"/>
      <c r="FI30" s="33"/>
      <c r="FJ30" s="34"/>
      <c r="FL30" s="10">
        <v>4.4080000000000004</v>
      </c>
      <c r="FM30" s="11">
        <v>31731.1</v>
      </c>
      <c r="FN30" s="18">
        <f t="shared" si="306"/>
        <v>9.684470560443742E-2</v>
      </c>
      <c r="FO30" s="20">
        <f t="shared" si="352"/>
        <v>737.6457523598001</v>
      </c>
      <c r="FQ30" s="10">
        <v>4.4080000000000004</v>
      </c>
      <c r="FR30" s="11">
        <v>31201.4</v>
      </c>
      <c r="FS30" s="18">
        <f t="shared" si="307"/>
        <v>0.12461812449351196</v>
      </c>
      <c r="FT30" s="20">
        <f t="shared" si="353"/>
        <v>737.4792703150913</v>
      </c>
      <c r="FU30" s="20">
        <f t="shared" si="354"/>
        <v>12.327258500670368</v>
      </c>
      <c r="FV30" s="20">
        <f t="shared" si="355"/>
        <v>12.327258500670368</v>
      </c>
      <c r="FX30" s="10">
        <v>4.4000000000000004</v>
      </c>
      <c r="FY30" s="11">
        <v>36682.6</v>
      </c>
      <c r="FZ30" s="18">
        <f t="shared" si="356"/>
        <v>0.11536272211568034</v>
      </c>
      <c r="GA30" s="20">
        <f>(((FX30-FX$20)/(FX$47-FX$20)*100+700))</f>
        <v>736.07969843834144</v>
      </c>
      <c r="GC30" s="10">
        <v>4.415</v>
      </c>
      <c r="GD30" s="10">
        <v>35470.6</v>
      </c>
      <c r="GE30" s="18">
        <f t="shared" si="357"/>
        <v>0.13022191318343321</v>
      </c>
      <c r="GF30" s="20">
        <f>(((GC30-GC$20)/(GC$47-GC$20)*100+700))</f>
        <v>737.72026431718064</v>
      </c>
      <c r="GH30" s="31">
        <v>4.4080000000000004</v>
      </c>
      <c r="GI30" s="32">
        <v>28079.8</v>
      </c>
      <c r="GJ30" s="33">
        <f t="shared" ref="GJ30:GJ34" si="390">GI30/GJ$1</f>
        <v>0.11239122029396438</v>
      </c>
      <c r="GK30" s="34">
        <f>(((GH30-GH$20)/(GH$47-GH$20)*100+700))</f>
        <v>737.70856507230258</v>
      </c>
      <c r="GM30" s="10">
        <v>4.4080000000000004</v>
      </c>
      <c r="GN30" s="11">
        <v>32125.1</v>
      </c>
      <c r="GO30" s="18">
        <f t="shared" si="359"/>
        <v>9.3745303630244567E-2</v>
      </c>
      <c r="GP30" s="20">
        <f>(((GM30-GM$20)/(GM$47-GM$20)*100+700))</f>
        <v>737.02894593118515</v>
      </c>
      <c r="GR30" s="10">
        <v>4.4080000000000004</v>
      </c>
      <c r="GS30" s="11">
        <v>42014.2</v>
      </c>
      <c r="GT30" s="18">
        <f t="shared" si="360"/>
        <v>0.11415928097439511</v>
      </c>
      <c r="GU30" s="20">
        <f>(((GR30-GR$20)/(GR$47-GR$20)*100+700))</f>
        <v>736.88792165397172</v>
      </c>
      <c r="GV30" s="20">
        <f t="shared" si="361"/>
        <v>11.473600728660484</v>
      </c>
      <c r="GX30" s="10">
        <v>4.4080000000000004</v>
      </c>
      <c r="GY30" s="11">
        <v>33604.800000000003</v>
      </c>
      <c r="GZ30" s="18">
        <f t="shared" si="362"/>
        <v>0.11376771949971022</v>
      </c>
      <c r="HA30" s="20">
        <f t="shared" si="363"/>
        <v>736.45161290322585</v>
      </c>
      <c r="HC30" s="10">
        <v>4.4080000000000004</v>
      </c>
      <c r="HD30" s="10">
        <v>30754.799999999999</v>
      </c>
      <c r="HE30" s="18">
        <f t="shared" si="364"/>
        <v>9.4630677954524053E-2</v>
      </c>
      <c r="HF30" s="20">
        <f t="shared" si="365"/>
        <v>736.88792165397172</v>
      </c>
      <c r="HH30" s="31">
        <v>4.4039999999999999</v>
      </c>
      <c r="HI30" s="32">
        <v>36573.1</v>
      </c>
      <c r="HJ30" s="33">
        <f t="shared" si="366"/>
        <v>0.10074973265155115</v>
      </c>
      <c r="HK30" s="34">
        <f t="shared" si="367"/>
        <v>736.75027262813524</v>
      </c>
      <c r="HM30" s="10">
        <v>4.4109999999999996</v>
      </c>
      <c r="HN30" s="11">
        <v>31142.3</v>
      </c>
      <c r="HO30" s="18">
        <f t="shared" si="368"/>
        <v>8.7267824902223248E-2</v>
      </c>
      <c r="HP30" s="20">
        <f t="shared" si="369"/>
        <v>737.05114254624596</v>
      </c>
      <c r="HR30" s="10">
        <v>4.3929999999999998</v>
      </c>
      <c r="HS30" s="11">
        <v>34248.6</v>
      </c>
      <c r="HT30" s="18">
        <f t="shared" si="370"/>
        <v>8.3920700150230315E-2</v>
      </c>
      <c r="HU30" s="20">
        <f t="shared" si="371"/>
        <v>736.36862314865607</v>
      </c>
      <c r="HV30" s="20">
        <f t="shared" si="372"/>
        <v>12.34140583533002</v>
      </c>
      <c r="HX30" s="10">
        <v>4.4409999999999998</v>
      </c>
      <c r="HY30" s="11">
        <v>43279.8</v>
      </c>
      <c r="HZ30" s="18">
        <f t="shared" si="373"/>
        <v>9.7282637036983755E-2</v>
      </c>
      <c r="IA30" s="20">
        <f t="shared" si="374"/>
        <v>738.45321795565167</v>
      </c>
      <c r="IC30" s="10">
        <v>4.4080000000000004</v>
      </c>
      <c r="ID30" s="10">
        <v>43305.2</v>
      </c>
      <c r="IE30" s="18">
        <f t="shared" si="375"/>
        <v>0.13955117610113763</v>
      </c>
      <c r="IF30" s="20">
        <f t="shared" si="376"/>
        <v>736.96837513631408</v>
      </c>
      <c r="IH30" s="31">
        <v>4.4080000000000004</v>
      </c>
      <c r="II30" s="32">
        <v>63320.5</v>
      </c>
      <c r="IJ30" s="33">
        <f t="shared" si="377"/>
        <v>0.19977813822253759</v>
      </c>
      <c r="IK30" s="34">
        <f t="shared" si="378"/>
        <v>737.25274725274733</v>
      </c>
      <c r="IM30" s="10">
        <v>4.3970000000000002</v>
      </c>
      <c r="IN30" s="11">
        <v>42946.6</v>
      </c>
      <c r="IO30" s="18">
        <f t="shared" si="379"/>
        <v>9.7259356320818682E-2</v>
      </c>
      <c r="IP30" s="20">
        <f t="shared" si="380"/>
        <v>736.42818132168213</v>
      </c>
      <c r="IR30" s="10">
        <v>4.3929999999999998</v>
      </c>
      <c r="IS30" s="11">
        <v>38200.1</v>
      </c>
      <c r="IT30" s="18">
        <f t="shared" si="381"/>
        <v>0.10423680575603957</v>
      </c>
      <c r="IU30" s="20">
        <f t="shared" si="382"/>
        <v>736.36862314865607</v>
      </c>
      <c r="IV30" s="20">
        <f t="shared" si="383"/>
        <v>34.463664134246109</v>
      </c>
    </row>
    <row r="31" spans="1:256">
      <c r="A31" s="2" t="s">
        <v>7</v>
      </c>
      <c r="D31" s="18"/>
      <c r="I31" s="18"/>
      <c r="N31" s="18"/>
      <c r="S31" s="18"/>
      <c r="U31" s="20"/>
      <c r="W31" s="10">
        <v>4.4219999999999997</v>
      </c>
      <c r="X31">
        <v>72661.5</v>
      </c>
      <c r="Y31" s="18">
        <f t="shared" si="384"/>
        <v>0.22030299070447296</v>
      </c>
      <c r="Z31" s="20">
        <f t="shared" si="385"/>
        <v>737.04496788008566</v>
      </c>
      <c r="AB31" s="10">
        <v>4.4260000000000002</v>
      </c>
      <c r="AC31">
        <v>64589.599999999999</v>
      </c>
      <c r="AD31" s="18">
        <f t="shared" si="164"/>
        <v>0.2224717491161696</v>
      </c>
      <c r="AE31" s="20">
        <f t="shared" si="386"/>
        <v>737.19935863174771</v>
      </c>
      <c r="AG31" s="10">
        <v>4.4080000000000004</v>
      </c>
      <c r="AH31">
        <v>50256.2</v>
      </c>
      <c r="AI31" s="18">
        <f t="shared" si="165"/>
        <v>0.16624776296159074</v>
      </c>
      <c r="AJ31" s="20">
        <f>(((AG31-AG$20)/(AG$47-AG$20)*100+700))</f>
        <v>736.64864864864865</v>
      </c>
      <c r="AL31" s="10">
        <v>4.4039999999999999</v>
      </c>
      <c r="AM31">
        <v>64696.7</v>
      </c>
      <c r="AN31" s="18">
        <f t="shared" si="166"/>
        <v>0.22870027282824407</v>
      </c>
      <c r="AO31" s="20">
        <f t="shared" si="387"/>
        <v>736.53116531165313</v>
      </c>
      <c r="AQ31" s="10">
        <v>4.4260000000000002</v>
      </c>
      <c r="AR31">
        <v>63971.199999999997</v>
      </c>
      <c r="AS31" s="18">
        <f t="shared" si="167"/>
        <v>0.20895603316971895</v>
      </c>
      <c r="AT31" s="20">
        <f t="shared" si="388"/>
        <v>737.41935483870964</v>
      </c>
      <c r="AU31" s="20">
        <f t="shared" si="389"/>
        <v>12.001003641161441</v>
      </c>
      <c r="AW31" s="10">
        <v>4.4409999999999998</v>
      </c>
      <c r="AX31">
        <v>29507.7</v>
      </c>
      <c r="AY31" s="18">
        <f t="shared" si="138"/>
        <v>8.5709181850660954E-2</v>
      </c>
      <c r="AZ31" s="20">
        <f t="shared" si="315"/>
        <v>738.28756058158319</v>
      </c>
      <c r="BB31" s="10">
        <v>4.4109999999999996</v>
      </c>
      <c r="BC31">
        <v>33909</v>
      </c>
      <c r="BD31" s="18">
        <f t="shared" si="140"/>
        <v>8.8116567806542187E-2</v>
      </c>
      <c r="BE31" s="20">
        <f t="shared" si="316"/>
        <v>737.19279082468597</v>
      </c>
      <c r="BG31" s="10">
        <v>4.4000000000000004</v>
      </c>
      <c r="BH31">
        <v>33280.1</v>
      </c>
      <c r="BI31" s="18">
        <f t="shared" si="142"/>
        <v>0.10207755417026043</v>
      </c>
      <c r="BJ31" s="20">
        <f t="shared" si="317"/>
        <v>737.51399776035839</v>
      </c>
      <c r="BL31" s="10">
        <v>4.43</v>
      </c>
      <c r="BM31">
        <v>30805</v>
      </c>
      <c r="BN31" s="18">
        <f t="shared" si="144"/>
        <v>8.6570195909154268E-2</v>
      </c>
      <c r="BO31" s="20">
        <f t="shared" si="318"/>
        <v>737.91982665222099</v>
      </c>
      <c r="BQ31" s="10">
        <v>4.4039999999999999</v>
      </c>
      <c r="BR31">
        <v>32365.1</v>
      </c>
      <c r="BS31" s="18">
        <f t="shared" si="146"/>
        <v>0.10426134935964755</v>
      </c>
      <c r="BT31" s="20">
        <f t="shared" si="319"/>
        <v>736.67029379760606</v>
      </c>
      <c r="BU31" s="20">
        <f t="shared" si="320"/>
        <v>9.6854540889728646</v>
      </c>
      <c r="BW31" s="10">
        <v>4.4450000000000003</v>
      </c>
      <c r="BX31" s="11">
        <v>14144.3</v>
      </c>
      <c r="BY31" s="18">
        <f t="shared" si="321"/>
        <v>5.5781180245425672E-2</v>
      </c>
      <c r="BZ31" s="20">
        <f t="shared" si="322"/>
        <v>737.6910911966263</v>
      </c>
      <c r="CB31" s="10">
        <v>4.4189999999999996</v>
      </c>
      <c r="CC31" s="11">
        <v>16225.8</v>
      </c>
      <c r="CD31" s="18">
        <f t="shared" si="323"/>
        <v>5.3663684689389396E-2</v>
      </c>
      <c r="CE31" s="20">
        <f t="shared" si="324"/>
        <v>736.66844065992552</v>
      </c>
      <c r="CG31" s="10">
        <v>4.4189999999999996</v>
      </c>
      <c r="CH31" s="11">
        <v>13388.7</v>
      </c>
      <c r="CI31" s="18">
        <f t="shared" si="325"/>
        <v>3.6170034579641241E-2</v>
      </c>
      <c r="CJ31" s="20">
        <f t="shared" si="326"/>
        <v>736.96351931330469</v>
      </c>
      <c r="CL31" s="10">
        <v>4.415</v>
      </c>
      <c r="CM31" s="11">
        <v>11361.8</v>
      </c>
      <c r="CN31" s="18">
        <f t="shared" si="327"/>
        <v>3.167041671219497E-2</v>
      </c>
      <c r="CO31" s="20">
        <f t="shared" si="328"/>
        <v>736.88745288099085</v>
      </c>
      <c r="CQ31" s="10">
        <v>4.43</v>
      </c>
      <c r="CR31" s="11">
        <v>13567.7</v>
      </c>
      <c r="CS31" s="18">
        <f t="shared" si="329"/>
        <v>3.8533709931425637E-2</v>
      </c>
      <c r="CT31" s="20">
        <f t="shared" si="330"/>
        <v>737.47323340471087</v>
      </c>
      <c r="CU31" s="20">
        <f t="shared" si="331"/>
        <v>25.163590259781472</v>
      </c>
      <c r="CW31" s="10">
        <v>4.4080000000000004</v>
      </c>
      <c r="CX31" s="11">
        <v>25902.7</v>
      </c>
      <c r="CY31" s="18">
        <f t="shared" si="332"/>
        <v>6.7367282731299924E-2</v>
      </c>
      <c r="CZ31" s="20">
        <f t="shared" si="333"/>
        <v>736.72806067172269</v>
      </c>
      <c r="DB31" s="10">
        <v>4.4560000000000004</v>
      </c>
      <c r="DC31" s="10">
        <v>31534.9</v>
      </c>
      <c r="DD31" s="18">
        <f t="shared" si="334"/>
        <v>9.3926830067403558E-2</v>
      </c>
      <c r="DE31" s="20">
        <f t="shared" si="335"/>
        <v>738.49416755037123</v>
      </c>
      <c r="DG31" s="10">
        <v>4.415</v>
      </c>
      <c r="DH31" s="11">
        <v>26218.1</v>
      </c>
      <c r="DI31" s="18">
        <f t="shared" si="336"/>
        <v>7.1942759926460501E-2</v>
      </c>
      <c r="DJ31" s="20">
        <f t="shared" si="337"/>
        <v>737.350054525627</v>
      </c>
      <c r="DL31" s="10">
        <v>4.4340000000000002</v>
      </c>
      <c r="DM31" s="11">
        <v>21375.9</v>
      </c>
      <c r="DN31" s="18">
        <f t="shared" si="338"/>
        <v>7.3552723985711943E-2</v>
      </c>
      <c r="DO31" s="20">
        <f t="shared" si="339"/>
        <v>737.76824034334766</v>
      </c>
      <c r="DQ31" s="10">
        <v>4.415</v>
      </c>
      <c r="DR31" s="11">
        <v>29641.9</v>
      </c>
      <c r="DS31" s="18">
        <f t="shared" si="340"/>
        <v>9.7696984079114993E-2</v>
      </c>
      <c r="DT31" s="20">
        <f t="shared" si="341"/>
        <v>737.350054525627</v>
      </c>
      <c r="DU31" s="20">
        <f t="shared" si="342"/>
        <v>17.141608563390427</v>
      </c>
      <c r="DW31" s="10">
        <v>4.4119999999999999</v>
      </c>
      <c r="DX31" s="11">
        <v>14069</v>
      </c>
      <c r="DY31" s="18">
        <f t="shared" si="343"/>
        <v>6.1853068517144234E-2</v>
      </c>
      <c r="DZ31" s="20">
        <f>(((DW31-DW$20)/(DW$47-DW$20)*100+700))</f>
        <v>736.72590199246099</v>
      </c>
      <c r="EB31" s="10">
        <v>4.4340000000000002</v>
      </c>
      <c r="EC31" s="10">
        <v>11596.5</v>
      </c>
      <c r="ED31" s="18">
        <f t="shared" si="344"/>
        <v>3.7677017652786624E-2</v>
      </c>
      <c r="EE31" s="20">
        <f>(((EB31-EB$20)/(EB$47-EB$20)*100+700))</f>
        <v>737.68736616702358</v>
      </c>
      <c r="EG31" s="10">
        <v>4.4080000000000004</v>
      </c>
      <c r="EH31" s="11">
        <v>13814</v>
      </c>
      <c r="EI31" s="18">
        <f t="shared" si="345"/>
        <v>4.9174912322419974E-2</v>
      </c>
      <c r="EJ31" s="20">
        <f>(((EG31-EG$20)/(EG$47-EG$20)*100+700))</f>
        <v>736.88792165397172</v>
      </c>
      <c r="EL31" s="10">
        <v>4.415</v>
      </c>
      <c r="EM31" s="11">
        <v>10645.4</v>
      </c>
      <c r="EN31" s="18">
        <f t="shared" si="346"/>
        <v>3.0286684203548461E-2</v>
      </c>
      <c r="EO31" s="20">
        <f>(((EL31-EL$20)/(EL$47-EL$20)*100+700))</f>
        <v>737.72026431718064</v>
      </c>
      <c r="EQ31" s="10">
        <v>4.4109999999999996</v>
      </c>
      <c r="ER31" s="11">
        <v>9464.7999999999993</v>
      </c>
      <c r="ES31" s="18">
        <f t="shared" si="347"/>
        <v>2.9886404003883892E-2</v>
      </c>
      <c r="ET31" s="20">
        <f>(((EQ31-EQ$20)/(EQ$47-EQ$20)*100+700))</f>
        <v>737.13195201744816</v>
      </c>
      <c r="EU31" s="20">
        <f t="shared" si="348"/>
        <v>32.733937512367675</v>
      </c>
      <c r="EW31" s="10">
        <v>4.423</v>
      </c>
      <c r="EX31" s="11">
        <v>19717.8</v>
      </c>
      <c r="EY31" s="18">
        <f t="shared" si="303"/>
        <v>6.4621637751374916E-2</v>
      </c>
      <c r="EZ31" s="20">
        <f t="shared" si="349"/>
        <v>737.47971876690099</v>
      </c>
      <c r="FB31" s="10">
        <v>4.4109999999999996</v>
      </c>
      <c r="FC31" s="10">
        <v>19429.8</v>
      </c>
      <c r="FD31" s="18">
        <f t="shared" si="304"/>
        <v>6.1959404214175735E-2</v>
      </c>
      <c r="FE31" s="20">
        <f t="shared" si="350"/>
        <v>737.5</v>
      </c>
      <c r="FG31" s="10">
        <v>4.4370000000000003</v>
      </c>
      <c r="FH31" s="11">
        <v>18846.2</v>
      </c>
      <c r="FI31" s="18">
        <f t="shared" ref="FI31" si="391">FH31/FI$1</f>
        <v>6.0577638262186595E-2</v>
      </c>
      <c r="FJ31" s="20">
        <f>(((FG31-FG$20)/(FG$47-FG$20)*100+700))</f>
        <v>736.48090815273474</v>
      </c>
      <c r="FL31" s="10">
        <v>4.4109999999999996</v>
      </c>
      <c r="FM31" s="11">
        <v>18968.5</v>
      </c>
      <c r="FN31" s="18">
        <f t="shared" si="306"/>
        <v>5.7892691972789199E-2</v>
      </c>
      <c r="FO31" s="20">
        <f t="shared" si="352"/>
        <v>737.81232648528589</v>
      </c>
      <c r="FQ31" s="10">
        <v>4.4039999999999999</v>
      </c>
      <c r="FR31" s="11">
        <v>19369.7</v>
      </c>
      <c r="FS31" s="18">
        <f t="shared" si="307"/>
        <v>7.7362415981397592E-2</v>
      </c>
      <c r="FT31" s="20">
        <f t="shared" si="353"/>
        <v>737.25815367606413</v>
      </c>
      <c r="FU31" s="20">
        <f t="shared" si="354"/>
        <v>11.783829242700126</v>
      </c>
      <c r="FV31" s="20">
        <f t="shared" si="355"/>
        <v>12.838776261038145</v>
      </c>
      <c r="FX31" s="10">
        <v>4.3929999999999998</v>
      </c>
      <c r="FY31" s="11">
        <v>18707.400000000001</v>
      </c>
      <c r="FZ31" s="18">
        <f t="shared" si="356"/>
        <v>5.8832705089248823E-2</v>
      </c>
      <c r="GA31" s="20">
        <f>(((FX31-FX$20)/(FX$47-FX$20)*100+700))</f>
        <v>735.70274636510499</v>
      </c>
      <c r="GC31" s="10">
        <v>4.415</v>
      </c>
      <c r="GD31" s="10">
        <v>21002.3</v>
      </c>
      <c r="GE31" s="18">
        <f t="shared" si="357"/>
        <v>7.7104973900988971E-2</v>
      </c>
      <c r="GF31" s="20">
        <f>(((GC31-GC$20)/(GC$47-GC$20)*100+700))</f>
        <v>737.72026431718064</v>
      </c>
      <c r="GH31" s="10">
        <v>4.4119999999999999</v>
      </c>
      <c r="GI31" s="32">
        <v>14444</v>
      </c>
      <c r="GJ31" s="18">
        <f t="shared" si="390"/>
        <v>5.7813046600261452E-2</v>
      </c>
      <c r="GK31" s="20">
        <f>(((GH31-GH$20)/(GH$47-GH$20)*100+700))</f>
        <v>737.93103448275861</v>
      </c>
      <c r="GM31" s="10">
        <v>4.415</v>
      </c>
      <c r="GN31" s="11">
        <v>18087.7</v>
      </c>
      <c r="GO31" s="18">
        <f t="shared" si="359"/>
        <v>5.2782308178737962E-2</v>
      </c>
      <c r="GP31" s="20">
        <f>(((GM31-GM$20)/(GM$47-GM$20)*100+700))</f>
        <v>737.41125068268707</v>
      </c>
      <c r="GR31" s="10">
        <v>4.4080000000000004</v>
      </c>
      <c r="GS31" s="11">
        <v>19336.8</v>
      </c>
      <c r="GT31" s="18">
        <f t="shared" si="360"/>
        <v>5.2541169041554599E-2</v>
      </c>
      <c r="GU31" s="20">
        <f>(((GR31-GR$20)/(GR$47-GR$20)*100+700))</f>
        <v>736.88792165397172</v>
      </c>
      <c r="GV31" s="20">
        <f t="shared" si="361"/>
        <v>16.849054487438892</v>
      </c>
      <c r="GX31" s="10">
        <v>4.4039999999999999</v>
      </c>
      <c r="GY31" s="11">
        <v>15628.7</v>
      </c>
      <c r="GZ31" s="18">
        <f t="shared" si="362"/>
        <v>5.2910344883621417E-2</v>
      </c>
      <c r="HA31" s="20">
        <f t="shared" si="363"/>
        <v>736.23655913978496</v>
      </c>
      <c r="HC31" s="10">
        <v>4.4080000000000004</v>
      </c>
      <c r="HD31" s="10">
        <v>15022.8</v>
      </c>
      <c r="HE31" s="18">
        <f t="shared" si="364"/>
        <v>4.6224256011264057E-2</v>
      </c>
      <c r="HF31" s="20">
        <f t="shared" si="365"/>
        <v>736.88792165397172</v>
      </c>
      <c r="HH31" s="10">
        <v>4.415</v>
      </c>
      <c r="HI31" s="32">
        <v>17495.3</v>
      </c>
      <c r="HJ31" s="18">
        <f t="shared" si="366"/>
        <v>4.8195170703568553E-2</v>
      </c>
      <c r="HK31" s="20">
        <f t="shared" si="367"/>
        <v>737.350054525627</v>
      </c>
      <c r="HM31" s="10">
        <v>4.4109999999999996</v>
      </c>
      <c r="HN31" s="11">
        <v>16619.3</v>
      </c>
      <c r="HO31" s="18">
        <f t="shared" si="368"/>
        <v>4.6571067724526412E-2</v>
      </c>
      <c r="HP31" s="20">
        <f t="shared" si="369"/>
        <v>737.05114254624596</v>
      </c>
      <c r="HR31" s="10">
        <v>4.3970000000000002</v>
      </c>
      <c r="HS31" s="11">
        <v>18736.5</v>
      </c>
      <c r="HT31" s="18">
        <f t="shared" si="370"/>
        <v>4.5910787546492131E-2</v>
      </c>
      <c r="HU31" s="20">
        <f t="shared" si="371"/>
        <v>736.58804168952281</v>
      </c>
      <c r="HV31" s="20">
        <f t="shared" si="372"/>
        <v>6.052018072881709</v>
      </c>
      <c r="HX31" s="10">
        <v>4.4409999999999998</v>
      </c>
      <c r="HY31" s="11">
        <v>20025.099999999999</v>
      </c>
      <c r="HZ31" s="18">
        <f t="shared" si="373"/>
        <v>4.5011634409800952E-2</v>
      </c>
      <c r="IA31" s="20">
        <f t="shared" si="374"/>
        <v>738.45321795565167</v>
      </c>
      <c r="IC31" s="10">
        <v>4.4109999999999996</v>
      </c>
      <c r="ID31" s="10">
        <v>22166.3</v>
      </c>
      <c r="IE31" s="18">
        <f t="shared" si="375"/>
        <v>7.1430988306500076E-2</v>
      </c>
      <c r="IF31" s="20">
        <f t="shared" si="376"/>
        <v>737.13195201744816</v>
      </c>
      <c r="IH31" s="10">
        <v>4.4109999999999996</v>
      </c>
      <c r="II31" s="32">
        <v>28829.1</v>
      </c>
      <c r="IJ31" s="18">
        <f t="shared" si="377"/>
        <v>9.0956703194563504E-2</v>
      </c>
      <c r="IK31" s="20">
        <f t="shared" si="378"/>
        <v>737.41758241758237</v>
      </c>
      <c r="IM31" s="10">
        <v>4.3890000000000002</v>
      </c>
      <c r="IN31" s="11">
        <v>20775.5</v>
      </c>
      <c r="IO31" s="18">
        <f t="shared" si="379"/>
        <v>4.7049399888307072E-2</v>
      </c>
      <c r="IP31" s="20">
        <f t="shared" si="380"/>
        <v>735.99126160567994</v>
      </c>
      <c r="IR31" s="10">
        <v>4.4000000000000004</v>
      </c>
      <c r="IS31" s="11">
        <v>17429</v>
      </c>
      <c r="IT31" s="18">
        <f t="shared" si="381"/>
        <v>4.7558600305287517E-2</v>
      </c>
      <c r="IU31" s="20">
        <f t="shared" si="382"/>
        <v>736.75260559517278</v>
      </c>
      <c r="IV31" s="20">
        <f t="shared" si="383"/>
        <v>33.475426408605927</v>
      </c>
    </row>
    <row r="32" spans="1:256" s="11" customFormat="1">
      <c r="A32" s="14" t="s">
        <v>215</v>
      </c>
      <c r="B32" s="25"/>
      <c r="C32" s="12"/>
      <c r="D32" s="18"/>
      <c r="E32" s="20"/>
      <c r="F32" s="12"/>
      <c r="G32" s="25"/>
      <c r="H32" s="12"/>
      <c r="I32" s="18"/>
      <c r="J32" s="20"/>
      <c r="K32" s="12"/>
      <c r="L32" s="25"/>
      <c r="M32" s="12"/>
      <c r="N32" s="18"/>
      <c r="O32" s="20"/>
      <c r="P32" s="12"/>
      <c r="Q32" s="25"/>
      <c r="R32" s="12"/>
      <c r="S32" s="18"/>
      <c r="T32" s="20"/>
      <c r="U32" s="20"/>
      <c r="W32" s="10">
        <v>4.4960000000000004</v>
      </c>
      <c r="X32" s="11">
        <v>7684.8</v>
      </c>
      <c r="Y32" s="18">
        <f t="shared" si="384"/>
        <v>2.3299607398219603E-2</v>
      </c>
      <c r="Z32" s="20">
        <f t="shared" si="385"/>
        <v>741.00642398286936</v>
      </c>
      <c r="AB32" s="10">
        <v>4.4969999999999999</v>
      </c>
      <c r="AC32" s="11">
        <v>5059.6000000000004</v>
      </c>
      <c r="AD32" s="18">
        <f t="shared" si="164"/>
        <v>1.7427233824457371E-2</v>
      </c>
      <c r="AE32" s="20">
        <f t="shared" si="386"/>
        <v>740.9941207910208</v>
      </c>
      <c r="AG32" s="10"/>
      <c r="AI32" s="18"/>
      <c r="AJ32" s="20"/>
      <c r="AL32" s="10">
        <v>4.4630000000000001</v>
      </c>
      <c r="AM32" s="11">
        <v>7044.2</v>
      </c>
      <c r="AN32" s="18">
        <f t="shared" si="166"/>
        <v>2.490096808425649E-2</v>
      </c>
      <c r="AO32" s="20">
        <f t="shared" si="387"/>
        <v>739.72899728997288</v>
      </c>
      <c r="AQ32" s="10">
        <v>4.5149999999999997</v>
      </c>
      <c r="AR32" s="11">
        <v>5575.6</v>
      </c>
      <c r="AS32" s="18">
        <f t="shared" si="167"/>
        <v>1.8212183897458309E-2</v>
      </c>
      <c r="AT32" s="20">
        <f t="shared" si="388"/>
        <v>742.20430107526886</v>
      </c>
      <c r="AU32" s="20">
        <f t="shared" si="389"/>
        <v>17.6453480646454</v>
      </c>
      <c r="AW32" s="10">
        <v>4.5220000000000002</v>
      </c>
      <c r="AX32" s="11">
        <v>7025.7</v>
      </c>
      <c r="AY32" s="18">
        <f t="shared" si="138"/>
        <v>2.0407114038986048E-2</v>
      </c>
      <c r="AZ32" s="20">
        <f t="shared" si="315"/>
        <v>742.6494345718902</v>
      </c>
      <c r="BB32" s="10">
        <v>4.5039999999999996</v>
      </c>
      <c r="BC32" s="11">
        <v>7267.6</v>
      </c>
      <c r="BD32" s="18">
        <f t="shared" si="140"/>
        <v>1.8885722616143973E-2</v>
      </c>
      <c r="BE32" s="20">
        <f t="shared" si="316"/>
        <v>742.27198252321136</v>
      </c>
      <c r="BG32" s="10">
        <v>4.4779999999999998</v>
      </c>
      <c r="BH32" s="11">
        <v>4694.7</v>
      </c>
      <c r="BI32" s="18">
        <f t="shared" si="142"/>
        <v>1.4399701129597618E-2</v>
      </c>
      <c r="BJ32" s="20">
        <f t="shared" si="317"/>
        <v>741.88129899216119</v>
      </c>
      <c r="BL32" s="10">
        <v>4.5039999999999996</v>
      </c>
      <c r="BM32" s="11">
        <v>7067</v>
      </c>
      <c r="BN32" s="18">
        <f t="shared" si="144"/>
        <v>1.9860138759616723E-2</v>
      </c>
      <c r="BO32" s="20">
        <f t="shared" si="318"/>
        <v>741.9284940411701</v>
      </c>
      <c r="BQ32" s="10">
        <v>4.4740000000000002</v>
      </c>
      <c r="BR32" s="11">
        <v>4997.7</v>
      </c>
      <c r="BS32" s="18">
        <f t="shared" si="146"/>
        <v>1.6099655051110936E-2</v>
      </c>
      <c r="BT32" s="20">
        <f t="shared" si="319"/>
        <v>740.47878128400441</v>
      </c>
      <c r="BU32" s="20">
        <f t="shared" si="320"/>
        <v>14.37878296907728</v>
      </c>
      <c r="BW32" s="10">
        <v>4.5039999999999996</v>
      </c>
      <c r="BX32" s="11">
        <v>2677.6</v>
      </c>
      <c r="BY32" s="18">
        <f t="shared" si="321"/>
        <v>1.0559708732503678E-2</v>
      </c>
      <c r="BZ32" s="20">
        <f t="shared" si="322"/>
        <v>740.80126515550864</v>
      </c>
      <c r="CB32" s="10">
        <v>4.5039999999999996</v>
      </c>
      <c r="CC32" s="11">
        <v>3683.7</v>
      </c>
      <c r="CD32" s="18">
        <f t="shared" si="323"/>
        <v>1.2183122883944318E-2</v>
      </c>
      <c r="CE32" s="20">
        <f t="shared" si="324"/>
        <v>741.19212346993083</v>
      </c>
      <c r="CG32" s="10">
        <v>4.4889999999999999</v>
      </c>
      <c r="CH32" s="11">
        <v>2992</v>
      </c>
      <c r="CI32" s="18">
        <f t="shared" si="325"/>
        <v>8.0829911389669329E-3</v>
      </c>
      <c r="CJ32" s="20">
        <f t="shared" si="326"/>
        <v>740.71888412017165</v>
      </c>
      <c r="CL32" s="10">
        <v>4.4820000000000002</v>
      </c>
      <c r="CM32" s="11">
        <v>3274.3</v>
      </c>
      <c r="CN32" s="18">
        <f t="shared" si="327"/>
        <v>9.1269381119840152E-3</v>
      </c>
      <c r="CO32" s="20">
        <f t="shared" si="328"/>
        <v>740.49542272482495</v>
      </c>
      <c r="CQ32" s="10">
        <v>4.4779999999999998</v>
      </c>
      <c r="CR32" s="11">
        <v>3140.5</v>
      </c>
      <c r="CS32" s="18">
        <f t="shared" si="329"/>
        <v>8.9193537622177816E-3</v>
      </c>
      <c r="CT32" s="20">
        <f t="shared" si="330"/>
        <v>740.04282655246254</v>
      </c>
      <c r="CU32" s="20">
        <f t="shared" si="331"/>
        <v>16.520283885703872</v>
      </c>
      <c r="CW32" s="10">
        <v>4.4740000000000002</v>
      </c>
      <c r="CX32" s="11">
        <v>6371.8</v>
      </c>
      <c r="CY32" s="18">
        <f t="shared" si="332"/>
        <v>1.657166442522582E-2</v>
      </c>
      <c r="CZ32" s="20">
        <f t="shared" si="333"/>
        <v>740.30335861321782</v>
      </c>
      <c r="DB32" s="10">
        <v>4.548</v>
      </c>
      <c r="DC32" s="10">
        <v>6913.5</v>
      </c>
      <c r="DD32" s="18">
        <f t="shared" si="334"/>
        <v>2.0591888341836964E-2</v>
      </c>
      <c r="DE32" s="20">
        <f t="shared" si="335"/>
        <v>743.37221633085892</v>
      </c>
      <c r="DG32" s="10">
        <v>4.5</v>
      </c>
      <c r="DH32" s="11">
        <v>6490.2</v>
      </c>
      <c r="DI32" s="18">
        <f t="shared" si="336"/>
        <v>1.7809181461460363E-2</v>
      </c>
      <c r="DJ32" s="20">
        <f t="shared" si="337"/>
        <v>741.98473282442751</v>
      </c>
      <c r="DL32" s="10">
        <v>4.5</v>
      </c>
      <c r="DM32" s="11">
        <v>4732.3</v>
      </c>
      <c r="DN32" s="18">
        <f t="shared" si="338"/>
        <v>1.6283457338291469E-2</v>
      </c>
      <c r="DO32" s="20">
        <f t="shared" si="339"/>
        <v>741.3090128755365</v>
      </c>
      <c r="DQ32" s="10">
        <v>4.5</v>
      </c>
      <c r="DR32" s="11">
        <v>5287.8</v>
      </c>
      <c r="DS32" s="18">
        <f t="shared" si="340"/>
        <v>1.7428103880437633E-2</v>
      </c>
      <c r="DT32" s="20">
        <f t="shared" si="341"/>
        <v>741.98473282442751</v>
      </c>
      <c r="DU32" s="20">
        <f t="shared" si="342"/>
        <v>9.6514059450024217</v>
      </c>
      <c r="DW32" s="10"/>
      <c r="DY32" s="18"/>
      <c r="DZ32" s="20"/>
      <c r="EB32" s="10"/>
      <c r="EC32" s="10"/>
      <c r="ED32" s="18"/>
      <c r="EE32" s="20"/>
      <c r="EG32" s="10"/>
      <c r="EI32" s="18"/>
      <c r="EJ32" s="20"/>
      <c r="EL32" s="10"/>
      <c r="EN32" s="18"/>
      <c r="EO32" s="20"/>
      <c r="EQ32" s="10"/>
      <c r="ES32" s="18"/>
      <c r="ET32" s="20"/>
      <c r="EU32" s="20"/>
      <c r="EW32" s="10">
        <v>4.4889999999999999</v>
      </c>
      <c r="EX32" s="11">
        <v>5731.6</v>
      </c>
      <c r="EY32" s="18">
        <f t="shared" si="303"/>
        <v>1.8784315640476144E-2</v>
      </c>
      <c r="EZ32" s="20">
        <f t="shared" si="349"/>
        <v>741.04921579232018</v>
      </c>
      <c r="FB32" s="10">
        <v>4.4669999999999996</v>
      </c>
      <c r="FC32" s="10">
        <v>4612.1000000000004</v>
      </c>
      <c r="FD32" s="18">
        <f t="shared" si="304"/>
        <v>1.4707458037457924E-2</v>
      </c>
      <c r="FE32" s="20">
        <f t="shared" si="350"/>
        <v>740.58370044052856</v>
      </c>
      <c r="FG32" s="10">
        <v>4.4889999999999999</v>
      </c>
      <c r="FH32" s="11">
        <v>5365.5</v>
      </c>
      <c r="FI32" s="18">
        <f t="shared" ref="FI32" si="392">FH32/FI$1</f>
        <v>1.7246411377135028E-2</v>
      </c>
      <c r="FJ32" s="20">
        <f>(((FG32-FG$20)/(FG$47-FG$20)*100+700))</f>
        <v>739.16408668730651</v>
      </c>
      <c r="FL32" s="10">
        <v>4.4820000000000002</v>
      </c>
      <c r="FM32" s="11">
        <v>3729.2</v>
      </c>
      <c r="FN32" s="18">
        <f t="shared" si="306"/>
        <v>1.1381681572339694E-2</v>
      </c>
      <c r="FO32" s="20">
        <f t="shared" si="352"/>
        <v>741.75458078845088</v>
      </c>
      <c r="FQ32" s="10">
        <v>4.4710000000000001</v>
      </c>
      <c r="FR32" s="11">
        <v>3677.4</v>
      </c>
      <c r="FS32" s="18">
        <f t="shared" si="307"/>
        <v>1.4687504118803672E-2</v>
      </c>
      <c r="FT32" s="20">
        <f t="shared" si="353"/>
        <v>740.96185737976782</v>
      </c>
      <c r="FU32" s="20">
        <f t="shared" si="354"/>
        <v>18.409466441880792</v>
      </c>
      <c r="FV32" s="20">
        <f t="shared" si="355"/>
        <v>20.350975271069537</v>
      </c>
      <c r="FX32" s="10"/>
      <c r="FZ32" s="18"/>
      <c r="GA32" s="20"/>
      <c r="GC32" s="10"/>
      <c r="GD32" s="10"/>
      <c r="GE32" s="18"/>
      <c r="GF32" s="20"/>
      <c r="GH32" s="10"/>
      <c r="GJ32" s="18"/>
      <c r="GK32" s="20"/>
      <c r="GM32" s="10"/>
      <c r="GO32" s="18"/>
      <c r="GP32" s="20"/>
      <c r="GR32" s="10"/>
      <c r="GT32" s="18"/>
      <c r="GU32" s="20"/>
      <c r="GV32" s="20"/>
      <c r="GX32" s="10">
        <v>4.4820000000000002</v>
      </c>
      <c r="GY32" s="11">
        <v>3708.9</v>
      </c>
      <c r="GZ32" s="18">
        <f t="shared" si="362"/>
        <v>1.2556334060981621E-2</v>
      </c>
      <c r="HA32" s="20">
        <f t="shared" si="363"/>
        <v>740.43010752688178</v>
      </c>
      <c r="HC32" s="10">
        <v>4.4669999999999996</v>
      </c>
      <c r="HD32" s="10">
        <v>3221.7</v>
      </c>
      <c r="HE32" s="18">
        <f t="shared" si="364"/>
        <v>9.9129779795703466E-3</v>
      </c>
      <c r="HF32" s="20">
        <f t="shared" si="365"/>
        <v>740.09793253536452</v>
      </c>
      <c r="HH32" s="10">
        <v>4.4820000000000002</v>
      </c>
      <c r="HI32" s="32">
        <v>2922.4</v>
      </c>
      <c r="HJ32" s="18">
        <f t="shared" si="366"/>
        <v>8.050480235498033E-3</v>
      </c>
      <c r="HK32" s="20">
        <f t="shared" si="367"/>
        <v>741.00327153762271</v>
      </c>
      <c r="HM32" s="10">
        <v>4.4560000000000004</v>
      </c>
      <c r="HN32" s="11">
        <v>3286.3</v>
      </c>
      <c r="HO32" s="18">
        <f t="shared" si="368"/>
        <v>9.2089618613967594E-3</v>
      </c>
      <c r="HP32" s="20">
        <f t="shared" si="369"/>
        <v>739.49945593035909</v>
      </c>
      <c r="HR32" s="10">
        <v>4.4589999999999996</v>
      </c>
      <c r="HS32" s="11">
        <v>3511.5</v>
      </c>
      <c r="HT32" s="18">
        <f t="shared" si="370"/>
        <v>8.6043674362611539E-3</v>
      </c>
      <c r="HU32" s="20">
        <f t="shared" si="371"/>
        <v>739.98902907295667</v>
      </c>
      <c r="HV32" s="20">
        <f t="shared" si="372"/>
        <v>18.185273558013908</v>
      </c>
      <c r="HX32" s="10">
        <v>4.5149999999999997</v>
      </c>
      <c r="HY32" s="11">
        <v>4607.3999999999996</v>
      </c>
      <c r="HZ32" s="18">
        <f t="shared" si="373"/>
        <v>1.0356333021044434E-2</v>
      </c>
      <c r="IA32" s="20">
        <f t="shared" si="374"/>
        <v>742.45538128718226</v>
      </c>
      <c r="IC32" s="10">
        <v>4.4669999999999996</v>
      </c>
      <c r="ID32" s="10">
        <v>5923.7</v>
      </c>
      <c r="IE32" s="18">
        <f t="shared" si="375"/>
        <v>1.9089146381273125E-2</v>
      </c>
      <c r="IF32" s="20">
        <f t="shared" si="376"/>
        <v>740.18538713195198</v>
      </c>
      <c r="IH32" s="10">
        <v>4.4630000000000001</v>
      </c>
      <c r="II32" s="32">
        <v>4005.3</v>
      </c>
      <c r="IJ32" s="18">
        <f t="shared" si="377"/>
        <v>1.26368455243204E-2</v>
      </c>
      <c r="IK32" s="20">
        <f t="shared" si="378"/>
        <v>740.27472527472526</v>
      </c>
      <c r="IM32" s="10">
        <v>4.4630000000000001</v>
      </c>
      <c r="IN32" s="11">
        <v>3647.9</v>
      </c>
      <c r="IO32" s="18">
        <f t="shared" si="379"/>
        <v>8.2612454984262902E-3</v>
      </c>
      <c r="IP32" s="20">
        <f t="shared" si="380"/>
        <v>740.03276897870012</v>
      </c>
      <c r="IR32" s="10">
        <v>4.452</v>
      </c>
      <c r="IS32" s="11">
        <v>3619.7</v>
      </c>
      <c r="IT32" s="18">
        <f t="shared" si="381"/>
        <v>9.8770936671667472E-3</v>
      </c>
      <c r="IU32" s="20">
        <f t="shared" si="382"/>
        <v>739.60504662643996</v>
      </c>
      <c r="IV32" s="20">
        <f t="shared" si="383"/>
        <v>35.186256076397697</v>
      </c>
    </row>
    <row r="33" spans="1:256">
      <c r="A33" s="2" t="s">
        <v>8</v>
      </c>
      <c r="D33" s="18"/>
      <c r="I33" s="18"/>
      <c r="N33" s="18"/>
      <c r="S33" s="18"/>
      <c r="U33" s="20"/>
      <c r="W33" s="10">
        <v>4.5069999999999997</v>
      </c>
      <c r="X33">
        <v>8125004.7000000002</v>
      </c>
      <c r="Y33" s="18">
        <f t="shared" si="384"/>
        <v>24.634267595602886</v>
      </c>
      <c r="Z33" s="20">
        <f t="shared" si="385"/>
        <v>741.59528907922913</v>
      </c>
      <c r="AB33" s="10">
        <v>4.5110000000000001</v>
      </c>
      <c r="AC33">
        <v>5567846.4000000004</v>
      </c>
      <c r="AD33" s="18">
        <f t="shared" si="164"/>
        <v>19.177832459376869</v>
      </c>
      <c r="AE33" s="20">
        <f t="shared" si="386"/>
        <v>741.74238375200423</v>
      </c>
      <c r="AG33" s="10">
        <v>4.4889999999999999</v>
      </c>
      <c r="AH33">
        <v>5699000.7999999998</v>
      </c>
      <c r="AI33" s="18">
        <f t="shared" si="165"/>
        <v>18.852323377340827</v>
      </c>
      <c r="AJ33" s="20">
        <f>(((AG33-AG$20)/(AG$47-AG$20)*100+700))</f>
        <v>741.02702702702697</v>
      </c>
      <c r="AL33" s="10">
        <v>4.4850000000000003</v>
      </c>
      <c r="AM33">
        <v>5755108.0999999996</v>
      </c>
      <c r="AN33" s="18">
        <f t="shared" si="166"/>
        <v>20.344079259468216</v>
      </c>
      <c r="AO33" s="20">
        <f t="shared" si="387"/>
        <v>740.92140921409214</v>
      </c>
      <c r="AQ33" s="10">
        <v>4.5190000000000001</v>
      </c>
      <c r="AR33">
        <v>7148966.2000000002</v>
      </c>
      <c r="AS33" s="18">
        <f t="shared" si="167"/>
        <v>23.351439685614771</v>
      </c>
      <c r="AT33" s="20">
        <f t="shared" si="388"/>
        <v>742.41935483870964</v>
      </c>
      <c r="AU33" s="20">
        <f t="shared" si="389"/>
        <v>12.152454766753545</v>
      </c>
      <c r="AW33" s="10">
        <v>4.5330000000000004</v>
      </c>
      <c r="AX33">
        <v>7424492.7999999998</v>
      </c>
      <c r="AY33" s="18">
        <f t="shared" si="138"/>
        <v>21.565462694283962</v>
      </c>
      <c r="AZ33" s="20">
        <f t="shared" si="315"/>
        <v>743.24178782983313</v>
      </c>
      <c r="BB33" s="10">
        <v>4.5</v>
      </c>
      <c r="BC33">
        <v>8320737.4000000004</v>
      </c>
      <c r="BD33" s="18">
        <f t="shared" si="140"/>
        <v>21.622425353373192</v>
      </c>
      <c r="BE33" s="20">
        <f t="shared" si="316"/>
        <v>742.05352266521027</v>
      </c>
      <c r="BG33" s="10">
        <v>4.4779999999999998</v>
      </c>
      <c r="BH33">
        <v>8430521.1999999993</v>
      </c>
      <c r="BI33" s="18">
        <f t="shared" si="142"/>
        <v>25.858305247776567</v>
      </c>
      <c r="BJ33" s="20">
        <f t="shared" si="317"/>
        <v>741.88129899216119</v>
      </c>
      <c r="BL33" s="10">
        <v>4.5149999999999997</v>
      </c>
      <c r="BM33">
        <v>7343570.7000000002</v>
      </c>
      <c r="BN33" s="18">
        <f t="shared" si="144"/>
        <v>20.637375561490835</v>
      </c>
      <c r="BO33" s="20">
        <f t="shared" si="318"/>
        <v>742.52437703141925</v>
      </c>
      <c r="BQ33" s="10">
        <v>4.4820000000000002</v>
      </c>
      <c r="BR33">
        <v>7447108.7999999998</v>
      </c>
      <c r="BS33" s="18">
        <f t="shared" si="146"/>
        <v>23.990212059165756</v>
      </c>
      <c r="BT33" s="20">
        <f t="shared" si="319"/>
        <v>740.9140369967356</v>
      </c>
      <c r="BU33" s="20">
        <f t="shared" si="320"/>
        <v>9.4174883649666636</v>
      </c>
      <c r="BW33" s="10">
        <v>4.5190000000000001</v>
      </c>
      <c r="BX33" s="11">
        <v>3223409.7</v>
      </c>
      <c r="BY33" s="18">
        <f t="shared" si="321"/>
        <v>12.712230190292452</v>
      </c>
      <c r="BZ33" s="20">
        <f t="shared" si="322"/>
        <v>741.59198734844495</v>
      </c>
      <c r="CB33" s="10">
        <v>4.4930000000000003</v>
      </c>
      <c r="CC33" s="11">
        <v>3348029.3</v>
      </c>
      <c r="CD33" s="18">
        <f t="shared" si="323"/>
        <v>11.072957184609516</v>
      </c>
      <c r="CE33" s="20">
        <f t="shared" si="324"/>
        <v>740.60670569451838</v>
      </c>
      <c r="CG33" s="10">
        <v>4.4930000000000003</v>
      </c>
      <c r="CH33" s="11">
        <v>2993630.6</v>
      </c>
      <c r="CI33" s="18">
        <f t="shared" si="325"/>
        <v>8.0873962610762913</v>
      </c>
      <c r="CJ33" s="20">
        <f t="shared" si="326"/>
        <v>740.93347639484978</v>
      </c>
      <c r="CL33" s="10">
        <v>4.5</v>
      </c>
      <c r="CM33" s="11">
        <v>4583919.5</v>
      </c>
      <c r="CN33" s="18">
        <f t="shared" si="327"/>
        <v>12.777433218341848</v>
      </c>
      <c r="CO33" s="20">
        <f t="shared" si="328"/>
        <v>741.46472805600433</v>
      </c>
      <c r="CQ33" s="10">
        <v>4.4960000000000004</v>
      </c>
      <c r="CR33" s="11">
        <v>3380813.5</v>
      </c>
      <c r="CS33" s="18">
        <f t="shared" si="329"/>
        <v>9.6018696419620024</v>
      </c>
      <c r="CT33" s="20">
        <f t="shared" si="330"/>
        <v>741.00642398286936</v>
      </c>
      <c r="CU33" s="20">
        <f t="shared" si="331"/>
        <v>18.67427355927402</v>
      </c>
      <c r="CW33" s="10">
        <v>4.4969999999999999</v>
      </c>
      <c r="CX33" s="11">
        <v>5860814.5</v>
      </c>
      <c r="CY33" s="18">
        <f t="shared" si="332"/>
        <v>15.242702400027881</v>
      </c>
      <c r="CZ33" s="20">
        <f t="shared" si="333"/>
        <v>741.54929577464793</v>
      </c>
      <c r="DB33" s="10">
        <v>4.5449999999999999</v>
      </c>
      <c r="DC33" s="10">
        <v>5199488.2</v>
      </c>
      <c r="DD33" s="18">
        <f t="shared" si="334"/>
        <v>15.486697106978934</v>
      </c>
      <c r="DE33" s="20">
        <f t="shared" si="335"/>
        <v>743.21314952279954</v>
      </c>
      <c r="DG33" s="10">
        <v>4.5039999999999996</v>
      </c>
      <c r="DH33" s="11">
        <v>5297507.9000000004</v>
      </c>
      <c r="DI33" s="18">
        <f t="shared" si="336"/>
        <v>14.536420986197625</v>
      </c>
      <c r="DJ33" s="20">
        <f t="shared" si="337"/>
        <v>742.20283533260636</v>
      </c>
      <c r="DL33" s="10">
        <v>4.5039999999999996</v>
      </c>
      <c r="DM33" s="11">
        <v>5012043.5</v>
      </c>
      <c r="DN33" s="18">
        <f t="shared" si="338"/>
        <v>17.246031847074583</v>
      </c>
      <c r="DO33" s="20">
        <f t="shared" si="339"/>
        <v>741.52360515021451</v>
      </c>
      <c r="DQ33" s="10">
        <v>4.5</v>
      </c>
      <c r="DR33" s="11">
        <v>4794940.7</v>
      </c>
      <c r="DS33" s="18">
        <f t="shared" si="340"/>
        <v>15.803684825473416</v>
      </c>
      <c r="DT33" s="20">
        <f t="shared" si="341"/>
        <v>741.98473282442751</v>
      </c>
      <c r="DU33" s="20">
        <f t="shared" si="342"/>
        <v>6.3865796016084539</v>
      </c>
      <c r="DW33" s="10">
        <v>4.4820000000000002</v>
      </c>
      <c r="DX33" s="11">
        <v>941520.6</v>
      </c>
      <c r="DY33" s="18">
        <f t="shared" si="343"/>
        <v>4.1393089901274251</v>
      </c>
      <c r="DZ33" s="20">
        <f>(((DW33-DW$20)/(DW$47-DW$20)*100+700))</f>
        <v>740.49542272482495</v>
      </c>
      <c r="EB33" s="10">
        <v>4.5</v>
      </c>
      <c r="EC33" s="10">
        <v>806861.2</v>
      </c>
      <c r="ED33" s="18">
        <f t="shared" si="344"/>
        <v>2.6214912840726594</v>
      </c>
      <c r="EE33" s="20">
        <f>(((EB33-EB$20)/(EB$47-EB$20)*100+700))</f>
        <v>741.22055674518197</v>
      </c>
      <c r="EG33" s="10">
        <v>4.4820000000000002</v>
      </c>
      <c r="EH33" s="11">
        <v>985870.9</v>
      </c>
      <c r="EI33" s="18">
        <f t="shared" si="345"/>
        <v>3.5094914629162641</v>
      </c>
      <c r="EJ33" s="20">
        <f>(((EG33-EG$20)/(EG$47-EG$20)*100+700))</f>
        <v>740.9140369967356</v>
      </c>
      <c r="EL33" s="10">
        <v>4.4850000000000003</v>
      </c>
      <c r="EM33" s="11">
        <v>940208.1</v>
      </c>
      <c r="EN33" s="18">
        <f t="shared" si="346"/>
        <v>2.6749380775093758</v>
      </c>
      <c r="EO33" s="20">
        <f>(((EL33-EL$20)/(EL$47-EL$20)*100+700))</f>
        <v>741.57488986784142</v>
      </c>
      <c r="EQ33" s="10">
        <v>4.4820000000000002</v>
      </c>
      <c r="ER33" s="11">
        <v>1093124.3999999999</v>
      </c>
      <c r="ES33" s="18">
        <f t="shared" si="347"/>
        <v>3.4516902042201818</v>
      </c>
      <c r="ET33" s="20">
        <f>(((EQ33-EQ$20)/(EQ$47-EQ$20)*100+700))</f>
        <v>741.00327153762271</v>
      </c>
      <c r="EU33" s="20">
        <f t="shared" si="348"/>
        <v>19.407686991066818</v>
      </c>
      <c r="EW33" s="10">
        <v>4.5110000000000001</v>
      </c>
      <c r="EX33" s="11">
        <v>6743722.9000000004</v>
      </c>
      <c r="EY33" s="18">
        <f t="shared" ref="EY33:EY34" si="393">EX33/EY$1</f>
        <v>22.101371265529195</v>
      </c>
      <c r="EZ33" s="20">
        <f t="shared" si="349"/>
        <v>742.23904813412662</v>
      </c>
      <c r="FB33" s="10">
        <v>4.4820000000000002</v>
      </c>
      <c r="FC33" s="10">
        <v>4017562.5</v>
      </c>
      <c r="FD33" s="18">
        <f t="shared" ref="FD33:FD34" si="394">FC33/FD$1</f>
        <v>12.811546124675212</v>
      </c>
      <c r="FE33" s="20">
        <f t="shared" si="350"/>
        <v>741.409691629956</v>
      </c>
      <c r="FG33" s="10">
        <v>4.4930000000000003</v>
      </c>
      <c r="FH33" s="11">
        <v>5541975.2000000002</v>
      </c>
      <c r="FI33" s="18">
        <f t="shared" ref="FI33:FI34" si="395">FH33/FI$1</f>
        <v>17.813658399232164</v>
      </c>
      <c r="FJ33" s="20">
        <f>(((FG33-FG$20)/(FG$47-FG$20)*100+700))</f>
        <v>739.3704850361197</v>
      </c>
      <c r="FL33" s="10">
        <v>4.4779999999999998</v>
      </c>
      <c r="FM33" s="11">
        <v>4548310.5</v>
      </c>
      <c r="FN33" s="18">
        <f t="shared" ref="FN33:FN34" si="396">FM33/FN$1</f>
        <v>13.881642658781814</v>
      </c>
      <c r="FO33" s="20">
        <f t="shared" si="352"/>
        <v>741.53248195446974</v>
      </c>
      <c r="FQ33" s="10">
        <v>4.4740000000000002</v>
      </c>
      <c r="FR33" s="11">
        <v>3765625.8</v>
      </c>
      <c r="FS33" s="18">
        <f t="shared" ref="FS33:FS34" si="397">FR33/FS$1</f>
        <v>15.039877208727189</v>
      </c>
      <c r="FT33" s="20">
        <f t="shared" si="353"/>
        <v>741.12769485903812</v>
      </c>
      <c r="FU33" s="20">
        <f t="shared" si="354"/>
        <v>22.820731108714103</v>
      </c>
      <c r="FV33" s="20">
        <f t="shared" si="355"/>
        <v>26.287079110949779</v>
      </c>
      <c r="FX33" s="10">
        <v>4.4710000000000001</v>
      </c>
      <c r="FY33" s="11">
        <v>1883264.3</v>
      </c>
      <c r="FZ33" s="18">
        <f t="shared" si="356"/>
        <v>5.9226580479922708</v>
      </c>
      <c r="GA33" s="20">
        <f>(((FX33-FX$20)/(FX$47-FX$20)*100+700))</f>
        <v>739.90306946688213</v>
      </c>
      <c r="GC33" s="10">
        <v>4.4820000000000002</v>
      </c>
      <c r="GD33" s="10">
        <v>1470138.7</v>
      </c>
      <c r="GE33" s="18">
        <f t="shared" si="357"/>
        <v>5.3972663038968989</v>
      </c>
      <c r="GF33" s="20">
        <f>(((GC33-GC$20)/(GC$47-GC$20)*100+700))</f>
        <v>741.409691629956</v>
      </c>
      <c r="GH33" s="10">
        <v>4.4779999999999998</v>
      </c>
      <c r="GI33" s="11">
        <v>2231810.4</v>
      </c>
      <c r="GJ33" s="18">
        <f t="shared" si="390"/>
        <v>8.9329658445131646</v>
      </c>
      <c r="GK33" s="20">
        <f>(((GH33-GH$20)/(GH$47-GH$20)*100+700))</f>
        <v>741.60177975528359</v>
      </c>
      <c r="GM33" s="10">
        <v>4.4740000000000002</v>
      </c>
      <c r="GN33" s="11">
        <v>2209721</v>
      </c>
      <c r="GO33" s="18">
        <f t="shared" si="359"/>
        <v>6.448259027462254</v>
      </c>
      <c r="GP33" s="20">
        <f>(((GM33-GM$20)/(GM$47-GM$20)*100+700))</f>
        <v>740.63353358820314</v>
      </c>
      <c r="GR33" s="10">
        <v>4.4740000000000002</v>
      </c>
      <c r="GS33" s="11">
        <v>1598946.3</v>
      </c>
      <c r="GT33" s="18">
        <f t="shared" si="360"/>
        <v>4.3445920646988272</v>
      </c>
      <c r="GU33" s="20">
        <f>(((GR33-GR$20)/(GR$47-GR$20)*100+700))</f>
        <v>740.47878128400441</v>
      </c>
      <c r="GV33" s="20">
        <f t="shared" si="361"/>
        <v>27.537365985634565</v>
      </c>
      <c r="GX33" s="10">
        <v>4.4779999999999998</v>
      </c>
      <c r="GY33" s="11">
        <v>4036827</v>
      </c>
      <c r="GZ33" s="18">
        <f t="shared" ref="GZ33:GZ34" si="398">GY33/GZ$1</f>
        <v>13.666517932106624</v>
      </c>
      <c r="HA33" s="20">
        <f t="shared" si="363"/>
        <v>740.21505376344089</v>
      </c>
      <c r="HC33" s="10">
        <v>4.4779999999999998</v>
      </c>
      <c r="HD33" s="10">
        <v>2944812.2</v>
      </c>
      <c r="HE33" s="18">
        <f t="shared" ref="HE33:HE34" si="399">HD33/HE$1</f>
        <v>9.0610107994444284</v>
      </c>
      <c r="HF33" s="20">
        <f t="shared" si="365"/>
        <v>740.69640914036995</v>
      </c>
      <c r="HH33" s="10">
        <v>4.4779999999999998</v>
      </c>
      <c r="HI33" s="11">
        <v>3453221.4</v>
      </c>
      <c r="HJ33" s="18">
        <f t="shared" ref="HJ33:HJ34" si="400">HI33/HJ$1</f>
        <v>9.5127602756292244</v>
      </c>
      <c r="HK33" s="20">
        <f t="shared" si="367"/>
        <v>740.78516902944386</v>
      </c>
      <c r="HM33" s="10">
        <v>4.4779999999999998</v>
      </c>
      <c r="HN33" s="11">
        <v>2694548.7</v>
      </c>
      <c r="HO33" s="18">
        <f t="shared" ref="HO33:HO34" si="401">HN33/HO$1</f>
        <v>7.5507398022019343</v>
      </c>
      <c r="HP33" s="20">
        <f t="shared" si="369"/>
        <v>740.69640914036995</v>
      </c>
      <c r="HR33" s="10">
        <v>4.4669999999999996</v>
      </c>
      <c r="HS33" s="11">
        <v>4343788.2</v>
      </c>
      <c r="HT33" s="18">
        <f t="shared" ref="HT33:HT34" si="402">HS33/HT$1</f>
        <v>10.643756154946734</v>
      </c>
      <c r="HU33" s="20">
        <f t="shared" si="371"/>
        <v>740.42786615469004</v>
      </c>
      <c r="HV33" s="20">
        <f t="shared" ref="HV33:HV34" si="403">(STDEV(GZ33,HE33,HJ33,HO33,HT33))/(AVERAGE(GZ33,HE33,HJ33,HO33,HT33))*100</f>
        <v>22.681766877858813</v>
      </c>
      <c r="HX33" s="10">
        <v>4.5190000000000001</v>
      </c>
      <c r="HY33" s="11">
        <v>4333486.2</v>
      </c>
      <c r="HZ33" s="18">
        <f t="shared" si="373"/>
        <v>9.7406403241091226</v>
      </c>
      <c r="IA33" s="20">
        <f t="shared" si="374"/>
        <v>742.67171444023802</v>
      </c>
      <c r="IC33" s="10">
        <v>4.4740000000000002</v>
      </c>
      <c r="ID33" s="10">
        <v>3347702.9</v>
      </c>
      <c r="IE33" s="18">
        <f t="shared" si="375"/>
        <v>10.787985667591633</v>
      </c>
      <c r="IF33" s="20">
        <f t="shared" si="376"/>
        <v>740.56706652126502</v>
      </c>
      <c r="IH33" s="10">
        <v>4.4850000000000003</v>
      </c>
      <c r="II33" s="32">
        <v>3583069.8</v>
      </c>
      <c r="IJ33" s="18">
        <f t="shared" si="377"/>
        <v>11.30469616894055</v>
      </c>
      <c r="IK33" s="20">
        <f t="shared" si="378"/>
        <v>741.4835164835165</v>
      </c>
      <c r="IM33" s="10">
        <v>4.4669999999999996</v>
      </c>
      <c r="IN33" s="11">
        <v>3920802.9</v>
      </c>
      <c r="IO33" s="18">
        <f t="shared" si="379"/>
        <v>8.8792772027308153</v>
      </c>
      <c r="IP33" s="20">
        <f t="shared" si="380"/>
        <v>740.25122883670122</v>
      </c>
      <c r="IR33" s="10">
        <v>4.4630000000000001</v>
      </c>
      <c r="IS33" s="11">
        <v>3681546.7</v>
      </c>
      <c r="IT33" s="18">
        <f t="shared" si="381"/>
        <v>10.045855069742972</v>
      </c>
      <c r="IU33" s="20">
        <f t="shared" si="382"/>
        <v>740.20844761382341</v>
      </c>
      <c r="IV33" s="20">
        <f t="shared" si="383"/>
        <v>9.2583525001723128</v>
      </c>
    </row>
    <row r="34" spans="1:256" s="11" customFormat="1">
      <c r="A34" s="13">
        <v>520</v>
      </c>
      <c r="B34" s="25"/>
      <c r="C34" s="12"/>
      <c r="D34" s="18"/>
      <c r="E34" s="20"/>
      <c r="F34" s="12"/>
      <c r="G34" s="25"/>
      <c r="H34" s="12"/>
      <c r="I34" s="18"/>
      <c r="J34" s="20"/>
      <c r="K34" s="12"/>
      <c r="L34" s="25"/>
      <c r="M34" s="12"/>
      <c r="N34" s="18"/>
      <c r="O34" s="20"/>
      <c r="P34" s="12"/>
      <c r="Q34" s="25"/>
      <c r="R34" s="12"/>
      <c r="S34" s="18"/>
      <c r="T34" s="20"/>
      <c r="U34" s="20"/>
      <c r="W34" s="10">
        <v>4.6399999999999997</v>
      </c>
      <c r="X34" s="11">
        <v>638963.80000000005</v>
      </c>
      <c r="Y34" s="18">
        <f t="shared" si="384"/>
        <v>1.9372795234325568</v>
      </c>
      <c r="Z34" s="20">
        <f t="shared" si="385"/>
        <v>748.71520342612416</v>
      </c>
      <c r="AB34" s="10">
        <v>4.6520000000000001</v>
      </c>
      <c r="AC34" s="11">
        <v>567713.9</v>
      </c>
      <c r="AD34" s="18">
        <f t="shared" si="164"/>
        <v>1.9554278758586863</v>
      </c>
      <c r="AE34" s="20">
        <f t="shared" si="386"/>
        <v>749.27846071619456</v>
      </c>
      <c r="AG34" s="10">
        <v>4.6369999999999996</v>
      </c>
      <c r="AH34" s="11">
        <v>474816.8</v>
      </c>
      <c r="AI34" s="18">
        <f t="shared" si="165"/>
        <v>1.5706963681412649</v>
      </c>
      <c r="AJ34" s="20">
        <f>(((AG34-AG$20)/(AG$47-AG$20)*100+700))</f>
        <v>749.02702702702697</v>
      </c>
      <c r="AL34" s="10">
        <v>4.6289999999999996</v>
      </c>
      <c r="AM34" s="11">
        <v>547843.5</v>
      </c>
      <c r="AN34" s="18">
        <f t="shared" si="166"/>
        <v>1.9366050805864925</v>
      </c>
      <c r="AO34" s="20">
        <f t="shared" si="387"/>
        <v>748.72628726287257</v>
      </c>
      <c r="AQ34" s="10">
        <v>4.6550000000000002</v>
      </c>
      <c r="AR34" s="11">
        <v>569061.5</v>
      </c>
      <c r="AS34" s="18">
        <f t="shared" si="167"/>
        <v>1.8587869802287595</v>
      </c>
      <c r="AT34" s="20">
        <f t="shared" si="388"/>
        <v>749.73118279569894</v>
      </c>
      <c r="AU34" s="20">
        <f t="shared" si="389"/>
        <v>8.7204520645187138</v>
      </c>
      <c r="AW34" s="10">
        <v>4.6660000000000004</v>
      </c>
      <c r="AX34" s="11">
        <v>497303.9</v>
      </c>
      <c r="AY34" s="18">
        <f t="shared" si="138"/>
        <v>1.4444877235481894</v>
      </c>
      <c r="AZ34" s="20">
        <f t="shared" si="315"/>
        <v>750.40387722132471</v>
      </c>
      <c r="BB34" s="10">
        <v>4.633</v>
      </c>
      <c r="BC34" s="11">
        <v>610307.9</v>
      </c>
      <c r="BD34" s="18">
        <f t="shared" si="140"/>
        <v>1.585957635236025</v>
      </c>
      <c r="BE34" s="20">
        <f t="shared" si="316"/>
        <v>749.31731294374663</v>
      </c>
      <c r="BG34" s="10">
        <v>4.6180000000000003</v>
      </c>
      <c r="BH34" s="11">
        <v>535544.80000000005</v>
      </c>
      <c r="BI34" s="18">
        <f t="shared" si="142"/>
        <v>1.6426363902933374</v>
      </c>
      <c r="BJ34" s="20">
        <f t="shared" si="317"/>
        <v>749.72004479283316</v>
      </c>
      <c r="BL34" s="10">
        <v>4.6520000000000001</v>
      </c>
      <c r="BM34" s="11">
        <v>478367</v>
      </c>
      <c r="BN34" s="18">
        <f t="shared" si="144"/>
        <v>1.3443377668065053</v>
      </c>
      <c r="BO34" s="20">
        <f t="shared" si="318"/>
        <v>749.94582881906831</v>
      </c>
      <c r="BQ34" s="10">
        <v>4.6260000000000003</v>
      </c>
      <c r="BR34" s="11">
        <v>577966.5</v>
      </c>
      <c r="BS34" s="18">
        <f t="shared" si="146"/>
        <v>1.8618687158288632</v>
      </c>
      <c r="BT34" s="20">
        <f t="shared" si="319"/>
        <v>748.74863982589773</v>
      </c>
      <c r="BU34" s="20">
        <f t="shared" si="320"/>
        <v>12.580891316392288</v>
      </c>
      <c r="BW34" s="10">
        <v>4.6660000000000004</v>
      </c>
      <c r="BX34" s="11">
        <v>189580.7</v>
      </c>
      <c r="BY34" s="18">
        <f t="shared" si="321"/>
        <v>0.74765348569769963</v>
      </c>
      <c r="BZ34" s="20">
        <f t="shared" si="322"/>
        <v>749.34106483921983</v>
      </c>
      <c r="CB34" s="10">
        <v>4.6520000000000001</v>
      </c>
      <c r="CC34" s="11">
        <v>219244.9</v>
      </c>
      <c r="CD34" s="18">
        <f t="shared" si="323"/>
        <v>0.7251099596541748</v>
      </c>
      <c r="CE34" s="20">
        <f t="shared" si="324"/>
        <v>749.06865353911655</v>
      </c>
      <c r="CG34" s="10">
        <v>4.6479999999999997</v>
      </c>
      <c r="CH34" s="11">
        <v>209327.6</v>
      </c>
      <c r="CI34" s="18">
        <f t="shared" si="325"/>
        <v>0.56550572725307979</v>
      </c>
      <c r="CJ34" s="20">
        <f t="shared" si="326"/>
        <v>749.24892703862656</v>
      </c>
      <c r="CL34" s="10">
        <v>4.6479999999999997</v>
      </c>
      <c r="CM34" s="11">
        <v>182586.3</v>
      </c>
      <c r="CN34" s="18">
        <f t="shared" si="327"/>
        <v>0.50894965647501667</v>
      </c>
      <c r="CO34" s="20">
        <f t="shared" si="328"/>
        <v>749.43457189014543</v>
      </c>
      <c r="CQ34" s="10">
        <v>4.6520000000000001</v>
      </c>
      <c r="CR34" s="11">
        <v>197130.5</v>
      </c>
      <c r="CS34" s="18">
        <f t="shared" si="329"/>
        <v>0.55987157039416413</v>
      </c>
      <c r="CT34" s="20">
        <f t="shared" si="330"/>
        <v>749.35760171306208</v>
      </c>
      <c r="CU34" s="20">
        <f t="shared" si="331"/>
        <v>17.303949778086348</v>
      </c>
      <c r="CW34" s="10">
        <v>4.6369999999999996</v>
      </c>
      <c r="CX34" s="11">
        <v>1079278.8999999999</v>
      </c>
      <c r="CY34" s="18">
        <f t="shared" si="332"/>
        <v>2.806969420262226</v>
      </c>
      <c r="CZ34" s="20">
        <f t="shared" si="333"/>
        <v>749.13326110509206</v>
      </c>
      <c r="DB34" s="10">
        <v>4.6890000000000001</v>
      </c>
      <c r="DC34" s="10">
        <v>1253260.8999999999</v>
      </c>
      <c r="DD34" s="18">
        <f t="shared" si="334"/>
        <v>3.732842773702191</v>
      </c>
      <c r="DE34" s="20">
        <f t="shared" si="335"/>
        <v>750.84835630965006</v>
      </c>
      <c r="DG34" s="10">
        <v>4.6399999999999997</v>
      </c>
      <c r="DH34" s="11">
        <v>1114237</v>
      </c>
      <c r="DI34" s="18">
        <f t="shared" si="336"/>
        <v>3.0574788025135144</v>
      </c>
      <c r="DJ34" s="20">
        <f t="shared" si="337"/>
        <v>749.61832061068696</v>
      </c>
      <c r="DL34" s="10">
        <v>4.6479999999999997</v>
      </c>
      <c r="DM34" s="11">
        <v>868046.9</v>
      </c>
      <c r="DN34" s="18">
        <f t="shared" si="338"/>
        <v>2.9868784024229571</v>
      </c>
      <c r="DO34" s="20">
        <f t="shared" si="339"/>
        <v>749.24892703862656</v>
      </c>
      <c r="DQ34" s="10">
        <v>4.6440000000000001</v>
      </c>
      <c r="DR34" s="11">
        <v>1125016.2</v>
      </c>
      <c r="DS34" s="18">
        <f t="shared" si="340"/>
        <v>3.7079502251929339</v>
      </c>
      <c r="DT34" s="20">
        <f t="shared" si="341"/>
        <v>749.83642311886592</v>
      </c>
      <c r="DU34" s="20">
        <f t="shared" si="342"/>
        <v>13.245311833070291</v>
      </c>
      <c r="DW34" s="10">
        <v>4.641</v>
      </c>
      <c r="DX34" s="11">
        <v>212384.5</v>
      </c>
      <c r="DY34" s="18">
        <f t="shared" si="343"/>
        <v>0.93372898077186861</v>
      </c>
      <c r="DZ34" s="20">
        <f>(((DW34-DW$20)/(DW$47-DW$20)*100+700))</f>
        <v>749.05761981690898</v>
      </c>
      <c r="EB34" s="10">
        <v>4.6550000000000002</v>
      </c>
      <c r="EC34" s="10">
        <v>191192.9</v>
      </c>
      <c r="ED34" s="18">
        <f t="shared" si="344"/>
        <v>0.62118555326067926</v>
      </c>
      <c r="EE34" s="20">
        <f>(((EB34-EB$20)/(EB$47-EB$20)*100+700))</f>
        <v>749.51820128479653</v>
      </c>
      <c r="EG34" s="10">
        <v>4.6369999999999996</v>
      </c>
      <c r="EH34" s="11">
        <v>200580.6</v>
      </c>
      <c r="EI34" s="18">
        <f t="shared" si="345"/>
        <v>0.71402442584178316</v>
      </c>
      <c r="EJ34" s="20">
        <f>(((EG34-EG$20)/(EG$47-EG$20)*100+700))</f>
        <v>749.34711643090316</v>
      </c>
      <c r="EL34" s="10">
        <v>4.6479999999999997</v>
      </c>
      <c r="EM34" s="11">
        <v>305686.40000000002</v>
      </c>
      <c r="EN34" s="18">
        <f t="shared" si="346"/>
        <v>0.86969277454295724</v>
      </c>
      <c r="EO34" s="20">
        <f>(((EL34-EL$20)/(EL$47-EL$20)*100+700))</f>
        <v>750.55066079295148</v>
      </c>
      <c r="EQ34" s="10">
        <v>4.6369999999999996</v>
      </c>
      <c r="ER34" s="11">
        <v>213700.8</v>
      </c>
      <c r="ES34" s="18">
        <f t="shared" si="347"/>
        <v>0.67478958295507463</v>
      </c>
      <c r="ET34" s="20">
        <f>(((EQ34-EQ$20)/(EQ$47-EQ$20)*100+700))</f>
        <v>749.45474372955289</v>
      </c>
      <c r="EU34" s="20">
        <f t="shared" si="348"/>
        <v>17.446571650177479</v>
      </c>
      <c r="EW34" s="10">
        <v>4.6520000000000001</v>
      </c>
      <c r="EX34" s="11">
        <v>603181.30000000005</v>
      </c>
      <c r="EY34" s="18">
        <f t="shared" si="393"/>
        <v>1.9768211193441154</v>
      </c>
      <c r="EZ34" s="20">
        <f t="shared" si="349"/>
        <v>749.86479177934018</v>
      </c>
      <c r="FB34" s="10">
        <v>4.6289999999999996</v>
      </c>
      <c r="FC34" s="10">
        <v>504039.9</v>
      </c>
      <c r="FD34" s="18">
        <f t="shared" si="394"/>
        <v>1.6073254436058384</v>
      </c>
      <c r="FE34" s="20">
        <f t="shared" si="350"/>
        <v>749.50440528634363</v>
      </c>
      <c r="FG34" s="10">
        <v>4.6630000000000003</v>
      </c>
      <c r="FH34" s="11">
        <v>1488357.7</v>
      </c>
      <c r="FI34" s="18">
        <f t="shared" si="395"/>
        <v>4.7840516579119416</v>
      </c>
      <c r="FJ34" s="20">
        <f>(((FG34-FG$20)/(FG$47-FG$20)*100+700))</f>
        <v>748.14241486068113</v>
      </c>
      <c r="FL34" s="10">
        <v>4.633</v>
      </c>
      <c r="FM34" s="11">
        <v>490212.7</v>
      </c>
      <c r="FN34" s="18">
        <f t="shared" si="396"/>
        <v>1.4961506098136026</v>
      </c>
      <c r="FO34" s="20">
        <f t="shared" si="352"/>
        <v>750.13881177123824</v>
      </c>
      <c r="FQ34" s="10">
        <v>4.633</v>
      </c>
      <c r="FR34" s="11">
        <v>489025.7</v>
      </c>
      <c r="FS34" s="18">
        <f t="shared" si="397"/>
        <v>1.9531644593872977</v>
      </c>
      <c r="FT34" s="20">
        <f t="shared" si="353"/>
        <v>749.91708126036485</v>
      </c>
      <c r="FU34" s="20">
        <f t="shared" si="354"/>
        <v>57.939568939776635</v>
      </c>
      <c r="FV34" s="20">
        <f t="shared" si="355"/>
        <v>13.823250562145036</v>
      </c>
      <c r="FX34" s="10">
        <v>4.63</v>
      </c>
      <c r="FY34" s="11">
        <v>572959.4</v>
      </c>
      <c r="FZ34" s="18">
        <f t="shared" si="356"/>
        <v>1.8018939782285592</v>
      </c>
      <c r="GA34" s="20">
        <f>(((FX34-FX$20)/(FX$47-FX$20)*100+700))</f>
        <v>748.46526655896605</v>
      </c>
      <c r="GC34" s="10">
        <v>4.6399999999999997</v>
      </c>
      <c r="GD34" s="10">
        <v>567653.80000000005</v>
      </c>
      <c r="GE34" s="18">
        <f t="shared" si="357"/>
        <v>2.0840065818409039</v>
      </c>
      <c r="GF34" s="20">
        <f>(((GC34-GC$20)/(GC$47-GC$20)*100+700))</f>
        <v>750.11013215859032</v>
      </c>
      <c r="GH34" s="10">
        <v>4.63</v>
      </c>
      <c r="GI34" s="11">
        <v>436480.8</v>
      </c>
      <c r="GJ34" s="18">
        <f t="shared" si="390"/>
        <v>1.7470427049653419</v>
      </c>
      <c r="GK34" s="20">
        <f>(((GH34-GH$20)/(GH$47-GH$20)*100+700))</f>
        <v>750.05561735261404</v>
      </c>
      <c r="GM34" s="10">
        <v>4.633</v>
      </c>
      <c r="GN34" s="11">
        <v>557273.59999999998</v>
      </c>
      <c r="GO34" s="18">
        <f t="shared" si="359"/>
        <v>1.6261982947016338</v>
      </c>
      <c r="GP34" s="20">
        <f>(((GM34-GM$20)/(GM$47-GM$20)*100+700))</f>
        <v>749.31731294374663</v>
      </c>
      <c r="GR34" s="10">
        <v>4.633</v>
      </c>
      <c r="GS34" s="11">
        <v>505309.5</v>
      </c>
      <c r="GT34" s="18">
        <f t="shared" si="360"/>
        <v>1.3730064880333579</v>
      </c>
      <c r="GU34" s="20">
        <f>(((GR34-GR$20)/(GR$47-GR$20)*100+700))</f>
        <v>749.1294885745375</v>
      </c>
      <c r="GV34" s="20">
        <f t="shared" si="361"/>
        <v>15.01913837352507</v>
      </c>
      <c r="GX34" s="10">
        <v>4.6369999999999996</v>
      </c>
      <c r="GY34" s="11">
        <v>417343.4</v>
      </c>
      <c r="GZ34" s="18">
        <f t="shared" si="398"/>
        <v>1.4128995520358807</v>
      </c>
      <c r="HA34" s="20">
        <f t="shared" si="363"/>
        <v>748.76344086021504</v>
      </c>
      <c r="HC34" s="10">
        <v>4.633</v>
      </c>
      <c r="HD34" s="10">
        <v>359953.5</v>
      </c>
      <c r="HE34" s="18">
        <f t="shared" si="399"/>
        <v>1.1075553649220211</v>
      </c>
      <c r="HF34" s="20">
        <f t="shared" si="365"/>
        <v>749.1294885745375</v>
      </c>
      <c r="HH34" s="10">
        <v>4.6289999999999996</v>
      </c>
      <c r="HI34" s="11">
        <v>420074.3</v>
      </c>
      <c r="HJ34" s="18">
        <f t="shared" si="400"/>
        <v>1.1571995105360906</v>
      </c>
      <c r="HK34" s="20">
        <f t="shared" si="367"/>
        <v>749.0185387131952</v>
      </c>
      <c r="HM34" s="10">
        <v>4.633</v>
      </c>
      <c r="HN34" s="11">
        <v>361876.8</v>
      </c>
      <c r="HO34" s="18">
        <f t="shared" si="401"/>
        <v>1.0140612998582912</v>
      </c>
      <c r="HP34" s="20">
        <f t="shared" si="369"/>
        <v>749.1294885745375</v>
      </c>
      <c r="HR34" s="10">
        <v>4.6180000000000003</v>
      </c>
      <c r="HS34" s="11">
        <v>481831.3</v>
      </c>
      <c r="HT34" s="18">
        <f t="shared" si="402"/>
        <v>1.180650305422577</v>
      </c>
      <c r="HU34" s="20">
        <f t="shared" si="371"/>
        <v>748.71091607240817</v>
      </c>
      <c r="HV34" s="20">
        <f t="shared" si="403"/>
        <v>12.585393434918618</v>
      </c>
      <c r="HX34" s="10">
        <v>4.6669999999999998</v>
      </c>
      <c r="HY34" s="11">
        <v>254313.9</v>
      </c>
      <c r="HZ34" s="18">
        <f t="shared" si="373"/>
        <v>0.57163681040947001</v>
      </c>
      <c r="IA34" s="20">
        <f t="shared" si="374"/>
        <v>750.6760411032991</v>
      </c>
      <c r="IC34" s="10">
        <v>4.6369999999999996</v>
      </c>
      <c r="ID34" s="10">
        <v>249804.1</v>
      </c>
      <c r="IE34" s="18">
        <f t="shared" si="375"/>
        <v>0.80499468770231286</v>
      </c>
      <c r="IF34" s="20">
        <f t="shared" si="376"/>
        <v>749.45474372955289</v>
      </c>
      <c r="IH34" s="10">
        <v>4.633</v>
      </c>
      <c r="II34" s="32">
        <v>251353.3</v>
      </c>
      <c r="IJ34" s="18">
        <f t="shared" si="377"/>
        <v>0.79302744466785569</v>
      </c>
      <c r="IK34" s="20">
        <f t="shared" si="378"/>
        <v>749.61538461538464</v>
      </c>
      <c r="IM34" s="10">
        <v>4.6260000000000003</v>
      </c>
      <c r="IN34" s="11">
        <v>262236.09999999998</v>
      </c>
      <c r="IO34" s="18">
        <f t="shared" si="379"/>
        <v>0.59387505157758325</v>
      </c>
      <c r="IP34" s="20">
        <f t="shared" si="380"/>
        <v>748.93500819224471</v>
      </c>
      <c r="IR34" s="10">
        <v>4.6180000000000003</v>
      </c>
      <c r="IS34" s="11">
        <v>215104</v>
      </c>
      <c r="IT34" s="18">
        <f t="shared" si="381"/>
        <v>0.58695537093743566</v>
      </c>
      <c r="IU34" s="20">
        <f t="shared" si="382"/>
        <v>748.71091607240817</v>
      </c>
      <c r="IV34" s="20">
        <f t="shared" si="383"/>
        <v>17.614110661174344</v>
      </c>
    </row>
    <row r="35" spans="1:256">
      <c r="A35" s="2" t="s">
        <v>11</v>
      </c>
      <c r="D35" s="18"/>
      <c r="I35" s="18"/>
      <c r="N35" s="18"/>
      <c r="S35" s="18"/>
      <c r="U35" s="20"/>
      <c r="W35" s="10">
        <v>4.6440000000000001</v>
      </c>
      <c r="X35">
        <v>279298.7</v>
      </c>
      <c r="Y35" s="18">
        <f t="shared" si="384"/>
        <v>0.84680799198848611</v>
      </c>
      <c r="Z35" s="20">
        <f t="shared" si="385"/>
        <v>748.92933618843688</v>
      </c>
      <c r="AB35" s="10">
        <v>4.6520000000000001</v>
      </c>
      <c r="AC35">
        <v>242240.8</v>
      </c>
      <c r="AD35" s="18">
        <f>AC35/AD$1</f>
        <v>0.83437170199691924</v>
      </c>
      <c r="AE35" s="20">
        <f t="shared" si="386"/>
        <v>749.27846071619456</v>
      </c>
      <c r="AG35" s="10">
        <v>4.633</v>
      </c>
      <c r="AH35">
        <v>201995.4</v>
      </c>
      <c r="AI35" s="18">
        <f>AH35/AI$1</f>
        <v>0.66820180153954556</v>
      </c>
      <c r="AJ35" s="20">
        <f>(((AG35-AG$20)/(AG$47-AG$20)*100+700))</f>
        <v>748.81081081081084</v>
      </c>
      <c r="AL35" s="10">
        <v>4.633</v>
      </c>
      <c r="AM35">
        <v>232256.1</v>
      </c>
      <c r="AN35" s="18">
        <f>AM35/AN$1</f>
        <v>0.82101611729847024</v>
      </c>
      <c r="AO35" s="20">
        <f t="shared" si="387"/>
        <v>748.94308943089436</v>
      </c>
      <c r="AQ35" s="10">
        <v>4.6550000000000002</v>
      </c>
      <c r="AR35">
        <v>238865.5</v>
      </c>
      <c r="AS35" s="18">
        <f>AR35/AS$1</f>
        <v>0.78023215667521484</v>
      </c>
      <c r="AT35" s="20">
        <f t="shared" si="388"/>
        <v>749.73118279569894</v>
      </c>
      <c r="AU35" s="20">
        <f t="shared" si="389"/>
        <v>9.1895171228373833</v>
      </c>
      <c r="AW35" s="10">
        <v>4.6660000000000004</v>
      </c>
      <c r="AX35">
        <v>214766.5</v>
      </c>
      <c r="AY35" s="18">
        <f>AX35/AY$1</f>
        <v>0.623818901640249</v>
      </c>
      <c r="AZ35" s="20">
        <f t="shared" si="315"/>
        <v>750.40387722132471</v>
      </c>
      <c r="BB35" s="10">
        <v>4.633</v>
      </c>
      <c r="BC35">
        <v>266334.59999999998</v>
      </c>
      <c r="BD35" s="18">
        <f>BC35/BD$1</f>
        <v>0.69210212156443085</v>
      </c>
      <c r="BE35" s="20">
        <f t="shared" si="316"/>
        <v>749.31731294374663</v>
      </c>
      <c r="BG35" s="10">
        <v>4.6180000000000003</v>
      </c>
      <c r="BH35">
        <v>225300.7</v>
      </c>
      <c r="BI35" s="18">
        <f>BH35/BI$1</f>
        <v>0.69104793581893076</v>
      </c>
      <c r="BJ35" s="20">
        <f t="shared" si="317"/>
        <v>749.72004479283316</v>
      </c>
      <c r="BL35" s="10">
        <v>4.6479999999999997</v>
      </c>
      <c r="BM35">
        <v>202940.79999999999</v>
      </c>
      <c r="BN35" s="18">
        <f>BM35/BN$1</f>
        <v>0.57031731257784424</v>
      </c>
      <c r="BO35" s="20">
        <f t="shared" si="318"/>
        <v>749.72914409534133</v>
      </c>
      <c r="BQ35" s="10">
        <v>4.6219999999999999</v>
      </c>
      <c r="BR35">
        <v>245255.9</v>
      </c>
      <c r="BS35" s="18">
        <f>BR35/BS$1</f>
        <v>0.79007051028468267</v>
      </c>
      <c r="BT35" s="20">
        <f t="shared" si="319"/>
        <v>748.53101196953207</v>
      </c>
      <c r="BU35" s="20">
        <f>(STDEV(AY35,BD35,BI35,BN35,BS35))/(AVERAGE(AY35,BD35,BI35,BN35,BS35))*100</f>
        <v>12.279743500096489</v>
      </c>
      <c r="BW35" s="10">
        <v>4.67</v>
      </c>
      <c r="BX35" s="11">
        <v>77488.2</v>
      </c>
      <c r="BY35" s="18">
        <f>BX35/BY$1</f>
        <v>0.30559188161263501</v>
      </c>
      <c r="BZ35" s="20">
        <f t="shared" si="322"/>
        <v>749.55192409066944</v>
      </c>
      <c r="CB35" s="10">
        <v>4.6520000000000001</v>
      </c>
      <c r="CC35" s="11">
        <v>90307.199999999997</v>
      </c>
      <c r="CD35" s="18">
        <f>CC35/CD$1</f>
        <v>0.29867353880743175</v>
      </c>
      <c r="CE35" s="20">
        <f t="shared" si="324"/>
        <v>749.06865353911655</v>
      </c>
      <c r="CG35" s="10">
        <v>4.6479999999999997</v>
      </c>
      <c r="CH35" s="11">
        <v>83672.2</v>
      </c>
      <c r="CI35" s="18">
        <f>CH35/CI$1</f>
        <v>0.22604333261292414</v>
      </c>
      <c r="CJ35" s="20">
        <f t="shared" si="326"/>
        <v>749.24892703862656</v>
      </c>
      <c r="CL35" s="10">
        <v>4.6520000000000001</v>
      </c>
      <c r="CM35" s="11">
        <v>82394</v>
      </c>
      <c r="CN35" s="18">
        <f>CM35/CN$1</f>
        <v>0.2296689181806221</v>
      </c>
      <c r="CO35" s="20">
        <f t="shared" si="328"/>
        <v>749.64997307485191</v>
      </c>
      <c r="CQ35" s="10">
        <v>4.6520000000000001</v>
      </c>
      <c r="CR35" s="11">
        <v>78832.800000000003</v>
      </c>
      <c r="CS35" s="18">
        <f>CR35/CS$1</f>
        <v>0.22389353009589619</v>
      </c>
      <c r="CT35" s="20">
        <f t="shared" si="330"/>
        <v>749.35760171306208</v>
      </c>
      <c r="CU35" s="20">
        <f>(STDEV(BY35,CD35,CI35,CN35,CS35))/(AVERAGE(BY35,CD35,CI35,CN35,CS35))*100</f>
        <v>16.17371498425015</v>
      </c>
      <c r="CW35" s="10">
        <v>4.641</v>
      </c>
      <c r="CX35" s="11">
        <v>450535.6</v>
      </c>
      <c r="CY35" s="18">
        <f>CX35/CY$1</f>
        <v>1.171744997460336</v>
      </c>
      <c r="CZ35" s="20">
        <f t="shared" si="333"/>
        <v>749.34994582881905</v>
      </c>
      <c r="DB35" s="10">
        <v>4.6890000000000001</v>
      </c>
      <c r="DC35" s="10">
        <v>518970</v>
      </c>
      <c r="DD35" s="18">
        <f>DC35/DD$1</f>
        <v>1.5457542912798334</v>
      </c>
      <c r="DE35" s="20">
        <f t="shared" si="335"/>
        <v>750.84835630965006</v>
      </c>
      <c r="DG35" s="10">
        <v>4.6440000000000001</v>
      </c>
      <c r="DH35" s="11">
        <v>476882.5</v>
      </c>
      <c r="DI35" s="18">
        <f>DH35/DI$1</f>
        <v>1.3085709189693493</v>
      </c>
      <c r="DJ35" s="20">
        <f t="shared" si="337"/>
        <v>749.83642311886592</v>
      </c>
      <c r="DL35" s="10">
        <v>4.6479999999999997</v>
      </c>
      <c r="DM35" s="11">
        <v>373161.3</v>
      </c>
      <c r="DN35" s="18">
        <f>DM35/DN$1</f>
        <v>1.2840175197792583</v>
      </c>
      <c r="DO35" s="20">
        <f t="shared" si="339"/>
        <v>749.24892703862656</v>
      </c>
      <c r="DQ35" s="10">
        <v>4.6440000000000001</v>
      </c>
      <c r="DR35" s="11">
        <v>483949.1</v>
      </c>
      <c r="DS35" s="18">
        <f>DR35/DS$1</f>
        <v>1.5950518528772455</v>
      </c>
      <c r="DT35" s="20">
        <f t="shared" si="341"/>
        <v>749.83642311886592</v>
      </c>
      <c r="DU35" s="20">
        <f>(STDEV(CY35,DD35,DI35,DN35,DS35))/(AVERAGE(CY35,DD35,DI35,DN35,DS35))*100</f>
        <v>13.124039812307069</v>
      </c>
      <c r="DW35" s="10">
        <v>4.6440000000000001</v>
      </c>
      <c r="DX35" s="11">
        <v>88632.1</v>
      </c>
      <c r="DY35" s="18">
        <f>DX35/DY$1</f>
        <v>0.389662900996402</v>
      </c>
      <c r="DZ35" s="20">
        <f>(((DW35-DW$20)/(DW$47-DW$20)*100+700))</f>
        <v>749.21917070543884</v>
      </c>
      <c r="EB35" s="10">
        <v>4.6630000000000003</v>
      </c>
      <c r="EC35" s="10">
        <v>74629.600000000006</v>
      </c>
      <c r="ED35" s="18">
        <f>EC35/ED$1</f>
        <v>0.24247150059245501</v>
      </c>
      <c r="EE35" s="20">
        <f>(((EB35-EB$20)/(EB$47-EB$20)*100+700))</f>
        <v>749.94646680942185</v>
      </c>
      <c r="EG35" s="10">
        <v>4.6369999999999996</v>
      </c>
      <c r="EH35" s="11">
        <v>85617.600000000006</v>
      </c>
      <c r="EI35" s="18">
        <f>EH35/EI$1</f>
        <v>0.3047805105875217</v>
      </c>
      <c r="EJ35" s="20">
        <f>(((EG35-EG$20)/(EG$47-EG$20)*100+700))</f>
        <v>749.34711643090316</v>
      </c>
      <c r="EL35" s="10">
        <v>4.6440000000000001</v>
      </c>
      <c r="EM35" s="11">
        <v>72432.399999999994</v>
      </c>
      <c r="EN35" s="18">
        <f>EM35/EN$1</f>
        <v>0.20607372432272186</v>
      </c>
      <c r="EO35" s="20">
        <f>(((EL35-EL$20)/(EL$47-EL$20)*100+700))</f>
        <v>750.33039647577095</v>
      </c>
      <c r="EQ35" s="10">
        <v>4.6399999999999997</v>
      </c>
      <c r="ER35" s="11">
        <v>63292.5</v>
      </c>
      <c r="ES35" s="18">
        <f>ER35/ES$1</f>
        <v>0.19985474869155412</v>
      </c>
      <c r="ET35" s="20">
        <f>(((EQ35-EQ$20)/(EQ$47-EQ$20)*100+700))</f>
        <v>749.61832061068696</v>
      </c>
      <c r="EU35" s="20">
        <f>(STDEV(DY35,ED35,EI35,EN35,ES35))/(AVERAGE(DY35,ED35,EI35,EN35,ES35))*100</f>
        <v>29.602768418109449</v>
      </c>
      <c r="EW35" s="10">
        <v>4.6520000000000001</v>
      </c>
      <c r="EX35" s="11">
        <v>252703.3</v>
      </c>
      <c r="EY35" s="18">
        <f>EX35/EY$1</f>
        <v>0.82819082814396228</v>
      </c>
      <c r="EZ35" s="20">
        <f t="shared" si="349"/>
        <v>749.86479177934018</v>
      </c>
      <c r="FB35" s="10">
        <v>4.6289999999999996</v>
      </c>
      <c r="FC35" s="10">
        <v>222390.8</v>
      </c>
      <c r="FD35" s="18">
        <f>FC35/FD$1</f>
        <v>0.70917875998280544</v>
      </c>
      <c r="FE35" s="20">
        <f t="shared" si="350"/>
        <v>749.50440528634363</v>
      </c>
      <c r="FG35" s="10">
        <v>4.6550000000000002</v>
      </c>
      <c r="FH35" s="11">
        <v>183569.7</v>
      </c>
      <c r="FI35" s="18">
        <f>FH35/FI$1</f>
        <v>0.59005098547707846</v>
      </c>
      <c r="FJ35" s="20">
        <f>(((FG35-FG$20)/(FG$47-FG$20)*100+700))</f>
        <v>747.72961816305474</v>
      </c>
      <c r="FL35" s="10">
        <v>4.6369999999999996</v>
      </c>
      <c r="FM35" s="11">
        <v>206554.6</v>
      </c>
      <c r="FN35" s="18">
        <f>FM35/FN$1</f>
        <v>0.63041367706263984</v>
      </c>
      <c r="FO35" s="20">
        <f t="shared" si="352"/>
        <v>750.36091060521926</v>
      </c>
      <c r="FQ35" s="10">
        <v>4.633</v>
      </c>
      <c r="FR35" s="11">
        <v>214110.2</v>
      </c>
      <c r="FS35" s="18">
        <f>FR35/FS$1</f>
        <v>0.85515430586226082</v>
      </c>
      <c r="FT35" s="20">
        <f t="shared" si="353"/>
        <v>749.91708126036485</v>
      </c>
      <c r="FU35" s="20">
        <f t="shared" si="354"/>
        <v>16.222860236205406</v>
      </c>
      <c r="FV35" s="20">
        <f t="shared" si="355"/>
        <v>13.879472731978716</v>
      </c>
      <c r="FX35" s="10">
        <v>4.63</v>
      </c>
      <c r="FY35" s="11">
        <v>241497.3</v>
      </c>
      <c r="FZ35" s="18">
        <f>FY35/FZ$1</f>
        <v>0.75948231345616424</v>
      </c>
      <c r="GA35" s="20">
        <f>(((FX35-FX$20)/(FX$47-FX$20)*100+700))</f>
        <v>748.46526655896605</v>
      </c>
      <c r="GC35" s="10">
        <v>4.6399999999999997</v>
      </c>
      <c r="GD35" s="10">
        <v>235394.4</v>
      </c>
      <c r="GE35" s="18">
        <f>GD35/GE$1</f>
        <v>0.86419482953957216</v>
      </c>
      <c r="GF35" s="20">
        <f>(((GC35-GC$20)/(GC$47-GC$20)*100+700))</f>
        <v>750.11013215859032</v>
      </c>
      <c r="GH35" s="10">
        <v>4.633</v>
      </c>
      <c r="GI35" s="11">
        <v>192024.6</v>
      </c>
      <c r="GJ35" s="18">
        <f>GI35/GJ$1</f>
        <v>0.76859091305708704</v>
      </c>
      <c r="GK35" s="20">
        <f>(((GH35-GH$20)/(GH$47-GH$20)*100+700))</f>
        <v>750.22246941045603</v>
      </c>
      <c r="GM35" s="10">
        <v>4.6289999999999996</v>
      </c>
      <c r="GN35" s="11">
        <v>238073.9</v>
      </c>
      <c r="GO35" s="18">
        <f>GN35/GO$1</f>
        <v>0.69473122393195608</v>
      </c>
      <c r="GP35" s="20">
        <f>(((GM35-GM$20)/(GM$47-GM$20)*100+700))</f>
        <v>749.09885308574542</v>
      </c>
      <c r="GR35" s="10">
        <v>4.6369999999999996</v>
      </c>
      <c r="GS35" s="11">
        <v>211448.8</v>
      </c>
      <c r="GT35" s="18">
        <f>GS35/GT$1</f>
        <v>0.57454010717563764</v>
      </c>
      <c r="GU35" s="20">
        <f>(((GR35-GR$20)/(GR$47-GR$20)*100+700))</f>
        <v>749.34711643090316</v>
      </c>
      <c r="GV35" s="20">
        <f>(STDEV(FZ35,GE35,GJ35,GO35,GT35))/(AVERAGE(FZ35,GE35,GJ35,GO35,GT35))*100</f>
        <v>14.604280255661676</v>
      </c>
      <c r="GX35" s="10">
        <v>4.633</v>
      </c>
      <c r="GY35" s="11">
        <v>170672.7</v>
      </c>
      <c r="GZ35" s="18">
        <f>GY35/GZ$1</f>
        <v>0.57780566644819165</v>
      </c>
      <c r="HA35" s="20">
        <f t="shared" si="363"/>
        <v>748.54838709677415</v>
      </c>
      <c r="HC35" s="10">
        <v>4.6369999999999996</v>
      </c>
      <c r="HD35" s="10">
        <v>154946.20000000001</v>
      </c>
      <c r="HE35" s="18">
        <f>HD35/HE$1</f>
        <v>0.47676017897945283</v>
      </c>
      <c r="HF35" s="20">
        <f t="shared" si="365"/>
        <v>749.34711643090316</v>
      </c>
      <c r="HH35" s="10">
        <v>4.633</v>
      </c>
      <c r="HI35" s="11">
        <v>174807.2</v>
      </c>
      <c r="HJ35" s="18">
        <f>HI35/HJ$1</f>
        <v>0.48155006454378319</v>
      </c>
      <c r="HK35" s="20">
        <f t="shared" si="367"/>
        <v>749.23664122137404</v>
      </c>
      <c r="HM35" s="10">
        <v>4.6369999999999996</v>
      </c>
      <c r="HN35" s="11">
        <v>150978.6</v>
      </c>
      <c r="HO35" s="18">
        <f>HN35/HO$1</f>
        <v>0.42307645963152379</v>
      </c>
      <c r="HP35" s="20">
        <f t="shared" si="369"/>
        <v>749.34711643090316</v>
      </c>
      <c r="HR35" s="10">
        <v>4.6180000000000003</v>
      </c>
      <c r="HS35" s="11">
        <v>199213</v>
      </c>
      <c r="HT35" s="18">
        <f>HS35/HT$1</f>
        <v>0.4881394988124429</v>
      </c>
      <c r="HU35" s="20">
        <f t="shared" si="371"/>
        <v>748.71091607240817</v>
      </c>
      <c r="HV35" s="20">
        <f>(STDEV(GZ35,HE35,HJ35,HO35,HT35))/(AVERAGE(GZ35,HE35,HJ35,HO35,HT35))*100</f>
        <v>11.392280622054692</v>
      </c>
      <c r="HX35" s="10">
        <v>4.6630000000000003</v>
      </c>
      <c r="HY35" s="11">
        <v>103069.8</v>
      </c>
      <c r="HZ35" s="18">
        <f>HY35/HZ$1</f>
        <v>0.23167625411564999</v>
      </c>
      <c r="IA35" s="20">
        <f t="shared" si="374"/>
        <v>750.45970795024334</v>
      </c>
      <c r="IC35" s="10">
        <v>4.6369999999999996</v>
      </c>
      <c r="ID35" s="10">
        <v>104039.6</v>
      </c>
      <c r="IE35" s="18">
        <f>ID35/IE$1</f>
        <v>0.3352680172610199</v>
      </c>
      <c r="IF35" s="20">
        <f t="shared" si="376"/>
        <v>749.45474372955289</v>
      </c>
      <c r="IH35" s="10">
        <v>4.633</v>
      </c>
      <c r="II35" s="11">
        <v>104859.6</v>
      </c>
      <c r="IJ35" s="18">
        <f>II35/IJ$1</f>
        <v>0.33083528498290449</v>
      </c>
      <c r="IK35" s="20">
        <f t="shared" si="378"/>
        <v>749.61538461538464</v>
      </c>
      <c r="IM35" s="10">
        <v>4.6219999999999999</v>
      </c>
      <c r="IN35" s="11">
        <v>107721.7</v>
      </c>
      <c r="IO35" s="18">
        <f>IN35/IO$1</f>
        <v>0.24395279728277289</v>
      </c>
      <c r="IP35" s="20">
        <f t="shared" si="380"/>
        <v>748.71654833424361</v>
      </c>
      <c r="IR35" s="10">
        <v>4.6219999999999999</v>
      </c>
      <c r="IS35" s="11">
        <v>88298</v>
      </c>
      <c r="IT35" s="18">
        <f>IS35/IT$1</f>
        <v>0.24093919844834916</v>
      </c>
      <c r="IU35" s="20">
        <f t="shared" si="382"/>
        <v>748.93033461327479</v>
      </c>
      <c r="IV35" s="20">
        <f>(STDEV(HZ35,IE35,IJ35,IO35,IT35))/(AVERAGE(HZ35,IE35,IJ35,IO35,IT35))*100</f>
        <v>18.737171942743952</v>
      </c>
    </row>
    <row r="36" spans="1:256">
      <c r="A36" s="2" t="s">
        <v>9</v>
      </c>
      <c r="B36" s="25">
        <v>4.8140000000000001</v>
      </c>
      <c r="C36" s="12">
        <v>3024</v>
      </c>
      <c r="D36" s="18">
        <f>C36/D$1</f>
        <v>9.3672694471514384E-3</v>
      </c>
      <c r="E36" s="20">
        <f>(((B36-B$20)/(B$47-B$20)*100+700))</f>
        <v>756.88121402407114</v>
      </c>
      <c r="G36" s="25">
        <v>4.774</v>
      </c>
      <c r="H36" s="12">
        <v>3924.4</v>
      </c>
      <c r="I36" s="18">
        <f>H36/I$1</f>
        <v>1.8406542380449406E-2</v>
      </c>
      <c r="J36" s="20">
        <f>(((G36-G$20)/(G$47-G$20)*100+700))</f>
        <v>754.87421383647802</v>
      </c>
      <c r="L36" s="25">
        <v>4.7249999999999996</v>
      </c>
      <c r="M36" s="12">
        <v>6123.7</v>
      </c>
      <c r="N36" s="18">
        <f>M36/N$1</f>
        <v>2.1520465123471104E-2</v>
      </c>
      <c r="O36" s="20">
        <f>(((L36-L$20)/(L$47-L$20)*100+700))</f>
        <v>752.7205493924987</v>
      </c>
      <c r="Q36" s="25">
        <v>4.7370000000000001</v>
      </c>
      <c r="R36" s="12">
        <v>2769.2</v>
      </c>
      <c r="S36" s="18">
        <f>R36/S$1</f>
        <v>1.0606389648850061E-2</v>
      </c>
      <c r="T36" s="20">
        <f>(((Q36-Q$20)/(Q$47-Q$20)*100+700))</f>
        <v>753.46744309158282</v>
      </c>
      <c r="U36" s="20">
        <f>(STDEV(D36,I36,N36,S36))/(AVERAGE(D36,I36,N36,S36))*100</f>
        <v>39.534143724857486</v>
      </c>
      <c r="Y36" s="18"/>
      <c r="AD36" s="18"/>
      <c r="AI36" s="18"/>
      <c r="AN36" s="18"/>
      <c r="AS36" s="18"/>
      <c r="AU36" s="20"/>
      <c r="AY36" s="18"/>
      <c r="BD36" s="18"/>
      <c r="BI36" s="18"/>
      <c r="BN36" s="18"/>
      <c r="BS36" s="18"/>
      <c r="BU36" s="20"/>
      <c r="BY36" s="18"/>
      <c r="CD36" s="18"/>
      <c r="CI36" s="18"/>
      <c r="CN36" s="18"/>
      <c r="CS36" s="18"/>
      <c r="CU36" s="20"/>
      <c r="CY36" s="18"/>
      <c r="DD36" s="18"/>
      <c r="DI36" s="18"/>
      <c r="DN36" s="18"/>
      <c r="DS36" s="18"/>
      <c r="DU36" s="20"/>
      <c r="DY36" s="18"/>
      <c r="ED36" s="18"/>
      <c r="EI36" s="18"/>
      <c r="EN36" s="18"/>
      <c r="ES36" s="18"/>
      <c r="EU36" s="20"/>
      <c r="EY36" s="18"/>
      <c r="FD36" s="18"/>
      <c r="FI36" s="18"/>
      <c r="FN36" s="18"/>
      <c r="FS36" s="18"/>
      <c r="FU36" s="20"/>
      <c r="FV36" s="20"/>
      <c r="FZ36" s="18"/>
      <c r="GE36" s="18"/>
      <c r="GJ36" s="18"/>
      <c r="GO36" s="18"/>
      <c r="GT36" s="18"/>
      <c r="GV36" s="20"/>
      <c r="GZ36" s="18"/>
      <c r="HE36" s="18"/>
      <c r="HJ36" s="18"/>
      <c r="HO36" s="18"/>
      <c r="HT36" s="18"/>
      <c r="HV36" s="20"/>
      <c r="HZ36" s="18"/>
      <c r="IE36" s="18"/>
      <c r="IJ36" s="18"/>
      <c r="IO36" s="18"/>
      <c r="IT36" s="18"/>
      <c r="IV36" s="20"/>
    </row>
    <row r="37" spans="1:256" s="11" customFormat="1">
      <c r="A37" s="13" t="s">
        <v>165</v>
      </c>
      <c r="B37" s="25">
        <v>4.984</v>
      </c>
      <c r="C37" s="12">
        <v>13818.2</v>
      </c>
      <c r="D37" s="18">
        <f>C37/D$1</f>
        <v>4.280383686330292E-2</v>
      </c>
      <c r="E37" s="20">
        <f>(((B37-B$20)/(B$47-B$20)*100+700))</f>
        <v>765.77708006279431</v>
      </c>
      <c r="F37" s="12"/>
      <c r="G37" s="25">
        <v>4.9729999999999999</v>
      </c>
      <c r="H37" s="12">
        <v>13454.2</v>
      </c>
      <c r="I37" s="18">
        <f>H37/I$1</f>
        <v>6.3103991054694317E-2</v>
      </c>
      <c r="J37" s="20">
        <f>(((G37-G$20)/(G$47-G$20)*100+700))</f>
        <v>765.30398322851147</v>
      </c>
      <c r="K37" s="12"/>
      <c r="L37" s="25">
        <v>4.9470000000000001</v>
      </c>
      <c r="M37" s="12">
        <v>10642.2</v>
      </c>
      <c r="N37" s="18">
        <f>M37/N$1</f>
        <v>3.7399789985956895E-2</v>
      </c>
      <c r="O37" s="20">
        <f>(((L37-L$20)/(L$47-L$20)*100+700))</f>
        <v>764.44796619123088</v>
      </c>
      <c r="P37" s="12"/>
      <c r="Q37" s="25">
        <v>4.97</v>
      </c>
      <c r="R37" s="12">
        <v>10549.2</v>
      </c>
      <c r="S37" s="18">
        <f>R37/S$1</f>
        <v>4.04047832166868E-2</v>
      </c>
      <c r="T37" s="20">
        <f>(((Q37-Q$20)/(Q$47-Q$20)*100+700))</f>
        <v>765.80201164637378</v>
      </c>
      <c r="U37" s="20">
        <f>(STDEV(D37,I37,N37,S37))/(AVERAGE(D37,I37,N37,S37))*100</f>
        <v>25.392006154686364</v>
      </c>
      <c r="W37" s="10">
        <v>4.8070000000000004</v>
      </c>
      <c r="X37" s="11">
        <v>9902.7999999999993</v>
      </c>
      <c r="Y37" s="18">
        <f>X37/Y$1</f>
        <v>3.0024379573064891E-2</v>
      </c>
      <c r="Z37" s="20">
        <f>(((W37-W$20)/(W$47-W$20)*100+700))</f>
        <v>757.65524625267665</v>
      </c>
      <c r="AB37" s="10">
        <v>4.8330000000000002</v>
      </c>
      <c r="AC37" s="11">
        <v>8426</v>
      </c>
      <c r="AD37" s="18">
        <f t="shared" si="164"/>
        <v>2.9022427109826429E-2</v>
      </c>
      <c r="AE37" s="20">
        <f>(((AB37-AB$20)/(AB$47-AB$20)*100+700))</f>
        <v>758.95243185462323</v>
      </c>
      <c r="AG37" s="10">
        <v>4.8070000000000004</v>
      </c>
      <c r="AH37" s="11">
        <v>8240.4</v>
      </c>
      <c r="AI37" s="18">
        <f t="shared" si="165"/>
        <v>2.7259284743149946E-2</v>
      </c>
      <c r="AJ37" s="20">
        <f>(((AG37-AG$20)/(AG$47-AG$20)*100+700))</f>
        <v>758.21621621621625</v>
      </c>
      <c r="AL37" s="10">
        <v>4.7880000000000003</v>
      </c>
      <c r="AM37" s="11">
        <v>7529.9</v>
      </c>
      <c r="AN37" s="18">
        <f t="shared" si="166"/>
        <v>2.6617898352920551E-2</v>
      </c>
      <c r="AO37" s="20">
        <f>(((AL37-AL$20)/(AL$47-AL$20)*100+700))</f>
        <v>757.34417344173448</v>
      </c>
      <c r="AQ37" s="10">
        <v>4.8179999999999996</v>
      </c>
      <c r="AR37" s="11">
        <v>8478.9</v>
      </c>
      <c r="AS37" s="18">
        <f t="shared" si="167"/>
        <v>2.7695545958849137E-2</v>
      </c>
      <c r="AT37" s="20">
        <f>(((AQ37-AQ$20)/(AQ$47-AQ$20)*100+700))</f>
        <v>758.49462365591398</v>
      </c>
      <c r="AU37" s="20">
        <f>(STDEV(Y37,AD37,AI37,AN37,AS37))/(AVERAGE(Y37,AD37,AI37,AN37,AS37))*100</f>
        <v>4.9070703029217251</v>
      </c>
      <c r="AW37" s="10">
        <v>4.8330000000000002</v>
      </c>
      <c r="AX37" s="11">
        <v>7785.6</v>
      </c>
      <c r="AY37" s="18">
        <f t="shared" si="138"/>
        <v>2.2614348329978478E-2</v>
      </c>
      <c r="AZ37" s="20">
        <f>(((AW37-AW$20)/(AW$47-AW$20)*100+700))</f>
        <v>759.39687668282181</v>
      </c>
      <c r="BB37" s="10">
        <v>4.8029999999999999</v>
      </c>
      <c r="BC37" s="11">
        <v>8002.2</v>
      </c>
      <c r="BD37" s="18">
        <f t="shared" si="140"/>
        <v>2.0794668049824879E-2</v>
      </c>
      <c r="BE37" s="20">
        <f>(((BB37-BB$20)/(BB$47-BB$20)*100+700))</f>
        <v>758.60185690879302</v>
      </c>
      <c r="BG37" s="10">
        <v>4.7770000000000001</v>
      </c>
      <c r="BH37" s="11">
        <v>10348.9</v>
      </c>
      <c r="BI37" s="18">
        <f t="shared" si="142"/>
        <v>3.1742404630773595E-2</v>
      </c>
      <c r="BJ37" s="20">
        <f>(((BG37-BG$20)/(BG$47-BG$20)*100+700))</f>
        <v>758.62262038073914</v>
      </c>
      <c r="BL37" s="10">
        <v>4.8220000000000001</v>
      </c>
      <c r="BM37" s="11">
        <v>9739.7000000000007</v>
      </c>
      <c r="BN37" s="18">
        <f t="shared" si="144"/>
        <v>2.7371132514085045E-2</v>
      </c>
      <c r="BO37" s="20">
        <f>(((BL37-BL$20)/(BL$47-BL$20)*100+700))</f>
        <v>759.15492957746483</v>
      </c>
      <c r="BQ37" s="10">
        <v>4.7850000000000001</v>
      </c>
      <c r="BR37" s="11">
        <v>9798.7000000000007</v>
      </c>
      <c r="BS37" s="18">
        <f t="shared" si="146"/>
        <v>3.156565819263276E-2</v>
      </c>
      <c r="BT37" s="20">
        <f>(((BQ37-BQ$20)/(BQ$47-BQ$20)*100+700))</f>
        <v>757.39934711643093</v>
      </c>
      <c r="BU37" s="20">
        <f t="shared" ref="BU37:BU40" si="404">(STDEV(AY37,BD37,BI37,BN37,BS37))/(AVERAGE(AY37,BD37,BI37,BN37,BS37))*100</f>
        <v>18.741809919147855</v>
      </c>
      <c r="BW37" s="10">
        <v>4.8330000000000002</v>
      </c>
      <c r="BX37" s="11">
        <v>7481.2</v>
      </c>
      <c r="BY37" s="18">
        <f t="shared" ref="BY37:BY40" si="405">BX37/BY$1</f>
        <v>2.9503769409025441E-2</v>
      </c>
      <c r="BZ37" s="20">
        <f>(((BW37-BW$20)/(BW$47-BW$20)*100+700))</f>
        <v>758.14443858724303</v>
      </c>
      <c r="CB37" s="10">
        <v>4.8220000000000001</v>
      </c>
      <c r="CC37" s="11">
        <v>10052.6</v>
      </c>
      <c r="CD37" s="18">
        <f t="shared" ref="CD37:CD40" si="406">CC37/CD$1</f>
        <v>3.3247023672703713E-2</v>
      </c>
      <c r="CE37" s="20">
        <f>(((CB37-CB$20)/(CB$47-CB$20)*100+700))</f>
        <v>758.11601915912718</v>
      </c>
      <c r="CG37" s="10">
        <v>4.8070000000000004</v>
      </c>
      <c r="CH37" s="11">
        <v>8403.1</v>
      </c>
      <c r="CI37" s="18">
        <f t="shared" ref="CI37:CI40" si="407">CH37/CI$1</f>
        <v>2.27012643181327E-2</v>
      </c>
      <c r="CJ37" s="20">
        <f>(((CG37-CG$20)/(CG$47-CG$20)*100+700))</f>
        <v>757.77896995708159</v>
      </c>
      <c r="CL37" s="10">
        <v>4.8140000000000001</v>
      </c>
      <c r="CM37" s="11">
        <v>8364.2000000000007</v>
      </c>
      <c r="CN37" s="18">
        <f t="shared" ref="CN37:CN40" si="408">CM37/CN$1</f>
        <v>2.3314765218903799E-2</v>
      </c>
      <c r="CO37" s="20">
        <f>(((CL37-CL$20)/(CL$47-CL$20)*100+700))</f>
        <v>758.37372105546581</v>
      </c>
      <c r="CQ37" s="10">
        <v>4.8250000000000002</v>
      </c>
      <c r="CR37" s="11">
        <v>7170</v>
      </c>
      <c r="CS37" s="18">
        <f t="shared" ref="CS37:CS40" si="409">CR37/CS$1</f>
        <v>2.0363562004490209E-2</v>
      </c>
      <c r="CT37" s="20">
        <f>(((CQ37-CQ$20)/(CQ$47-CQ$20)*100+700))</f>
        <v>758.61884368308347</v>
      </c>
      <c r="CU37" s="20">
        <f t="shared" ref="CU37:CU40" si="410">(STDEV(BY37,CD37,CI37,CN37,CS37))/(AVERAGE(BY37,CD37,CI37,CN37,CS37))*100</f>
        <v>20.716951145811674</v>
      </c>
      <c r="CW37" s="10">
        <v>4.8029999999999999</v>
      </c>
      <c r="CX37" s="11">
        <v>9682</v>
      </c>
      <c r="CY37" s="18">
        <f t="shared" ref="CY37:CY40" si="411">CX37/CY$1</f>
        <v>2.5180773873165571E-2</v>
      </c>
      <c r="CZ37" s="20">
        <f>(((CW37-CW$20)/(CW$47-CW$20)*100+700))</f>
        <v>758.12567713976171</v>
      </c>
      <c r="DB37" s="10">
        <v>4.8620000000000001</v>
      </c>
      <c r="DC37" s="10">
        <v>9140.4</v>
      </c>
      <c r="DD37" s="18">
        <f t="shared" ref="DD37:DD40" si="412">DC37/DD$1</f>
        <v>2.7224719201522609E-2</v>
      </c>
      <c r="DE37" s="20">
        <f>(((DB37-DB$20)/(DB$47-DB$20)*100+700))</f>
        <v>760.02120890774131</v>
      </c>
      <c r="DG37" s="10">
        <v>4.8179999999999996</v>
      </c>
      <c r="DH37" s="11">
        <v>9017.1</v>
      </c>
      <c r="DI37" s="18">
        <f t="shared" ref="DI37:DI40" si="413">DH37/DI$1</f>
        <v>2.4743023351535276E-2</v>
      </c>
      <c r="DJ37" s="20">
        <f>(((DG37-DG$20)/(DG$47-DG$20)*100+700))</f>
        <v>759.32388222464556</v>
      </c>
      <c r="DL37" s="10">
        <v>4.8179999999999996</v>
      </c>
      <c r="DM37" s="11">
        <v>8242</v>
      </c>
      <c r="DN37" s="18">
        <f t="shared" ref="DN37:DN40" si="414">DM37/DN$1</f>
        <v>2.8360048048982161E-2</v>
      </c>
      <c r="DO37" s="20">
        <f>(((DL37-DL$20)/(DL$47-DL$20)*100+700))</f>
        <v>758.36909871244632</v>
      </c>
      <c r="DQ37" s="10">
        <v>4.8109999999999999</v>
      </c>
      <c r="DR37" s="11">
        <v>9572.5</v>
      </c>
      <c r="DS37" s="18">
        <f t="shared" ref="DS37:DS40" si="415">DR37/DS$1</f>
        <v>3.1550082150514247E-2</v>
      </c>
      <c r="DT37" s="20">
        <f>(((DQ37-DQ$20)/(DQ$47-DQ$20)*100+700))</f>
        <v>758.94220283533264</v>
      </c>
      <c r="DU37" s="20">
        <f t="shared" ref="DU37:DU40" si="416">(STDEV(CY37,DD37,DI37,DN37,DS37))/(AVERAGE(CY37,DD37,DI37,DN37,DS37))*100</f>
        <v>10.017166944799499</v>
      </c>
      <c r="DW37" s="10">
        <v>4.8250000000000002</v>
      </c>
      <c r="DX37" s="11">
        <v>7136.1</v>
      </c>
      <c r="DY37" s="18">
        <f t="shared" ref="DY37:DY41" si="417">DX37/DY$1</f>
        <v>3.1373209342895232E-2</v>
      </c>
      <c r="DZ37" s="20">
        <f t="shared" ref="DZ37:DZ42" si="418">(((DW37-DW$20)/(DW$47-DW$20)*100+700))</f>
        <v>758.96607431340874</v>
      </c>
      <c r="EB37" s="10">
        <v>4.8369999999999997</v>
      </c>
      <c r="EC37" s="10">
        <v>7650.4</v>
      </c>
      <c r="ED37" s="18">
        <f t="shared" ref="ED37:ED41" si="419">EC37/ED$1</f>
        <v>2.4856142443916592E-2</v>
      </c>
      <c r="EE37" s="20">
        <f>(((EB37-EB$20)/(EB$47-EB$20)*100+700))</f>
        <v>759.26124197002139</v>
      </c>
      <c r="EG37" s="10">
        <v>4.8109999999999999</v>
      </c>
      <c r="EH37" s="11">
        <v>8536.4</v>
      </c>
      <c r="EI37" s="18">
        <f t="shared" ref="EI37:EI41" si="420">EH37/EI$1</f>
        <v>3.0387774833437516E-2</v>
      </c>
      <c r="EJ37" s="20">
        <f t="shared" ref="EJ37:EJ42" si="421">(((EG37-EG$20)/(EG$47-EG$20)*100+700))</f>
        <v>758.81392818280744</v>
      </c>
      <c r="EL37" s="10">
        <v>4.8179999999999996</v>
      </c>
      <c r="EM37" s="11">
        <v>8411.7999999999993</v>
      </c>
      <c r="EN37" s="18">
        <f t="shared" ref="EN37:EN41" si="422">EM37/EN$1</f>
        <v>2.3931982845492788E-2</v>
      </c>
      <c r="EO37" s="20">
        <f t="shared" ref="EO37:EO42" si="423">(((EL37-EL$20)/(EL$47-EL$20)*100+700))</f>
        <v>759.9118942731277</v>
      </c>
      <c r="EQ37" s="10">
        <v>4.8209999999999997</v>
      </c>
      <c r="ER37" s="11">
        <v>7954.3</v>
      </c>
      <c r="ES37" s="18">
        <f t="shared" ref="ES37:ES41" si="424">ER37/ES$1</f>
        <v>2.5116793103720485E-2</v>
      </c>
      <c r="ET37" s="20">
        <f>(((EQ37-EQ$20)/(EQ$47-EQ$20)*100+700))</f>
        <v>759.48745910577975</v>
      </c>
      <c r="EU37" s="20">
        <f t="shared" ref="EU37:EU41" si="425">(STDEV(DY37,ED37,EI37,EN37,ES37))/(AVERAGE(DY37,ED37,EI37,EN37,ES37))*100</f>
        <v>12.776153116143336</v>
      </c>
      <c r="EW37" s="10">
        <v>4.8250000000000002</v>
      </c>
      <c r="EX37" s="11">
        <v>10053.200000000001</v>
      </c>
      <c r="EY37" s="18">
        <f t="shared" ref="EY37:EY40" si="426">EX37/EY$1</f>
        <v>3.2947603112016673E-2</v>
      </c>
      <c r="EZ37" s="20">
        <f>(((EW37-EW$20)/(EW$47-EW$20)*100+700))</f>
        <v>759.22120064899946</v>
      </c>
      <c r="FB37" s="10">
        <v>4.7960000000000003</v>
      </c>
      <c r="FC37" s="10">
        <v>8748.2999999999993</v>
      </c>
      <c r="FD37" s="18">
        <f t="shared" ref="FD37:FD40" si="427">FC37/FD$1</f>
        <v>2.7897325545650165E-2</v>
      </c>
      <c r="FE37" s="20">
        <f>(((FB37-FB$20)/(FB$47-FB$20)*100+700))</f>
        <v>758.70044052863432</v>
      </c>
      <c r="FG37" s="10"/>
      <c r="FI37" s="18"/>
      <c r="FJ37" s="20"/>
      <c r="FL37" s="10">
        <v>4.7960000000000003</v>
      </c>
      <c r="FM37" s="11">
        <v>10390.6</v>
      </c>
      <c r="FN37" s="18">
        <f t="shared" ref="FN37:FN40" si="428">FM37/FN$1</f>
        <v>3.171256584402897E-2</v>
      </c>
      <c r="FO37" s="20">
        <f>(((FL37-FL$20)/(FL$47-FL$20)*100+700))</f>
        <v>759.18933925596889</v>
      </c>
      <c r="FQ37" s="10">
        <v>4.8029999999999999</v>
      </c>
      <c r="FR37" s="11">
        <v>9064.7999999999993</v>
      </c>
      <c r="FS37" s="18">
        <f t="shared" ref="FS37:FS40" si="429">FR37/FS$1</f>
        <v>3.6204733598773998E-2</v>
      </c>
      <c r="FT37" s="20">
        <f>(((FQ37-FQ$20)/(FQ$47-FQ$20)*100+700))</f>
        <v>759.314538419016</v>
      </c>
      <c r="FU37" s="20">
        <f>(STDEV(EY37,FD37,FI37,FN37,FS37))/(AVERAGE(EY37,FD37,FI37,FN37,FS37))*100</f>
        <v>10.663197026924093</v>
      </c>
      <c r="FV37" s="20">
        <f>(STDEV(EY37,FD37,FN37,FS37))/(AVERAGE(EY37,FD37,FN37,FS37))*100</f>
        <v>10.663197026924093</v>
      </c>
      <c r="FX37" s="10">
        <v>4.8029999999999999</v>
      </c>
      <c r="FY37" s="11">
        <v>8048.5</v>
      </c>
      <c r="FZ37" s="18">
        <f t="shared" ref="FZ37:FZ40" si="430">FY37/FZ$1</f>
        <v>2.5311642821066481E-2</v>
      </c>
      <c r="GA37" s="20">
        <f>(((FX37-FX$20)/(FX$47-FX$20)*100+700))</f>
        <v>757.78136779752288</v>
      </c>
      <c r="GC37" s="10">
        <v>4.8140000000000001</v>
      </c>
      <c r="GD37" s="10">
        <v>9641</v>
      </c>
      <c r="GE37" s="18">
        <f t="shared" ref="GE37:GE40" si="431">GD37/GE$1</f>
        <v>3.5394649794519395E-2</v>
      </c>
      <c r="GF37" s="20">
        <f>(((GC37-GC$20)/(GC$47-GC$20)*100+700))</f>
        <v>759.69162995594718</v>
      </c>
      <c r="GH37" s="10">
        <v>4.7960000000000003</v>
      </c>
      <c r="GI37" s="11">
        <v>7882.1</v>
      </c>
      <c r="GJ37" s="18">
        <f t="shared" ref="GJ37" si="432">GI37/GJ$1</f>
        <v>3.1548616353359232E-2</v>
      </c>
      <c r="GK37" s="20">
        <f>(((GH37-GH$20)/(GH$47-GH$20)*100+700))</f>
        <v>759.28809788654064</v>
      </c>
      <c r="GM37" s="10">
        <v>4.7960000000000003</v>
      </c>
      <c r="GN37" s="11">
        <v>10871.4</v>
      </c>
      <c r="GO37" s="18">
        <f t="shared" ref="GO37:GO40" si="433">GN37/GO$1</f>
        <v>3.1724187438664495E-2</v>
      </c>
      <c r="GP37" s="20">
        <f>(((GM37-GM$20)/(GM$47-GM$20)*100+700))</f>
        <v>758.2195521572911</v>
      </c>
      <c r="GR37" s="10">
        <v>4.7960000000000003</v>
      </c>
      <c r="GS37" s="11">
        <v>8258.5</v>
      </c>
      <c r="GT37" s="18">
        <f t="shared" ref="GT37:GT40" si="434">GS37/GT$1</f>
        <v>2.243966139845676E-2</v>
      </c>
      <c r="GU37" s="20">
        <f>(((GR37-GR$20)/(GR$47-GR$20)*100+700))</f>
        <v>757.99782372143636</v>
      </c>
      <c r="GV37" s="20">
        <f t="shared" ref="GV37:GV40" si="435">(STDEV(FZ37,GE37,GJ37,GO37,GT37))/(AVERAGE(FZ37,GE37,GJ37,GO37,GT37))*100</f>
        <v>17.992766647664581</v>
      </c>
      <c r="GX37" s="10">
        <v>4.7919999999999998</v>
      </c>
      <c r="GY37" s="11">
        <v>8065.7</v>
      </c>
      <c r="GZ37" s="18">
        <f t="shared" ref="GZ37:GZ40" si="436">GY37/GZ$1</f>
        <v>2.73061079122272E-2</v>
      </c>
      <c r="HA37" s="20">
        <f>(((GX37-GX$20)/(GX$47-GX$20)*100+700))</f>
        <v>757.09677419354841</v>
      </c>
      <c r="HC37" s="10">
        <v>4.8109999999999999</v>
      </c>
      <c r="HD37" s="10">
        <v>5875</v>
      </c>
      <c r="HE37" s="18">
        <f t="shared" ref="HE37:HE40" si="437">HD37/HE$1</f>
        <v>1.8077023195820777E-2</v>
      </c>
      <c r="HF37" s="20">
        <f>(((HC37-HC$20)/(HC$47-HC$20)*100+700))</f>
        <v>758.81392818280744</v>
      </c>
      <c r="HH37" s="10">
        <v>4.7990000000000004</v>
      </c>
      <c r="HI37" s="11">
        <v>6807.3</v>
      </c>
      <c r="HJ37" s="18">
        <f t="shared" ref="HJ37:HJ40" si="438">HI37/HJ$1</f>
        <v>1.8752406962464333E-2</v>
      </c>
      <c r="HK37" s="20">
        <f>(((HH37-HH$20)/(HH$47-HH$20)*100+700))</f>
        <v>758.2878953107961</v>
      </c>
      <c r="HM37" s="10">
        <v>4.7990000000000004</v>
      </c>
      <c r="HN37" s="11">
        <v>6100.5</v>
      </c>
      <c r="HO37" s="18">
        <f t="shared" ref="HO37:HO40" si="439">HN37/HO$1</f>
        <v>1.7094991886148839E-2</v>
      </c>
      <c r="HP37" s="20">
        <f>(((HM37-HM$20)/(HM$47-HM$20)*100+700))</f>
        <v>758.1610446137106</v>
      </c>
      <c r="HR37" s="10">
        <v>4.7850000000000001</v>
      </c>
      <c r="HS37" s="11">
        <v>8308.6</v>
      </c>
      <c r="HT37" s="18">
        <f t="shared" ref="HT37:HT40" si="440">HS37/HT$1</f>
        <v>2.0358891436969794E-2</v>
      </c>
      <c r="HU37" s="20">
        <f>(((HR37-HR$20)/(HR$47-HR$20)*100+700))</f>
        <v>757.87164015359303</v>
      </c>
      <c r="HV37" s="20">
        <f t="shared" ref="HV37:HV40" si="441">(STDEV(GZ37,HE37,HJ37,HO37,HT37))/(AVERAGE(GZ37,HE37,HJ37,HO37,HT37))*100</f>
        <v>20.097495981975086</v>
      </c>
      <c r="HX37" s="10">
        <v>4.8330000000000002</v>
      </c>
      <c r="HY37" s="11">
        <v>7941.5</v>
      </c>
      <c r="HZ37" s="18">
        <f t="shared" ref="HZ37:HZ40" si="442">HY37/HZ$1</f>
        <v>1.78505922400105E-2</v>
      </c>
      <c r="IA37" s="20">
        <f>(((HX37-HX$20)/(HX$47-HX$20)*100+700))</f>
        <v>759.65386695511086</v>
      </c>
      <c r="IC37" s="10">
        <v>4.7990000000000004</v>
      </c>
      <c r="ID37" s="10">
        <v>5569.4</v>
      </c>
      <c r="IE37" s="18">
        <f t="shared" ref="IE37:IE40" si="443">ID37/IE$1</f>
        <v>1.7947413247778002E-2</v>
      </c>
      <c r="IF37" s="20">
        <f>(((IC37-IC$20)/(IC$47-IC$20)*100+700))</f>
        <v>758.2878953107961</v>
      </c>
      <c r="IH37" s="10">
        <v>4.8029999999999999</v>
      </c>
      <c r="II37" s="11">
        <v>6081.8</v>
      </c>
      <c r="IJ37" s="18">
        <f t="shared" ref="IJ37:IJ40" si="444">II37/IJ$1</f>
        <v>1.9188267323249648E-2</v>
      </c>
      <c r="IK37" s="20">
        <f>(((IH37-IH$20)/(IH$47-IH$20)*100+700))</f>
        <v>758.95604395604391</v>
      </c>
      <c r="IM37" s="10">
        <v>4.7880000000000003</v>
      </c>
      <c r="IN37" s="11">
        <v>8371.9</v>
      </c>
      <c r="IO37" s="18">
        <f t="shared" ref="IO37:IO40" si="445">IN37/IO$1</f>
        <v>1.8959489346822844E-2</v>
      </c>
      <c r="IP37" s="20">
        <f>(((IM37-IM$20)/(IM$47-IM$20)*100+700))</f>
        <v>757.78263244128891</v>
      </c>
      <c r="IR37" s="10">
        <v>4.7919999999999998</v>
      </c>
      <c r="IS37" s="11">
        <v>5810.4</v>
      </c>
      <c r="IT37" s="18">
        <f t="shared" ref="IT37:IT40" si="446">IS37/IT$1</f>
        <v>1.5854867818798704E-2</v>
      </c>
      <c r="IU37" s="20">
        <f>(((IR37-IR$20)/(IR$47-IR$20)*100+700))</f>
        <v>758.25562260010975</v>
      </c>
      <c r="IV37" s="20">
        <f t="shared" ref="IV37:IV40" si="447">(STDEV(HZ37,IE37,IJ37,IO37,IT37))/(AVERAGE(HZ37,IE37,IJ37,IO37,IT37))*100</f>
        <v>7.3399746850536767</v>
      </c>
    </row>
    <row r="38" spans="1:256">
      <c r="A38" s="2" t="s">
        <v>12</v>
      </c>
      <c r="B38" s="25">
        <v>4.984</v>
      </c>
      <c r="C38" s="12">
        <v>15446.1</v>
      </c>
      <c r="D38" s="18">
        <f>C38/D$1</f>
        <v>4.7846488296179185E-2</v>
      </c>
      <c r="E38" s="20">
        <f>(((B38-B$20)/(B$47-B$20)*100+700))</f>
        <v>765.77708006279431</v>
      </c>
      <c r="G38" s="25">
        <v>4.9729999999999999</v>
      </c>
      <c r="H38" s="12">
        <v>14162.9</v>
      </c>
      <c r="I38" s="18">
        <f>H38/I$1</f>
        <v>6.6427993853854575E-2</v>
      </c>
      <c r="J38" s="20">
        <f>(((G38-G$20)/(G$47-G$20)*100+700))</f>
        <v>765.30398322851147</v>
      </c>
      <c r="L38" s="25">
        <v>4.9470000000000001</v>
      </c>
      <c r="M38" s="12">
        <v>12834.2</v>
      </c>
      <c r="N38" s="18">
        <f>M38/N$1</f>
        <v>4.5103116332879285E-2</v>
      </c>
      <c r="O38" s="20">
        <f>(((L38-L$20)/(L$47-L$20)*100+700))</f>
        <v>764.44796619123088</v>
      </c>
      <c r="Q38" s="25">
        <v>4.97</v>
      </c>
      <c r="R38" s="12">
        <v>12916.8</v>
      </c>
      <c r="S38" s="18">
        <f>R38/S$1</f>
        <v>4.9472993578024871E-2</v>
      </c>
      <c r="T38" s="20">
        <f>(((Q38-Q$20)/(Q$47-Q$20)*100+700))</f>
        <v>765.80201164637378</v>
      </c>
      <c r="U38" s="20">
        <f>(STDEV(D38,I38,N38,S38))/(AVERAGE(D38,I38,N38,S38))*100</f>
        <v>18.47625784341999</v>
      </c>
      <c r="W38" s="10">
        <v>4.8070000000000004</v>
      </c>
      <c r="X38">
        <v>7094.4</v>
      </c>
      <c r="Y38" s="18">
        <f>X38/Y$1</f>
        <v>2.1509568853571876E-2</v>
      </c>
      <c r="Z38" s="20">
        <f>(((W38-W$20)/(W$47-W$20)*100+700))</f>
        <v>757.65524625267665</v>
      </c>
      <c r="AB38" s="10">
        <v>4.8330000000000002</v>
      </c>
      <c r="AC38">
        <v>7246.1</v>
      </c>
      <c r="AD38" s="18">
        <f t="shared" si="164"/>
        <v>2.4958391773144233E-2</v>
      </c>
      <c r="AE38" s="20">
        <f>(((AB38-AB$20)/(AB$47-AB$20)*100+700))</f>
        <v>758.95243185462323</v>
      </c>
      <c r="AG38" s="10">
        <v>4.8070000000000004</v>
      </c>
      <c r="AH38">
        <v>7394.5</v>
      </c>
      <c r="AI38" s="18">
        <f t="shared" si="165"/>
        <v>2.4461043278629958E-2</v>
      </c>
      <c r="AJ38" s="20">
        <f>(((AG38-AG$20)/(AG$47-AG$20)*100+700))</f>
        <v>758.21621621621625</v>
      </c>
      <c r="AL38" s="10">
        <v>4.7880000000000003</v>
      </c>
      <c r="AM38">
        <v>6795</v>
      </c>
      <c r="AN38" s="18">
        <f t="shared" si="166"/>
        <v>2.402005595135329E-2</v>
      </c>
      <c r="AO38" s="20">
        <f>(((AL38-AL$20)/(AL$47-AL$20)*100+700))</f>
        <v>757.34417344173448</v>
      </c>
      <c r="AQ38" s="10">
        <v>4.8179999999999996</v>
      </c>
      <c r="AR38">
        <v>6765.2</v>
      </c>
      <c r="AS38" s="18">
        <f t="shared" si="167"/>
        <v>2.209790273747847E-2</v>
      </c>
      <c r="AT38" s="20">
        <f>(((AQ38-AQ$20)/(AQ$47-AQ$20)*100+700))</f>
        <v>758.49462365591398</v>
      </c>
      <c r="AU38" s="20">
        <f>(STDEV(Y38,AD38,AI38,AN38,AS38))/(AVERAGE(Y38,AD38,AI38,AN38,AS38))*100</f>
        <v>6.4811697307970526</v>
      </c>
      <c r="AW38" s="10">
        <v>4.8330000000000002</v>
      </c>
      <c r="AX38">
        <v>7133.5</v>
      </c>
      <c r="AY38" s="18">
        <f t="shared" si="138"/>
        <v>2.0720233997624005E-2</v>
      </c>
      <c r="AZ38" s="20">
        <f>(((AW38-AW$20)/(AW$47-AW$20)*100+700))</f>
        <v>759.39687668282181</v>
      </c>
      <c r="BB38" s="10">
        <v>4.8029999999999999</v>
      </c>
      <c r="BC38">
        <v>8541.7000000000007</v>
      </c>
      <c r="BD38" s="18">
        <f t="shared" si="140"/>
        <v>2.2196622938840466E-2</v>
      </c>
      <c r="BE38" s="20">
        <f>(((BB38-BB$20)/(BB$47-BB$20)*100+700))</f>
        <v>758.60185690879302</v>
      </c>
      <c r="BG38" s="10">
        <v>4.7770000000000001</v>
      </c>
      <c r="BH38">
        <v>9522.2000000000007</v>
      </c>
      <c r="BI38" s="18">
        <f t="shared" si="142"/>
        <v>2.9206729736991597E-2</v>
      </c>
      <c r="BJ38" s="20">
        <f>(((BG38-BG$20)/(BG$47-BG$20)*100+700))</f>
        <v>758.62262038073914</v>
      </c>
      <c r="BL38" s="10">
        <v>4.8220000000000001</v>
      </c>
      <c r="BM38">
        <v>8754.2000000000007</v>
      </c>
      <c r="BN38" s="18">
        <f t="shared" si="144"/>
        <v>2.4601616913745118E-2</v>
      </c>
      <c r="BO38" s="20">
        <f>(((BL38-BL$20)/(BL$47-BL$20)*100+700))</f>
        <v>759.15492957746483</v>
      </c>
      <c r="BQ38" s="10">
        <v>4.7850000000000001</v>
      </c>
      <c r="BR38">
        <v>10637</v>
      </c>
      <c r="BS38" s="18">
        <f t="shared" si="146"/>
        <v>3.4266168593286322E-2</v>
      </c>
      <c r="BT38" s="20">
        <f>(((BQ38-BQ$20)/(BQ$47-BQ$20)*100+700))</f>
        <v>757.39934711643093</v>
      </c>
      <c r="BU38" s="20">
        <f t="shared" si="404"/>
        <v>21.141846537870524</v>
      </c>
      <c r="BW38" s="10">
        <v>4.8330000000000002</v>
      </c>
      <c r="BX38" s="11">
        <v>4633.2</v>
      </c>
      <c r="BY38" s="18">
        <f t="shared" si="405"/>
        <v>1.8272050530115044E-2</v>
      </c>
      <c r="BZ38" s="20">
        <f>(((BW38-BW$20)/(BW$47-BW$20)*100+700))</f>
        <v>758.14443858724303</v>
      </c>
      <c r="CB38" s="10">
        <v>4.8220000000000001</v>
      </c>
      <c r="CC38" s="11">
        <v>8964.4</v>
      </c>
      <c r="CD38" s="18">
        <f t="shared" si="406"/>
        <v>2.9648013350932607E-2</v>
      </c>
      <c r="CE38" s="20">
        <f>(((CB38-CB$20)/(CB$47-CB$20)*100+700))</f>
        <v>758.11601915912718</v>
      </c>
      <c r="CG38" s="10">
        <v>4.8070000000000004</v>
      </c>
      <c r="CH38" s="11">
        <v>6503.4</v>
      </c>
      <c r="CI38" s="18">
        <f t="shared" si="407"/>
        <v>1.7569159282472442E-2</v>
      </c>
      <c r="CJ38" s="20">
        <f>(((CG38-CG$20)/(CG$47-CG$20)*100+700))</f>
        <v>757.77896995708159</v>
      </c>
      <c r="CL38" s="10">
        <v>4.8140000000000001</v>
      </c>
      <c r="CM38" s="11">
        <v>5861.4</v>
      </c>
      <c r="CN38" s="18">
        <f t="shared" si="408"/>
        <v>1.6338342561641604E-2</v>
      </c>
      <c r="CO38" s="20">
        <f>(((CL38-CL$20)/(CL$47-CL$20)*100+700))</f>
        <v>758.37372105546581</v>
      </c>
      <c r="CQ38" s="10">
        <v>4.8250000000000002</v>
      </c>
      <c r="CR38" s="11">
        <v>6209.7</v>
      </c>
      <c r="CS38" s="18">
        <f t="shared" si="409"/>
        <v>1.7636207946901374E-2</v>
      </c>
      <c r="CT38" s="20">
        <f>(((CQ38-CQ$20)/(CQ$47-CQ$20)*100+700))</f>
        <v>758.61884368308347</v>
      </c>
      <c r="CU38" s="20">
        <f t="shared" si="410"/>
        <v>27.638738416331794</v>
      </c>
      <c r="CW38" s="10">
        <v>4.8029999999999999</v>
      </c>
      <c r="CX38" s="11">
        <v>7847.9</v>
      </c>
      <c r="CY38" s="18">
        <f t="shared" si="411"/>
        <v>2.0410679124066935E-2</v>
      </c>
      <c r="CZ38" s="20">
        <f>(((CW38-CW$20)/(CW$47-CW$20)*100+700))</f>
        <v>758.12567713976171</v>
      </c>
      <c r="DB38" s="10">
        <v>4.8620000000000001</v>
      </c>
      <c r="DC38" s="10">
        <v>8385</v>
      </c>
      <c r="DD38" s="18">
        <f t="shared" si="412"/>
        <v>2.4974757177450339E-2</v>
      </c>
      <c r="DE38" s="20">
        <f>(((DB38-DB$20)/(DB$47-DB$20)*100+700))</f>
        <v>760.02120890774131</v>
      </c>
      <c r="DG38" s="10">
        <v>4.8179999999999996</v>
      </c>
      <c r="DH38" s="11">
        <v>8042.2</v>
      </c>
      <c r="DI38" s="18">
        <f t="shared" si="413"/>
        <v>2.2067886836978294E-2</v>
      </c>
      <c r="DJ38" s="20">
        <f>(((DG38-DG$20)/(DG$47-DG$20)*100+700))</f>
        <v>759.32388222464556</v>
      </c>
      <c r="DL38" s="10">
        <v>4.8179999999999996</v>
      </c>
      <c r="DM38" s="11">
        <v>7129.7</v>
      </c>
      <c r="DN38" s="18">
        <f t="shared" si="414"/>
        <v>2.4532714702114548E-2</v>
      </c>
      <c r="DO38" s="20">
        <f>(((DL38-DL$20)/(DL$47-DL$20)*100+700))</f>
        <v>758.36909871244632</v>
      </c>
      <c r="DQ38" s="10">
        <v>4.8109999999999999</v>
      </c>
      <c r="DR38" s="11">
        <v>7996.1</v>
      </c>
      <c r="DS38" s="18">
        <f t="shared" si="415"/>
        <v>2.6354412314831752E-2</v>
      </c>
      <c r="DT38" s="20">
        <f>(((DQ38-DQ$20)/(DQ$47-DQ$20)*100+700))</f>
        <v>758.94220283533264</v>
      </c>
      <c r="DU38" s="20">
        <f t="shared" si="416"/>
        <v>10.09671537594982</v>
      </c>
      <c r="DW38" s="10">
        <v>4.8250000000000002</v>
      </c>
      <c r="DX38" s="11">
        <v>5646.7</v>
      </c>
      <c r="DY38" s="18">
        <f t="shared" si="417"/>
        <v>2.482519880558379E-2</v>
      </c>
      <c r="DZ38" s="20">
        <f t="shared" si="418"/>
        <v>758.96607431340874</v>
      </c>
      <c r="EB38" s="10">
        <v>4.8369999999999997</v>
      </c>
      <c r="EC38" s="10">
        <v>6091.6</v>
      </c>
      <c r="ED38" s="18">
        <f t="shared" si="419"/>
        <v>1.9791602701997583E-2</v>
      </c>
      <c r="EE38" s="20">
        <f>(((EB38-EB$20)/(EB$47-EB$20)*100+700))</f>
        <v>759.26124197002139</v>
      </c>
      <c r="EG38" s="10">
        <v>4.8109999999999999</v>
      </c>
      <c r="EH38" s="11">
        <v>7780.6</v>
      </c>
      <c r="EI38" s="18">
        <f t="shared" si="420"/>
        <v>2.769728701432032E-2</v>
      </c>
      <c r="EJ38" s="20">
        <f t="shared" si="421"/>
        <v>758.81392818280744</v>
      </c>
      <c r="EL38" s="10">
        <v>4.8179999999999996</v>
      </c>
      <c r="EM38" s="11">
        <v>7924.2</v>
      </c>
      <c r="EN38" s="18">
        <f t="shared" si="422"/>
        <v>2.2544736972378559E-2</v>
      </c>
      <c r="EO38" s="20">
        <f t="shared" si="423"/>
        <v>759.9118942731277</v>
      </c>
      <c r="EQ38" s="10">
        <v>4.8209999999999997</v>
      </c>
      <c r="ER38" s="11">
        <v>6856.5</v>
      </c>
      <c r="ES38" s="18">
        <f t="shared" si="424"/>
        <v>2.1650339051287923E-2</v>
      </c>
      <c r="ET38" s="20">
        <f>(((EQ38-EQ$20)/(EQ$47-EQ$20)*100+700))</f>
        <v>759.48745910577975</v>
      </c>
      <c r="EU38" s="20">
        <f t="shared" si="425"/>
        <v>13.098417981423685</v>
      </c>
      <c r="EW38" s="10">
        <v>4.8250000000000002</v>
      </c>
      <c r="EX38" s="11">
        <v>8710.6</v>
      </c>
      <c r="EY38" s="18">
        <f t="shared" si="426"/>
        <v>2.8547466644206064E-2</v>
      </c>
      <c r="EZ38" s="20">
        <f>(((EW38-EW$20)/(EW$47-EW$20)*100+700))</f>
        <v>759.22120064899946</v>
      </c>
      <c r="FB38" s="10">
        <v>4.7960000000000003</v>
      </c>
      <c r="FC38" s="10">
        <v>7754.8</v>
      </c>
      <c r="FD38" s="18">
        <f t="shared" si="427"/>
        <v>2.4729167968794843E-2</v>
      </c>
      <c r="FE38" s="20">
        <f>(((FB38-FB$20)/(FB$47-FB$20)*100+700))</f>
        <v>758.70044052863432</v>
      </c>
      <c r="FG38" s="10">
        <v>4.8330000000000002</v>
      </c>
      <c r="FH38" s="11">
        <v>9744.9</v>
      </c>
      <c r="FI38" s="18">
        <f t="shared" ref="FI38:FI40" si="448">FH38/FI$1</f>
        <v>3.1323185952668552E-2</v>
      </c>
      <c r="FJ38" s="20">
        <f>(((FG38-FG$20)/(FG$47-FG$20)*100+700))</f>
        <v>756.91434468524255</v>
      </c>
      <c r="FL38" s="10">
        <v>4.7960000000000003</v>
      </c>
      <c r="FM38" s="11">
        <v>8507</v>
      </c>
      <c r="FN38" s="18">
        <f t="shared" si="428"/>
        <v>2.5963736226508039E-2</v>
      </c>
      <c r="FO38" s="20">
        <f>(((FL38-FL$20)/(FL$47-FL$20)*100+700))</f>
        <v>759.18933925596889</v>
      </c>
      <c r="FQ38" s="10">
        <v>4.8029999999999999</v>
      </c>
      <c r="FR38" s="11">
        <v>7986.2</v>
      </c>
      <c r="FS38" s="18">
        <f t="shared" si="429"/>
        <v>3.1896814432367943E-2</v>
      </c>
      <c r="FT38" s="20">
        <f>(((FQ38-FQ$20)/(FQ$47-FQ$20)*100+700))</f>
        <v>759.314538419016</v>
      </c>
      <c r="FU38" s="20">
        <f>(STDEV(EY38,FD38,FI38,FN38,FS38))/(AVERAGE(EY38,FD38,FI38,FN38,FS38))*100</f>
        <v>11.121315656886445</v>
      </c>
      <c r="FV38" s="20">
        <f>(STDEV(EY38,FD38,FN38,FS38))/(AVERAGE(EY38,FD38,FN38,FS38))*100</f>
        <v>11.408713732799718</v>
      </c>
      <c r="FX38" s="10">
        <v>4.8029999999999999</v>
      </c>
      <c r="FY38" s="11">
        <v>5723.7</v>
      </c>
      <c r="FZ38" s="18">
        <f t="shared" si="430"/>
        <v>1.80004038038067E-2</v>
      </c>
      <c r="GA38" s="20">
        <f>(((FX38-FX$20)/(FX$47-FX$20)*100+700))</f>
        <v>757.78136779752288</v>
      </c>
      <c r="GC38" s="10">
        <v>4.8140000000000001</v>
      </c>
      <c r="GD38" s="10">
        <v>8547.7999999999993</v>
      </c>
      <c r="GE38" s="18">
        <f t="shared" si="431"/>
        <v>3.1381224718762868E-2</v>
      </c>
      <c r="GF38" s="20">
        <f>(((GC38-GC$20)/(GC$47-GC$20)*100+700))</f>
        <v>759.69162995594718</v>
      </c>
      <c r="GH38" s="10">
        <v>4.7960000000000003</v>
      </c>
      <c r="GI38" s="11">
        <v>9230.5</v>
      </c>
      <c r="GJ38" s="18">
        <f t="shared" ref="GJ38:GJ40" si="449">GI38/GJ$1</f>
        <v>3.6945674788404409E-2</v>
      </c>
      <c r="GK38" s="20">
        <f>(((GH38-GH$20)/(GH$47-GH$20)*100+700))</f>
        <v>759.28809788654064</v>
      </c>
      <c r="GM38" s="10">
        <v>4.7960000000000003</v>
      </c>
      <c r="GN38" s="11">
        <v>9527.9</v>
      </c>
      <c r="GO38" s="18">
        <f t="shared" si="433"/>
        <v>2.78036762051669E-2</v>
      </c>
      <c r="GP38" s="20">
        <f>(((GM38-GM$20)/(GM$47-GM$20)*100+700))</f>
        <v>758.2195521572911</v>
      </c>
      <c r="GR38" s="10">
        <v>4.7960000000000003</v>
      </c>
      <c r="GS38" s="11">
        <v>6365.5</v>
      </c>
      <c r="GT38" s="18">
        <f t="shared" si="434"/>
        <v>1.7296078541124478E-2</v>
      </c>
      <c r="GU38" s="20">
        <f>(((GR38-GR$20)/(GR$47-GR$20)*100+700))</f>
        <v>757.99782372143636</v>
      </c>
      <c r="GV38" s="20">
        <f t="shared" si="435"/>
        <v>32.469268647469342</v>
      </c>
      <c r="GX38" s="10">
        <v>4.7919999999999998</v>
      </c>
      <c r="GY38" s="11">
        <v>8089</v>
      </c>
      <c r="GZ38" s="18">
        <f t="shared" si="436"/>
        <v>2.7384989139443053E-2</v>
      </c>
      <c r="HA38" s="20">
        <f>(((GX38-GX$20)/(GX$47-GX$20)*100+700))</f>
        <v>757.09677419354841</v>
      </c>
      <c r="HC38" s="10">
        <v>4.8109999999999999</v>
      </c>
      <c r="HD38" s="10">
        <v>4404</v>
      </c>
      <c r="HE38" s="18">
        <f t="shared" si="437"/>
        <v>1.3550844281599098E-2</v>
      </c>
      <c r="HF38" s="20">
        <f>(((HC38-HC$20)/(HC$47-HC$20)*100+700))</f>
        <v>758.81392818280744</v>
      </c>
      <c r="HH38" s="10">
        <v>4.7990000000000004</v>
      </c>
      <c r="HI38" s="11">
        <v>5924.6</v>
      </c>
      <c r="HJ38" s="18">
        <f t="shared" si="438"/>
        <v>1.6320789489197799E-2</v>
      </c>
      <c r="HK38" s="20">
        <f>(((HH38-HH$20)/(HH$47-HH$20)*100+700))</f>
        <v>758.2878953107961</v>
      </c>
      <c r="HM38" s="10">
        <v>4.7990000000000004</v>
      </c>
      <c r="HN38" s="11">
        <v>5129.8</v>
      </c>
      <c r="HO38" s="18">
        <f t="shared" si="439"/>
        <v>1.4374869170980463E-2</v>
      </c>
      <c r="HP38" s="20">
        <f>(((HM38-HM$20)/(HM$47-HM$20)*100+700))</f>
        <v>758.1610446137106</v>
      </c>
      <c r="HR38" s="10">
        <v>4.7850000000000001</v>
      </c>
      <c r="HS38" s="11">
        <v>6784.9</v>
      </c>
      <c r="HT38" s="18">
        <f t="shared" si="440"/>
        <v>1.6625309018450319E-2</v>
      </c>
      <c r="HU38" s="20">
        <f>(((HR38-HR$20)/(HR$47-HR$20)*100+700))</f>
        <v>757.87164015359303</v>
      </c>
      <c r="HV38" s="20">
        <f t="shared" si="441"/>
        <v>31.68464678589454</v>
      </c>
      <c r="HX38" s="10">
        <v>4.8330000000000002</v>
      </c>
      <c r="HY38" s="11">
        <v>6051.8</v>
      </c>
      <c r="HZ38" s="18">
        <f t="shared" si="442"/>
        <v>1.3602998692702329E-2</v>
      </c>
      <c r="IA38" s="20">
        <f>(((HX38-HX$20)/(HX$47-HX$20)*100+700))</f>
        <v>759.65386695511086</v>
      </c>
      <c r="IC38" s="10">
        <v>4.7990000000000004</v>
      </c>
      <c r="ID38" s="10">
        <v>4597.8</v>
      </c>
      <c r="IE38" s="18">
        <f t="shared" si="443"/>
        <v>1.4816428453807179E-2</v>
      </c>
      <c r="IF38" s="20">
        <f>(((IC38-IC$20)/(IC$47-IC$20)*100+700))</f>
        <v>758.2878953107961</v>
      </c>
      <c r="IH38" s="10">
        <v>4.8029999999999999</v>
      </c>
      <c r="II38" s="11">
        <v>6447.6</v>
      </c>
      <c r="IJ38" s="18">
        <f t="shared" si="444"/>
        <v>2.0342377650265451E-2</v>
      </c>
      <c r="IK38" s="20">
        <f>(((IH38-IH$20)/(IH$47-IH$20)*100+700))</f>
        <v>758.95604395604391</v>
      </c>
      <c r="IM38" s="10">
        <v>4.7880000000000003</v>
      </c>
      <c r="IN38" s="11">
        <v>6789.9</v>
      </c>
      <c r="IO38" s="18">
        <f t="shared" si="445"/>
        <v>1.5376800572867859E-2</v>
      </c>
      <c r="IP38" s="20">
        <f>(((IM38-IM$20)/(IM$47-IM$20)*100+700))</f>
        <v>757.78263244128891</v>
      </c>
      <c r="IR38" s="10">
        <v>4.7919999999999998</v>
      </c>
      <c r="IS38" s="11">
        <v>4955.3</v>
      </c>
      <c r="IT38" s="18">
        <f t="shared" si="446"/>
        <v>1.3521552131091356E-2</v>
      </c>
      <c r="IU38" s="20">
        <f>(((IR38-IR$20)/(IR$47-IR$20)*100+700))</f>
        <v>758.25562260010975</v>
      </c>
      <c r="IV38" s="20">
        <f t="shared" si="447"/>
        <v>18.049899429613561</v>
      </c>
    </row>
    <row r="39" spans="1:256" s="11" customFormat="1">
      <c r="A39" s="13" t="s">
        <v>188</v>
      </c>
      <c r="B39" s="25"/>
      <c r="C39" s="12"/>
      <c r="D39" s="18"/>
      <c r="E39" s="20"/>
      <c r="F39" s="12"/>
      <c r="G39" s="25"/>
      <c r="H39" s="12"/>
      <c r="I39" s="18"/>
      <c r="J39" s="20"/>
      <c r="K39" s="12"/>
      <c r="L39" s="25"/>
      <c r="M39" s="12"/>
      <c r="N39" s="18"/>
      <c r="O39" s="20"/>
      <c r="P39" s="12"/>
      <c r="Q39" s="25"/>
      <c r="R39" s="12"/>
      <c r="S39" s="18"/>
      <c r="T39" s="20"/>
      <c r="U39" s="20"/>
      <c r="W39" s="10">
        <v>4.8140000000000001</v>
      </c>
      <c r="X39" s="11">
        <v>16459.3</v>
      </c>
      <c r="Y39" s="18">
        <f>X39/Y$1</f>
        <v>4.9903085057453139E-2</v>
      </c>
      <c r="Z39" s="20">
        <f>(((W39-W$20)/(W$47-W$20)*100+700))</f>
        <v>758.02997858672381</v>
      </c>
      <c r="AB39" s="10">
        <v>4.8250000000000002</v>
      </c>
      <c r="AC39" s="11">
        <v>16729.099999999999</v>
      </c>
      <c r="AD39" s="18">
        <f>AC39/AD$1</f>
        <v>5.7621538732850378E-2</v>
      </c>
      <c r="AE39" s="20">
        <f>(((AB39-AB$20)/(AB$47-AB$20)*100+700))</f>
        <v>758.52485301977549</v>
      </c>
      <c r="AG39" s="10">
        <v>4.8109999999999999</v>
      </c>
      <c r="AH39" s="11">
        <v>12792.2</v>
      </c>
      <c r="AI39" s="18">
        <f>AH39/AI$1</f>
        <v>4.2316662090593031E-2</v>
      </c>
      <c r="AJ39" s="20">
        <f>(((AG39-AG$20)/(AG$47-AG$20)*100+700))</f>
        <v>758.43243243243239</v>
      </c>
      <c r="AL39" s="10">
        <v>4.7990000000000004</v>
      </c>
      <c r="AM39" s="11">
        <v>14544.7</v>
      </c>
      <c r="AN39" s="18">
        <f>AM39/AN$1</f>
        <v>5.1414938601272733E-2</v>
      </c>
      <c r="AO39" s="20">
        <f>(((AL39-AL$20)/(AL$47-AL$20)*100+700))</f>
        <v>757.94037940379405</v>
      </c>
      <c r="AQ39" s="10">
        <v>4.8330000000000002</v>
      </c>
      <c r="AR39" s="11">
        <v>15103.7</v>
      </c>
      <c r="AS39" s="18">
        <f>AR39/AS$1</f>
        <v>4.9334845026910303E-2</v>
      </c>
      <c r="AT39" s="20">
        <f>(((AQ39-AQ$20)/(AQ$47-AQ$20)*100+700))</f>
        <v>759.30107526881716</v>
      </c>
      <c r="AU39" s="20">
        <f>(STDEV(Y39,AD39,AI39,AN39,AS39))/(AVERAGE(Y39,AD39,AI39,AN39,AS39))*100</f>
        <v>10.906073787332767</v>
      </c>
      <c r="AW39" s="10">
        <v>4.851</v>
      </c>
      <c r="AX39" s="11">
        <v>15444.6</v>
      </c>
      <c r="AY39" s="18">
        <f>AX39/AY$1</f>
        <v>4.4860969510016648E-2</v>
      </c>
      <c r="AZ39" s="20">
        <f>(((AW39-AW$20)/(AW$47-AW$20)*100+700))</f>
        <v>760.36618201400108</v>
      </c>
      <c r="BB39" s="10">
        <v>4.7990000000000004</v>
      </c>
      <c r="BC39" s="11">
        <v>16823.8</v>
      </c>
      <c r="BD39" s="18">
        <f>BC39/BD$1</f>
        <v>4.3718644414866385E-2</v>
      </c>
      <c r="BE39" s="20">
        <f>(((BB39-BB$20)/(BB$47-BB$20)*100+700))</f>
        <v>758.38339705079193</v>
      </c>
      <c r="BG39" s="10">
        <v>4.7850000000000001</v>
      </c>
      <c r="BH39" s="11">
        <v>18032.5</v>
      </c>
      <c r="BI39" s="18">
        <f>BH39/BI$1</f>
        <v>5.5309734513274339E-2</v>
      </c>
      <c r="BJ39" s="20">
        <f>(((BG39-BG$20)/(BG$47-BG$20)*100+700))</f>
        <v>759.070548712206</v>
      </c>
      <c r="BL39" s="10">
        <v>4.8220000000000001</v>
      </c>
      <c r="BM39" s="11">
        <v>16966.099999999999</v>
      </c>
      <c r="BN39" s="18">
        <f>BM39/BN$1</f>
        <v>4.7679227424583734E-2</v>
      </c>
      <c r="BO39" s="20">
        <f>(((BL39-BL$20)/(BL$47-BL$20)*100+700))</f>
        <v>759.15492957746483</v>
      </c>
      <c r="BQ39" s="10">
        <v>4.7919999999999998</v>
      </c>
      <c r="BR39" s="11">
        <v>21723.8</v>
      </c>
      <c r="BS39" s="18">
        <f>BR39/BS$1</f>
        <v>6.9981328691062647E-2</v>
      </c>
      <c r="BT39" s="20">
        <f>(((BQ39-BQ$20)/(BQ$47-BQ$20)*100+700))</f>
        <v>757.78019586507071</v>
      </c>
      <c r="BU39" s="20">
        <f>(STDEV(AY39,BD39,BI39,BN39,BS39))/(AVERAGE(AY39,BD39,BI39,BN39,BS39))*100</f>
        <v>20.766562578242212</v>
      </c>
      <c r="BW39" s="10">
        <v>4.84</v>
      </c>
      <c r="BX39" s="11">
        <v>14235.1</v>
      </c>
      <c r="BY39" s="18">
        <f>BX39/BY$1</f>
        <v>5.6139270159121277E-2</v>
      </c>
      <c r="BZ39" s="20">
        <f>(((BW39-BW$20)/(BW$47-BW$20)*100+700))</f>
        <v>758.51344227727986</v>
      </c>
      <c r="CB39" s="10">
        <v>4.8220000000000001</v>
      </c>
      <c r="CC39" s="11">
        <v>18566.599999999999</v>
      </c>
      <c r="CD39" s="18">
        <f>CC39/CD$1</f>
        <v>6.1405426429144767E-2</v>
      </c>
      <c r="CE39" s="20">
        <f>(((CB39-CB$20)/(CB$47-CB$20)*100+700))</f>
        <v>758.11601915912718</v>
      </c>
      <c r="CG39" s="10">
        <v>4.8029999999999999</v>
      </c>
      <c r="CH39" s="11">
        <v>14544.2</v>
      </c>
      <c r="CI39" s="18">
        <f>CH39/CI$1</f>
        <v>3.9291657661551765E-2</v>
      </c>
      <c r="CJ39" s="20">
        <f>(((CG39-CG$20)/(CG$47-CG$20)*100+700))</f>
        <v>757.56437768240346</v>
      </c>
      <c r="CL39" s="10">
        <v>4.8220000000000001</v>
      </c>
      <c r="CM39" s="11">
        <v>14160</v>
      </c>
      <c r="CN39" s="18">
        <f>CM39/CN$1</f>
        <v>3.9470251249333801E-2</v>
      </c>
      <c r="CO39" s="20">
        <f>(((CL39-CL$20)/(CL$47-CL$20)*100+700))</f>
        <v>758.80452342487888</v>
      </c>
      <c r="CQ39" s="10">
        <v>4.8250000000000002</v>
      </c>
      <c r="CR39" s="11">
        <v>13343</v>
      </c>
      <c r="CS39" s="18">
        <f>CR39/CS$1</f>
        <v>3.7895538051033871E-2</v>
      </c>
      <c r="CT39" s="20">
        <f>(((CQ39-CQ$20)/(CQ$47-CQ$20)*100+700))</f>
        <v>758.61884368308347</v>
      </c>
      <c r="CU39" s="20">
        <f>(STDEV(BY39,CD39,CI39,CN39,CS39))/(AVERAGE(BY39,CD39,CI39,CN39,CS39))*100</f>
        <v>23.627222765100424</v>
      </c>
      <c r="CW39" s="10">
        <v>4.8070000000000004</v>
      </c>
      <c r="CX39" s="11">
        <v>15395.1</v>
      </c>
      <c r="CY39" s="18">
        <f>CX39/CY$1</f>
        <v>4.0039303021562826E-2</v>
      </c>
      <c r="CZ39" s="20">
        <f>(((CW39-CW$20)/(CW$47-CW$20)*100+700))</f>
        <v>758.34236186348869</v>
      </c>
      <c r="DB39" s="10">
        <v>4.8620000000000001</v>
      </c>
      <c r="DC39" s="10">
        <v>18593.099999999999</v>
      </c>
      <c r="DD39" s="18">
        <f>DC39/DD$1</f>
        <v>5.5379625244609647E-2</v>
      </c>
      <c r="DE39" s="20">
        <f>(((DB39-DB$20)/(DB$47-DB$20)*100+700))</f>
        <v>760.02120890774131</v>
      </c>
      <c r="DG39" s="10">
        <v>4.8220000000000001</v>
      </c>
      <c r="DH39" s="11">
        <v>16906.3</v>
      </c>
      <c r="DI39" s="18">
        <f>DH39/DI$1</f>
        <v>4.639107647559202E-2</v>
      </c>
      <c r="DJ39" s="20">
        <f>(((DG39-DG$20)/(DG$47-DG$20)*100+700))</f>
        <v>759.5419847328244</v>
      </c>
      <c r="DL39" s="10">
        <v>4.8220000000000001</v>
      </c>
      <c r="DM39" s="11">
        <v>12679.8</v>
      </c>
      <c r="DN39" s="18">
        <f>DM39/DN$1</f>
        <v>4.3630154968634309E-2</v>
      </c>
      <c r="DO39" s="20">
        <f>(((DL39-DL$20)/(DL$47-DL$20)*100+700))</f>
        <v>758.58369098712444</v>
      </c>
      <c r="DQ39" s="10">
        <v>4.8109999999999999</v>
      </c>
      <c r="DR39" s="11">
        <v>15912.8</v>
      </c>
      <c r="DS39" s="18">
        <f>DR39/DS$1</f>
        <v>5.2447129511068481E-2</v>
      </c>
      <c r="DT39" s="20">
        <f>(((DQ39-DQ$20)/(DQ$47-DQ$20)*100+700))</f>
        <v>758.94220283533264</v>
      </c>
      <c r="DU39" s="20">
        <f>(STDEV(CY39,DD39,DI39,DN39,DS39))/(AVERAGE(CY39,DD39,DI39,DN39,DS39))*100</f>
        <v>13.22654323652627</v>
      </c>
      <c r="DW39" s="10">
        <v>4.8109999999999999</v>
      </c>
      <c r="DX39" s="11">
        <v>10193.6</v>
      </c>
      <c r="DY39" s="18">
        <f>DX39/DY$1</f>
        <v>4.481522775153611E-2</v>
      </c>
      <c r="DZ39" s="20">
        <f t="shared" si="418"/>
        <v>758.21217016693595</v>
      </c>
      <c r="EB39" s="10">
        <v>4.8250000000000002</v>
      </c>
      <c r="EC39" s="10">
        <v>7770.4</v>
      </c>
      <c r="ED39" s="18">
        <f>EC39/ED$1</f>
        <v>2.524602233167017E-2</v>
      </c>
      <c r="EE39" s="20">
        <f>(((EB39-EB$20)/(EB$47-EB$20)*100+700))</f>
        <v>758.61884368308347</v>
      </c>
      <c r="EG39" s="10">
        <v>4.8140000000000001</v>
      </c>
      <c r="EH39" s="11">
        <v>11845.2</v>
      </c>
      <c r="EI39" s="18">
        <f>EH39/EI$1</f>
        <v>4.2166401581115474E-2</v>
      </c>
      <c r="EJ39" s="20">
        <f t="shared" si="421"/>
        <v>758.97714907508157</v>
      </c>
      <c r="EL39" s="10">
        <v>4.8179999999999996</v>
      </c>
      <c r="EM39" s="11">
        <v>8372</v>
      </c>
      <c r="EN39" s="18">
        <f>EM39/EN$1</f>
        <v>2.3818749896866977E-2</v>
      </c>
      <c r="EO39" s="20">
        <f t="shared" si="423"/>
        <v>759.9118942731277</v>
      </c>
      <c r="EQ39" s="10">
        <v>4.8070000000000004</v>
      </c>
      <c r="ER39" s="11">
        <v>7218.6</v>
      </c>
      <c r="ES39" s="18">
        <f>ER39/ES$1</f>
        <v>2.2793719459728287E-2</v>
      </c>
      <c r="ET39" s="20">
        <f>(((EQ39-EQ$20)/(EQ$47-EQ$20)*100+700))</f>
        <v>758.72410032715379</v>
      </c>
      <c r="EU39" s="20">
        <f>(STDEV(DY39,ED39,EI39,EN39,ES39))/(AVERAGE(DY39,ED39,EI39,EN39,ES39))*100</f>
        <v>33.925745403824273</v>
      </c>
      <c r="EW39" s="10">
        <v>4.8289999999999997</v>
      </c>
      <c r="EX39" s="11">
        <v>18812.5</v>
      </c>
      <c r="EY39" s="18">
        <f>EX39/EY$1</f>
        <v>6.1654675480922849E-2</v>
      </c>
      <c r="EZ39" s="20">
        <f>(((EW39-EW$20)/(EW$47-EW$20)*100+700))</f>
        <v>759.43753380205521</v>
      </c>
      <c r="FB39" s="10">
        <v>4.8070000000000004</v>
      </c>
      <c r="FC39" s="10">
        <v>16812.599999999999</v>
      </c>
      <c r="FD39" s="18">
        <f>FC39/FD$1</f>
        <v>5.3613453524547397E-2</v>
      </c>
      <c r="FE39" s="20">
        <f>(((FB39-FB$20)/(FB$47-FB$20)*100+700))</f>
        <v>759.30616740088112</v>
      </c>
      <c r="FG39" s="10">
        <v>4.8330000000000002</v>
      </c>
      <c r="FH39" s="11">
        <v>13507.6</v>
      </c>
      <c r="FI39" s="18">
        <f>FH39/FI$1</f>
        <v>4.3417691979832099E-2</v>
      </c>
      <c r="FJ39" s="20">
        <f>(((FG39-FG$20)/(FG$47-FG$20)*100+700))</f>
        <v>756.91434468524255</v>
      </c>
      <c r="FL39" s="10">
        <v>4.7990000000000004</v>
      </c>
      <c r="FM39" s="11">
        <v>17442.2</v>
      </c>
      <c r="FN39" s="18">
        <f>FM39/FN$1</f>
        <v>5.3234357589044143E-2</v>
      </c>
      <c r="FO39" s="20">
        <f>(((FL39-FL$20)/(FL$47-FL$20)*100+700))</f>
        <v>759.3559133814548</v>
      </c>
      <c r="FQ39" s="10">
        <v>4.8029999999999999</v>
      </c>
      <c r="FR39" s="11">
        <v>15706.6</v>
      </c>
      <c r="FS39" s="18">
        <f>FR39/FS$1</f>
        <v>6.2732025940175601E-2</v>
      </c>
      <c r="FT39" s="20">
        <f>(((FQ39-FQ$20)/(FQ$47-FQ$20)*100+700))</f>
        <v>759.314538419016</v>
      </c>
      <c r="FU39" s="20">
        <f>(STDEV(EY39,FD39,FI39,FN39,FS39))/(AVERAGE(EY39,FD39,FI39,FN39,FS39))*100</f>
        <v>14.196117904130459</v>
      </c>
      <c r="FV39" s="20">
        <f>(STDEV(EY39,FD39,FN39,FS39))/(AVERAGE(EY39,FD39,FN39,FS39))*100</f>
        <v>8.7953401222481489</v>
      </c>
      <c r="FX39" s="10">
        <v>4.8029999999999999</v>
      </c>
      <c r="FY39" s="11">
        <v>13717.3</v>
      </c>
      <c r="FZ39" s="18">
        <f>FY39/FZ$1</f>
        <v>4.3139392193503788E-2</v>
      </c>
      <c r="GA39" s="20">
        <f>(((FX39-FX$20)/(FX$47-FX$20)*100+700))</f>
        <v>757.78136779752288</v>
      </c>
      <c r="GC39" s="10">
        <v>4.8099999999999996</v>
      </c>
      <c r="GD39" s="10">
        <v>16446.8</v>
      </c>
      <c r="GE39" s="18">
        <f>GD39/GE$1</f>
        <v>6.038053378700358E-2</v>
      </c>
      <c r="GF39" s="20">
        <f>(((GC39-GC$20)/(GC$47-GC$20)*100+700))</f>
        <v>759.47136563876654</v>
      </c>
      <c r="GH39" s="10">
        <v>4.8029999999999999</v>
      </c>
      <c r="GI39" s="11">
        <v>17263.7</v>
      </c>
      <c r="GJ39" s="18">
        <f>GI39/GJ$1</f>
        <v>6.9099078689624324E-2</v>
      </c>
      <c r="GK39" s="20">
        <f>(((GH39-GH$20)/(GH$47-GH$20)*100+700))</f>
        <v>759.67741935483878</v>
      </c>
      <c r="GM39" s="10">
        <v>4.7990000000000004</v>
      </c>
      <c r="GN39" s="11">
        <v>18350.5</v>
      </c>
      <c r="GO39" s="18">
        <f>GN39/GO$1</f>
        <v>5.3549193442722451E-2</v>
      </c>
      <c r="GP39" s="20">
        <f>(((GM39-GM$20)/(GM$47-GM$20)*100+700))</f>
        <v>758.38339705079193</v>
      </c>
      <c r="GR39" s="10">
        <v>4.7919999999999998</v>
      </c>
      <c r="GS39" s="11">
        <v>13386</v>
      </c>
      <c r="GT39" s="18">
        <f>GS39/GT$1</f>
        <v>3.6371896528394045E-2</v>
      </c>
      <c r="GU39" s="20">
        <f>(((GR39-GR$20)/(GR$47-GR$20)*100+700))</f>
        <v>757.78019586507071</v>
      </c>
      <c r="GV39" s="20">
        <f>(STDEV(FZ39,GE39,GJ39,GO39,GT39))/(AVERAGE(FZ39,GE39,GJ39,GO39,GT39))*100</f>
        <v>24.94910474472459</v>
      </c>
      <c r="GX39" s="10">
        <v>4.8</v>
      </c>
      <c r="GY39" s="11">
        <v>15040.5</v>
      </c>
      <c r="GZ39" s="18">
        <f>GY39/GZ$1</f>
        <v>5.0919017078970605E-2</v>
      </c>
      <c r="HA39" s="20">
        <f>(((GX39-GX$20)/(GX$47-GX$20)*100+700))</f>
        <v>757.52688172043008</v>
      </c>
      <c r="HC39" s="10">
        <v>4.8070000000000004</v>
      </c>
      <c r="HD39" s="10">
        <v>9318.5</v>
      </c>
      <c r="HE39" s="18">
        <f>HD39/HE$1</f>
        <v>2.8672466493660578E-2</v>
      </c>
      <c r="HF39" s="20">
        <f>(((HC39-HC$20)/(HC$47-HC$20)*100+700))</f>
        <v>758.59630032644179</v>
      </c>
      <c r="HH39" s="10">
        <v>4.7960000000000003</v>
      </c>
      <c r="HI39" s="11">
        <v>12697.2</v>
      </c>
      <c r="HJ39" s="18">
        <f>HI39/HJ$1</f>
        <v>3.4977606640489198E-2</v>
      </c>
      <c r="HK39" s="20">
        <f>(((HH39-HH$20)/(HH$47-HH$20)*100+700))</f>
        <v>758.12431842966191</v>
      </c>
      <c r="HM39" s="10">
        <v>4.8109999999999999</v>
      </c>
      <c r="HN39" s="11">
        <v>10053.5</v>
      </c>
      <c r="HO39" s="18">
        <f>HN39/HO$1</f>
        <v>2.817219915210185E-2</v>
      </c>
      <c r="HP39" s="20">
        <f>(((HM39-HM$20)/(HM$47-HM$20)*100+700))</f>
        <v>758.81392818280744</v>
      </c>
      <c r="HR39" s="10">
        <v>4.7880000000000003</v>
      </c>
      <c r="HS39" s="11">
        <v>13927.1</v>
      </c>
      <c r="HT39" s="18">
        <f>HS39/HT$1</f>
        <v>3.4126124368945673E-2</v>
      </c>
      <c r="HU39" s="20">
        <f>(((HR39-HR$20)/(HR$47-HR$20)*100+700))</f>
        <v>758.036204059243</v>
      </c>
      <c r="HV39" s="20">
        <f>(STDEV(GZ39,HE39,HJ39,HO39,HT39))/(AVERAGE(GZ39,HE39,HJ39,HO39,HT39))*100</f>
        <v>26.068737069319763</v>
      </c>
      <c r="HX39" s="10">
        <v>4.8369999999999997</v>
      </c>
      <c r="HY39" s="11">
        <v>12950.1</v>
      </c>
      <c r="HZ39" s="18">
        <f>HY39/HZ$1</f>
        <v>2.9108726886275891E-2</v>
      </c>
      <c r="IA39" s="20">
        <f>(((HX39-HX$20)/(HX$47-HX$20)*100+700))</f>
        <v>759.87020010816661</v>
      </c>
      <c r="IC39" s="10">
        <v>4.8099999999999996</v>
      </c>
      <c r="ID39" s="10">
        <v>10425.6</v>
      </c>
      <c r="IE39" s="18">
        <f>ID39/IE$1</f>
        <v>3.3596536710603357E-2</v>
      </c>
      <c r="IF39" s="20">
        <f>(((IC39-IC$20)/(IC$47-IC$20)*100+700))</f>
        <v>758.88767720828787</v>
      </c>
      <c r="IH39" s="10">
        <v>4.7990000000000004</v>
      </c>
      <c r="II39" s="11">
        <v>11706.4</v>
      </c>
      <c r="IJ39" s="18">
        <f>II39/IJ$1</f>
        <v>3.6934054489277786E-2</v>
      </c>
      <c r="IK39" s="20">
        <f>(((IH39-IH$20)/(IH$47-IH$20)*100+700))</f>
        <v>758.73626373626371</v>
      </c>
      <c r="IM39" s="10">
        <v>4.7850000000000001</v>
      </c>
      <c r="IN39" s="11">
        <v>13762</v>
      </c>
      <c r="IO39" s="18">
        <f>IN39/IO$1</f>
        <v>3.1166221812369471E-2</v>
      </c>
      <c r="IP39" s="20">
        <f>(((IM39-IM$20)/(IM$47-IM$20)*100+700))</f>
        <v>757.61878754778809</v>
      </c>
      <c r="IR39" s="10">
        <v>4.7919999999999998</v>
      </c>
      <c r="IS39" s="11">
        <v>10252.200000000001</v>
      </c>
      <c r="IT39" s="18">
        <f>IS39/IT$1</f>
        <v>2.7975229907043934E-2</v>
      </c>
      <c r="IU39" s="20">
        <f>(((IR39-IR$20)/(IR$47-IR$20)*100+700))</f>
        <v>758.25562260010975</v>
      </c>
      <c r="IV39" s="20">
        <f>(STDEV(HZ39,IE39,IJ39,IO39,IT39))/(AVERAGE(HZ39,IE39,IJ39,IO39,IT39))*100</f>
        <v>11.337472108788571</v>
      </c>
    </row>
    <row r="40" spans="1:256">
      <c r="A40" s="2" t="s">
        <v>13</v>
      </c>
      <c r="B40" s="25">
        <v>4.9359999999999999</v>
      </c>
      <c r="C40" s="12">
        <v>21130.6</v>
      </c>
      <c r="D40" s="18">
        <f>C40/D$1</f>
        <v>6.5455034318775848E-2</v>
      </c>
      <c r="E40" s="20">
        <f>(((B40-B$20)/(B$47-B$20)*100+700))</f>
        <v>763.26530612244903</v>
      </c>
      <c r="G40" s="25">
        <v>4.9180000000000001</v>
      </c>
      <c r="H40" s="12">
        <v>25456</v>
      </c>
      <c r="I40" s="18">
        <f>H40/I$1</f>
        <v>0.11939581664374684</v>
      </c>
      <c r="J40" s="20">
        <f>(((G40-G$20)/(G$47-G$20)*100+700))</f>
        <v>762.42138364779873</v>
      </c>
      <c r="L40" s="25">
        <v>4.899</v>
      </c>
      <c r="M40" s="12">
        <v>18534.7</v>
      </c>
      <c r="N40" s="18">
        <f>M40/N$1</f>
        <v>6.5136333413459174E-2</v>
      </c>
      <c r="O40" s="20">
        <f>(((L40-L$20)/(L$47-L$20)*100+700))</f>
        <v>761.91230850501847</v>
      </c>
      <c r="Q40" s="25">
        <v>4.907</v>
      </c>
      <c r="R40" s="12">
        <v>21716.3</v>
      </c>
      <c r="S40" s="18">
        <f>R40/S$1</f>
        <v>8.3176202344114755E-2</v>
      </c>
      <c r="T40" s="20">
        <f>(((Q40-Q$20)/(Q$47-Q$20)*100+700))</f>
        <v>762.46691371095824</v>
      </c>
      <c r="U40" s="20">
        <f>(STDEV(D40,I40,N40,S40))/(AVERAGE(D40,I40,N40,S40))*100</f>
        <v>30.619803488419123</v>
      </c>
      <c r="W40" s="10">
        <v>4.91</v>
      </c>
      <c r="X40">
        <v>25286.2</v>
      </c>
      <c r="Y40" s="18">
        <f>X40/Y$1</f>
        <v>7.6665434701340379E-2</v>
      </c>
      <c r="Z40" s="20">
        <f>(((W40-W$20)/(W$47-W$20)*100+700))</f>
        <v>763.16916488222705</v>
      </c>
      <c r="AB40" s="10">
        <v>4.91</v>
      </c>
      <c r="AC40">
        <v>22206.799999999999</v>
      </c>
      <c r="AD40" s="18">
        <f t="shared" si="164"/>
        <v>7.6488871865949867E-2</v>
      </c>
      <c r="AE40" s="20">
        <f>(((AB40-AB$20)/(AB$47-AB$20)*100+700))</f>
        <v>763.06787814003212</v>
      </c>
      <c r="AG40" s="10">
        <v>4.8879999999999999</v>
      </c>
      <c r="AH40">
        <v>25009.200000000001</v>
      </c>
      <c r="AI40" s="18">
        <f t="shared" si="165"/>
        <v>8.2730559681372953E-2</v>
      </c>
      <c r="AJ40" s="20">
        <f>(((AG40-AG$20)/(AG$47-AG$20)*100+700))</f>
        <v>762.59459459459458</v>
      </c>
      <c r="AL40" s="10">
        <v>4.8879999999999999</v>
      </c>
      <c r="AM40">
        <v>21524.1</v>
      </c>
      <c r="AN40" s="18">
        <f t="shared" si="166"/>
        <v>7.6086841251291143E-2</v>
      </c>
      <c r="AO40" s="20">
        <f>(((AL40-AL$20)/(AL$47-AL$20)*100+700))</f>
        <v>762.76422764227641</v>
      </c>
      <c r="AQ40" s="10">
        <v>4.91</v>
      </c>
      <c r="AR40">
        <v>26280.7</v>
      </c>
      <c r="AS40" s="18">
        <f t="shared" si="167"/>
        <v>8.5843486145694203E-2</v>
      </c>
      <c r="AT40" s="20">
        <f>(((AQ40-AQ$20)/(AQ$47-AQ$20)*100+700))</f>
        <v>763.44086021505382</v>
      </c>
      <c r="AU40" s="20">
        <f>(STDEV(Y40,AD40,AI40,AN40,AS40))/(AVERAGE(Y40,AD40,AI40,AN40,AS40))*100</f>
        <v>5.6000272324054361</v>
      </c>
      <c r="AW40" s="10">
        <v>4.9249999999999998</v>
      </c>
      <c r="AX40">
        <v>27371.3</v>
      </c>
      <c r="AY40" s="18">
        <f t="shared" si="138"/>
        <v>7.9503713579472335E-2</v>
      </c>
      <c r="AZ40" s="20">
        <f>(((AW40-AW$20)/(AW$47-AW$20)*100+700))</f>
        <v>764.35110393107163</v>
      </c>
      <c r="BB40" s="10">
        <v>4.899</v>
      </c>
      <c r="BC40">
        <v>25765.200000000001</v>
      </c>
      <c r="BD40" s="18">
        <f t="shared" si="140"/>
        <v>6.6953935322454819E-2</v>
      </c>
      <c r="BE40" s="20">
        <f>(((BB40-BB$20)/(BB$47-BB$20)*100+700))</f>
        <v>763.84489350081924</v>
      </c>
      <c r="BG40" s="10">
        <v>4.8730000000000002</v>
      </c>
      <c r="BH40">
        <v>43330.1</v>
      </c>
      <c r="BI40" s="18">
        <f t="shared" si="142"/>
        <v>0.13290316525349388</v>
      </c>
      <c r="BJ40" s="20">
        <f>(((BG40-BG$20)/(BG$47-BG$20)*100+700))</f>
        <v>763.9977603583427</v>
      </c>
      <c r="BL40" s="10">
        <v>4.9029999999999996</v>
      </c>
      <c r="BM40">
        <v>35285.599999999999</v>
      </c>
      <c r="BN40" s="18">
        <f t="shared" si="144"/>
        <v>9.9161866735012288E-2</v>
      </c>
      <c r="BO40" s="20">
        <f>(((BL40-BL$20)/(BL$47-BL$20)*100+700))</f>
        <v>763.5427952329361</v>
      </c>
      <c r="BQ40" s="10">
        <v>4.8810000000000002</v>
      </c>
      <c r="BR40">
        <v>31895.4</v>
      </c>
      <c r="BS40" s="18">
        <f t="shared" si="146"/>
        <v>0.10274825173924081</v>
      </c>
      <c r="BT40" s="20">
        <f>(((BQ40-BQ$20)/(BQ$47-BQ$20)*100+700))</f>
        <v>762.62241566920568</v>
      </c>
      <c r="BU40" s="20">
        <f t="shared" si="404"/>
        <v>26.143023554503664</v>
      </c>
      <c r="BW40" s="10">
        <v>4.9139999999999997</v>
      </c>
      <c r="BX40" s="11">
        <v>27008.799999999999</v>
      </c>
      <c r="BY40" s="18">
        <f t="shared" si="405"/>
        <v>0.10651518569407131</v>
      </c>
      <c r="BZ40" s="20">
        <f>(((BW40-BW$20)/(BW$47-BW$20)*100+700))</f>
        <v>762.41433842909862</v>
      </c>
      <c r="CB40" s="10">
        <v>4.899</v>
      </c>
      <c r="CC40" s="11">
        <v>22038</v>
      </c>
      <c r="CD40" s="18">
        <f t="shared" si="406"/>
        <v>7.2886408262443983E-2</v>
      </c>
      <c r="CE40" s="20">
        <f>(((CB40-CB$20)/(CB$47-CB$20)*100+700))</f>
        <v>762.21394358701434</v>
      </c>
      <c r="CG40" s="10">
        <v>4.8959999999999999</v>
      </c>
      <c r="CH40" s="11">
        <v>24410.400000000001</v>
      </c>
      <c r="CI40" s="18">
        <f t="shared" si="407"/>
        <v>6.5945537065052948E-2</v>
      </c>
      <c r="CJ40" s="20">
        <f>(((CG40-CG$20)/(CG$47-CG$20)*100+700))</f>
        <v>762.55364806866953</v>
      </c>
      <c r="CL40" s="10">
        <v>4.8959999999999999</v>
      </c>
      <c r="CM40" s="11">
        <v>22824.9</v>
      </c>
      <c r="CN40" s="18">
        <f t="shared" si="408"/>
        <v>6.3623201817861519E-2</v>
      </c>
      <c r="CO40" s="20">
        <f>(((CL40-CL$20)/(CL$47-CL$20)*100+700))</f>
        <v>762.78944534194943</v>
      </c>
      <c r="CQ40" s="10">
        <v>4.899</v>
      </c>
      <c r="CR40" s="11">
        <v>23302.6</v>
      </c>
      <c r="CS40" s="18">
        <f t="shared" si="409"/>
        <v>6.6181860525220848E-2</v>
      </c>
      <c r="CT40" s="20">
        <f>(((CQ40-CQ$20)/(CQ$47-CQ$20)*100+700))</f>
        <v>762.58029978586728</v>
      </c>
      <c r="CU40" s="20">
        <f t="shared" si="410"/>
        <v>23.905369861027335</v>
      </c>
      <c r="CW40" s="10">
        <v>4.9029999999999996</v>
      </c>
      <c r="CX40" s="11">
        <v>21754.5</v>
      </c>
      <c r="CY40" s="18">
        <f t="shared" si="411"/>
        <v>5.6578717746723857E-2</v>
      </c>
      <c r="CZ40" s="20">
        <f>(((CW40-CW$20)/(CW$47-CW$20)*100+700))</f>
        <v>763.5427952329361</v>
      </c>
      <c r="DB40" s="10">
        <v>4.944</v>
      </c>
      <c r="DC40" s="10">
        <v>23116</v>
      </c>
      <c r="DD40" s="18">
        <f t="shared" si="412"/>
        <v>6.8851101599754577E-2</v>
      </c>
      <c r="DE40" s="20">
        <f>(((DB40-DB$20)/(DB$47-DB$20)*100+700))</f>
        <v>764.36903499469781</v>
      </c>
      <c r="DG40" s="10">
        <v>4.899</v>
      </c>
      <c r="DH40" s="11">
        <v>30662.5</v>
      </c>
      <c r="DI40" s="18">
        <f t="shared" si="413"/>
        <v>8.4138243284032604E-2</v>
      </c>
      <c r="DJ40" s="20">
        <f>(((DG40-DG$20)/(DG$47-DG$20)*100+700))</f>
        <v>763.74045801526722</v>
      </c>
      <c r="DL40" s="10">
        <v>4.9029999999999996</v>
      </c>
      <c r="DM40" s="11">
        <v>37060.300000000003</v>
      </c>
      <c r="DN40" s="18">
        <f t="shared" si="414"/>
        <v>0.12752146186722807</v>
      </c>
      <c r="DO40" s="20">
        <f>(((DL40-DL$20)/(DL$47-DL$20)*100+700))</f>
        <v>762.92918454935614</v>
      </c>
      <c r="DQ40" s="10">
        <v>4.8959999999999999</v>
      </c>
      <c r="DR40" s="11">
        <v>38328.400000000001</v>
      </c>
      <c r="DS40" s="18">
        <f t="shared" si="415"/>
        <v>0.12632689148057144</v>
      </c>
      <c r="DT40" s="20">
        <f>(((DQ40-DQ$20)/(DQ$47-DQ$20)*100+700))</f>
        <v>763.57688113413303</v>
      </c>
      <c r="DU40" s="20">
        <f t="shared" si="416"/>
        <v>35.334860465793746</v>
      </c>
      <c r="DW40" s="10">
        <v>4.8959999999999999</v>
      </c>
      <c r="DX40" s="11">
        <v>27421</v>
      </c>
      <c r="DY40" s="18">
        <f t="shared" si="417"/>
        <v>0.12055391227582714</v>
      </c>
      <c r="DZ40" s="20">
        <f t="shared" si="418"/>
        <v>762.78944534194943</v>
      </c>
      <c r="EB40" s="10">
        <v>4.9180000000000001</v>
      </c>
      <c r="EC40" s="10">
        <v>30683.599999999999</v>
      </c>
      <c r="ED40" s="18">
        <f t="shared" si="419"/>
        <v>9.9690987698964645E-2</v>
      </c>
      <c r="EE40" s="20">
        <f>(((EB40-EB$20)/(EB$47-EB$20)*100+700))</f>
        <v>763.59743040685225</v>
      </c>
      <c r="EG40" s="10">
        <v>4.8849999999999998</v>
      </c>
      <c r="EH40" s="11">
        <v>35722.199999999997</v>
      </c>
      <c r="EI40" s="18">
        <f t="shared" si="420"/>
        <v>0.12716346119617422</v>
      </c>
      <c r="EJ40" s="20">
        <f t="shared" si="421"/>
        <v>762.84004352557122</v>
      </c>
      <c r="EL40" s="10">
        <v>4.8879999999999999</v>
      </c>
      <c r="EM40" s="11">
        <v>34531.800000000003</v>
      </c>
      <c r="EN40" s="18">
        <f t="shared" si="422"/>
        <v>9.8244661692383078E-2</v>
      </c>
      <c r="EO40" s="20">
        <f t="shared" si="423"/>
        <v>763.76651982378849</v>
      </c>
      <c r="EQ40" s="10">
        <v>4.8879999999999999</v>
      </c>
      <c r="ER40" s="11">
        <v>41377.300000000003</v>
      </c>
      <c r="ES40" s="18">
        <f t="shared" si="424"/>
        <v>0.13065449923822006</v>
      </c>
      <c r="ET40" s="20">
        <f>(((EQ40-EQ$20)/(EQ$47-EQ$20)*100+700))</f>
        <v>763.14067611777534</v>
      </c>
      <c r="EU40" s="20">
        <f t="shared" si="425"/>
        <v>13.290203597877252</v>
      </c>
      <c r="EW40" s="10">
        <v>4.9029999999999996</v>
      </c>
      <c r="EX40" s="11">
        <v>24593.7</v>
      </c>
      <c r="EY40" s="18">
        <f t="shared" si="426"/>
        <v>8.0601546438547361E-2</v>
      </c>
      <c r="EZ40" s="20">
        <f>(((EW40-EW$20)/(EW$47-EW$20)*100+700))</f>
        <v>763.4396971335857</v>
      </c>
      <c r="FB40" s="10">
        <v>4.8810000000000002</v>
      </c>
      <c r="FC40" s="10">
        <v>30450.799999999999</v>
      </c>
      <c r="FD40" s="18">
        <f t="shared" si="427"/>
        <v>9.7104109452748999E-2</v>
      </c>
      <c r="FE40" s="20">
        <f>(((FB40-FB$20)/(FB$47-FB$20)*100+700))</f>
        <v>763.38105726872243</v>
      </c>
      <c r="FG40" s="10">
        <v>4.8879999999999999</v>
      </c>
      <c r="FH40" s="11">
        <v>68100.5</v>
      </c>
      <c r="FI40" s="18">
        <f t="shared" si="448"/>
        <v>0.21889651253165296</v>
      </c>
      <c r="FJ40" s="20">
        <f>(((FG40-FG$20)/(FG$47-FG$20)*100+700))</f>
        <v>759.75232198142419</v>
      </c>
      <c r="FL40" s="10">
        <v>4.8769999999999998</v>
      </c>
      <c r="FM40" s="11">
        <v>54191</v>
      </c>
      <c r="FN40" s="18">
        <f t="shared" si="428"/>
        <v>0.1653933031445512</v>
      </c>
      <c r="FO40" s="20">
        <f>(((FL40-FL$20)/(FL$47-FL$20)*100+700))</f>
        <v>763.6868406440866</v>
      </c>
      <c r="FQ40" s="10">
        <v>4.8840000000000003</v>
      </c>
      <c r="FR40" s="11">
        <v>44470.5</v>
      </c>
      <c r="FS40" s="18">
        <f t="shared" si="429"/>
        <v>0.1776147963004456</v>
      </c>
      <c r="FT40" s="20">
        <f>(((FQ40-FQ$20)/(FQ$47-FQ$20)*100+700))</f>
        <v>763.79215035931452</v>
      </c>
      <c r="FU40" s="20">
        <f>(STDEV(EY40,FD40,FI40,FN40,FS40))/(AVERAGE(EY40,FD40,FI40,FN40,FS40))*100</f>
        <v>39.038697444816989</v>
      </c>
      <c r="FV40" s="20">
        <f>(STDEV(EY40,FD40,FN40,FS40))/(AVERAGE(EY40,FD40,FN40,FS40))*100</f>
        <v>37.217792661591972</v>
      </c>
      <c r="FX40" s="10">
        <v>4.8959999999999999</v>
      </c>
      <c r="FY40" s="11">
        <v>21093.9</v>
      </c>
      <c r="FZ40" s="18">
        <f t="shared" si="430"/>
        <v>6.6337983786207907E-2</v>
      </c>
      <c r="GA40" s="20">
        <f>(((FX40-FX$20)/(FX$47-FX$20)*100+700))</f>
        <v>762.78944534194943</v>
      </c>
      <c r="GC40" s="10">
        <v>4.8949999999999996</v>
      </c>
      <c r="GD40" s="10">
        <v>36508.5</v>
      </c>
      <c r="GE40" s="18">
        <f t="shared" si="431"/>
        <v>0.13403231739686872</v>
      </c>
      <c r="GF40" s="20">
        <f>(((GC40-GC$20)/(GC$47-GC$20)*100+700))</f>
        <v>764.15198237885454</v>
      </c>
      <c r="GH40" s="10">
        <v>4.8769999999999998</v>
      </c>
      <c r="GI40" s="11">
        <v>40816.9</v>
      </c>
      <c r="GJ40" s="18">
        <f t="shared" si="449"/>
        <v>0.16337228896276734</v>
      </c>
      <c r="GK40" s="20">
        <f>(((GH40-GH$20)/(GH$47-GH$20)*100+700))</f>
        <v>763.79310344827582</v>
      </c>
      <c r="GM40" s="10">
        <v>4.8810000000000002</v>
      </c>
      <c r="GN40" s="11">
        <v>62053.5</v>
      </c>
      <c r="GO40" s="18">
        <f t="shared" si="433"/>
        <v>0.18108034523843916</v>
      </c>
      <c r="GP40" s="20">
        <f>(((GM40-GM$20)/(GM$47-GM$20)*100+700))</f>
        <v>762.8618241398143</v>
      </c>
      <c r="GR40" s="10">
        <v>4.8810000000000002</v>
      </c>
      <c r="GS40" s="11">
        <v>34756.699999999997</v>
      </c>
      <c r="GT40" s="18">
        <f t="shared" si="434"/>
        <v>9.4439496195161593E-2</v>
      </c>
      <c r="GU40" s="20">
        <f>(((GR40-GR$20)/(GR$47-GR$20)*100+700))</f>
        <v>762.62241566920568</v>
      </c>
      <c r="GV40" s="20">
        <f t="shared" si="435"/>
        <v>37.169710396112045</v>
      </c>
      <c r="GX40" s="10">
        <v>4.8959999999999999</v>
      </c>
      <c r="GY40" s="11">
        <v>35519.1</v>
      </c>
      <c r="GZ40" s="18">
        <f t="shared" si="436"/>
        <v>0.1202485063348735</v>
      </c>
      <c r="HA40" s="20">
        <f>(((GX40-GX$20)/(GX$47-GX$20)*100+700))</f>
        <v>762.6881720430107</v>
      </c>
      <c r="HC40" s="10">
        <v>4.8840000000000003</v>
      </c>
      <c r="HD40" s="10">
        <v>35994.199999999997</v>
      </c>
      <c r="HE40" s="18">
        <f t="shared" si="437"/>
        <v>0.11075199801106589</v>
      </c>
      <c r="HF40" s="20">
        <f>(((HC40-HC$20)/(HC$47-HC$20)*100+700))</f>
        <v>762.78563656147992</v>
      </c>
      <c r="HH40" s="10">
        <v>4.8810000000000002</v>
      </c>
      <c r="HI40" s="11">
        <v>40340.300000000003</v>
      </c>
      <c r="HJ40" s="18">
        <f t="shared" si="438"/>
        <v>0.11112742535041792</v>
      </c>
      <c r="HK40" s="20">
        <f>(((HH40-HH$20)/(HH$47-HH$20)*100+700))</f>
        <v>762.75899672846242</v>
      </c>
      <c r="HM40" s="10">
        <v>4.8769999999999998</v>
      </c>
      <c r="HN40" s="11">
        <v>50616.5</v>
      </c>
      <c r="HO40" s="18">
        <f t="shared" si="439"/>
        <v>0.14183897333091594</v>
      </c>
      <c r="HP40" s="20">
        <f>(((HM40-HM$20)/(HM$47-HM$20)*100+700))</f>
        <v>762.40478781284003</v>
      </c>
      <c r="HR40" s="10">
        <v>4.8620000000000001</v>
      </c>
      <c r="HS40" s="11">
        <v>37847.800000000003</v>
      </c>
      <c r="HT40" s="18">
        <f t="shared" si="440"/>
        <v>9.2739962367684725E-2</v>
      </c>
      <c r="HU40" s="20">
        <f>(((HR40-HR$20)/(HR$47-HR$20)*100+700))</f>
        <v>762.09544706527697</v>
      </c>
      <c r="HV40" s="20">
        <f t="shared" si="441"/>
        <v>15.484031986101195</v>
      </c>
      <c r="HX40" s="10">
        <v>4.9180000000000001</v>
      </c>
      <c r="HY40" s="11">
        <v>21542.7</v>
      </c>
      <c r="HZ40" s="18">
        <f t="shared" si="442"/>
        <v>4.8422836170606845E-2</v>
      </c>
      <c r="IA40" s="20">
        <f>(((HX40-HX$20)/(HX$47-HX$20)*100+700))</f>
        <v>764.25094645754461</v>
      </c>
      <c r="IC40" s="10">
        <v>4.8810000000000002</v>
      </c>
      <c r="ID40" s="10">
        <v>39776.6</v>
      </c>
      <c r="IE40" s="18">
        <f t="shared" si="443"/>
        <v>0.12818024882241649</v>
      </c>
      <c r="IF40" s="20">
        <f>(((IC40-IC$20)/(IC$47-IC$20)*100+700))</f>
        <v>762.75899672846242</v>
      </c>
      <c r="IH40" s="10">
        <v>4.8769999999999998</v>
      </c>
      <c r="II40" s="11">
        <v>38535.300000000003</v>
      </c>
      <c r="IJ40" s="18">
        <f t="shared" si="444"/>
        <v>0.12158006474754549</v>
      </c>
      <c r="IK40" s="20">
        <f>(((IH40-IH$20)/(IH$47-IH$20)*100+700))</f>
        <v>763.02197802197804</v>
      </c>
      <c r="IM40" s="10">
        <v>4.8730000000000002</v>
      </c>
      <c r="IN40" s="11">
        <v>42368.6</v>
      </c>
      <c r="IO40" s="18">
        <f t="shared" si="445"/>
        <v>9.5950384063330701E-2</v>
      </c>
      <c r="IP40" s="20">
        <f>(((IM40-IM$20)/(IM$47-IM$20)*100+700))</f>
        <v>762.42490442381211</v>
      </c>
      <c r="IR40" s="10">
        <v>4.8730000000000002</v>
      </c>
      <c r="IS40" s="11">
        <v>38272.6</v>
      </c>
      <c r="IT40" s="18">
        <f t="shared" si="446"/>
        <v>0.10443463687211814</v>
      </c>
      <c r="IU40" s="20">
        <f>(((IR40-IR$20)/(IR$47-IR$20)*100+700))</f>
        <v>762.69884805266042</v>
      </c>
      <c r="IV40" s="20">
        <f t="shared" si="447"/>
        <v>31.537430001851906</v>
      </c>
    </row>
    <row r="41" spans="1:256" s="11" customFormat="1">
      <c r="A41" s="13">
        <v>551</v>
      </c>
      <c r="B41" s="25"/>
      <c r="C41" s="35"/>
      <c r="D41" s="18"/>
      <c r="E41" s="20"/>
      <c r="F41" s="35"/>
      <c r="G41" s="25"/>
      <c r="H41" s="35"/>
      <c r="I41" s="18"/>
      <c r="J41" s="20"/>
      <c r="K41" s="35"/>
      <c r="L41" s="25"/>
      <c r="M41" s="35"/>
      <c r="N41" s="18"/>
      <c r="O41" s="20"/>
      <c r="P41" s="35"/>
      <c r="Q41" s="25"/>
      <c r="R41" s="35"/>
      <c r="S41" s="18"/>
      <c r="T41" s="20"/>
      <c r="U41" s="20"/>
      <c r="W41" s="10"/>
      <c r="Y41" s="18"/>
      <c r="Z41" s="20"/>
      <c r="AB41" s="10"/>
      <c r="AD41" s="18"/>
      <c r="AE41" s="20"/>
      <c r="AG41" s="10"/>
      <c r="AI41" s="18"/>
      <c r="AJ41" s="20"/>
      <c r="AL41" s="10"/>
      <c r="AN41" s="18"/>
      <c r="AO41" s="20"/>
      <c r="AQ41" s="10"/>
      <c r="AS41" s="18"/>
      <c r="AT41" s="20"/>
      <c r="AU41" s="20"/>
      <c r="AW41" s="10"/>
      <c r="AY41" s="18"/>
      <c r="AZ41" s="20"/>
      <c r="BB41" s="10"/>
      <c r="BD41" s="18"/>
      <c r="BE41" s="20"/>
      <c r="BG41" s="10"/>
      <c r="BI41" s="18"/>
      <c r="BJ41" s="20"/>
      <c r="BL41" s="10"/>
      <c r="BN41" s="18"/>
      <c r="BO41" s="20"/>
      <c r="BQ41" s="10"/>
      <c r="BS41" s="18"/>
      <c r="BT41" s="20"/>
      <c r="BU41" s="20"/>
      <c r="BW41" s="10"/>
      <c r="BY41" s="18"/>
      <c r="BZ41" s="20"/>
      <c r="CB41" s="10"/>
      <c r="CD41" s="18"/>
      <c r="CE41" s="20"/>
      <c r="CG41" s="10"/>
      <c r="CI41" s="18"/>
      <c r="CJ41" s="20"/>
      <c r="CL41" s="10"/>
      <c r="CN41" s="18"/>
      <c r="CO41" s="20"/>
      <c r="CQ41" s="10"/>
      <c r="CS41" s="18"/>
      <c r="CT41" s="20"/>
      <c r="CU41" s="20"/>
      <c r="CW41" s="10"/>
      <c r="CY41" s="18"/>
      <c r="CZ41" s="20"/>
      <c r="DB41" s="10"/>
      <c r="DC41" s="10"/>
      <c r="DD41" s="18"/>
      <c r="DE41" s="20"/>
      <c r="DG41" s="10"/>
      <c r="DI41" s="18"/>
      <c r="DJ41" s="20"/>
      <c r="DL41" s="10"/>
      <c r="DN41" s="18"/>
      <c r="DO41" s="20"/>
      <c r="DQ41" s="10"/>
      <c r="DS41" s="18"/>
      <c r="DT41" s="20"/>
      <c r="DU41" s="20"/>
      <c r="DW41" s="10">
        <v>5.1909999999999998</v>
      </c>
      <c r="DX41" s="11">
        <v>72015.100000000006</v>
      </c>
      <c r="DY41" s="18">
        <f t="shared" si="417"/>
        <v>0.31660778410469786</v>
      </c>
      <c r="DZ41" s="20">
        <f t="shared" si="418"/>
        <v>778.6752827140549</v>
      </c>
      <c r="EB41" s="10">
        <v>5.1989999999999998</v>
      </c>
      <c r="EC41" s="10">
        <v>58147.5</v>
      </c>
      <c r="ED41" s="18">
        <f t="shared" si="419"/>
        <v>0.18892117310959428</v>
      </c>
      <c r="EE41" s="20">
        <f>(((EB41-EB$20)/(EB$47-EB$20)*100+700))</f>
        <v>778.6402569593148</v>
      </c>
      <c r="EG41" s="10">
        <v>5.18</v>
      </c>
      <c r="EH41" s="11">
        <v>62322.1</v>
      </c>
      <c r="EI41" s="18">
        <f t="shared" si="420"/>
        <v>0.22185346773194511</v>
      </c>
      <c r="EJ41" s="20">
        <f t="shared" si="421"/>
        <v>778.89009793253535</v>
      </c>
      <c r="EL41" s="10">
        <v>5.1840000000000002</v>
      </c>
      <c r="EM41" s="11">
        <v>60735.8</v>
      </c>
      <c r="EN41" s="18">
        <f t="shared" si="422"/>
        <v>0.17279632465195094</v>
      </c>
      <c r="EO41" s="20">
        <f t="shared" si="423"/>
        <v>780.06607929515417</v>
      </c>
      <c r="EQ41" s="10">
        <v>5.18</v>
      </c>
      <c r="ER41" s="11">
        <v>45958.8</v>
      </c>
      <c r="ES41" s="18">
        <f t="shared" si="424"/>
        <v>0.14512121379571669</v>
      </c>
      <c r="ET41" s="20">
        <f>(((EQ41-EQ$20)/(EQ$47-EQ$20)*100+700))</f>
        <v>779.0621592148309</v>
      </c>
      <c r="EU41" s="20">
        <f t="shared" si="425"/>
        <v>31.673890269372279</v>
      </c>
      <c r="EW41" s="10"/>
      <c r="EY41" s="18"/>
      <c r="EZ41" s="20"/>
      <c r="FB41" s="10"/>
      <c r="FC41" s="10"/>
      <c r="FD41" s="18"/>
      <c r="FE41" s="20"/>
      <c r="FG41" s="10"/>
      <c r="FI41" s="18"/>
      <c r="FJ41" s="20"/>
      <c r="FL41" s="10"/>
      <c r="FN41" s="18"/>
      <c r="FO41" s="20"/>
      <c r="FQ41" s="10"/>
      <c r="FS41" s="18"/>
      <c r="FT41" s="20"/>
      <c r="FU41" s="20"/>
      <c r="FV41" s="20"/>
      <c r="FX41" s="10"/>
      <c r="FZ41" s="18"/>
      <c r="GA41" s="20"/>
      <c r="GC41" s="10"/>
      <c r="GD41" s="10"/>
      <c r="GE41" s="18"/>
      <c r="GF41" s="20"/>
      <c r="GH41" s="10"/>
      <c r="GJ41" s="18"/>
      <c r="GK41" s="20"/>
      <c r="GM41" s="10"/>
      <c r="GO41" s="18"/>
      <c r="GP41" s="20"/>
      <c r="GR41" s="10"/>
      <c r="GT41" s="18"/>
      <c r="GU41" s="20"/>
      <c r="GV41" s="20"/>
      <c r="GX41" s="10"/>
      <c r="GZ41" s="18"/>
      <c r="HA41" s="20"/>
      <c r="HC41" s="10"/>
      <c r="HD41" s="10"/>
      <c r="HE41" s="18"/>
      <c r="HF41" s="20"/>
      <c r="HH41" s="10"/>
      <c r="HJ41" s="18"/>
      <c r="HK41" s="20"/>
      <c r="HM41" s="10"/>
      <c r="HO41" s="18"/>
      <c r="HP41" s="20"/>
      <c r="HR41" s="10"/>
      <c r="HT41" s="18"/>
      <c r="HU41" s="20"/>
      <c r="HV41" s="20"/>
      <c r="HX41" s="10"/>
      <c r="HZ41" s="18"/>
      <c r="IA41" s="20"/>
      <c r="IC41" s="10"/>
      <c r="ID41" s="10"/>
      <c r="IE41" s="18"/>
      <c r="IF41" s="20"/>
      <c r="IH41" s="10"/>
      <c r="IJ41" s="18"/>
      <c r="IK41" s="20"/>
      <c r="IM41" s="10"/>
      <c r="IO41" s="18"/>
      <c r="IP41" s="20"/>
      <c r="IR41" s="10"/>
      <c r="IT41" s="18"/>
      <c r="IU41" s="20"/>
      <c r="IV41" s="20"/>
    </row>
    <row r="42" spans="1:256">
      <c r="A42" s="2" t="s">
        <v>15</v>
      </c>
      <c r="B42" s="25">
        <v>5.4349999999999996</v>
      </c>
      <c r="C42" s="12">
        <v>1832.6</v>
      </c>
      <c r="D42" s="18">
        <f>C42/D$1</f>
        <v>5.6767387529264969E-3</v>
      </c>
      <c r="E42" s="20">
        <f>(((B42-B$20)/(B$47-B$20)*100+700))</f>
        <v>789.37728937728934</v>
      </c>
      <c r="G42" s="25">
        <v>5.4279999999999999</v>
      </c>
      <c r="H42" s="12">
        <v>1638.6</v>
      </c>
      <c r="I42" s="18">
        <f>H42/I$1</f>
        <v>7.6854959597911507E-3</v>
      </c>
      <c r="J42" s="20">
        <f>(((G42-G$20)/(G$47-G$20)*100+700))</f>
        <v>789.15094339622647</v>
      </c>
      <c r="L42" s="25">
        <v>5.4089999999999998</v>
      </c>
      <c r="M42" s="12">
        <v>1651.2</v>
      </c>
      <c r="N42" s="18">
        <f>M42/N$1</f>
        <v>5.8027976569517596E-3</v>
      </c>
      <c r="O42" s="20">
        <f>(((L42-L$20)/(L$47-L$20)*100+700))</f>
        <v>788.85367142102484</v>
      </c>
      <c r="Q42" s="25">
        <v>5.4020000000000001</v>
      </c>
      <c r="R42" s="12">
        <v>1156.2</v>
      </c>
      <c r="S42" s="18">
        <f>R42/S$1</f>
        <v>4.42839365592967E-3</v>
      </c>
      <c r="T42" s="20">
        <f>(((Q42-Q$20)/(Q$47-Q$20)*100+700))</f>
        <v>788.67125463208049</v>
      </c>
      <c r="U42" s="20">
        <f>(STDEV(D42,I42,N42,S42))/(AVERAGE(D42,I42,N42,S42))*100</f>
        <v>22.773171763195524</v>
      </c>
      <c r="W42" s="10">
        <v>5.28</v>
      </c>
      <c r="X42">
        <v>1265.2</v>
      </c>
      <c r="Y42" s="18">
        <f>X42/Y$1</f>
        <v>3.8359701332796488E-3</v>
      </c>
      <c r="Z42" s="20">
        <f>(((W42-W$20)/(W$47-W$20)*100+700))</f>
        <v>782.97644539614566</v>
      </c>
      <c r="AB42" s="10">
        <v>5.306</v>
      </c>
      <c r="AC42">
        <v>1256.9000000000001</v>
      </c>
      <c r="AD42" s="18">
        <f>AC42/AD$1</f>
        <v>4.3292533389913176E-3</v>
      </c>
      <c r="AE42" s="20">
        <f>(((AB42-AB$20)/(AB$47-AB$20)*100+700))</f>
        <v>784.233030464992</v>
      </c>
      <c r="AI42" s="18"/>
      <c r="AL42" s="10">
        <v>5.2649999999999997</v>
      </c>
      <c r="AM42">
        <v>1209.0999999999999</v>
      </c>
      <c r="AN42" s="18">
        <f>AM42/AN$1</f>
        <v>4.2741206255748733E-3</v>
      </c>
      <c r="AO42" s="20">
        <f>(((AL42-AL$20)/(AL$47-AL$20)*100+700))</f>
        <v>783.19783197831975</v>
      </c>
      <c r="AQ42" s="10">
        <v>5.3090000000000002</v>
      </c>
      <c r="AR42">
        <v>1068.5</v>
      </c>
      <c r="AS42" s="18">
        <f>AR42/AS$1</f>
        <v>3.490156843108222E-3</v>
      </c>
      <c r="AT42" s="20">
        <f>(((AQ42-AQ$20)/(AQ$47-AQ$20)*100+700))</f>
        <v>784.89247311827955</v>
      </c>
      <c r="AU42" s="20">
        <f>(STDEV(Y42,AD42,AI42,AN42,AS42))/(AVERAGE(Y42,AD42,AI42,AN42,AS42))*100</f>
        <v>9.9301207923865107</v>
      </c>
      <c r="AW42" s="10">
        <v>5.3209999999999997</v>
      </c>
      <c r="AX42">
        <v>2534.9</v>
      </c>
      <c r="AY42" s="18">
        <f>AX42/AY$1</f>
        <v>7.3629664485283658E-3</v>
      </c>
      <c r="AZ42" s="20">
        <f>(((AW42-AW$20)/(AW$47-AW$20)*100+700))</f>
        <v>785.67582121701673</v>
      </c>
      <c r="BB42" s="10">
        <v>5.2869999999999999</v>
      </c>
      <c r="BC42">
        <v>2443.8000000000002</v>
      </c>
      <c r="BD42" s="18">
        <f>BC42/BD$1</f>
        <v>6.3505048336909902E-3</v>
      </c>
      <c r="BE42" s="20">
        <f>(((BB42-BB$20)/(BB$47-BB$20)*100+700))</f>
        <v>785.0354997269252</v>
      </c>
      <c r="BG42" s="10">
        <v>5.2610000000000001</v>
      </c>
      <c r="BH42">
        <v>2559.1</v>
      </c>
      <c r="BI42" s="18">
        <f>BH42/BI$1</f>
        <v>7.8493354550350954E-3</v>
      </c>
      <c r="BJ42" s="20">
        <f>(((BG42-BG$20)/(BG$47-BG$20)*100+700))</f>
        <v>785.72228443449046</v>
      </c>
      <c r="BL42" s="10">
        <v>5.2910000000000004</v>
      </c>
      <c r="BM42">
        <v>2879.3</v>
      </c>
      <c r="BN42" s="18">
        <f>BM42/BN$1</f>
        <v>8.0915943866654069E-3</v>
      </c>
      <c r="BO42" s="20">
        <f>(((BL42-BL$20)/(BL$47-BL$20)*100+700))</f>
        <v>784.56121343445295</v>
      </c>
      <c r="BQ42" s="10">
        <v>5.2690000000000001</v>
      </c>
      <c r="BR42">
        <v>2329.8000000000002</v>
      </c>
      <c r="BS42" s="18">
        <f>BR42/BS$1</f>
        <v>7.5052476815491657E-3</v>
      </c>
      <c r="BT42" s="20">
        <f>(((BQ42-BQ$20)/(BQ$47-BQ$20)*100+700))</f>
        <v>783.73231773667032</v>
      </c>
      <c r="BU42" s="20">
        <f t="shared" ref="BU42" si="450">(STDEV(AY42,BD42,BI42,BN42,BS42))/(AVERAGE(AY42,BD42,BI42,BN42,BS42))*100</f>
        <v>8.9985622280300515</v>
      </c>
      <c r="BW42" s="10">
        <v>5.32</v>
      </c>
      <c r="BX42" s="11">
        <v>1277.8</v>
      </c>
      <c r="BY42" s="18">
        <f>BX42/BY$1</f>
        <v>5.0392873537470871E-3</v>
      </c>
      <c r="BZ42" s="20">
        <f>(((BW42-BW$20)/(BW$47-BW$20)*100+700))</f>
        <v>783.81655245123886</v>
      </c>
      <c r="CB42" s="10">
        <v>5.3090000000000002</v>
      </c>
      <c r="CC42" s="11">
        <v>1171.8</v>
      </c>
      <c r="CD42" s="18">
        <f>CC42/CD$1</f>
        <v>3.8755010981909362E-3</v>
      </c>
      <c r="CE42" s="20">
        <f>(((CB42-CB$20)/(CB$47-CB$20)*100+700))</f>
        <v>784.03406067056949</v>
      </c>
      <c r="CG42" s="10">
        <v>5.2910000000000004</v>
      </c>
      <c r="CH42" s="11">
        <v>1394.8</v>
      </c>
      <c r="CI42" s="18">
        <f>CH42/CI$1</f>
        <v>3.7681002809595849E-3</v>
      </c>
      <c r="CJ42" s="20">
        <f>(((CG42-CG$20)/(CG$47-CG$20)*100+700))</f>
        <v>783.74463519313304</v>
      </c>
      <c r="CL42" s="10">
        <v>5.2869999999999999</v>
      </c>
      <c r="CM42" s="11">
        <v>1150.5</v>
      </c>
      <c r="CN42" s="18">
        <f>CM42/CN$1</f>
        <v>3.206957914008371E-3</v>
      </c>
      <c r="CO42" s="20">
        <f>(((CL42-CL$20)/(CL$47-CL$20)*100+700))</f>
        <v>783.84491114701132</v>
      </c>
      <c r="CQ42" s="10">
        <v>5.2910000000000004</v>
      </c>
      <c r="CR42" s="11">
        <v>1043.5</v>
      </c>
      <c r="CS42" s="18">
        <f>CR42/CS$1</f>
        <v>2.9636508998166712E-3</v>
      </c>
      <c r="CT42" s="20">
        <f>(((CQ42-CQ$20)/(CQ$47-CQ$20)*100+700))</f>
        <v>783.56531049250543</v>
      </c>
      <c r="CU42" s="20">
        <f>(STDEV(BY42,CD42,CI42,CN42,CS42))/(AVERAGE(BY42,CD42,CI42,CN42,CS42))*100</f>
        <v>21.337855956482155</v>
      </c>
      <c r="CW42" s="10">
        <v>5.2839999999999998</v>
      </c>
      <c r="CX42" s="11">
        <v>1316.1</v>
      </c>
      <c r="CY42" s="18">
        <f>CX42/CY$1</f>
        <v>3.4228895367148528E-3</v>
      </c>
      <c r="CZ42" s="20">
        <f>(((CW42-CW$20)/(CW$47-CW$20)*100+700))</f>
        <v>784.18201516793067</v>
      </c>
      <c r="DB42" s="10">
        <v>5.3609999999999998</v>
      </c>
      <c r="DC42" s="10">
        <v>1800.1</v>
      </c>
      <c r="DD42" s="18">
        <f>DC42/DD$1</f>
        <v>5.3616052945889515E-3</v>
      </c>
      <c r="DE42" s="20">
        <f>(((DB42-DB$20)/(DB$47-DB$20)*100+700))</f>
        <v>786.47932131495224</v>
      </c>
      <c r="DG42" s="10">
        <v>5.2830000000000004</v>
      </c>
      <c r="DH42" s="11">
        <v>1436</v>
      </c>
      <c r="DI42" s="18">
        <f>DH42/DI$1</f>
        <v>3.9404000768323132E-3</v>
      </c>
      <c r="DJ42" s="20">
        <f>(((DG42-DG$20)/(DG$47-DG$20)*100+700))</f>
        <v>784.67829880043621</v>
      </c>
      <c r="DL42" s="10">
        <v>5.298</v>
      </c>
      <c r="DM42" s="11">
        <v>1365.9</v>
      </c>
      <c r="DN42" s="18">
        <f>DM42/DN$1</f>
        <v>4.6999502099132175E-3</v>
      </c>
      <c r="DO42" s="20">
        <f>(((DL42-DL$20)/(DL$47-DL$20)*100+700))</f>
        <v>784.12017167381975</v>
      </c>
      <c r="DQ42" s="10">
        <v>5.3019999999999996</v>
      </c>
      <c r="DR42" s="11">
        <v>1792.8</v>
      </c>
      <c r="DS42" s="18">
        <f>DR42/DS$1</f>
        <v>5.9089043906442344E-3</v>
      </c>
      <c r="DT42" s="20">
        <f>(((DQ42-DQ$20)/(DQ$47-DQ$20)*100+700))</f>
        <v>785.71428571428567</v>
      </c>
      <c r="DU42" s="20">
        <f>(STDEV(CY42,DD42,DI42,DN42,DS42))/(AVERAGE(CY42,DD42,DI42,DN42,DS42))*100</f>
        <v>21.698744365359417</v>
      </c>
      <c r="DW42" s="10">
        <v>5.2649999999999997</v>
      </c>
      <c r="DX42" s="11">
        <v>1283.3</v>
      </c>
      <c r="DY42" s="18">
        <f>DX42/DY$1</f>
        <v>5.6419107845654412E-3</v>
      </c>
      <c r="DZ42" s="20">
        <f t="shared" si="418"/>
        <v>782.66020463112545</v>
      </c>
      <c r="ED42" s="18"/>
      <c r="EG42" s="10">
        <v>5.2690000000000001</v>
      </c>
      <c r="EH42" s="11">
        <v>1115.2</v>
      </c>
      <c r="EI42" s="18">
        <f>EH42/EI$1</f>
        <v>3.9698756494833329E-3</v>
      </c>
      <c r="EJ42" s="20">
        <f t="shared" si="421"/>
        <v>783.73231773667032</v>
      </c>
      <c r="EL42" s="10">
        <v>5.2690000000000001</v>
      </c>
      <c r="EM42" s="11">
        <v>1117.7</v>
      </c>
      <c r="EN42" s="18">
        <f>EM42/EN$1</f>
        <v>3.1799112230922384E-3</v>
      </c>
      <c r="EO42" s="20">
        <f t="shared" si="423"/>
        <v>784.74669603524228</v>
      </c>
      <c r="ES42" s="18"/>
      <c r="EU42" s="20"/>
      <c r="EW42" s="10">
        <v>5.3209999999999997</v>
      </c>
      <c r="EX42" s="11">
        <v>1840.2</v>
      </c>
      <c r="EY42" s="18">
        <f>EX42/EY$1</f>
        <v>6.0309333592023515E-3</v>
      </c>
      <c r="EZ42" s="20">
        <f>(((EW42-EW$20)/(EW$47-EW$20)*100+700))</f>
        <v>786.04651162790697</v>
      </c>
      <c r="FD42" s="18"/>
      <c r="FI42" s="18"/>
      <c r="FL42" s="10">
        <v>5.2839999999999998</v>
      </c>
      <c r="FM42" s="11">
        <v>1976.7</v>
      </c>
      <c r="FN42" s="18">
        <f>FM42/FN$1</f>
        <v>6.0329748911412294E-3</v>
      </c>
      <c r="FO42" s="20">
        <f>(((FL42-FL$20)/(FL$47-FL$20)*100+700))</f>
        <v>786.28539700166573</v>
      </c>
      <c r="FQ42" s="10">
        <v>5.306</v>
      </c>
      <c r="FR42" s="11">
        <v>1878.7</v>
      </c>
      <c r="FS42" s="18">
        <f>FR42/FS$1</f>
        <v>7.5035117169729862E-3</v>
      </c>
      <c r="FT42" s="20">
        <f>(((FQ42-FQ$20)/(FQ$47-FQ$20)*100+700))</f>
        <v>787.11995577667221</v>
      </c>
      <c r="FU42" s="20">
        <f>(STDEV(EY42,FD42,FI42,FN42,FS42))/(AVERAGE(EY42,FD42,FI42,FN42,FS42))*100</f>
        <v>13.025806974732429</v>
      </c>
      <c r="FV42" s="20">
        <f>(STDEV(EY42,FD42,FN42,FS42))/(AVERAGE(EY42,FD42,FN42,FS42))*100</f>
        <v>13.025806974732429</v>
      </c>
      <c r="FX42" s="10">
        <v>5.2949999999999999</v>
      </c>
      <c r="FY42" s="11">
        <v>1496.2</v>
      </c>
      <c r="FZ42" s="18">
        <f>FY42/FZ$1</f>
        <v>4.7053836104714759E-3</v>
      </c>
      <c r="GA42" s="20">
        <f>(((FX42-FX$20)/(FX$47-FX$20)*100+700))</f>
        <v>784.27571351642439</v>
      </c>
      <c r="GC42" s="10">
        <v>5.28</v>
      </c>
      <c r="GD42" s="10">
        <v>1283.9000000000001</v>
      </c>
      <c r="GE42" s="18">
        <f>GD42/GE$1</f>
        <v>4.7135349933807129E-3</v>
      </c>
      <c r="GF42" s="20">
        <f>(((GC42-GC$20)/(GC$47-GC$20)*100+700))</f>
        <v>785.35242290748897</v>
      </c>
      <c r="GJ42" s="18"/>
      <c r="GM42" s="10">
        <v>5.2690000000000001</v>
      </c>
      <c r="GN42" s="11">
        <v>1438.5</v>
      </c>
      <c r="GO42" s="18">
        <f>GN42/GO$1</f>
        <v>4.1977338365361298E-3</v>
      </c>
      <c r="GP42" s="20">
        <f>(((GM42-GM$20)/(GM$47-GM$20)*100+700))</f>
        <v>784.05243036592026</v>
      </c>
      <c r="GT42" s="18"/>
      <c r="GV42" s="20">
        <f>(STDEV(FZ42,GE42,GJ42,GO42,GT42))/(AVERAGE(FZ42,GE42,GJ42,GO42,GT42))*100</f>
        <v>6.5098146722628449</v>
      </c>
      <c r="GX42" s="10">
        <v>5.2869999999999999</v>
      </c>
      <c r="GY42" s="11">
        <v>1599.2</v>
      </c>
      <c r="GZ42" s="18">
        <f>GY42/GZ$1</f>
        <v>5.4140282645317502E-3</v>
      </c>
      <c r="HA42" s="20">
        <f>(((GX42-GX$20)/(GX$47-GX$20)*100+700))</f>
        <v>783.70967741935488</v>
      </c>
      <c r="HC42" s="10">
        <v>5.2759999999999998</v>
      </c>
      <c r="HD42" s="10">
        <v>1051.4000000000001</v>
      </c>
      <c r="HE42" s="18">
        <f>HD42/HE$1</f>
        <v>3.2350948405252709E-3</v>
      </c>
      <c r="HF42" s="20">
        <f>(((HC42-HC$20)/(HC$47-HC$20)*100+700))</f>
        <v>784.1131664853101</v>
      </c>
      <c r="HH42" s="10">
        <v>5.2690000000000001</v>
      </c>
      <c r="HI42" s="11">
        <v>1473.5</v>
      </c>
      <c r="HJ42" s="18">
        <f>HI42/HJ$1</f>
        <v>4.0591235378477798E-3</v>
      </c>
      <c r="HK42" s="20">
        <f>(((HH42-HH$20)/(HH$47-HH$20)*100+700))</f>
        <v>783.91494002181025</v>
      </c>
      <c r="HM42" s="10">
        <v>5.2869999999999999</v>
      </c>
      <c r="HN42" s="11">
        <v>1157.5</v>
      </c>
      <c r="HO42" s="18">
        <f>HN42/HO$1</f>
        <v>3.2435789047155611E-3</v>
      </c>
      <c r="HP42" s="20">
        <f>(((HM42-HM$20)/(HM$47-HM$20)*100+700))</f>
        <v>784.71164309031553</v>
      </c>
      <c r="HR42" s="10">
        <v>5.2690000000000001</v>
      </c>
      <c r="HS42" s="11">
        <v>1996.4</v>
      </c>
      <c r="HT42" s="18">
        <f>HS42/HT$1</f>
        <v>4.891857938132356E-3</v>
      </c>
      <c r="HU42" s="20">
        <f>(((HR42-HR$20)/(HR$47-HR$20)*100+700))</f>
        <v>784.42128359846413</v>
      </c>
      <c r="HV42" s="20">
        <f>(STDEV(GZ42,HE42,HJ42,HO42,HT42))/(AVERAGE(GZ42,HE42,HJ42,HO42,HT42))*100</f>
        <v>23.421492945678139</v>
      </c>
      <c r="HX42" s="10">
        <v>5.3019999999999996</v>
      </c>
      <c r="HY42" s="11">
        <v>1062.9000000000001</v>
      </c>
      <c r="HZ42" s="18">
        <f>HY42/HZ$1</f>
        <v>2.3891449338169319E-3</v>
      </c>
      <c r="IA42" s="20">
        <f>(((HX42-HX$20)/(HX$47-HX$20)*100+700))</f>
        <v>785.0189291508924</v>
      </c>
      <c r="IC42" s="10">
        <v>5.2869999999999999</v>
      </c>
      <c r="ID42" s="10">
        <v>1296.9000000000001</v>
      </c>
      <c r="IE42" s="18">
        <f>ID42/IE$1</f>
        <v>4.1792653142247449E-3</v>
      </c>
      <c r="IF42" s="20">
        <f>(((IC42-IC$20)/(IC$47-IC$20)*100+700))</f>
        <v>784.89640130861505</v>
      </c>
      <c r="IH42" s="10">
        <v>5.2720000000000002</v>
      </c>
      <c r="II42" s="11">
        <v>1024.9000000000001</v>
      </c>
      <c r="IJ42" s="18">
        <f>II42/IJ$1</f>
        <v>3.2335912360811872E-3</v>
      </c>
      <c r="IK42" s="20">
        <f>(((IH42-IH$20)/(IH$47-IH$20)*100+700))</f>
        <v>784.72527472527474</v>
      </c>
      <c r="IM42" s="10">
        <v>5.2539999999999996</v>
      </c>
      <c r="IN42" s="11">
        <v>1340.1</v>
      </c>
      <c r="IO42" s="18">
        <f>IN42/IO$1</f>
        <v>3.0348680315910714E-3</v>
      </c>
      <c r="IP42" s="20">
        <f>(((IM42-IM$20)/(IM$47-IM$20)*100+700))</f>
        <v>783.23320589841614</v>
      </c>
      <c r="IT42" s="18"/>
      <c r="IV42" s="20">
        <f>(STDEV(HZ42,IE42,IJ42,IO42,IT42))/(AVERAGE(HZ42,IE42,IJ42,IO42,IT42))*100</f>
        <v>23.070534183648594</v>
      </c>
    </row>
    <row r="43" spans="1:256">
      <c r="A43" s="2" t="s">
        <v>14</v>
      </c>
      <c r="B43" s="25">
        <v>5.5090000000000003</v>
      </c>
      <c r="C43" s="12">
        <v>3055.8</v>
      </c>
      <c r="D43" s="18">
        <f>C43/D$1</f>
        <v>9.4657744631631516E-3</v>
      </c>
      <c r="E43" s="20">
        <f>(((B43-B$20)/(B$47-B$20)*100+700))</f>
        <v>793.24960753532184</v>
      </c>
      <c r="G43" s="25">
        <v>5.4909999999999997</v>
      </c>
      <c r="H43" s="12">
        <v>2346.9</v>
      </c>
      <c r="I43" s="18">
        <f>H43/I$1</f>
        <v>1.1007622646182018E-2</v>
      </c>
      <c r="J43" s="20">
        <f>(((G43-G$20)/(G$47-G$20)*100+700))</f>
        <v>792.45283018867917</v>
      </c>
      <c r="L43" s="25">
        <v>5.4459999999999997</v>
      </c>
      <c r="M43" s="12">
        <v>2402.9</v>
      </c>
      <c r="N43" s="18">
        <f>M43/N$1</f>
        <v>8.4444903645163414E-3</v>
      </c>
      <c r="O43" s="20">
        <f>(((L43-L$20)/(L$47-L$20)*100+700))</f>
        <v>790.80824088748022</v>
      </c>
      <c r="Q43" s="25">
        <v>5.4349999999999996</v>
      </c>
      <c r="R43" s="12">
        <v>1892</v>
      </c>
      <c r="S43" s="18">
        <f>R43/S$1</f>
        <v>7.2466016234379307E-3</v>
      </c>
      <c r="T43" s="20">
        <f>(((Q43-Q$20)/(Q$47-Q$20)*100+700))</f>
        <v>790.41821069348862</v>
      </c>
      <c r="U43" s="20">
        <f>(STDEV(D43,I43,N43,S43))/(AVERAGE(D43,I43,N43,S43))*100</f>
        <v>17.631964530351841</v>
      </c>
      <c r="Y43" s="18"/>
      <c r="AD43" s="18"/>
      <c r="AI43" s="18"/>
      <c r="AN43" s="18"/>
      <c r="AS43" s="18"/>
      <c r="AU43" s="20"/>
      <c r="AY43" s="18"/>
      <c r="BD43" s="18"/>
      <c r="BI43" s="18"/>
      <c r="BN43" s="18"/>
      <c r="BS43" s="18"/>
      <c r="BU43" s="20"/>
      <c r="BY43" s="18"/>
      <c r="CD43" s="18"/>
      <c r="CI43" s="18"/>
      <c r="CN43" s="18"/>
      <c r="CS43" s="18"/>
      <c r="CU43" s="20"/>
      <c r="CY43" s="18"/>
      <c r="DD43" s="18"/>
      <c r="DI43" s="18"/>
      <c r="DN43" s="18"/>
      <c r="DS43" s="18"/>
      <c r="DU43" s="20"/>
      <c r="DY43" s="18"/>
      <c r="ED43" s="18"/>
      <c r="EI43" s="18"/>
      <c r="EN43" s="18"/>
      <c r="ES43" s="18"/>
      <c r="EU43" s="20"/>
      <c r="EY43" s="18"/>
      <c r="FD43" s="18"/>
      <c r="FI43" s="18"/>
      <c r="FN43" s="18"/>
      <c r="FS43" s="18"/>
      <c r="FU43" s="20"/>
      <c r="FV43" s="20"/>
      <c r="FZ43" s="18"/>
      <c r="GE43" s="18"/>
      <c r="GJ43" s="18"/>
      <c r="GO43" s="18"/>
      <c r="GT43" s="18"/>
      <c r="GV43" s="20"/>
      <c r="GZ43" s="18"/>
      <c r="HE43" s="18"/>
      <c r="HJ43" s="18"/>
      <c r="HO43" s="18"/>
      <c r="HT43" s="18"/>
      <c r="HV43" s="20"/>
      <c r="HZ43" s="18"/>
      <c r="IE43" s="18"/>
      <c r="IJ43" s="18"/>
      <c r="IO43" s="18"/>
      <c r="IT43" s="18"/>
      <c r="IV43" s="20"/>
    </row>
    <row r="44" spans="1:256">
      <c r="A44" s="2" t="s">
        <v>17</v>
      </c>
      <c r="B44" s="25">
        <v>5.4390000000000001</v>
      </c>
      <c r="C44" s="12">
        <v>3693.3</v>
      </c>
      <c r="D44" s="18">
        <f>C44/D$1</f>
        <v>1.1440521246416802E-2</v>
      </c>
      <c r="E44" s="20">
        <f>(((B44-B$20)/(B$47-B$20)*100+700))</f>
        <v>789.58660387231816</v>
      </c>
      <c r="G44" s="25">
        <v>5.4279999999999999</v>
      </c>
      <c r="H44" s="12">
        <v>2697</v>
      </c>
      <c r="I44" s="18">
        <f>H44/I$1</f>
        <v>1.2649690347587414E-2</v>
      </c>
      <c r="J44" s="20">
        <f>(((G44-G$20)/(G$47-G$20)*100+700))</f>
        <v>789.15094339622647</v>
      </c>
      <c r="L44" s="25">
        <v>5.4089999999999998</v>
      </c>
      <c r="M44" s="12">
        <v>3298.5</v>
      </c>
      <c r="N44" s="18">
        <f>M44/N$1</f>
        <v>1.1591889578158538E-2</v>
      </c>
      <c r="O44" s="20">
        <f>(((L44-L$20)/(L$47-L$20)*100+700))</f>
        <v>788.85367142102484</v>
      </c>
      <c r="Q44" s="25">
        <v>5.4130000000000003</v>
      </c>
      <c r="R44" s="12">
        <v>3467</v>
      </c>
      <c r="S44" s="18">
        <f>R44/S$1</f>
        <v>1.3279052763456292E-2</v>
      </c>
      <c r="T44" s="20">
        <f>(((Q44-Q$20)/(Q$47-Q$20)*100+700))</f>
        <v>789.25357331921657</v>
      </c>
      <c r="U44" s="20">
        <f>(STDEV(D44,I44,N44,S44))/(AVERAGE(D44,I44,N44,S44))*100</f>
        <v>7.1637814012466201</v>
      </c>
      <c r="W44" s="10">
        <v>5.4089999999999998</v>
      </c>
      <c r="X44">
        <v>1514.4</v>
      </c>
      <c r="Y44" s="18">
        <f>X44/Y$1</f>
        <v>4.591521632815918E-3</v>
      </c>
      <c r="Z44" s="20">
        <f>(((W44-W$20)/(W$47-W$20)*100+700))</f>
        <v>789.88222698072809</v>
      </c>
      <c r="AB44" s="10">
        <v>5.4020000000000001</v>
      </c>
      <c r="AC44">
        <v>1154</v>
      </c>
      <c r="AD44" s="18">
        <f>AC44/AD$1</f>
        <v>3.9748256449964039E-3</v>
      </c>
      <c r="AE44" s="20">
        <f>(((AB44-AB$20)/(AB$47-AB$20)*100+700))</f>
        <v>789.36397648316404</v>
      </c>
      <c r="AG44" s="10">
        <v>5.3650000000000002</v>
      </c>
      <c r="AH44">
        <v>1668.3</v>
      </c>
      <c r="AI44" s="18">
        <f>AH44/AI$1</f>
        <v>5.5187448105670908E-3</v>
      </c>
      <c r="AJ44" s="20">
        <f>(((AG44-AG$20)/(AG$47-AG$20)*100+700))</f>
        <v>788.37837837837833</v>
      </c>
      <c r="AL44" s="10">
        <v>5.3760000000000003</v>
      </c>
      <c r="AM44">
        <v>1705.9</v>
      </c>
      <c r="AN44" s="18">
        <f>AM44/AN$1</f>
        <v>6.030288954733419E-3</v>
      </c>
      <c r="AO44" s="20">
        <f>(((AL44-AL$20)/(AL$47-AL$20)*100+700))</f>
        <v>789.21409214092137</v>
      </c>
      <c r="AQ44" s="10">
        <v>5.3940000000000001</v>
      </c>
      <c r="AR44">
        <v>1984.4</v>
      </c>
      <c r="AS44" s="18">
        <f>AR44/AS$1</f>
        <v>6.4818598403967769E-3</v>
      </c>
      <c r="AT44" s="20">
        <f>(((AQ44-AQ$20)/(AQ$47-AQ$20)*100+700))</f>
        <v>789.46236559139788</v>
      </c>
      <c r="AU44" s="20">
        <f>(STDEV(Y44,AD44,AI44,AN44,AS44))/(AVERAGE(Y44,AD44,AI44,AN44,AS44))*100</f>
        <v>19.341228308306281</v>
      </c>
      <c r="AW44" s="10">
        <v>5.4130000000000003</v>
      </c>
      <c r="AX44">
        <v>2713</v>
      </c>
      <c r="AY44" s="18">
        <f>AX44/AY$1</f>
        <v>7.8802824469830987E-3</v>
      </c>
      <c r="AZ44" s="20">
        <f>(((AW44-AW$20)/(AW$47-AW$20)*100+700))</f>
        <v>790.63004846526655</v>
      </c>
      <c r="BB44" s="10">
        <v>5.38</v>
      </c>
      <c r="BC44">
        <v>3616.2</v>
      </c>
      <c r="BD44" s="18">
        <f>BC44/BD$1</f>
        <v>9.3971256156777788E-3</v>
      </c>
      <c r="BE44" s="20">
        <f>(((BB44-BB$20)/(BB$47-BB$20)*100+700))</f>
        <v>790.11469142545059</v>
      </c>
      <c r="BG44" s="10">
        <v>5.3540000000000001</v>
      </c>
      <c r="BH44">
        <v>4444.3</v>
      </c>
      <c r="BI44" s="18">
        <f>BH44/BI$1</f>
        <v>1.3631667993752677E-2</v>
      </c>
      <c r="BJ44" s="20">
        <f>(((BG44-BG$20)/(BG$47-BG$20)*100+700))</f>
        <v>790.929451287794</v>
      </c>
      <c r="BL44" s="10">
        <v>5.3869999999999996</v>
      </c>
      <c r="BM44">
        <v>4221.5</v>
      </c>
      <c r="BN44" s="18">
        <f>BM44/BN$1</f>
        <v>1.1863531310842224E-2</v>
      </c>
      <c r="BO44" s="20">
        <f>(((BL44-BL$20)/(BL$47-BL$20)*100+700))</f>
        <v>789.76164680390036</v>
      </c>
      <c r="BQ44" s="10">
        <v>5.3650000000000002</v>
      </c>
      <c r="BR44">
        <v>4346.5</v>
      </c>
      <c r="BS44" s="18">
        <f>BR44/BS$1</f>
        <v>1.4001870996589168E-2</v>
      </c>
      <c r="BT44" s="20">
        <f>(((BQ44-BQ$20)/(BQ$47-BQ$20)*100+700))</f>
        <v>788.95538628944507</v>
      </c>
      <c r="BU44" s="20">
        <f>(STDEV(AY44,BD44,BI44,BN44,BS44))/(AVERAGE(AY44,BD44,BI44,BN44,BS44))*100</f>
        <v>23.447645649588853</v>
      </c>
      <c r="BY44" s="18"/>
      <c r="CD44" s="18"/>
      <c r="CI44" s="18"/>
      <c r="CN44" s="18"/>
      <c r="CS44" s="18"/>
      <c r="CU44" s="20"/>
      <c r="CW44" s="10">
        <v>5.391</v>
      </c>
      <c r="CX44" s="11">
        <v>3497.3</v>
      </c>
      <c r="CY44" s="18">
        <f>CX44/CY$1</f>
        <v>9.095715809401151E-3</v>
      </c>
      <c r="CZ44" s="20">
        <f>(((CW44-CW$20)/(CW$47-CW$20)*100+700))</f>
        <v>789.97833152762735</v>
      </c>
      <c r="DB44" s="10">
        <v>5.4349999999999996</v>
      </c>
      <c r="DC44" s="10">
        <v>4299.8999999999996</v>
      </c>
      <c r="DD44" s="18">
        <f>DC44/DD$1</f>
        <v>1.2807269932894301E-2</v>
      </c>
      <c r="DE44" s="20">
        <f>(((DB44-DB$20)/(DB$47-DB$20)*100+700))</f>
        <v>790.40296924708377</v>
      </c>
      <c r="DG44" s="10">
        <v>5.383</v>
      </c>
      <c r="DH44" s="11">
        <v>3870.8</v>
      </c>
      <c r="DI44" s="18">
        <f>DH44/DI$1</f>
        <v>1.0621518535795627E-2</v>
      </c>
      <c r="DJ44" s="20">
        <f>(((DG44-DG$20)/(DG$47-DG$20)*100+700))</f>
        <v>790.13086150490733</v>
      </c>
      <c r="DL44" s="10">
        <v>5.3869999999999996</v>
      </c>
      <c r="DM44" s="11">
        <v>3664.1</v>
      </c>
      <c r="DN44" s="18">
        <f>DM44/DN$1</f>
        <v>1.2607868485352529E-2</v>
      </c>
      <c r="DO44" s="20">
        <f>(((DL44-DL$20)/(DL$47-DL$20)*100+700))</f>
        <v>788.8948497854077</v>
      </c>
      <c r="DQ44" s="10">
        <v>5.383</v>
      </c>
      <c r="DR44" s="11">
        <v>3700.7</v>
      </c>
      <c r="DS44" s="18">
        <f>DR44/DS$1</f>
        <v>1.2197167826002409E-2</v>
      </c>
      <c r="DT44" s="20">
        <f>(((DQ44-DQ$20)/(DQ$47-DQ$20)*100+700))</f>
        <v>790.13086150490733</v>
      </c>
      <c r="DU44" s="20">
        <f>(STDEV(CY44,DD44,DI44,DN44,DS44))/(AVERAGE(CY44,DD44,DI44,DN44,DS44))*100</f>
        <v>13.768433695216634</v>
      </c>
      <c r="DW44" s="10">
        <v>5.383</v>
      </c>
      <c r="DX44" s="11">
        <v>3157.5</v>
      </c>
      <c r="DY44" s="18">
        <f>DX44/DY$1</f>
        <v>1.3881659239667561E-2</v>
      </c>
      <c r="DZ44" s="20">
        <f>(((DW44-DW$20)/(DW$47-DW$20)*100+700))</f>
        <v>789.01453957996773</v>
      </c>
      <c r="EB44" s="10">
        <v>5.3869999999999996</v>
      </c>
      <c r="EC44" s="10">
        <v>2769.1</v>
      </c>
      <c r="ED44" s="18">
        <f>EC44/ED$1</f>
        <v>8.9968033098203268E-3</v>
      </c>
      <c r="EE44" s="20">
        <f>(((EB44-EB$20)/(EB$47-EB$20)*100+700))</f>
        <v>788.70449678800856</v>
      </c>
      <c r="EG44" s="10">
        <v>5.3609999999999998</v>
      </c>
      <c r="EH44" s="11">
        <v>3719</v>
      </c>
      <c r="EI44" s="18">
        <f>EH44/EI$1</f>
        <v>1.3238851811718539E-2</v>
      </c>
      <c r="EJ44" s="20">
        <f>(((EG44-EG$20)/(EG$47-EG$20)*100+700))</f>
        <v>788.73775843307942</v>
      </c>
      <c r="EL44" s="10">
        <v>5.3719999999999999</v>
      </c>
      <c r="EM44" s="11">
        <v>3300</v>
      </c>
      <c r="EN44" s="18">
        <f>EM44/EN$1</f>
        <v>9.3886615694769495E-3</v>
      </c>
      <c r="EO44" s="20">
        <f>(((EL44-EL$20)/(EL$47-EL$20)*100+700))</f>
        <v>790.41850220264314</v>
      </c>
      <c r="EQ44" s="10">
        <v>5.383</v>
      </c>
      <c r="ER44" s="11">
        <v>3597</v>
      </c>
      <c r="ES44" s="18">
        <f>ER44/ES$1</f>
        <v>1.1358020793040567E-2</v>
      </c>
      <c r="ET44" s="20">
        <f>(((EQ44-EQ$20)/(EQ$47-EQ$20)*100+700))</f>
        <v>790.13086150490733</v>
      </c>
      <c r="EU44" s="20">
        <f>(STDEV(DY44,ED44,EI44,EN44,ES44))/(AVERAGE(DY44,ED44,EI44,EN44,ES44))*100</f>
        <v>19.343856250366706</v>
      </c>
      <c r="EW44" s="10">
        <v>5.4059999999999997</v>
      </c>
      <c r="EX44" s="11">
        <v>2482.1999999999998</v>
      </c>
      <c r="EY44" s="18">
        <f>EX44/EY$1</f>
        <v>8.1349759722921834E-3</v>
      </c>
      <c r="EZ44" s="20">
        <f>(((EW44-EW$20)/(EW$47-EW$20)*100+700))</f>
        <v>790.64359113034072</v>
      </c>
      <c r="FB44" s="10">
        <v>5.3719999999999999</v>
      </c>
      <c r="FC44" s="10">
        <v>1538.2</v>
      </c>
      <c r="FD44" s="18">
        <f>FC44/FD$1</f>
        <v>4.9051434169288992E-3</v>
      </c>
      <c r="FE44" s="20">
        <f>(((FB44-FB$20)/(FB$47-FB$20)*100+700))</f>
        <v>790.41850220264314</v>
      </c>
      <c r="FG44" s="10">
        <v>5.3869999999999996</v>
      </c>
      <c r="FH44" s="11">
        <v>3834.2</v>
      </c>
      <c r="FI44" s="18">
        <f>FH44/FI$1</f>
        <v>1.2324329606227029E-2</v>
      </c>
      <c r="FJ44" s="20">
        <f>(((FG44-FG$20)/(FG$47-FG$20)*100+700))</f>
        <v>785.50051599587198</v>
      </c>
      <c r="FL44" s="10">
        <v>5.3719999999999999</v>
      </c>
      <c r="FM44" s="11">
        <v>2115.6</v>
      </c>
      <c r="FN44" s="18">
        <f>FM44/FN$1</f>
        <v>6.4569037687551905E-3</v>
      </c>
      <c r="FO44" s="20">
        <f>(((FL44-FL$20)/(FL$47-FL$20)*100+700))</f>
        <v>791.17157134925037</v>
      </c>
      <c r="FQ44" s="10">
        <v>5.3719999999999999</v>
      </c>
      <c r="FR44" s="11">
        <v>1959.7</v>
      </c>
      <c r="FS44" s="18">
        <f>FR44/FS$1</f>
        <v>7.8270250235545642E-3</v>
      </c>
      <c r="FT44" s="20">
        <f>(((FQ44-FQ$20)/(FQ$47-FQ$20)*100+700))</f>
        <v>790.76838032061914</v>
      </c>
      <c r="FU44" s="20">
        <f>(STDEV(EY44,FD44,FI44,FN44,FS44))/(AVERAGE(EY44,FD44,FI44,FN44,FS44))*100</f>
        <v>34.926905242824056</v>
      </c>
      <c r="FV44" s="20">
        <f>(STDEV(EY44,FD44,FN44,FS44))/(AVERAGE(EY44,FD44,FN44,FS44))*100</f>
        <v>21.616533396422668</v>
      </c>
      <c r="FX44" s="10">
        <v>5.38</v>
      </c>
      <c r="FY44" s="11">
        <v>2194.9</v>
      </c>
      <c r="FZ44" s="18">
        <f>FY44/FZ$1</f>
        <v>6.9027178763693634E-3</v>
      </c>
      <c r="GA44" s="20">
        <f>(((FX44-FX$20)/(FX$47-FX$20)*100+700))</f>
        <v>788.85298869143776</v>
      </c>
      <c r="GC44" s="10">
        <v>5.3789999999999996</v>
      </c>
      <c r="GD44" s="10">
        <v>2694.6</v>
      </c>
      <c r="GE44" s="18">
        <f>GD44/GE$1</f>
        <v>9.8925861773998501E-3</v>
      </c>
      <c r="GF44" s="20">
        <f>(((GC44-GC$20)/(GC$47-GC$20)*100+700))</f>
        <v>790.8039647577092</v>
      </c>
      <c r="GH44" s="10">
        <v>5.3609999999999998</v>
      </c>
      <c r="GI44" s="11">
        <v>2252</v>
      </c>
      <c r="GJ44" s="18">
        <f>GI44/GJ$1</f>
        <v>9.0137760276785377E-3</v>
      </c>
      <c r="GK44" s="20">
        <f t="shared" ref="GK44:GK49" si="451">(((GH44-GH$20)/(GH$47-GH$20)*100+700))</f>
        <v>790.71190211345936</v>
      </c>
      <c r="GM44" s="10">
        <v>5.3689999999999998</v>
      </c>
      <c r="GN44" s="11">
        <v>2073.3000000000002</v>
      </c>
      <c r="GO44" s="18">
        <f>GN44/GO$1</f>
        <v>6.0501644513662554E-3</v>
      </c>
      <c r="GP44" s="20">
        <f>(((GM44-GM$20)/(GM$47-GM$20)*100+700))</f>
        <v>789.51392681594757</v>
      </c>
      <c r="GR44" s="10">
        <v>5.3609999999999998</v>
      </c>
      <c r="GS44" s="11">
        <v>2253.6999999999998</v>
      </c>
      <c r="GT44" s="18">
        <f>GS44/GT$1</f>
        <v>6.1236622744689712E-3</v>
      </c>
      <c r="GU44" s="20">
        <f>(((GR44-GR$20)/(GR$47-GR$20)*100+700))</f>
        <v>788.73775843307942</v>
      </c>
      <c r="GV44" s="20">
        <f>(STDEV(FZ44,GE44,GJ44,GO44,GT44))/(AVERAGE(FZ44,GE44,GJ44,GO44,GT44))*100</f>
        <v>23.10467355347841</v>
      </c>
      <c r="GX44" s="10">
        <v>5.3719999999999999</v>
      </c>
      <c r="GY44" s="11">
        <v>1406</v>
      </c>
      <c r="GZ44" s="18">
        <f>GY44/GZ$1</f>
        <v>4.7599573161153331E-3</v>
      </c>
      <c r="HA44" s="20">
        <f>(((GX44-GX$20)/(GX$47-GX$20)*100+700))</f>
        <v>788.27956989247309</v>
      </c>
      <c r="HC44" s="10">
        <v>5.3680000000000003</v>
      </c>
      <c r="HD44" s="10">
        <v>2115</v>
      </c>
      <c r="HE44" s="18">
        <f>HD44/HE$1</f>
        <v>6.5077283504954798E-3</v>
      </c>
      <c r="HF44" s="20">
        <f>(((HC44-HC$20)/(HC$47-HC$20)*100+700))</f>
        <v>789.11860718171931</v>
      </c>
      <c r="HH44" s="10">
        <v>5.3680000000000003</v>
      </c>
      <c r="HI44" s="11">
        <v>2328.9</v>
      </c>
      <c r="HJ44" s="18">
        <f>HI44/HJ$1</f>
        <v>6.4155363469926676E-3</v>
      </c>
      <c r="HK44" s="20">
        <f t="shared" ref="HK44:HK49" si="452">(((HH44-HH$20)/(HH$47-HH$20)*100+700))</f>
        <v>789.3129770992366</v>
      </c>
      <c r="HM44" s="10">
        <v>5.3650000000000002</v>
      </c>
      <c r="HN44" s="11">
        <v>2138.5</v>
      </c>
      <c r="HO44" s="18">
        <f>HN44/HO$1</f>
        <v>5.9925645682369138E-3</v>
      </c>
      <c r="HP44" s="20">
        <f>(((HM44-HM$20)/(HM$47-HM$20)*100+700))</f>
        <v>788.95538628944507</v>
      </c>
      <c r="HR44" s="10">
        <v>5.3540000000000001</v>
      </c>
      <c r="HS44" s="11">
        <v>2404.1</v>
      </c>
      <c r="HT44" s="18">
        <f>HS44/HT$1</f>
        <v>5.8908613850250429E-3</v>
      </c>
      <c r="HU44" s="20">
        <f>(((HR44-HR$20)/(HR$47-HR$20)*100+700))</f>
        <v>789.08392759188155</v>
      </c>
      <c r="HV44" s="20">
        <f>(STDEV(GZ44,HE44,HJ44,HO44,HT44))/(AVERAGE(GZ44,HE44,HJ44,HO44,HT44))*100</f>
        <v>11.784916063028186</v>
      </c>
      <c r="HX44" s="10">
        <v>5.4130000000000003</v>
      </c>
      <c r="HY44" s="11">
        <v>1339</v>
      </c>
      <c r="HZ44" s="18">
        <f>HY44/HZ$1</f>
        <v>3.0097516853710331E-3</v>
      </c>
      <c r="IA44" s="20">
        <f>(((HX44-HX$20)/(HX$47-HX$20)*100+700))</f>
        <v>791.02217414818824</v>
      </c>
      <c r="IC44" s="10">
        <v>5.3869999999999996</v>
      </c>
      <c r="ID44" s="10">
        <v>2026.8</v>
      </c>
      <c r="IE44" s="18">
        <f>ID44/IE$1</f>
        <v>6.5313709143887053E-3</v>
      </c>
      <c r="IF44" s="20">
        <f>(((IC44-IC$20)/(IC$47-IC$20)*100+700))</f>
        <v>790.34896401308606</v>
      </c>
      <c r="IH44" s="10">
        <v>5.3680000000000003</v>
      </c>
      <c r="II44" s="11">
        <v>1623.7</v>
      </c>
      <c r="IJ44" s="18">
        <f>II44/IJ$1</f>
        <v>5.1228237779539689E-3</v>
      </c>
      <c r="IK44" s="20">
        <f t="shared" ref="IK44:IK49" si="453">(((IH44-IH$20)/(IH$47-IH$20)*100+700))</f>
        <v>790</v>
      </c>
      <c r="IM44" s="10">
        <v>5.3680000000000003</v>
      </c>
      <c r="IN44" s="11">
        <v>1584.9</v>
      </c>
      <c r="IO44" s="18">
        <f>IN44/IO$1</f>
        <v>3.5892562818212745E-3</v>
      </c>
      <c r="IP44" s="20">
        <f>(((IM44-IM$20)/(IM$47-IM$20)*100+700))</f>
        <v>789.4593118514473</v>
      </c>
      <c r="IT44" s="18"/>
      <c r="IV44" s="20">
        <f>(STDEV(HZ44,IE44,IJ44,IO44,IT44))/(AVERAGE(HZ44,IE44,IJ44,IO44,IT44))*100</f>
        <v>34.761198876801799</v>
      </c>
    </row>
    <row r="45" spans="1:256">
      <c r="A45" s="2" t="s">
        <v>16</v>
      </c>
      <c r="B45" s="25">
        <v>5.4649999999999999</v>
      </c>
      <c r="C45" s="12">
        <v>4902.3999999999996</v>
      </c>
      <c r="D45" s="18">
        <f>C45/D$1</f>
        <v>1.5185880204270903E-2</v>
      </c>
      <c r="E45" s="20">
        <f>(((B45-B$20)/(B$47-B$20)*100+700))</f>
        <v>790.94714809000527</v>
      </c>
      <c r="G45" s="25">
        <v>5.4649999999999999</v>
      </c>
      <c r="H45" s="12">
        <v>3217.1</v>
      </c>
      <c r="I45" s="18">
        <f>H45/I$1</f>
        <v>1.5089105975982006E-2</v>
      </c>
      <c r="J45" s="20">
        <f>(((G45-G$20)/(G$47-G$20)*100+700))</f>
        <v>791.09014675052413</v>
      </c>
      <c r="L45" s="25">
        <v>5.4530000000000003</v>
      </c>
      <c r="M45" s="12">
        <v>3635.3</v>
      </c>
      <c r="N45" s="18">
        <f>M45/N$1</f>
        <v>1.2775502859930192E-2</v>
      </c>
      <c r="O45" s="20">
        <f>(((L45-L$20)/(L$47-L$20)*100+700))</f>
        <v>791.17802430005281</v>
      </c>
      <c r="Q45" s="25">
        <v>5.4429999999999996</v>
      </c>
      <c r="R45" s="12">
        <v>2948.7</v>
      </c>
      <c r="S45" s="18">
        <f>R45/S$1</f>
        <v>1.1293897572426758E-2</v>
      </c>
      <c r="T45" s="20">
        <f>(((Q45-Q$20)/(Q$47-Q$20)*100+700))</f>
        <v>790.84171519322399</v>
      </c>
      <c r="U45" s="20">
        <f>(STDEV(D45,I45,N45,S45))/(AVERAGE(D45,I45,N45,S45))*100</f>
        <v>13.919899567116833</v>
      </c>
      <c r="W45" s="10">
        <v>5.4240000000000004</v>
      </c>
      <c r="X45">
        <v>41392</v>
      </c>
      <c r="Y45" s="18">
        <f>X45/Y$1</f>
        <v>0.1254967402440019</v>
      </c>
      <c r="Z45" s="20">
        <f>(((W45-W$20)/(W$47-W$20)*100+700))</f>
        <v>790.68522483940046</v>
      </c>
      <c r="AB45" s="10">
        <v>5.4169999999999998</v>
      </c>
      <c r="AC45">
        <v>36370</v>
      </c>
      <c r="AD45" s="18">
        <f t="shared" si="164"/>
        <v>0.12527245122055392</v>
      </c>
      <c r="AE45" s="20">
        <f>(((AB45-AB$20)/(AB$47-AB$20)*100+700))</f>
        <v>790.16568679850343</v>
      </c>
      <c r="AG45" s="10">
        <v>5.4050000000000002</v>
      </c>
      <c r="AH45">
        <v>33877</v>
      </c>
      <c r="AI45" s="18">
        <f t="shared" si="165"/>
        <v>0.11206528678749707</v>
      </c>
      <c r="AJ45" s="20">
        <f>(((AG45-AG$20)/(AG$47-AG$20)*100+700))</f>
        <v>790.54054054054052</v>
      </c>
      <c r="AL45" s="10">
        <v>5.3940000000000001</v>
      </c>
      <c r="AM45">
        <v>33801.1</v>
      </c>
      <c r="AN45" s="18">
        <f t="shared" si="166"/>
        <v>0.11948555014235286</v>
      </c>
      <c r="AO45" s="20">
        <f>(((AL45-AL$20)/(AL$47-AL$20)*100+700))</f>
        <v>790.18970189701895</v>
      </c>
      <c r="AQ45" s="10">
        <v>5.4240000000000004</v>
      </c>
      <c r="AR45">
        <v>40371.4</v>
      </c>
      <c r="AS45" s="18">
        <f t="shared" si="167"/>
        <v>0.131869459968048</v>
      </c>
      <c r="AT45" s="20">
        <f>(((AQ45-AQ$20)/(AQ$47-AQ$20)*100+700))</f>
        <v>791.07526881720435</v>
      </c>
      <c r="AU45" s="20">
        <f>(STDEV(Y45,AD45,AI45,AN45,AS45))/(AVERAGE(Y45,AD45,AI45,AN45,AS45))*100</f>
        <v>6.0627585663993653</v>
      </c>
      <c r="AW45" s="10">
        <v>5.431</v>
      </c>
      <c r="AX45">
        <v>72147.7</v>
      </c>
      <c r="AY45" s="18">
        <f t="shared" si="138"/>
        <v>0.20956293914493271</v>
      </c>
      <c r="AZ45" s="20">
        <f>(((AW45-AW$20)/(AW$47-AW$20)*100+700))</f>
        <v>791.59935379644594</v>
      </c>
      <c r="BB45" s="10">
        <v>5.4050000000000002</v>
      </c>
      <c r="BC45">
        <v>80788.399999999994</v>
      </c>
      <c r="BD45" s="18">
        <f t="shared" si="140"/>
        <v>0.20993826201250559</v>
      </c>
      <c r="BE45" s="20">
        <f>(((BB45-BB$20)/(BB$47-BB$20)*100+700))</f>
        <v>791.48006553795744</v>
      </c>
      <c r="BG45" s="10">
        <v>5.3869999999999996</v>
      </c>
      <c r="BH45">
        <v>89583.9</v>
      </c>
      <c r="BI45" s="18">
        <f t="shared" si="142"/>
        <v>0.27477397619097277</v>
      </c>
      <c r="BJ45" s="20">
        <f>(((BG45-BG$20)/(BG$47-BG$20)*100+700))</f>
        <v>792.77715565509516</v>
      </c>
      <c r="BL45" s="10">
        <v>5.4130000000000003</v>
      </c>
      <c r="BM45">
        <v>70180.800000000003</v>
      </c>
      <c r="BN45" s="18">
        <f t="shared" si="144"/>
        <v>0.19722660623474025</v>
      </c>
      <c r="BO45" s="20">
        <f>(((BL45-BL$20)/(BL$47-BL$20)*100+700))</f>
        <v>791.17009750812576</v>
      </c>
      <c r="BQ45" s="10">
        <v>5.3869999999999996</v>
      </c>
      <c r="BR45">
        <v>80583.7</v>
      </c>
      <c r="BS45" s="18">
        <f t="shared" si="146"/>
        <v>0.25959336749749051</v>
      </c>
      <c r="BT45" s="20">
        <f>(((BQ45-BQ$20)/(BQ$47-BQ$20)*100+700))</f>
        <v>790.15233949945593</v>
      </c>
      <c r="BU45" s="20">
        <f t="shared" ref="BU45" si="454">(STDEV(AY45,BD45,BI45,BN45,BS45))/(AVERAGE(AY45,BD45,BI45,BN45,BS45))*100</f>
        <v>15.006926645503816</v>
      </c>
      <c r="BW45" s="10">
        <v>5.4420000000000002</v>
      </c>
      <c r="BX45" s="11">
        <v>34617.599999999999</v>
      </c>
      <c r="BY45" s="18">
        <f t="shared" ref="BY45:BY49" si="455">BX45/BY$1</f>
        <v>0.1365221739685985</v>
      </c>
      <c r="BZ45" s="20">
        <f>(((BW45-BW$20)/(BW$47-BW$20)*100+700))</f>
        <v>790.24775962045339</v>
      </c>
      <c r="CB45" s="10">
        <v>5.4240000000000004</v>
      </c>
      <c r="CC45" s="11">
        <v>34910.6</v>
      </c>
      <c r="CD45" s="18">
        <f t="shared" ref="CD45:CD49" si="456">CC45/CD$1</f>
        <v>0.11546003468041005</v>
      </c>
      <c r="CE45" s="20">
        <f>(((CB45-CB$20)/(CB$47-CB$20)*100+700))</f>
        <v>790.15433741351785</v>
      </c>
      <c r="CG45" s="10">
        <v>5.4020000000000001</v>
      </c>
      <c r="CH45" s="11">
        <v>37772.9</v>
      </c>
      <c r="CI45" s="18">
        <f t="shared" ref="CI45:CI47" si="457">CH45/CI$1</f>
        <v>0.1020447914415388</v>
      </c>
      <c r="CJ45" s="20">
        <f>(((CG45-CG$20)/(CG$47-CG$20)*100+700))</f>
        <v>789.69957081545067</v>
      </c>
      <c r="CL45" s="10">
        <v>5.4089999999999998</v>
      </c>
      <c r="CM45" s="11">
        <v>34207.5</v>
      </c>
      <c r="CN45" s="18">
        <f t="shared" ref="CN45:CN49" si="458">CM45/CN$1</f>
        <v>9.5351597430196749E-2</v>
      </c>
      <c r="CO45" s="20">
        <f>(((CL45-CL$20)/(CL$47-CL$20)*100+700))</f>
        <v>790.41464728056008</v>
      </c>
      <c r="CQ45" s="10">
        <v>5.4130000000000003</v>
      </c>
      <c r="CR45" s="11">
        <v>33764.5</v>
      </c>
      <c r="CS45" s="18">
        <f t="shared" ref="CS45:CS49" si="459">CR45/CS$1</f>
        <v>9.5894768382232862E-2</v>
      </c>
      <c r="CT45" s="20">
        <f>(((CQ45-CQ$20)/(CQ$47-CQ$20)*100+700))</f>
        <v>790.09635974304069</v>
      </c>
      <c r="CU45" s="20">
        <f t="shared" ref="CU45:CU49" si="460">(STDEV(BY45,CD45,CI45,CN45,CS45))/(AVERAGE(BY45,CD45,CI45,CN45,CS45))*100</f>
        <v>15.919345039710262</v>
      </c>
      <c r="CW45" s="10">
        <v>5.4089999999999998</v>
      </c>
      <c r="CX45" s="11">
        <v>28959.8</v>
      </c>
      <c r="CY45" s="18">
        <f t="shared" ref="CY45" si="461">CX45/CY$1</f>
        <v>7.5318134188401178E-2</v>
      </c>
      <c r="CZ45" s="20">
        <f>(((CW45-CW$20)/(CW$47-CW$20)*100+700))</f>
        <v>790.95341278439867</v>
      </c>
      <c r="DB45" s="10">
        <v>5.4569999999999999</v>
      </c>
      <c r="DC45" s="10">
        <v>35915.1</v>
      </c>
      <c r="DD45" s="18">
        <f t="shared" ref="DD45" si="462">DC45/DD$1</f>
        <v>0.10697327388239078</v>
      </c>
      <c r="DE45" s="20">
        <f>(((DB45-DB$20)/(DB$47-DB$20)*100+700))</f>
        <v>791.56945917285259</v>
      </c>
      <c r="DG45" s="10">
        <v>5.4130000000000003</v>
      </c>
      <c r="DH45" s="11">
        <v>27509.599999999999</v>
      </c>
      <c r="DI45" s="18">
        <f t="shared" ref="DI45" si="463">DH45/DI$1</f>
        <v>7.5486650385533566E-2</v>
      </c>
      <c r="DJ45" s="20">
        <f>(((DG45-DG$20)/(DG$47-DG$20)*100+700))</f>
        <v>791.76663031624867</v>
      </c>
      <c r="DL45" s="10">
        <v>5.42</v>
      </c>
      <c r="DM45" s="11">
        <v>30278.3</v>
      </c>
      <c r="DN45" s="18">
        <f t="shared" ref="DN45" si="464">DM45/DN$1</f>
        <v>0.10418515443357153</v>
      </c>
      <c r="DO45" s="20">
        <f>(((DL45-DL$20)/(DL$47-DL$20)*100+700))</f>
        <v>790.66523605150212</v>
      </c>
      <c r="DQ45" s="10">
        <v>5.4130000000000003</v>
      </c>
      <c r="DR45" s="11">
        <v>30276.2</v>
      </c>
      <c r="DS45" s="18">
        <f t="shared" ref="DS45" si="465">DR45/DS$1</f>
        <v>9.9787578710409969E-2</v>
      </c>
      <c r="DT45" s="20">
        <f>(((DQ45-DQ$20)/(DQ$47-DQ$20)*100+700))</f>
        <v>791.76663031624867</v>
      </c>
      <c r="DU45" s="20">
        <f t="shared" ref="DU45" si="466">(STDEV(CY45,DD45,DI45,DN45,DS45))/(AVERAGE(CY45,DD45,DI45,DN45,DS45))*100</f>
        <v>16.980892753480529</v>
      </c>
      <c r="DW45" s="10">
        <v>5.4089999999999998</v>
      </c>
      <c r="DX45" s="11">
        <v>27280.1</v>
      </c>
      <c r="DY45" s="18">
        <f t="shared" ref="DY45:DY46" si="467">DX45/DY$1</f>
        <v>0.11993445834491054</v>
      </c>
      <c r="DZ45" s="20">
        <f>(((DW45-DW$20)/(DW$47-DW$20)*100+700))</f>
        <v>790.41464728056008</v>
      </c>
      <c r="EB45" s="10">
        <v>5.4240000000000004</v>
      </c>
      <c r="EC45" s="10">
        <v>26733.200000000001</v>
      </c>
      <c r="ED45" s="18">
        <f t="shared" ref="ED45:ED46" si="468">EC45/ED$1</f>
        <v>8.6856141794116784E-2</v>
      </c>
      <c r="EE45" s="20">
        <f>(((EB45-EB$20)/(EB$47-EB$20)*100+700))</f>
        <v>790.68522483940046</v>
      </c>
      <c r="EG45" s="10">
        <v>5.4059999999999997</v>
      </c>
      <c r="EH45" s="11">
        <v>30253.599999999999</v>
      </c>
      <c r="EI45" s="18">
        <f t="shared" ref="EI45:EI46" si="469">EH45/EI$1</f>
        <v>0.10769640418688034</v>
      </c>
      <c r="EJ45" s="20">
        <f>(((EG45-EG$20)/(EG$47-EG$20)*100+700))</f>
        <v>791.18607181719256</v>
      </c>
      <c r="EL45" s="10">
        <v>5.3979999999999997</v>
      </c>
      <c r="EM45" s="11">
        <v>26867.599999999999</v>
      </c>
      <c r="EN45" s="18">
        <f t="shared" ref="EN45:EN46" si="470">EM45/EN$1</f>
        <v>7.6439637449720876E-2</v>
      </c>
      <c r="EO45" s="20">
        <f>(((EL45-EL$20)/(EL$47-EL$20)*100+700))</f>
        <v>791.85022026431716</v>
      </c>
      <c r="EQ45" s="10">
        <v>5.4089999999999998</v>
      </c>
      <c r="ER45" s="11">
        <v>24858</v>
      </c>
      <c r="ES45" s="18">
        <f t="shared" ref="ES45:ES46" si="471">ER45/ES$1</f>
        <v>7.8492544029302877E-2</v>
      </c>
      <c r="ET45" s="20">
        <f>(((EQ45-EQ$20)/(EQ$47-EQ$20)*100+700))</f>
        <v>791.54852780806982</v>
      </c>
      <c r="EU45" s="20">
        <f t="shared" ref="EU45:EU46" si="472">(STDEV(DY45,ED45,EI45,EN45,ES45))/(AVERAGE(DY45,ED45,EI45,EN45,ES45))*100</f>
        <v>20.349603655594766</v>
      </c>
      <c r="EW45" s="10">
        <v>5.42</v>
      </c>
      <c r="EX45" s="11">
        <v>74221.899999999994</v>
      </c>
      <c r="EY45" s="18">
        <f t="shared" ref="EY45:EY46" si="473">EX45/EY$1</f>
        <v>0.24324928415029939</v>
      </c>
      <c r="EZ45" s="20">
        <f>(((EW45-EW$20)/(EW$47-EW$20)*100+700))</f>
        <v>791.40075716603565</v>
      </c>
      <c r="FB45" s="10">
        <v>5.4020000000000001</v>
      </c>
      <c r="FC45" s="10">
        <v>63800.6</v>
      </c>
      <c r="FD45" s="18">
        <f t="shared" ref="FD45:FD46" si="474">FC45/FD$1</f>
        <v>0.20345279748154591</v>
      </c>
      <c r="FE45" s="20">
        <f>(((FB45-FB$20)/(FB$47-FB$20)*100+700))</f>
        <v>792.07048458149779</v>
      </c>
      <c r="FG45" s="10">
        <v>5.4130000000000003</v>
      </c>
      <c r="FH45" s="11">
        <v>107485.1</v>
      </c>
      <c r="FI45" s="18">
        <f t="shared" ref="FI45:FI46" si="475">FH45/FI$1</f>
        <v>0.34549105423772181</v>
      </c>
      <c r="FJ45" s="20">
        <f>(((FG45-FG$20)/(FG$47-FG$20)*100+700))</f>
        <v>786.84210526315792</v>
      </c>
      <c r="FL45" s="10">
        <v>5.3869999999999996</v>
      </c>
      <c r="FM45" s="11">
        <v>60862.7</v>
      </c>
      <c r="FN45" s="18">
        <f t="shared" ref="FN45:FN46" si="476">FM45/FN$1</f>
        <v>0.18575562346692026</v>
      </c>
      <c r="FO45" s="20">
        <f>(((FL45-FL$20)/(FL$47-FL$20)*100+700))</f>
        <v>792.00444197667957</v>
      </c>
      <c r="FQ45" s="10">
        <v>5.3940000000000001</v>
      </c>
      <c r="FR45" s="11">
        <v>52033.7</v>
      </c>
      <c r="FS45" s="18">
        <f t="shared" ref="FS45:FS46" si="477">FR45/FS$1</f>
        <v>0.20782215235399862</v>
      </c>
      <c r="FT45" s="20">
        <f>(((FQ45-FQ$20)/(FQ$47-FQ$20)*100+700))</f>
        <v>791.98452183526808</v>
      </c>
      <c r="FU45" s="20">
        <f>(STDEV(EY45,FD45,FI45,FN45,FS45))/(AVERAGE(EY45,FD45,FI45,FN45,FS45))*100</f>
        <v>27.009705864145772</v>
      </c>
      <c r="FV45" s="20">
        <f>(STDEV(EY45,FD45,FN45,FS45))/(AVERAGE(EY45,FD45,FN45,FS45))*100</f>
        <v>11.467310551964767</v>
      </c>
      <c r="FX45" s="10">
        <v>5.4059999999999997</v>
      </c>
      <c r="FY45" s="11">
        <v>40013.9</v>
      </c>
      <c r="FZ45" s="18">
        <f t="shared" ref="FZ45:FZ46" si="478">FY45/FZ$1</f>
        <v>0.12583929237471231</v>
      </c>
      <c r="GA45" s="20">
        <f>(((FX45-FX$20)/(FX$47-FX$20)*100+700))</f>
        <v>790.2530963920301</v>
      </c>
      <c r="GC45" s="10">
        <v>5.4050000000000002</v>
      </c>
      <c r="GD45" s="10">
        <v>29963.8</v>
      </c>
      <c r="GE45" s="18">
        <f t="shared" ref="GE45:GE46" si="479">GD45/GE$1</f>
        <v>0.11000500026065969</v>
      </c>
      <c r="GF45" s="20">
        <f>(((GC45-GC$20)/(GC$47-GC$20)*100+700))</f>
        <v>792.23568281938321</v>
      </c>
      <c r="GH45" s="10">
        <v>5.3979999999999997</v>
      </c>
      <c r="GI45" s="11">
        <v>37984.300000000003</v>
      </c>
      <c r="GJ45" s="18">
        <f t="shared" ref="GJ45:GJ46" si="480">GI45/GJ$1</f>
        <v>0.15203462378692267</v>
      </c>
      <c r="GK45" s="20">
        <f t="shared" si="451"/>
        <v>792.76974416017799</v>
      </c>
      <c r="GM45" s="10">
        <v>5.3940000000000001</v>
      </c>
      <c r="GN45" s="11">
        <v>34707.300000000003</v>
      </c>
      <c r="GO45" s="18">
        <f t="shared" ref="GO45:GO46" si="481">GN45/GO$1</f>
        <v>0.10128050579409831</v>
      </c>
      <c r="GP45" s="20">
        <f>(((GM45-GM$20)/(GM$47-GM$20)*100+700))</f>
        <v>790.87930092845443</v>
      </c>
      <c r="GR45" s="10">
        <v>5.3979999999999997</v>
      </c>
      <c r="GS45" s="11">
        <v>43335.7</v>
      </c>
      <c r="GT45" s="18">
        <f t="shared" ref="GT45:GT46" si="482">GS45/GT$1</f>
        <v>0.11775000720047256</v>
      </c>
      <c r="GU45" s="20">
        <f>(((GR45-GR$20)/(GR$47-GR$20)*100+700))</f>
        <v>790.75081610446136</v>
      </c>
      <c r="GV45" s="20">
        <f t="shared" ref="GV45:GV46" si="483">(STDEV(FZ45,GE45,GJ45,GO45,GT45))/(AVERAGE(FZ45,GE45,GJ45,GO45,GT45))*100</f>
        <v>15.986375170611563</v>
      </c>
      <c r="GX45" s="10">
        <v>5.3979999999999997</v>
      </c>
      <c r="GY45" s="11">
        <v>70244</v>
      </c>
      <c r="GZ45" s="18">
        <f t="shared" ref="GZ45:GZ46" si="484">GY45/GZ$1</f>
        <v>0.23780828002361698</v>
      </c>
      <c r="HA45" s="20">
        <f>(((GX45-GX$20)/(GX$47-GX$20)*100+700))</f>
        <v>789.67741935483866</v>
      </c>
      <c r="HC45" s="10">
        <v>5.3979999999999997</v>
      </c>
      <c r="HD45" s="10">
        <v>46157.3</v>
      </c>
      <c r="HE45" s="18">
        <f t="shared" ref="HE45:HE46" si="485">HD45/HE$1</f>
        <v>0.14202324812875888</v>
      </c>
      <c r="HF45" s="20">
        <f>(((HC45-HC$20)/(HC$47-HC$20)*100+700))</f>
        <v>790.75081610446136</v>
      </c>
      <c r="HH45" s="10">
        <v>5.391</v>
      </c>
      <c r="HI45" s="11">
        <v>60876.5</v>
      </c>
      <c r="HJ45" s="18">
        <f t="shared" ref="HJ45:HJ46" si="486">HI45/HJ$1</f>
        <v>0.16769951411726527</v>
      </c>
      <c r="HK45" s="20">
        <f t="shared" si="452"/>
        <v>790.56706652126502</v>
      </c>
      <c r="HM45" s="10">
        <v>5.391</v>
      </c>
      <c r="HN45" s="11">
        <v>53474.8</v>
      </c>
      <c r="HO45" s="18">
        <f t="shared" ref="HO45:HO46" si="487">HN45/HO$1</f>
        <v>0.14984858161026668</v>
      </c>
      <c r="HP45" s="20">
        <f>(((HM45-HM$20)/(HM$47-HM$20)*100+700))</f>
        <v>790.36996735582159</v>
      </c>
      <c r="HR45" s="10">
        <v>5.38</v>
      </c>
      <c r="HS45" s="11">
        <v>65713.600000000006</v>
      </c>
      <c r="HT45" s="18">
        <f t="shared" ref="HT45:HT46" si="488">HS45/HT$1</f>
        <v>0.16102063504470768</v>
      </c>
      <c r="HU45" s="20">
        <f>(((HR45-HR$20)/(HR$47-HR$20)*100+700))</f>
        <v>790.51014810751508</v>
      </c>
      <c r="HV45" s="20">
        <f t="shared" ref="HV45:HV46" si="489">(STDEV(GZ45,HE45,HJ45,HO45,HT45))/(AVERAGE(GZ45,HE45,HJ45,HO45,HT45))*100</f>
        <v>22.291804256808064</v>
      </c>
      <c r="HX45" s="10">
        <v>5.431</v>
      </c>
      <c r="HY45" s="11">
        <v>42328.7</v>
      </c>
      <c r="HZ45" s="18">
        <f t="shared" ref="HZ45:HZ46" si="490">HY45/HZ$1</f>
        <v>9.5144791758450226E-2</v>
      </c>
      <c r="IA45" s="20">
        <f>(((HX45-HX$20)/(HX$47-HX$20)*100+700))</f>
        <v>791.99567333693892</v>
      </c>
      <c r="IC45" s="10">
        <v>5.4020000000000001</v>
      </c>
      <c r="ID45" s="10">
        <v>40253.599999999999</v>
      </c>
      <c r="IE45" s="18">
        <f t="shared" ref="IE45:IE46" si="491">ID45/IE$1</f>
        <v>0.12971738318503906</v>
      </c>
      <c r="IF45" s="20">
        <f>(((IC45-IC$20)/(IC$47-IC$20)*100+700))</f>
        <v>791.16684841875679</v>
      </c>
      <c r="IH45" s="10">
        <v>5.3979999999999997</v>
      </c>
      <c r="II45" s="11">
        <v>46592.6</v>
      </c>
      <c r="IJ45" s="18">
        <f t="shared" ref="IJ45:IJ46" si="492">II45/IJ$1</f>
        <v>0.14700109574225417</v>
      </c>
      <c r="IK45" s="20">
        <f t="shared" si="453"/>
        <v>791.64835164835165</v>
      </c>
      <c r="IM45" s="10">
        <v>5.391</v>
      </c>
      <c r="IN45" s="11">
        <v>47257.599999999999</v>
      </c>
      <c r="IO45" s="18">
        <f t="shared" ref="IO45:IO46" si="493">IN45/IO$1</f>
        <v>0.10702229646274027</v>
      </c>
      <c r="IP45" s="20">
        <f>(((IM45-IM$20)/(IM$47-IM$20)*100+700))</f>
        <v>790.7154560349536</v>
      </c>
      <c r="IR45" s="10">
        <v>5.391</v>
      </c>
      <c r="IS45" s="11">
        <v>38529</v>
      </c>
      <c r="IT45" s="18">
        <f t="shared" ref="IT45:IT46" si="494">IS45/IT$1</f>
        <v>0.10513427684677393</v>
      </c>
      <c r="IU45" s="20">
        <f>(((IR45-IR$20)/(IR$47-IR$20)*100+700))</f>
        <v>791.11354909489853</v>
      </c>
      <c r="IV45" s="20">
        <f t="shared" ref="IV45:IV46" si="495">(STDEV(HZ45,IE45,IJ45,IO45,IT45))/(AVERAGE(HZ45,IE45,IJ45,IO45,IT45))*100</f>
        <v>18.058192442775567</v>
      </c>
    </row>
    <row r="46" spans="1:256">
      <c r="A46" s="2">
        <v>321</v>
      </c>
      <c r="D46" s="18"/>
      <c r="I46" s="18"/>
      <c r="N46" s="18"/>
      <c r="S46" s="18"/>
      <c r="U46" s="20"/>
      <c r="W46" s="10">
        <v>5.476</v>
      </c>
      <c r="X46">
        <v>11329.6</v>
      </c>
      <c r="Y46" s="18">
        <f>X46/Y$1</f>
        <v>3.4350306055963571E-2</v>
      </c>
      <c r="Z46" s="20">
        <f>(((W46-W$20)/(W$47-W$20)*100+700))</f>
        <v>793.46895074946463</v>
      </c>
      <c r="AB46" s="10">
        <v>5.4610000000000003</v>
      </c>
      <c r="AC46">
        <v>5201.7</v>
      </c>
      <c r="AD46" s="18">
        <f t="shared" si="164"/>
        <v>1.7916681592355106E-2</v>
      </c>
      <c r="AE46" s="20">
        <f>(((AB46-AB$20)/(AB$47-AB$20)*100+700))</f>
        <v>792.51737039016575</v>
      </c>
      <c r="AG46" s="10">
        <v>5.4649999999999999</v>
      </c>
      <c r="AH46">
        <v>4248.3</v>
      </c>
      <c r="AI46" s="18">
        <f t="shared" si="165"/>
        <v>1.4053397817378275E-2</v>
      </c>
      <c r="AJ46" s="20">
        <f>(((AG46-AG$20)/(AG$47-AG$20)*100+700))</f>
        <v>793.78378378378375</v>
      </c>
      <c r="AL46" s="10">
        <v>5.45</v>
      </c>
      <c r="AM46">
        <v>9440.1</v>
      </c>
      <c r="AN46" s="18">
        <f t="shared" si="166"/>
        <v>3.337037971837678E-2</v>
      </c>
      <c r="AO46" s="20">
        <f>(((AL46-AL$20)/(AL$47-AL$20)*100+700))</f>
        <v>793.22493224932248</v>
      </c>
      <c r="AQ46" s="10">
        <v>5.4720000000000004</v>
      </c>
      <c r="AR46">
        <v>13903.5</v>
      </c>
      <c r="AS46" s="18">
        <f t="shared" si="167"/>
        <v>4.5414502263130714E-2</v>
      </c>
      <c r="AT46" s="20">
        <f>(((AQ46-AQ$20)/(AQ$47-AQ$20)*100+700))</f>
        <v>793.65591397849471</v>
      </c>
      <c r="AU46" s="20">
        <f t="shared" ref="AU46" si="496">(STDEV(Y46,AD46,AI46,AN46,AS46))/(AVERAGE(Y46,AD46,AI46,AN46,AS46))*100</f>
        <v>44.375650906214133</v>
      </c>
      <c r="AW46" s="10">
        <v>5.4909999999999997</v>
      </c>
      <c r="AX46">
        <v>3807.8</v>
      </c>
      <c r="AY46" s="18">
        <f t="shared" si="138"/>
        <v>1.1060279948994561E-2</v>
      </c>
      <c r="AZ46" s="20">
        <f>(((AW46-AW$20)/(AW$47-AW$20)*100+700))</f>
        <v>794.83037156704358</v>
      </c>
      <c r="BB46" s="10">
        <v>5.4720000000000004</v>
      </c>
      <c r="BC46">
        <v>10270.4</v>
      </c>
      <c r="BD46" s="18">
        <f t="shared" si="140"/>
        <v>2.6688855407128221E-2</v>
      </c>
      <c r="BE46" s="20">
        <f>(((BB46-BB$20)/(BB$47-BB$20)*100+700))</f>
        <v>795.13926815947571</v>
      </c>
      <c r="BG46" s="10">
        <v>5.4420000000000002</v>
      </c>
      <c r="BH46">
        <v>16779</v>
      </c>
      <c r="BI46" s="18">
        <f t="shared" si="142"/>
        <v>5.1464967996574525E-2</v>
      </c>
      <c r="BJ46" s="20">
        <f>(((BG46-BG$20)/(BG$47-BG$20)*100+700))</f>
        <v>795.85666293393058</v>
      </c>
      <c r="BL46" s="10">
        <v>5.4569999999999999</v>
      </c>
      <c r="BM46">
        <v>13360.6</v>
      </c>
      <c r="BN46" s="18">
        <f t="shared" si="144"/>
        <v>3.7546819005481138E-2</v>
      </c>
      <c r="BO46" s="20">
        <f>(((BL46-BL$20)/(BL$47-BL$20)*100+700))</f>
        <v>793.55362946912248</v>
      </c>
      <c r="BQ46" s="10">
        <v>5.4459999999999997</v>
      </c>
      <c r="BR46">
        <v>17251.099999999999</v>
      </c>
      <c r="BS46" s="18">
        <f t="shared" si="146"/>
        <v>5.5572915391524071E-2</v>
      </c>
      <c r="BT46" s="20">
        <f>(((BQ46-BQ$20)/(BQ$47-BQ$20)*100+700))</f>
        <v>793.36235038084874</v>
      </c>
      <c r="BU46" s="20">
        <f t="shared" ref="BU46:BU47" si="497">(STDEV(AY46,BD46,BI46,BN46,BS46))/(AVERAGE(AY46,BD46,BI46,BN46,BS46))*100</f>
        <v>50.045651624259968</v>
      </c>
      <c r="BW46" s="10">
        <v>5.4829999999999997</v>
      </c>
      <c r="BX46" s="11">
        <v>4810</v>
      </c>
      <c r="BY46" s="18">
        <f t="shared" si="455"/>
        <v>1.8969300494227181E-2</v>
      </c>
      <c r="BZ46" s="20">
        <f>(((BW46-BW$20)/(BW$47-BW$20)*100+700))</f>
        <v>792.40906694781233</v>
      </c>
      <c r="CB46" s="10">
        <v>5.476</v>
      </c>
      <c r="CC46" s="11">
        <v>7899.4</v>
      </c>
      <c r="CD46" s="18">
        <f t="shared" si="456"/>
        <v>2.6125732526923948E-2</v>
      </c>
      <c r="CE46" s="20">
        <f>(((CB46-CB$20)/(CB$47-CB$20)*100+700))</f>
        <v>792.92176689728581</v>
      </c>
      <c r="CG46" s="10">
        <v>5.4539999999999997</v>
      </c>
      <c r="CH46" s="11">
        <v>7645.4</v>
      </c>
      <c r="CI46" s="18">
        <f t="shared" si="457"/>
        <v>2.0654311649016641E-2</v>
      </c>
      <c r="CJ46" s="20">
        <f>(((CG46-CG$20)/(CG$47-CG$20)*100+700))</f>
        <v>792.48927038626607</v>
      </c>
      <c r="CL46" s="10">
        <v>5.45</v>
      </c>
      <c r="CM46" s="11">
        <v>9796.6</v>
      </c>
      <c r="CN46" s="18">
        <f t="shared" si="458"/>
        <v>2.7307504476640078E-2</v>
      </c>
      <c r="CO46" s="20">
        <f>(((CL46-CL$20)/(CL$47-CL$20)*100+700))</f>
        <v>792.62250942380183</v>
      </c>
      <c r="CQ46" s="10">
        <v>5.4530000000000003</v>
      </c>
      <c r="CR46" s="11">
        <v>5577.9</v>
      </c>
      <c r="CS46" s="18">
        <f t="shared" si="459"/>
        <v>1.5841828801233741E-2</v>
      </c>
      <c r="CT46" s="20">
        <f>(((CQ46-CQ$20)/(CQ$47-CQ$20)*100+700))</f>
        <v>792.23768736616705</v>
      </c>
      <c r="CU46" s="20">
        <f t="shared" si="460"/>
        <v>22.242094116662368</v>
      </c>
      <c r="CW46" s="10">
        <v>5.4720000000000004</v>
      </c>
      <c r="CX46" s="11">
        <v>13331.3</v>
      </c>
      <c r="CY46" s="18">
        <f t="shared" ref="CY46:CY49" si="498">CX46/CY$1</f>
        <v>3.4671808586586673E-2</v>
      </c>
      <c r="CZ46" s="20">
        <f>(((CW46-CW$20)/(CW$47-CW$20)*100+700))</f>
        <v>794.36619718309862</v>
      </c>
      <c r="DB46" s="10">
        <v>5.5129999999999999</v>
      </c>
      <c r="DC46" s="10">
        <v>15403.5</v>
      </c>
      <c r="DD46" s="18">
        <f t="shared" ref="DD46:DD49" si="499">DC46/DD$1</f>
        <v>4.5879388453530866E-2</v>
      </c>
      <c r="DE46" s="20">
        <f>(((DB46-DB$20)/(DB$47-DB$20)*100+700))</f>
        <v>794.53870625662785</v>
      </c>
      <c r="DG46" s="10">
        <v>5.4720000000000004</v>
      </c>
      <c r="DH46" s="11">
        <v>14649.8</v>
      </c>
      <c r="DI46" s="18">
        <f t="shared" ref="DI46:DI49" si="500">DH46/DI$1</f>
        <v>4.0199215212798067E-2</v>
      </c>
      <c r="DJ46" s="20">
        <f>(((DG46-DG$20)/(DG$47-DG$20)*100+700))</f>
        <v>794.98364231188657</v>
      </c>
      <c r="DL46" s="10">
        <v>5.4649999999999999</v>
      </c>
      <c r="DM46" s="11">
        <v>18735.900000000001</v>
      </c>
      <c r="DN46" s="18">
        <f t="shared" ref="DN46:DN49" si="501">DM46/DN$1</f>
        <v>6.4468699859369677E-2</v>
      </c>
      <c r="DO46" s="20">
        <f>(((DL46-DL$20)/(DL$47-DL$20)*100+700))</f>
        <v>793.07939914163092</v>
      </c>
      <c r="DQ46" s="10">
        <v>5.4610000000000003</v>
      </c>
      <c r="DR46" s="11">
        <v>15437.1</v>
      </c>
      <c r="DS46" s="18">
        <f t="shared" ref="DS46:DS49" si="502">DR46/DS$1</f>
        <v>5.0879265935304618E-2</v>
      </c>
      <c r="DT46" s="20">
        <f>(((DQ46-DQ$20)/(DQ$47-DQ$20)*100+700))</f>
        <v>794.3838604143948</v>
      </c>
      <c r="DU46" s="20">
        <f t="shared" ref="DU46:DU49" si="503">(STDEV(CY46,DD46,DI46,DN46,DS46))/(AVERAGE(CY46,DD46,DI46,DN46,DS46))*100</f>
        <v>24.133505064303439</v>
      </c>
      <c r="DW46" s="10">
        <v>5.4870000000000001</v>
      </c>
      <c r="DX46" s="11">
        <v>9951.9</v>
      </c>
      <c r="DY46" s="18">
        <f t="shared" si="467"/>
        <v>4.3752615862944606E-2</v>
      </c>
      <c r="DZ46" s="20">
        <f>(((DW46-DW$20)/(DW$47-DW$20)*100+700))</f>
        <v>794.61497038233711</v>
      </c>
      <c r="EB46" s="10">
        <v>5.4939999999999998</v>
      </c>
      <c r="EC46" s="10">
        <v>9743.9</v>
      </c>
      <c r="ED46" s="18">
        <f t="shared" si="468"/>
        <v>3.1657921985684262E-2</v>
      </c>
      <c r="EE46" s="20">
        <f>(((EB46-EB$20)/(EB$47-EB$20)*100+700))</f>
        <v>794.43254817987156</v>
      </c>
      <c r="EG46" s="10">
        <v>5.4649999999999999</v>
      </c>
      <c r="EH46" s="11">
        <v>19692.400000000001</v>
      </c>
      <c r="EI46" s="18">
        <f t="shared" si="469"/>
        <v>7.0100770480528679E-2</v>
      </c>
      <c r="EJ46" s="20">
        <f>(((EG46-EG$20)/(EG$47-EG$20)*100+700))</f>
        <v>794.39608269858547</v>
      </c>
      <c r="EL46" s="10">
        <v>5.4720000000000004</v>
      </c>
      <c r="EM46" s="11">
        <v>10809</v>
      </c>
      <c r="EN46" s="18">
        <f t="shared" si="470"/>
        <v>3.075213421347768E-2</v>
      </c>
      <c r="EO46" s="20">
        <f>(((EL46-EL$20)/(EL$47-EL$20)*100+700))</f>
        <v>795.92511013215858</v>
      </c>
      <c r="EQ46" s="10">
        <v>5.4640000000000004</v>
      </c>
      <c r="ER46" s="11">
        <v>23130.2</v>
      </c>
      <c r="ES46" s="18">
        <f t="shared" si="471"/>
        <v>7.3036778578589645E-2</v>
      </c>
      <c r="ET46" s="20">
        <f>(((EQ46-EQ$20)/(EQ$47-EQ$20)*100+700))</f>
        <v>794.54743729552888</v>
      </c>
      <c r="EU46" s="20">
        <f t="shared" si="472"/>
        <v>41.109926902546498</v>
      </c>
      <c r="EW46" s="10">
        <v>5.4909999999999997</v>
      </c>
      <c r="EX46" s="11">
        <v>17720.5</v>
      </c>
      <c r="EY46" s="18">
        <f t="shared" si="473"/>
        <v>5.807583664370463E-2</v>
      </c>
      <c r="EZ46" s="20">
        <f>(((EW46-EW$20)/(EW$47-EW$20)*100+700))</f>
        <v>795.24067063277448</v>
      </c>
      <c r="FB46" s="10">
        <v>5.45</v>
      </c>
      <c r="FC46" s="10">
        <v>13647.1</v>
      </c>
      <c r="FD46" s="18">
        <f t="shared" si="474"/>
        <v>4.3519037007652049E-2</v>
      </c>
      <c r="FE46" s="20">
        <f>(((FB46-FB$20)/(FB$47-FB$20)*100+700))</f>
        <v>794.7136563876652</v>
      </c>
      <c r="FG46" s="10">
        <v>5.4829999999999997</v>
      </c>
      <c r="FH46" s="11">
        <v>104115.7</v>
      </c>
      <c r="FI46" s="18">
        <f t="shared" si="475"/>
        <v>0.334660738611197</v>
      </c>
      <c r="FJ46" s="20">
        <f>(((FG46-FG$20)/(FG$47-FG$20)*100+700))</f>
        <v>790.45407636738901</v>
      </c>
      <c r="FL46" s="10">
        <v>5.45</v>
      </c>
      <c r="FM46" s="11">
        <v>17893.099999999999</v>
      </c>
      <c r="FN46" s="18">
        <f t="shared" si="476"/>
        <v>5.4610524118317967E-2</v>
      </c>
      <c r="FO46" s="20">
        <f>(((FL46-FL$20)/(FL$47-FL$20)*100+700))</f>
        <v>795.50249861188229</v>
      </c>
      <c r="FQ46" s="10">
        <v>5.45</v>
      </c>
      <c r="FR46" s="11">
        <v>21476.5</v>
      </c>
      <c r="FS46" s="18">
        <f t="shared" si="477"/>
        <v>8.5776957145670046E-2</v>
      </c>
      <c r="FT46" s="20">
        <f>(((FQ46-FQ$20)/(FQ$47-FQ$20)*100+700))</f>
        <v>795.08015478164737</v>
      </c>
      <c r="FU46" s="20">
        <f>(STDEV(EY46,FD46,FI46,FN46,FS46))/(AVERAGE(EY46,FD46,FI46,FN46,FS46))*100</f>
        <v>107.16606862482303</v>
      </c>
      <c r="FV46" s="20">
        <f>(STDEV(EY46,FD46,FN46,FS46))/(AVERAGE(EY46,FD46,FN46,FS46))*100</f>
        <v>29.690496988858772</v>
      </c>
      <c r="FX46" s="10">
        <v>5.4649999999999999</v>
      </c>
      <c r="FY46" s="11">
        <v>8822.6</v>
      </c>
      <c r="FZ46" s="18">
        <f t="shared" si="478"/>
        <v>2.7746101752269509E-2</v>
      </c>
      <c r="GA46" s="20">
        <f>(((FX46-FX$20)/(FX$47-FX$20)*100+700))</f>
        <v>793.43026386645124</v>
      </c>
      <c r="GC46" s="10">
        <v>5.4610000000000003</v>
      </c>
      <c r="GD46" s="10">
        <v>8717</v>
      </c>
      <c r="GE46" s="18">
        <f t="shared" si="479"/>
        <v>3.2002402474725189E-2</v>
      </c>
      <c r="GF46" s="20">
        <f>(((GC46-GC$20)/(GC$47-GC$20)*100+700))</f>
        <v>795.31938325991189</v>
      </c>
      <c r="GH46" s="10">
        <v>5.4539999999999997</v>
      </c>
      <c r="GI46" s="11">
        <v>21257</v>
      </c>
      <c r="GJ46" s="18">
        <f t="shared" si="480"/>
        <v>8.5082520879379508E-2</v>
      </c>
      <c r="GK46" s="20">
        <f t="shared" si="451"/>
        <v>795.88431590656285</v>
      </c>
      <c r="GM46" s="10">
        <v>5.4459999999999997</v>
      </c>
      <c r="GN46" s="11">
        <v>20546.099999999999</v>
      </c>
      <c r="GO46" s="18">
        <f t="shared" si="481"/>
        <v>5.9956245518842523E-2</v>
      </c>
      <c r="GP46" s="20">
        <f>(((GM46-GM$20)/(GM$47-GM$20)*100+700))</f>
        <v>793.71927908246857</v>
      </c>
      <c r="GR46" s="10">
        <v>5.45</v>
      </c>
      <c r="GS46" s="11">
        <v>14951.3</v>
      </c>
      <c r="GT46" s="18">
        <f t="shared" si="482"/>
        <v>4.0625066230761828E-2</v>
      </c>
      <c r="GU46" s="20">
        <f>(((GR46-GR$20)/(GR$47-GR$20)*100+700))</f>
        <v>793.57997823721439</v>
      </c>
      <c r="GV46" s="20">
        <f t="shared" si="483"/>
        <v>48.135186680308237</v>
      </c>
      <c r="GX46" s="10">
        <v>5.4539999999999997</v>
      </c>
      <c r="GY46" s="11">
        <v>17608.400000000001</v>
      </c>
      <c r="GZ46" s="18">
        <f t="shared" si="484"/>
        <v>5.9612540828652374E-2</v>
      </c>
      <c r="HA46" s="20">
        <f>(((GX46-GX$20)/(GX$47-GX$20)*100+700))</f>
        <v>792.6881720430107</v>
      </c>
      <c r="HC46" s="10">
        <v>5.45</v>
      </c>
      <c r="HD46" s="10">
        <v>13727.5</v>
      </c>
      <c r="HE46" s="18">
        <f t="shared" si="485"/>
        <v>4.2238695475851865E-2</v>
      </c>
      <c r="HF46" s="20">
        <f>(((HC46-HC$20)/(HC$47-HC$20)*100+700))</f>
        <v>793.57997823721439</v>
      </c>
      <c r="HH46" s="10">
        <v>5.4459999999999997</v>
      </c>
      <c r="HI46" s="11">
        <v>17660.2</v>
      </c>
      <c r="HJ46" s="18">
        <f t="shared" si="486"/>
        <v>4.8649428912860108E-2</v>
      </c>
      <c r="HK46" s="20">
        <f t="shared" si="452"/>
        <v>793.56597600872408</v>
      </c>
      <c r="HM46" s="10">
        <v>5.4459999999999997</v>
      </c>
      <c r="HN46" s="11">
        <v>13676.8</v>
      </c>
      <c r="HO46" s="18">
        <f t="shared" si="487"/>
        <v>3.832551184796007E-2</v>
      </c>
      <c r="HP46" s="20">
        <f>(((HM46-HM$20)/(HM$47-HM$20)*100+700))</f>
        <v>793.36235038084874</v>
      </c>
      <c r="HR46" s="10">
        <v>5.4390000000000001</v>
      </c>
      <c r="HS46" s="11">
        <v>21368.1</v>
      </c>
      <c r="HT46" s="18">
        <f t="shared" si="488"/>
        <v>5.2359101186037864E-2</v>
      </c>
      <c r="HU46" s="20">
        <f>(((HR46-HR$20)/(HR$47-HR$20)*100+700))</f>
        <v>793.74657158529897</v>
      </c>
      <c r="HV46" s="20">
        <f t="shared" si="489"/>
        <v>17.368961181683353</v>
      </c>
      <c r="HX46" s="10">
        <v>5.4720000000000004</v>
      </c>
      <c r="HY46" s="11">
        <v>16670.099999999999</v>
      </c>
      <c r="HZ46" s="18">
        <f t="shared" si="490"/>
        <v>3.7470396990518039E-2</v>
      </c>
      <c r="IA46" s="20">
        <f>(((HX46-HX$20)/(HX$47-HX$20)*100+700))</f>
        <v>794.21308815575992</v>
      </c>
      <c r="IC46" s="10">
        <v>5.4530000000000003</v>
      </c>
      <c r="ID46" s="10">
        <v>13993.2</v>
      </c>
      <c r="IE46" s="18">
        <f t="shared" si="491"/>
        <v>4.5093141641614383E-2</v>
      </c>
      <c r="IF46" s="20">
        <f>(((IC46-IC$20)/(IC$47-IC$20)*100+700))</f>
        <v>793.94765539803711</v>
      </c>
      <c r="IH46" s="10">
        <v>5.4420000000000002</v>
      </c>
      <c r="II46" s="11">
        <v>10743.8</v>
      </c>
      <c r="IJ46" s="18">
        <f t="shared" si="492"/>
        <v>3.3897021682319305E-2</v>
      </c>
      <c r="IK46" s="20">
        <f t="shared" si="453"/>
        <v>794.06593406593413</v>
      </c>
      <c r="IM46" s="10">
        <v>5.4349999999999996</v>
      </c>
      <c r="IN46" s="11">
        <v>19156.599999999999</v>
      </c>
      <c r="IO46" s="18">
        <f t="shared" si="493"/>
        <v>4.3383145238398271E-2</v>
      </c>
      <c r="IP46" s="20">
        <f>(((IM46-IM$20)/(IM$47-IM$20)*100+700))</f>
        <v>793.11851447296556</v>
      </c>
      <c r="IR46" s="10">
        <v>5.4429999999999996</v>
      </c>
      <c r="IS46" s="11">
        <v>15264.7</v>
      </c>
      <c r="IT46" s="18">
        <f t="shared" si="494"/>
        <v>4.1652863966958657E-2</v>
      </c>
      <c r="IU46" s="20">
        <f>(((IR46-IR$20)/(IR$47-IR$20)*100+700))</f>
        <v>793.96599012616571</v>
      </c>
      <c r="IV46" s="20">
        <f t="shared" si="495"/>
        <v>11.324889911926759</v>
      </c>
    </row>
    <row r="47" spans="1:256">
      <c r="A47" s="4" t="s">
        <v>18</v>
      </c>
      <c r="B47" s="25">
        <v>5.6379999999999999</v>
      </c>
      <c r="C47" s="12">
        <v>41317.9</v>
      </c>
      <c r="D47" s="18">
        <f>C47/D$1</f>
        <v>0.12798806292673892</v>
      </c>
      <c r="E47" s="20">
        <f>(((B47-B$20)/(B$47-B$20)*100+700))</f>
        <v>800</v>
      </c>
      <c r="G47" s="25">
        <v>5.6349999999999998</v>
      </c>
      <c r="H47" s="12">
        <v>26870.3</v>
      </c>
      <c r="I47" s="18">
        <f>H47/I$1</f>
        <v>0.12602928236810459</v>
      </c>
      <c r="J47" s="20">
        <f>(((G47-G$20)/(G$47-G$20)*100+700))</f>
        <v>800</v>
      </c>
      <c r="L47" s="25">
        <v>5.62</v>
      </c>
      <c r="M47" s="12">
        <v>42333.7</v>
      </c>
      <c r="N47" s="18">
        <f>M47/N$1</f>
        <v>0.14877295007879038</v>
      </c>
      <c r="O47" s="20">
        <f>(((L47-L$20)/(L$47-L$20)*100+700))</f>
        <v>800</v>
      </c>
      <c r="Q47" s="25">
        <v>5.6159999999999997</v>
      </c>
      <c r="R47" s="12">
        <v>39918.1</v>
      </c>
      <c r="S47" s="18">
        <f>R47/S$1</f>
        <v>0.15289142085864568</v>
      </c>
      <c r="T47" s="20">
        <f>(((Q47-Q$20)/(Q$47-Q$20)*100+700))</f>
        <v>800</v>
      </c>
      <c r="U47" s="20">
        <f>(STDEV(D47,I47,N47,S47))/(AVERAGE(D47,I47,N47,S47))*100</f>
        <v>9.9912954179058158</v>
      </c>
      <c r="W47" s="10">
        <v>5.5979999999999999</v>
      </c>
      <c r="Y47" s="18"/>
      <c r="Z47" s="20">
        <f>(((W47-W$20)/(W$47-W$20)*100+700))</f>
        <v>800</v>
      </c>
      <c r="AB47" s="10">
        <v>5.601</v>
      </c>
      <c r="AD47" s="18"/>
      <c r="AE47" s="20">
        <f>(((AB47-AB$20)/(AB$47-AB$20)*100+700))</f>
        <v>800</v>
      </c>
      <c r="AG47" s="10">
        <v>5.58</v>
      </c>
      <c r="AI47" s="18"/>
      <c r="AJ47" s="20">
        <f>(((AG47-AG$20)/(AG$47-AG$20)*100+700))</f>
        <v>800</v>
      </c>
      <c r="AL47" s="10">
        <v>5.5750000000000002</v>
      </c>
      <c r="AN47" s="18"/>
      <c r="AO47" s="20">
        <f>(((AL47-AL$20)/(AL$47-AL$20)*100+700))</f>
        <v>800</v>
      </c>
      <c r="AQ47" s="10">
        <v>5.59</v>
      </c>
      <c r="AS47" s="18"/>
      <c r="AT47" s="20">
        <f>(((AQ47-AQ$20)/(AQ$47-AQ$20)*100+700))</f>
        <v>800</v>
      </c>
      <c r="AU47" s="20"/>
      <c r="AW47" s="10">
        <v>5.5869999999999997</v>
      </c>
      <c r="AX47">
        <v>8534.6</v>
      </c>
      <c r="AY47" s="18">
        <f t="shared" si="138"/>
        <v>2.478992206856688E-2</v>
      </c>
      <c r="AZ47" s="20">
        <f>(((AW47-AW$20)/(AW$47-AW$20)*100+700))</f>
        <v>800</v>
      </c>
      <c r="BB47" s="10">
        <v>5.5609999999999999</v>
      </c>
      <c r="BC47">
        <v>4259.3</v>
      </c>
      <c r="BD47" s="18">
        <f t="shared" si="140"/>
        <v>1.1068297421286535E-2</v>
      </c>
      <c r="BE47" s="20">
        <f>(((BB47-BB$20)/(BB$47-BB$20)*100+700))</f>
        <v>800</v>
      </c>
      <c r="BG47" s="10">
        <v>5.516</v>
      </c>
      <c r="BI47" s="18"/>
      <c r="BJ47" s="20">
        <f>(((BG47-BG$20)/(BG$47-BG$20)*100+700))</f>
        <v>800</v>
      </c>
      <c r="BL47" s="10">
        <v>5.5759999999999996</v>
      </c>
      <c r="BM47">
        <v>7848.2</v>
      </c>
      <c r="BN47" s="18">
        <f t="shared" si="144"/>
        <v>2.2055517335959243E-2</v>
      </c>
      <c r="BO47" s="20">
        <f>(((BL47-BL$20)/(BL$47-BL$20)*100+700))</f>
        <v>800</v>
      </c>
      <c r="BQ47" s="10">
        <v>5.5679999999999996</v>
      </c>
      <c r="BR47">
        <v>7199.4</v>
      </c>
      <c r="BS47" s="18">
        <f t="shared" si="146"/>
        <v>2.3192239745276441E-2</v>
      </c>
      <c r="BT47" s="20">
        <f>(((BQ47-BQ$20)/(BQ$47-BQ$20)*100+700))</f>
        <v>800</v>
      </c>
      <c r="BU47" s="20">
        <f t="shared" si="497"/>
        <v>30.776607605650462</v>
      </c>
      <c r="BW47" s="10">
        <v>5.6269999999999998</v>
      </c>
      <c r="BX47" s="11">
        <v>8839.6</v>
      </c>
      <c r="BY47" s="18">
        <f t="shared" si="455"/>
        <v>3.4860920717000123E-2</v>
      </c>
      <c r="BZ47" s="20">
        <f>(((BW47-BW$20)/(BW$47-BW$20)*100+700))</f>
        <v>800</v>
      </c>
      <c r="CB47" s="10">
        <v>5.609</v>
      </c>
      <c r="CC47" s="11">
        <v>6986.9</v>
      </c>
      <c r="CD47" s="18">
        <f t="shared" si="456"/>
        <v>2.3107815858465823E-2</v>
      </c>
      <c r="CE47" s="20">
        <f>(((CB47-CB$20)/(CB$47-CB$20)*100+700))</f>
        <v>800</v>
      </c>
      <c r="CG47" s="10">
        <v>5.5940000000000003</v>
      </c>
      <c r="CH47" s="11">
        <v>12488.5</v>
      </c>
      <c r="CI47" s="18">
        <f t="shared" si="457"/>
        <v>3.3738113248325048E-2</v>
      </c>
      <c r="CJ47" s="20">
        <f>(((CG47-CG$20)/(CG$47-CG$20)*100+700))</f>
        <v>800</v>
      </c>
      <c r="CL47" s="10">
        <v>5.5869999999999997</v>
      </c>
      <c r="CM47" s="11">
        <v>8461.4</v>
      </c>
      <c r="CN47" s="18">
        <f t="shared" si="458"/>
        <v>2.3585705079174648E-2</v>
      </c>
      <c r="CO47" s="20">
        <f>(((CL47-CL$20)/(CL$47-CL$20)*100+700))</f>
        <v>800</v>
      </c>
      <c r="CQ47" s="10">
        <v>5.5979999999999999</v>
      </c>
      <c r="CR47" s="11">
        <v>10032.799999999999</v>
      </c>
      <c r="CS47" s="18">
        <f t="shared" si="459"/>
        <v>2.849421825364705E-2</v>
      </c>
      <c r="CT47" s="20">
        <f>(((CQ47-CQ$20)/(CQ$47-CQ$20)*100+700))</f>
        <v>800</v>
      </c>
      <c r="CU47" s="20">
        <f t="shared" si="460"/>
        <v>19.109251976895472</v>
      </c>
      <c r="CW47" s="10">
        <v>5.5759999999999996</v>
      </c>
      <c r="CY47" s="18"/>
      <c r="CZ47" s="20">
        <f>(((CW47-CW$20)/(CW$47-CW$20)*100+700))</f>
        <v>800</v>
      </c>
      <c r="DB47" s="10">
        <v>5.6159999999999997</v>
      </c>
      <c r="DD47" s="18"/>
      <c r="DE47" s="20">
        <f>(((DB47-DB$20)/(DB$47-DB$20)*100+700))</f>
        <v>800</v>
      </c>
      <c r="DG47" s="10">
        <v>5.5640000000000001</v>
      </c>
      <c r="DI47" s="18"/>
      <c r="DJ47" s="20">
        <f>(((DG47-DG$20)/(DG$47-DG$20)*100+700))</f>
        <v>800</v>
      </c>
      <c r="DL47" s="10">
        <v>5.5940000000000003</v>
      </c>
      <c r="DN47" s="18"/>
      <c r="DO47" s="20">
        <f>(((DL47-DL$20)/(DL$47-DL$20)*100+700))</f>
        <v>800</v>
      </c>
      <c r="DQ47" s="10">
        <v>5.5640000000000001</v>
      </c>
      <c r="DS47" s="18"/>
      <c r="DT47" s="20">
        <f>(((DQ47-DQ$20)/(DQ$47-DQ$20)*100+700))</f>
        <v>800</v>
      </c>
      <c r="DU47" s="20"/>
      <c r="DW47" s="10">
        <v>5.5869999999999997</v>
      </c>
      <c r="DY47" s="18"/>
      <c r="DZ47" s="20">
        <f>(((DW47-DW$20)/(DW$47-DW$20)*100+700))</f>
        <v>800</v>
      </c>
      <c r="EB47" s="10">
        <v>5.5979999999999999</v>
      </c>
      <c r="ED47" s="18"/>
      <c r="EE47" s="20">
        <f>(((EB47-EB$20)/(EB$47-EB$20)*100+700))</f>
        <v>800</v>
      </c>
      <c r="EG47" s="10">
        <v>5.5679999999999996</v>
      </c>
      <c r="EI47" s="18"/>
      <c r="EJ47" s="20">
        <f>(((EG47-EG$20)/(EG$47-EG$20)*100+700))</f>
        <v>800</v>
      </c>
      <c r="EL47" s="10">
        <v>5.5460000000000003</v>
      </c>
      <c r="EN47" s="18"/>
      <c r="EO47" s="20">
        <f>(((EL47-EL$20)/(EL$47-EL$20)*100+700))</f>
        <v>800</v>
      </c>
      <c r="EQ47" s="10">
        <v>5.5640000000000001</v>
      </c>
      <c r="ES47" s="18"/>
      <c r="ET47" s="20">
        <f>(((EQ47-EQ$20)/(EQ$47-EQ$20)*100+700))</f>
        <v>800</v>
      </c>
      <c r="EU47" s="20"/>
      <c r="EW47" s="10">
        <v>5.5789999999999997</v>
      </c>
      <c r="EY47" s="18"/>
      <c r="EZ47" s="20">
        <f>(((EW47-EW$20)/(EW$47-EW$20)*100+700))</f>
        <v>800</v>
      </c>
      <c r="FB47" s="10">
        <v>5.5460000000000003</v>
      </c>
      <c r="FD47" s="18"/>
      <c r="FE47" s="20">
        <f>(((FB47-FB$20)/(FB$47-FB$20)*100+700))</f>
        <v>800</v>
      </c>
      <c r="FG47" s="10">
        <v>5.6680000000000001</v>
      </c>
      <c r="FI47" s="18"/>
      <c r="FJ47" s="20">
        <f>(((FG47-FG$20)/(FG$47-FG$20)*100+700))</f>
        <v>800</v>
      </c>
      <c r="FL47" s="10">
        <v>5.5309999999999997</v>
      </c>
      <c r="FN47" s="18"/>
      <c r="FO47" s="20">
        <f>(((FL47-FL$20)/(FL$47-FL$20)*100+700))</f>
        <v>800</v>
      </c>
      <c r="FQ47" s="10">
        <v>5.5389999999999997</v>
      </c>
      <c r="FS47" s="18"/>
      <c r="FT47" s="20">
        <f>(((FQ47-FQ$20)/(FQ$47-FQ$20)*100+700))</f>
        <v>800</v>
      </c>
      <c r="FU47" s="20"/>
      <c r="FV47" s="20"/>
      <c r="FX47" s="10">
        <v>5.5869999999999997</v>
      </c>
      <c r="FZ47" s="18"/>
      <c r="GA47" s="20">
        <f>(((FX47-FX$20)/(FX$47-FX$20)*100+700))</f>
        <v>800</v>
      </c>
      <c r="GC47" s="10">
        <v>5.5460000000000003</v>
      </c>
      <c r="GE47" s="18"/>
      <c r="GF47" s="20">
        <f>(((GC47-GC$20)/(GC$47-GC$20)*100+700))</f>
        <v>800</v>
      </c>
      <c r="GH47" s="10">
        <v>5.5279999999999996</v>
      </c>
      <c r="GJ47" s="18"/>
      <c r="GK47" s="20">
        <f t="shared" si="451"/>
        <v>800</v>
      </c>
      <c r="GM47" s="10">
        <v>5.5609999999999999</v>
      </c>
      <c r="GO47" s="18"/>
      <c r="GP47" s="20">
        <f>(((GM47-GM$20)/(GM$47-GM$20)*100+700))</f>
        <v>800</v>
      </c>
      <c r="GR47" s="10">
        <v>5.5679999999999996</v>
      </c>
      <c r="GT47" s="18"/>
      <c r="GU47" s="20">
        <f>(((GR47-GR$20)/(GR$47-GR$20)*100+700))</f>
        <v>800</v>
      </c>
      <c r="GV47" s="20"/>
      <c r="GX47" s="10">
        <v>5.59</v>
      </c>
      <c r="GZ47" s="18"/>
      <c r="HA47" s="20">
        <f>(((GX47-GX$20)/(GX$47-GX$20)*100+700))</f>
        <v>800</v>
      </c>
      <c r="HC47" s="10">
        <v>5.5679999999999996</v>
      </c>
      <c r="HE47" s="18"/>
      <c r="HF47" s="20">
        <f>(((HC47-HC$20)/(HC$47-HC$20)*100+700))</f>
        <v>800</v>
      </c>
      <c r="HH47" s="10">
        <v>5.5640000000000001</v>
      </c>
      <c r="HJ47" s="18"/>
      <c r="HK47" s="20">
        <f t="shared" si="452"/>
        <v>800</v>
      </c>
      <c r="HM47" s="10">
        <v>5.5679999999999996</v>
      </c>
      <c r="HO47" s="18"/>
      <c r="HP47" s="20">
        <f>(((HM47-HM$20)/(HM$47-HM$20)*100+700))</f>
        <v>800</v>
      </c>
      <c r="HR47" s="10">
        <v>5.5529999999999999</v>
      </c>
      <c r="HT47" s="18"/>
      <c r="HU47" s="20">
        <f>(((HR47-HR$20)/(HR$47-HR$20)*100+700))</f>
        <v>800</v>
      </c>
      <c r="HV47" s="20"/>
      <c r="HX47" s="10">
        <v>5.5789999999999997</v>
      </c>
      <c r="HZ47" s="18"/>
      <c r="IA47" s="20">
        <f>(((HX47-HX$20)/(HX$47-HX$20)*100+700))</f>
        <v>800</v>
      </c>
      <c r="IC47" s="10">
        <v>5.5640000000000001</v>
      </c>
      <c r="IE47" s="18"/>
      <c r="IF47" s="20">
        <f>(((IC47-IC$20)/(IC$47-IC$20)*100+700))</f>
        <v>800</v>
      </c>
      <c r="IH47" s="10">
        <v>5.55</v>
      </c>
      <c r="IJ47" s="18"/>
      <c r="IK47" s="20">
        <f t="shared" si="453"/>
        <v>800</v>
      </c>
      <c r="IM47" s="10">
        <v>5.5609999999999999</v>
      </c>
      <c r="IO47" s="18"/>
      <c r="IP47" s="20">
        <f>(((IM47-IM$20)/(IM$47-IM$20)*100+700))</f>
        <v>800</v>
      </c>
      <c r="IR47" s="10">
        <v>5.5529999999999999</v>
      </c>
      <c r="IT47" s="18"/>
      <c r="IU47" s="20">
        <f>(((IR47-IR$20)/(IR$47-IR$20)*100+700))</f>
        <v>800</v>
      </c>
      <c r="IV47" s="20"/>
    </row>
    <row r="48" spans="1:256">
      <c r="A48" s="5" t="s">
        <v>19</v>
      </c>
      <c r="D48" s="18"/>
      <c r="I48" s="18"/>
      <c r="N48" s="18"/>
      <c r="S48" s="18"/>
      <c r="U48" s="20"/>
      <c r="W48" s="10">
        <v>5.601</v>
      </c>
      <c r="X48">
        <v>27313.4</v>
      </c>
      <c r="Y48" s="18">
        <f>X48/Y$1</f>
        <v>8.2811718809927562E-2</v>
      </c>
      <c r="Z48" s="20">
        <f>(((W48-W$20)/(W$47-W$20)*100+700))</f>
        <v>800.16059957173445</v>
      </c>
      <c r="AB48" s="10">
        <v>5.5979999999999999</v>
      </c>
      <c r="AC48">
        <v>21036.1</v>
      </c>
      <c r="AD48" s="18">
        <f t="shared" si="164"/>
        <v>7.2456524913959139E-2</v>
      </c>
      <c r="AE48" s="20">
        <f>(((AB48-AB$47)/(AB$83-AB$47)*100+800))</f>
        <v>799.88335925349918</v>
      </c>
      <c r="AG48" s="10">
        <v>5.5789999999999997</v>
      </c>
      <c r="AH48">
        <v>20562.5</v>
      </c>
      <c r="AI48" s="18">
        <f t="shared" si="165"/>
        <v>6.8020853663780981E-2</v>
      </c>
      <c r="AJ48" s="20">
        <f>(((AG48-AG$20)/(AG$47-AG$20)*100+700))</f>
        <v>799.94594594594594</v>
      </c>
      <c r="AL48" s="10">
        <v>5.5750000000000002</v>
      </c>
      <c r="AM48">
        <v>22298.799999999999</v>
      </c>
      <c r="AN48" s="18">
        <f t="shared" si="166"/>
        <v>7.8825375076973764E-2</v>
      </c>
      <c r="AO48" s="20">
        <f>(((AL48-AL$47)/(AL$83-AL$47)*100+800))</f>
        <v>800</v>
      </c>
      <c r="AQ48" s="10">
        <v>5.5979999999999999</v>
      </c>
      <c r="AR48">
        <v>25678.3</v>
      </c>
      <c r="AS48" s="18">
        <f t="shared" si="167"/>
        <v>8.3875802025630192E-2</v>
      </c>
      <c r="AT48" s="20">
        <f>(((AQ48-AQ$47)/(AQ$83-AQ$47)*100+800))</f>
        <v>800.30745580322832</v>
      </c>
      <c r="AU48" s="20">
        <f t="shared" ref="AU48:AU49" si="504">(STDEV(Y48,AD48,AI48,AN48,AS48))/(AVERAGE(Y48,AD48,AI48,AN48,AS48))*100</f>
        <v>8.8203346250629622</v>
      </c>
      <c r="AW48" s="10">
        <v>5.6120000000000001</v>
      </c>
      <c r="AX48">
        <v>19508</v>
      </c>
      <c r="AY48" s="18">
        <f t="shared" si="138"/>
        <v>5.6663674889696376E-2</v>
      </c>
      <c r="AZ48" s="20">
        <f>(((AW48-AW$20)/(AW$47-AW$20)*100+700))</f>
        <v>801.34625740441572</v>
      </c>
      <c r="BB48" s="10">
        <v>5.5789999999999997</v>
      </c>
      <c r="BC48">
        <v>21255.200000000001</v>
      </c>
      <c r="BD48" s="18">
        <f t="shared" si="140"/>
        <v>5.5234164146439453E-2</v>
      </c>
      <c r="BE48" s="20">
        <f>(((BB48-BB$20)/(BB$47-BB$20)*100+700))</f>
        <v>800.98306936100494</v>
      </c>
      <c r="BG48" s="10">
        <v>5.5640000000000001</v>
      </c>
      <c r="BH48">
        <v>20381.3</v>
      </c>
      <c r="BI48" s="18">
        <f t="shared" si="142"/>
        <v>6.251403255429909E-2</v>
      </c>
      <c r="BJ48" s="20">
        <f>(((BG48-BG$20)/(BG$47-BG$20)*100+700))</f>
        <v>802.68756998880178</v>
      </c>
      <c r="BL48" s="10">
        <v>5.5869999999999997</v>
      </c>
      <c r="BM48">
        <v>20486.8</v>
      </c>
      <c r="BN48" s="18">
        <f t="shared" si="144"/>
        <v>5.7573325419628681E-2</v>
      </c>
      <c r="BO48" s="20">
        <f>(((BL48-BL$20)/(BL$47-BL$20)*100+700))</f>
        <v>800.59588299024915</v>
      </c>
      <c r="BQ48" s="10">
        <v>5.5750000000000002</v>
      </c>
      <c r="BR48">
        <v>20198.900000000001</v>
      </c>
      <c r="BS48" s="18">
        <f t="shared" si="146"/>
        <v>6.5068996220638442E-2</v>
      </c>
      <c r="BT48" s="20">
        <f>(((BQ48-BQ$47)/(BQ$83-BQ$47)*100+800))</f>
        <v>800.27142303218307</v>
      </c>
      <c r="BU48" s="20">
        <f t="shared" ref="BU48:BU49" si="505">(STDEV(AY48,BD48,BI48,BN48,BS48))/(AVERAGE(AY48,BD48,BI48,BN48,BS48))*100</f>
        <v>7.0419383171454673</v>
      </c>
      <c r="BW48" s="10">
        <v>5.62</v>
      </c>
      <c r="BX48" s="11">
        <v>19824.599999999999</v>
      </c>
      <c r="BY48" s="18">
        <f t="shared" si="455"/>
        <v>7.8182701575437857E-2</v>
      </c>
      <c r="BZ48" s="20">
        <f>(((BW48-BW$20)/(BW$47-BW$20)*100+700))</f>
        <v>799.63099630996317</v>
      </c>
      <c r="CB48" s="10">
        <v>5.6050000000000004</v>
      </c>
      <c r="CC48" s="11">
        <v>14190</v>
      </c>
      <c r="CD48" s="18">
        <f t="shared" si="456"/>
        <v>4.69306712607351E-2</v>
      </c>
      <c r="CE48" s="20">
        <f>(((CB48-CB$20)/(CB$47-CB$20)*100+700))</f>
        <v>799.78712080894093</v>
      </c>
      <c r="CG48" s="10">
        <v>5.5789999999999997</v>
      </c>
      <c r="CH48" s="11">
        <v>20012.3</v>
      </c>
      <c r="CI48" s="18">
        <f t="shared" ref="CI48:CI49" si="506">CH48/CI$1</f>
        <v>5.4063918305597577E-2</v>
      </c>
      <c r="CJ48" s="20">
        <f>(((CG48-CG$20)/(CG$47-CG$20)*100+700))</f>
        <v>799.19527896995703</v>
      </c>
      <c r="CL48" s="10">
        <v>5.5830000000000002</v>
      </c>
      <c r="CM48" s="11">
        <v>14999.8</v>
      </c>
      <c r="CN48" s="18">
        <f t="shared" si="458"/>
        <v>4.1811149342496967E-2</v>
      </c>
      <c r="CO48" s="20">
        <f>(((CL48-CL$20)/(CL$47-CL$20)*100+700))</f>
        <v>799.78459881529352</v>
      </c>
      <c r="CQ48" s="10">
        <v>5.5830000000000002</v>
      </c>
      <c r="CR48" s="11">
        <v>15100.9</v>
      </c>
      <c r="CS48" s="18">
        <f t="shared" si="459"/>
        <v>4.2888160874979937E-2</v>
      </c>
      <c r="CT48" s="20">
        <f>(((CQ48-CQ$47)/(CQ$83-CQ$47)*100+800))</f>
        <v>799.41656942823806</v>
      </c>
      <c r="CU48" s="20">
        <f t="shared" si="460"/>
        <v>28.411706151409444</v>
      </c>
      <c r="CW48" s="10">
        <v>5.5759999999999996</v>
      </c>
      <c r="CX48" s="11">
        <v>182641</v>
      </c>
      <c r="CY48" s="18">
        <f t="shared" si="498"/>
        <v>0.47500947334939403</v>
      </c>
      <c r="CZ48" s="20">
        <f>(((CW48-CW$20)/(CW$47-CW$20)*100+700))</f>
        <v>800</v>
      </c>
      <c r="DB48" s="10">
        <v>5.6239999999999997</v>
      </c>
      <c r="DC48" s="10">
        <v>225923.7</v>
      </c>
      <c r="DD48" s="18">
        <f t="shared" si="499"/>
        <v>0.67291467479202594</v>
      </c>
      <c r="DE48" s="20">
        <f>(((DB48-DB$20)/(DB$47-DB$20)*100+700))</f>
        <v>800.42417815482509</v>
      </c>
      <c r="DG48" s="10">
        <v>5.5679999999999996</v>
      </c>
      <c r="DH48" s="11">
        <v>194257.2</v>
      </c>
      <c r="DI48" s="18">
        <f t="shared" si="500"/>
        <v>0.53304393161924102</v>
      </c>
      <c r="DJ48" s="20">
        <f>(((DG48-DG$20)/(DG$47-DG$20)*100+700))</f>
        <v>800.21810250817884</v>
      </c>
      <c r="DL48" s="10">
        <v>5.5750000000000002</v>
      </c>
      <c r="DM48" s="11">
        <v>153511.9</v>
      </c>
      <c r="DN48" s="18">
        <f t="shared" si="501"/>
        <v>0.52822189518206075</v>
      </c>
      <c r="DO48" s="20">
        <f>(((DL48-DL$20)/(DL$47-DL$20)*100+700))</f>
        <v>798.98068669527902</v>
      </c>
      <c r="DQ48" s="10">
        <v>5.5640000000000001</v>
      </c>
      <c r="DR48" s="11">
        <v>205722.1</v>
      </c>
      <c r="DS48" s="18">
        <f t="shared" si="502"/>
        <v>0.67804117578232503</v>
      </c>
      <c r="DT48" s="20">
        <f>(((DQ48-DQ$47)/(DQ$83-DQ$47)*100+800))</f>
        <v>800</v>
      </c>
      <c r="DU48" s="20">
        <f t="shared" si="503"/>
        <v>15.994557428624711</v>
      </c>
      <c r="DW48" s="10">
        <v>5.5869999999999997</v>
      </c>
      <c r="DX48" s="11">
        <v>42018.2</v>
      </c>
      <c r="DY48" s="18">
        <f t="shared" ref="DY48:DY49" si="507">DX48/DY$1</f>
        <v>0.18472916366245432</v>
      </c>
      <c r="DZ48" s="20">
        <f>(((DW48-DW$20)/(DW$47-DW$20)*100+700))</f>
        <v>800</v>
      </c>
      <c r="EB48" s="10">
        <v>5.601</v>
      </c>
      <c r="EC48" s="10">
        <v>40466.699999999997</v>
      </c>
      <c r="ED48" s="18">
        <f t="shared" ref="ED48:ED49" si="508">EC48/ED$1</f>
        <v>0.13147627044798174</v>
      </c>
      <c r="EE48" s="20">
        <f>(((EB48-EB$20)/(EB$47-EB$20)*100+700))</f>
        <v>800.16059957173445</v>
      </c>
      <c r="EG48" s="10">
        <v>5.5679999999999996</v>
      </c>
      <c r="EH48" s="11">
        <v>42658.2</v>
      </c>
      <c r="EI48" s="18">
        <f t="shared" ref="EI48:EI49" si="509">EH48/EI$1</f>
        <v>0.15185415121125348</v>
      </c>
      <c r="EJ48" s="20">
        <f>(((EG48-EG$20)/(EG$47-EG$20)*100+700))</f>
        <v>800</v>
      </c>
      <c r="EL48" s="10">
        <v>5.5720000000000001</v>
      </c>
      <c r="EM48" s="11">
        <v>35725.699999999997</v>
      </c>
      <c r="EN48" s="18">
        <f t="shared" ref="EN48:EN49" si="510">EM48/EN$1</f>
        <v>0.1016413656462614</v>
      </c>
      <c r="EO48" s="20">
        <f>(((EL48-EL$20)/(EL$47-EL$20)*100+700))</f>
        <v>801.43171806167402</v>
      </c>
      <c r="EQ48" s="10">
        <v>5.5640000000000001</v>
      </c>
      <c r="ER48" s="11">
        <v>33498.9</v>
      </c>
      <c r="ES48" s="18">
        <f t="shared" ref="ES48:ES49" si="511">ER48/ES$1</f>
        <v>0.10577737079343527</v>
      </c>
      <c r="ET48" s="20">
        <f>(((EQ48-EQ$47)/(EQ$83-EQ$47)*100+800))</f>
        <v>800</v>
      </c>
      <c r="EU48" s="20">
        <f t="shared" ref="EU48:EU49" si="512">(STDEV(DY48,ED48,EI48,EN48,ES48))/(AVERAGE(DY48,ED48,EI48,EN48,ES48))*100</f>
        <v>25.4708159214535</v>
      </c>
      <c r="EW48" s="10">
        <v>5.6050000000000004</v>
      </c>
      <c r="EX48" s="11">
        <v>25526.5</v>
      </c>
      <c r="EY48" s="18">
        <f t="shared" ref="EY48:EY49" si="513">EX48/EY$1</f>
        <v>8.3658635144918392E-2</v>
      </c>
      <c r="EZ48" s="20">
        <f>(((EW48-EW$20)/(EW$47-EW$20)*100+700))</f>
        <v>801.40616549486208</v>
      </c>
      <c r="FB48" s="10">
        <v>5.5750000000000002</v>
      </c>
      <c r="FC48" s="10">
        <v>20673.599999999999</v>
      </c>
      <c r="FD48" s="18">
        <f t="shared" ref="FD48:FD49" si="514">FC48/FD$1</f>
        <v>6.5925739789508053E-2</v>
      </c>
      <c r="FE48" s="20">
        <f>(((FB48-FB$20)/(FB$47-FB$20)*100+700))</f>
        <v>801.59691629955944</v>
      </c>
      <c r="FG48" s="10">
        <v>5.5789999999999997</v>
      </c>
      <c r="FH48" s="11">
        <v>16772.900000000001</v>
      </c>
      <c r="FI48" s="18">
        <f t="shared" ref="FI48" si="515">FH48/FI$1</f>
        <v>5.3913397332503617E-2</v>
      </c>
      <c r="FJ48" s="20">
        <f>(((FG48-FG$20)/(FG$47-FG$20)*100+700))</f>
        <v>795.40763673890604</v>
      </c>
      <c r="FL48" s="10">
        <v>5.5679999999999996</v>
      </c>
      <c r="FM48" s="11">
        <v>18662.8</v>
      </c>
      <c r="FN48" s="18">
        <f t="shared" ref="FN48:FN49" si="516">FM48/FN$1</f>
        <v>5.6959682196787847E-2</v>
      </c>
      <c r="FO48" s="20">
        <f>(((FL48-FL$20)/(FL$47-FL$20)*100+700))</f>
        <v>802.05441421432533</v>
      </c>
      <c r="FQ48" s="10">
        <v>5.5679999999999996</v>
      </c>
      <c r="FR48" s="11">
        <v>18761.3</v>
      </c>
      <c r="FS48" s="18">
        <f t="shared" ref="FS48:FS49" si="517">FR48/FS$1</f>
        <v>7.4932471589740396E-2</v>
      </c>
      <c r="FT48" s="20">
        <f>(((FQ48-FQ$47)/(FQ$83-FQ$47)*100+800))</f>
        <v>801.08858858858855</v>
      </c>
      <c r="FU48" s="20">
        <f>(STDEV(EY48,FD48,FI48,FN48,FS48))/(AVERAGE(EY48,FD48,FI48,FN48,FS48))*100</f>
        <v>18.464668720125722</v>
      </c>
      <c r="FV48" s="20">
        <f>(STDEV(EY48,FD48,FN48,FS48))/(AVERAGE(EY48,FD48,FN48,FS48))*100</f>
        <v>16.347376954643117</v>
      </c>
      <c r="FX48" s="10">
        <v>5.5830000000000002</v>
      </c>
      <c r="FY48" s="11">
        <v>17682.099999999999</v>
      </c>
      <c r="FZ48" s="18">
        <f t="shared" ref="FZ48:FZ49" si="518">FY48/FZ$1</f>
        <v>5.5608249925623354E-2</v>
      </c>
      <c r="GA48" s="20">
        <f>(((FX48-FX$20)/(FX$47-FX$20)*100+700))</f>
        <v>799.78459881529352</v>
      </c>
      <c r="GC48" s="10">
        <v>5.5860000000000003</v>
      </c>
      <c r="GD48" s="10">
        <v>17411.5</v>
      </c>
      <c r="GE48" s="18">
        <f t="shared" ref="GE48:GE49" si="519">GD48/GE$1</f>
        <v>6.3922201524455394E-2</v>
      </c>
      <c r="GF48" s="20">
        <f>(((GC48-GC$20)/(GC$47-GC$20)*100+700))</f>
        <v>802.20264317180613</v>
      </c>
      <c r="GH48" s="10">
        <v>5.5640000000000001</v>
      </c>
      <c r="GI48" s="11">
        <v>11573.5</v>
      </c>
      <c r="GJ48" s="18">
        <f t="shared" ref="GJ48:GJ49" si="520">GI48/GJ$1</f>
        <v>4.6323684216846156E-2</v>
      </c>
      <c r="GK48" s="20">
        <f t="shared" si="451"/>
        <v>802.0022246941046</v>
      </c>
      <c r="GM48" s="10">
        <v>5.5640000000000001</v>
      </c>
      <c r="GN48" s="11">
        <v>17699.400000000001</v>
      </c>
      <c r="GO48" s="18">
        <f t="shared" ref="GO48:GO49" si="521">GN48/GO$1</f>
        <v>5.1649197265476246E-2</v>
      </c>
      <c r="GP48" s="20">
        <f>(((GM48-GM$20)/(GM$47-GM$20)*100+700))</f>
        <v>800.16384489350082</v>
      </c>
      <c r="GR48" s="10">
        <v>5.5640000000000001</v>
      </c>
      <c r="GS48" s="11">
        <v>16424.099999999999</v>
      </c>
      <c r="GT48" s="18">
        <f t="shared" ref="GT48:GT49" si="522">GS48/GT$1</f>
        <v>4.462689868310149E-2</v>
      </c>
      <c r="GU48" s="20">
        <f>(((GR48-GR$47)/(GR$83-GR$47)*100+800))</f>
        <v>799.84399375975045</v>
      </c>
      <c r="GV48" s="20">
        <f t="shared" ref="GV48:GV49" si="523">(STDEV(FZ48,GE48,GJ48,GO48,GT48))/(AVERAGE(FZ48,GE48,GJ48,GO48,GT48))*100</f>
        <v>14.804464210352647</v>
      </c>
      <c r="GX48" s="10">
        <v>5.5869999999999997</v>
      </c>
      <c r="GY48" s="11">
        <v>15589.8</v>
      </c>
      <c r="GZ48" s="18">
        <f t="shared" ref="GZ48:GZ49" si="524">GY48/GZ$1</f>
        <v>5.2778650474235293E-2</v>
      </c>
      <c r="HA48" s="20">
        <f>(((GX48-GX$20)/(GX$47-GX$20)*100+700))</f>
        <v>799.83870967741939</v>
      </c>
      <c r="HC48" s="10">
        <v>5.5830000000000002</v>
      </c>
      <c r="HD48" s="10">
        <v>13811.3</v>
      </c>
      <c r="HE48" s="18">
        <f t="shared" ref="HE48:HE49" si="525">HD48/HE$1</f>
        <v>4.2496543057776934E-2</v>
      </c>
      <c r="HF48" s="20">
        <f>(((HC48-HC$20)/(HC$47-HC$20)*100+700))</f>
        <v>800.81610446137108</v>
      </c>
      <c r="HH48" s="10">
        <v>5.5640000000000001</v>
      </c>
      <c r="HI48" s="11">
        <v>18550.400000000001</v>
      </c>
      <c r="HJ48" s="18">
        <f t="shared" ref="HJ48:HJ49" si="526">HI48/HJ$1</f>
        <v>5.1101707008138084E-2</v>
      </c>
      <c r="HK48" s="20">
        <f t="shared" si="452"/>
        <v>800</v>
      </c>
      <c r="HM48" s="10">
        <v>5.5640000000000001</v>
      </c>
      <c r="HN48" s="11">
        <v>15750.2</v>
      </c>
      <c r="HO48" s="18">
        <f t="shared" ref="HO48:HO49" si="527">HN48/HO$1</f>
        <v>4.4135651373694199E-2</v>
      </c>
      <c r="HP48" s="20">
        <f>(((HM48-HM$20)/(HM$47-HM$20)*100+700))</f>
        <v>799.78237214363446</v>
      </c>
      <c r="HR48" s="10">
        <v>5.5570000000000004</v>
      </c>
      <c r="HS48" s="11">
        <v>19008.5</v>
      </c>
      <c r="HT48" s="18">
        <f t="shared" ref="HT48:HT49" si="528">HS48/HT$1</f>
        <v>4.657727991233665E-2</v>
      </c>
      <c r="HU48" s="20">
        <f>(((HR48-HR$47)/(HR$83-HR$47)*100+800))</f>
        <v>800.1564333202972</v>
      </c>
      <c r="HV48" s="20">
        <f t="shared" ref="HV48:HV49" si="529">(STDEV(GZ48,HE48,HJ48,HO48,HT48))/(AVERAGE(GZ48,HE48,HJ48,HO48,HT48))*100</f>
        <v>9.3131291905371825</v>
      </c>
      <c r="HX48" s="10">
        <v>5.6130000000000004</v>
      </c>
      <c r="HY48" s="11">
        <v>16446.599999999999</v>
      </c>
      <c r="HZ48" s="18">
        <f t="shared" ref="HZ48:HZ49" si="530">HY48/HZ$1</f>
        <v>3.6968022456029301E-2</v>
      </c>
      <c r="IA48" s="20">
        <f>(((HX48-HX$20)/(HX$47-HX$20)*100+700))</f>
        <v>801.83883180097348</v>
      </c>
      <c r="IC48" s="10">
        <v>5.5860000000000003</v>
      </c>
      <c r="ID48" s="10">
        <v>15196.3</v>
      </c>
      <c r="IE48" s="18">
        <f t="shared" ref="IE48:IE49" si="531">ID48/IE$1</f>
        <v>4.8970136089562404E-2</v>
      </c>
      <c r="IF48" s="20">
        <f>(((IC48-IC$20)/(IC$47-IC$20)*100+700))</f>
        <v>801.19956379498365</v>
      </c>
      <c r="IH48" s="10">
        <v>5.5750000000000002</v>
      </c>
      <c r="II48" s="11">
        <v>15809.5</v>
      </c>
      <c r="IJ48" s="18">
        <f t="shared" ref="IJ48:IJ49" si="532">II48/IJ$1</f>
        <v>4.9879462041980217E-2</v>
      </c>
      <c r="IK48" s="20">
        <f t="shared" si="453"/>
        <v>801.37362637362639</v>
      </c>
      <c r="IM48" s="10">
        <v>5.5679999999999996</v>
      </c>
      <c r="IN48" s="11">
        <v>17175.099999999999</v>
      </c>
      <c r="IO48" s="18">
        <f t="shared" ref="IO48:IO49" si="533">IN48/IO$1</f>
        <v>3.8895725639414826E-2</v>
      </c>
      <c r="IP48" s="20">
        <f>(((IM48-IM$20)/(IM$47-IM$20)*100+700))</f>
        <v>800.38230475150192</v>
      </c>
      <c r="IR48" s="10">
        <v>5.5640000000000001</v>
      </c>
      <c r="IS48" s="11">
        <v>11401.6</v>
      </c>
      <c r="IT48" s="18">
        <f t="shared" ref="IT48:IT49" si="534">IS48/IT$1</f>
        <v>3.1111603490777795E-2</v>
      </c>
      <c r="IU48" s="20">
        <f>(((IR48-IR$47)/(IR$83-IR$47)*100+800))</f>
        <v>800.42454650714012</v>
      </c>
      <c r="IV48" s="20">
        <f t="shared" ref="IV48:IV49" si="535">(STDEV(HZ48,IE48,IJ48,IO48,IT48))/(AVERAGE(HZ48,IE48,IJ48,IO48,IT48))*100</f>
        <v>19.611463883861674</v>
      </c>
    </row>
    <row r="49" spans="1:256">
      <c r="A49" s="2" t="s">
        <v>20</v>
      </c>
      <c r="B49" s="25">
        <v>5.6459999999999999</v>
      </c>
      <c r="C49" s="12">
        <v>45622.2</v>
      </c>
      <c r="D49" s="18">
        <f>C49/D$1</f>
        <v>0.14132124344306626</v>
      </c>
      <c r="E49" s="20">
        <f>(((B49-B$47)/(B$83-B$47)*100+800))</f>
        <v>800.30616150019137</v>
      </c>
      <c r="G49" s="25">
        <v>5.6269999999999998</v>
      </c>
      <c r="H49" s="12">
        <v>45600</v>
      </c>
      <c r="I49" s="18">
        <f>H49/I$1</f>
        <v>0.21387685571004303</v>
      </c>
      <c r="J49" s="20">
        <f>(((G49-G$47)/(G$83-G$47)*100+800))</f>
        <v>799.69465648854964</v>
      </c>
      <c r="L49" s="25">
        <v>5.6120000000000001</v>
      </c>
      <c r="M49" s="12">
        <v>44414.3</v>
      </c>
      <c r="N49" s="18">
        <f>M49/N$1</f>
        <v>0.15608478438417669</v>
      </c>
      <c r="O49" s="20">
        <f>(((L49-L$47)/(L$83-L$47)*100+800))</f>
        <v>799.69028261711185</v>
      </c>
      <c r="Q49" s="25">
        <v>5.6130000000000004</v>
      </c>
      <c r="R49" s="12">
        <v>50788.1</v>
      </c>
      <c r="S49" s="18">
        <f>R49/S$1</f>
        <v>0.19452490904404227</v>
      </c>
      <c r="T49" s="20">
        <f>(((Q49-Q$47)/(Q$83-Q$47)*100+800))</f>
        <v>799.88385598141701</v>
      </c>
      <c r="U49" s="20">
        <f>(STDEV(D49,I49,N49,S49))/(AVERAGE(D49,I49,N49,S49))*100</f>
        <v>19.012086816113939</v>
      </c>
      <c r="W49" s="10">
        <v>5.6159999999999997</v>
      </c>
      <c r="X49">
        <v>2065.4</v>
      </c>
      <c r="Y49" s="18">
        <f>X49/Y$1</f>
        <v>6.2621029981629675E-3</v>
      </c>
      <c r="Z49" s="20">
        <f>(((W49-W$47)/(W$83-W$47)*100+800))</f>
        <v>800.69310743165192</v>
      </c>
      <c r="AB49" s="10">
        <v>5.601</v>
      </c>
      <c r="AC49">
        <v>2971.6</v>
      </c>
      <c r="AD49" s="18">
        <f t="shared" si="164"/>
        <v>1.0235348255347759E-2</v>
      </c>
      <c r="AE49" s="20">
        <f>(((AB49-AB$47)/(AB$83-AB$47)*100+800))</f>
        <v>800</v>
      </c>
      <c r="AG49" s="10">
        <v>5.6379999999999999</v>
      </c>
      <c r="AH49">
        <v>4694.8</v>
      </c>
      <c r="AI49" s="18">
        <f t="shared" si="165"/>
        <v>1.5530422068363232E-2</v>
      </c>
      <c r="AJ49" s="20">
        <f>(((AG49-AG$47)/(AG$83-AG$47)*100+800))</f>
        <v>802.23679136135752</v>
      </c>
      <c r="AL49" s="10">
        <v>5.5940000000000003</v>
      </c>
      <c r="AM49">
        <v>3863.8</v>
      </c>
      <c r="AN49" s="18">
        <f t="shared" si="166"/>
        <v>1.3658380012485483E-2</v>
      </c>
      <c r="AO49" s="20">
        <f>(((AL49-AL$47)/(AL$83-AL$47)*100+800))</f>
        <v>800.73217726396922</v>
      </c>
      <c r="AQ49" s="10">
        <v>5.601</v>
      </c>
      <c r="AR49">
        <v>4716.3</v>
      </c>
      <c r="AS49" s="18">
        <f t="shared" si="167"/>
        <v>1.5405359587413485E-2</v>
      </c>
      <c r="AT49" s="20">
        <f>(((AQ49-AQ$47)/(AQ$83-AQ$47)*100+800))</f>
        <v>800.42275172943891</v>
      </c>
      <c r="AU49" s="20">
        <f t="shared" si="504"/>
        <v>32.380180920407021</v>
      </c>
      <c r="AW49" s="10">
        <v>5.62</v>
      </c>
      <c r="AX49">
        <v>1698.3</v>
      </c>
      <c r="AY49" s="18">
        <f t="shared" si="138"/>
        <v>4.9329464355736801E-3</v>
      </c>
      <c r="AZ49" s="20">
        <f>(((AW49-AW$47)/(AW$83-AW$47)*100+800))</f>
        <v>801.25810141059856</v>
      </c>
      <c r="BB49" s="10">
        <v>5.601</v>
      </c>
      <c r="BC49">
        <v>2933.3</v>
      </c>
      <c r="BD49" s="18">
        <f t="shared" si="140"/>
        <v>7.6225287784048544E-3</v>
      </c>
      <c r="BE49" s="20">
        <f>(((BB49-BB$47)/(BB$83-BB$47)*100+800))</f>
        <v>801.52905198776762</v>
      </c>
      <c r="BG49" s="10">
        <v>5.5529999999999999</v>
      </c>
      <c r="BH49">
        <v>5316.8</v>
      </c>
      <c r="BI49" s="18">
        <f t="shared" si="142"/>
        <v>1.6307821791774684E-2</v>
      </c>
      <c r="BJ49" s="20">
        <f>(((BG49-BG$47)/(BG$83-BG$47)*100+800))</f>
        <v>801.40630938806532</v>
      </c>
      <c r="BL49" s="10">
        <v>5.59</v>
      </c>
      <c r="BM49">
        <v>4808.8999999999996</v>
      </c>
      <c r="BN49" s="18">
        <f t="shared" si="144"/>
        <v>1.3514280639751077E-2</v>
      </c>
      <c r="BO49" s="20">
        <f>(((BL49-BL$47)/(BL$83-BL$47)*100+800))</f>
        <v>800.54200542005424</v>
      </c>
      <c r="BQ49" s="10">
        <v>5.5830000000000002</v>
      </c>
      <c r="BR49">
        <v>4514.3999999999996</v>
      </c>
      <c r="BS49" s="18">
        <f t="shared" si="146"/>
        <v>1.4542746215806313E-2</v>
      </c>
      <c r="BT49" s="20">
        <f>(((BQ49-BQ$47)/(BQ$83-BQ$47)*100+800))</f>
        <v>800.58162078324938</v>
      </c>
      <c r="BU49" s="20">
        <f t="shared" si="505"/>
        <v>42.701679869126579</v>
      </c>
      <c r="BW49" s="10">
        <v>5.6310000000000002</v>
      </c>
      <c r="BX49" s="11">
        <v>1677.4</v>
      </c>
      <c r="BY49" s="18">
        <f t="shared" si="455"/>
        <v>6.6151984717290379E-3</v>
      </c>
      <c r="BZ49" s="20">
        <f>(((BW49-BW$47)/(BW$83-BW$47)*100+800))</f>
        <v>800.1564333202972</v>
      </c>
      <c r="CB49" s="10">
        <v>5.6340000000000003</v>
      </c>
      <c r="CC49" s="11">
        <v>1880.5</v>
      </c>
      <c r="CD49" s="18">
        <f t="shared" si="456"/>
        <v>6.2193888164772627E-3</v>
      </c>
      <c r="CE49" s="20">
        <f>(((CB49-CB$47)/(CB$83-CB$47)*100+800))</f>
        <v>800.96376252891287</v>
      </c>
      <c r="CG49" s="10">
        <v>5.5789999999999997</v>
      </c>
      <c r="CH49" s="11">
        <v>3814.9</v>
      </c>
      <c r="CI49" s="18">
        <f t="shared" si="506"/>
        <v>1.0306083855629998E-2</v>
      </c>
      <c r="CJ49" s="20">
        <f>(((CG49-CG$47)/(CG$83-CG$47)*100+800))</f>
        <v>799.41770186335407</v>
      </c>
      <c r="CL49" s="10">
        <v>5.601</v>
      </c>
      <c r="CM49" s="11">
        <v>3600.4</v>
      </c>
      <c r="CN49" s="18">
        <f t="shared" si="458"/>
        <v>1.0035924618509986E-2</v>
      </c>
      <c r="CO49" s="20">
        <f>(((CL49-CL$47)/(CL$83-CL$47)*100+800))</f>
        <v>800.54432348367027</v>
      </c>
      <c r="CQ49" s="10">
        <v>5.6159999999999997</v>
      </c>
      <c r="CR49" s="11">
        <v>2818.6</v>
      </c>
      <c r="CS49" s="18">
        <f t="shared" si="459"/>
        <v>8.0051235517233053E-3</v>
      </c>
      <c r="CT49" s="20">
        <f>(((CQ49-CQ$47)/(CQ$83-CQ$47)*100+800))</f>
        <v>800.70011668611437</v>
      </c>
      <c r="CU49" s="20">
        <f t="shared" si="460"/>
        <v>22.933899946309886</v>
      </c>
      <c r="CW49" s="10">
        <v>5.5940000000000003</v>
      </c>
      <c r="CX49" s="11">
        <v>4165</v>
      </c>
      <c r="CY49" s="18">
        <f t="shared" si="498"/>
        <v>1.0832258126599319E-2</v>
      </c>
      <c r="CZ49" s="20">
        <f>(((CW49-CW$47)/(CW$83-CW$47)*100+800))</f>
        <v>800.68233510235029</v>
      </c>
      <c r="DB49" s="10">
        <v>5.6379999999999999</v>
      </c>
      <c r="DC49" s="10">
        <v>4547.3</v>
      </c>
      <c r="DD49" s="18">
        <f t="shared" si="499"/>
        <v>1.3544151856054853E-2</v>
      </c>
      <c r="DE49" s="20">
        <f>(((DB49-DB$47)/(DB$83-DB$47)*100+800))</f>
        <v>800.83841463414637</v>
      </c>
      <c r="DG49" s="10">
        <v>5.5940000000000003</v>
      </c>
      <c r="DH49" s="11">
        <v>5539</v>
      </c>
      <c r="DI49" s="18">
        <f t="shared" si="500"/>
        <v>1.519907801223829E-2</v>
      </c>
      <c r="DJ49" s="20">
        <f>(((DG49-DG$47)/(DG$83-DG$47)*100+800))</f>
        <v>801.16144018583043</v>
      </c>
      <c r="DL49" s="10">
        <v>5.6239999999999997</v>
      </c>
      <c r="DM49" s="11">
        <v>3484.7</v>
      </c>
      <c r="DN49" s="18">
        <f t="shared" si="501"/>
        <v>1.1990567754948814E-2</v>
      </c>
      <c r="DO49" s="20">
        <f>(((DL49-DL$47)/(DL$83-DL$47)*100+800))</f>
        <v>801.16324156649864</v>
      </c>
      <c r="DQ49" s="10">
        <v>5.5940000000000003</v>
      </c>
      <c r="DR49" s="11">
        <v>5944.3</v>
      </c>
      <c r="DS49" s="18">
        <f t="shared" si="502"/>
        <v>1.9591867675873786E-2</v>
      </c>
      <c r="DT49" s="20">
        <f>(((DQ49-DQ$47)/(DQ$83-DQ$47)*100+800))</f>
        <v>801.16640746500775</v>
      </c>
      <c r="DU49" s="20">
        <f t="shared" si="503"/>
        <v>24.013898483799466</v>
      </c>
      <c r="DW49" s="10">
        <v>5.6050000000000004</v>
      </c>
      <c r="DX49" s="11">
        <v>4221.3999999999996</v>
      </c>
      <c r="DY49" s="18">
        <f t="shared" si="507"/>
        <v>1.8558998040960457E-2</v>
      </c>
      <c r="DZ49" s="20">
        <f>(((DW49-DW$47)/(DW$83-DW$47)*100+800))</f>
        <v>800.68991950939062</v>
      </c>
      <c r="EB49" s="10">
        <v>5.62</v>
      </c>
      <c r="EC49" s="10">
        <v>4475.2</v>
      </c>
      <c r="ED49" s="18">
        <f t="shared" si="508"/>
        <v>1.4539920613956855E-2</v>
      </c>
      <c r="EE49" s="20">
        <f>(((EB49-EB$47)/(EB$83-EB$47)*100+800))</f>
        <v>800.84226646248089</v>
      </c>
      <c r="EG49" s="10">
        <v>5.5830000000000002</v>
      </c>
      <c r="EH49" s="11">
        <v>7332.2</v>
      </c>
      <c r="EI49" s="18">
        <f t="shared" si="509"/>
        <v>2.6101078046217443E-2</v>
      </c>
      <c r="EJ49" s="20">
        <f>(((EG49-EG$47)/(EG$83-EG$47)*100+800))</f>
        <v>800.58229813664593</v>
      </c>
      <c r="EL49" s="10">
        <v>5.5789999999999997</v>
      </c>
      <c r="EM49" s="11">
        <v>8931.7000000000007</v>
      </c>
      <c r="EN49" s="18">
        <f t="shared" si="510"/>
        <v>2.5411123800029477E-2</v>
      </c>
      <c r="EO49" s="20">
        <f>(((EL49-EL$47)/(EL$83-EL$47)*100+800))</f>
        <v>801.27560881329725</v>
      </c>
      <c r="EQ49" s="10">
        <v>5.5830000000000002</v>
      </c>
      <c r="ER49" s="11">
        <v>5762.6</v>
      </c>
      <c r="ES49" s="18">
        <f t="shared" si="511"/>
        <v>1.8196199783701857E-2</v>
      </c>
      <c r="ET49" s="20">
        <f>(((EQ49-EQ$47)/(EQ$83-EQ$47)*100+800))</f>
        <v>800.73643410852719</v>
      </c>
      <c r="EU49" s="20">
        <f t="shared" si="512"/>
        <v>24.325826299165545</v>
      </c>
      <c r="EW49" s="10">
        <v>5.6050000000000004</v>
      </c>
      <c r="EX49" s="11">
        <v>3083.6</v>
      </c>
      <c r="EY49" s="18">
        <f t="shared" si="513"/>
        <v>1.010595919271621E-2</v>
      </c>
      <c r="EZ49" s="20">
        <f>(((EW49-EW$47)/(EW$83-EW$47)*100+800))</f>
        <v>800.9611829944547</v>
      </c>
      <c r="FB49" s="10">
        <v>5.5789999999999997</v>
      </c>
      <c r="FC49" s="10">
        <v>1376.7</v>
      </c>
      <c r="FD49" s="18">
        <f t="shared" si="514"/>
        <v>4.3901384358900116E-3</v>
      </c>
      <c r="FE49" s="20">
        <f>(((FB49-FB$47)/(FB$83-FB$47)*100+800))</f>
        <v>801.22996645546027</v>
      </c>
      <c r="FI49" s="18"/>
      <c r="FL49" s="10">
        <v>5.5750000000000002</v>
      </c>
      <c r="FM49" s="11">
        <v>6399</v>
      </c>
      <c r="FN49" s="18">
        <f t="shared" si="516"/>
        <v>1.953002799029328E-2</v>
      </c>
      <c r="FO49" s="20">
        <f>(((FL49-FL$47)/(FL$83-FL$47)*100+800))</f>
        <v>801.64670658682633</v>
      </c>
      <c r="FQ49" s="10">
        <v>5.5830000000000002</v>
      </c>
      <c r="FR49" s="11">
        <v>4499.5</v>
      </c>
      <c r="FS49" s="18">
        <f t="shared" si="517"/>
        <v>1.7970964481034732E-2</v>
      </c>
      <c r="FT49" s="20">
        <f>(((FQ49-FQ$47)/(FQ$83-FQ$47)*100+800))</f>
        <v>801.65165165165172</v>
      </c>
      <c r="FU49" s="20">
        <f>(STDEV(EY49,FD49,FI49,FN49,FS49))/(AVERAGE(EY49,FD49,FI49,FN49,FS49))*100</f>
        <v>54.369927465302901</v>
      </c>
      <c r="FV49" s="20">
        <f>(STDEV(EY49,FD49,FN49,FS49))/(AVERAGE(EY49,FD49,FN49,FS49))*100</f>
        <v>54.369927465302901</v>
      </c>
      <c r="FX49" s="10">
        <v>5.59</v>
      </c>
      <c r="FY49" s="11">
        <v>2719.4</v>
      </c>
      <c r="FZ49" s="18">
        <f t="shared" si="518"/>
        <v>8.5522123982864125E-3</v>
      </c>
      <c r="GA49" s="20">
        <f>(((FX49-FX$47)/(FX$83-FX$47)*100+800))</f>
        <v>800.11551790527528</v>
      </c>
      <c r="GC49" s="10">
        <v>5.5940000000000003</v>
      </c>
      <c r="GD49" s="10">
        <v>2377</v>
      </c>
      <c r="GE49" s="18">
        <f t="shared" si="519"/>
        <v>8.72659294280392E-3</v>
      </c>
      <c r="GF49" s="20">
        <f>(((GC49-GC$47)/(GC$83-GC$47)*100+800))</f>
        <v>801.83978535837491</v>
      </c>
      <c r="GH49" s="10">
        <v>5.5830000000000002</v>
      </c>
      <c r="GI49" s="11">
        <v>5502.2</v>
      </c>
      <c r="GJ49" s="18">
        <f t="shared" si="520"/>
        <v>2.2022912282190429E-2</v>
      </c>
      <c r="GK49" s="20">
        <f t="shared" si="451"/>
        <v>803.05895439377093</v>
      </c>
      <c r="GM49" s="10">
        <v>5.5869999999999997</v>
      </c>
      <c r="GN49" s="11">
        <v>4689.6000000000004</v>
      </c>
      <c r="GO49" s="18">
        <f t="shared" si="521"/>
        <v>1.3684874939047504E-2</v>
      </c>
      <c r="GP49" s="20">
        <f>(((GM49-GM$47)/(GM$83-GM$47)*100+800))</f>
        <v>801.01246105919006</v>
      </c>
      <c r="GR49" s="10">
        <v>5.5830000000000002</v>
      </c>
      <c r="GS49" s="11">
        <v>4908</v>
      </c>
      <c r="GT49" s="18">
        <f t="shared" si="522"/>
        <v>1.3335818628519196E-2</v>
      </c>
      <c r="GU49" s="20">
        <f>(((GR49-GR$47)/(GR$83-GR$47)*100+800))</f>
        <v>800.58502340093605</v>
      </c>
      <c r="GV49" s="20">
        <f t="shared" si="523"/>
        <v>41.239021188515629</v>
      </c>
      <c r="GX49" s="10">
        <v>5.5979999999999999</v>
      </c>
      <c r="GY49" s="11">
        <v>3288.9</v>
      </c>
      <c r="GZ49" s="18">
        <f t="shared" si="524"/>
        <v>1.1134440694858977E-2</v>
      </c>
      <c r="HA49" s="20">
        <f>(((GX49-GX$47)/(GX$83-GX$47)*100+800))</f>
        <v>800.30971738288815</v>
      </c>
      <c r="HC49" s="10">
        <v>5.5940000000000003</v>
      </c>
      <c r="HD49" s="10">
        <v>1648.5</v>
      </c>
      <c r="HE49" s="18">
        <f t="shared" si="525"/>
        <v>5.0723357852443486E-3</v>
      </c>
      <c r="HF49" s="20">
        <f>(((HC49-HC$47)/(HC$83-HC$47)*100+800))</f>
        <v>801.01088646967344</v>
      </c>
      <c r="HH49" s="10">
        <v>5.5750000000000002</v>
      </c>
      <c r="HI49" s="11">
        <v>5442.6</v>
      </c>
      <c r="HJ49" s="18">
        <f t="shared" si="526"/>
        <v>1.4993000181262523E-2</v>
      </c>
      <c r="HK49" s="20">
        <f t="shared" si="452"/>
        <v>800.59978189749188</v>
      </c>
      <c r="HM49" s="10">
        <v>5.5750000000000002</v>
      </c>
      <c r="HN49" s="11">
        <v>4916.3999999999996</v>
      </c>
      <c r="HO49" s="18">
        <f t="shared" si="527"/>
        <v>1.3776873716754715E-2</v>
      </c>
      <c r="HP49" s="20">
        <f>(((HM49-HM$47)/(HM$83-HM$47)*100+800))</f>
        <v>800.27290448343081</v>
      </c>
      <c r="HR49" s="10">
        <v>5.5789999999999997</v>
      </c>
      <c r="HS49" s="11">
        <v>5580.3</v>
      </c>
      <c r="HT49" s="18">
        <f t="shared" si="528"/>
        <v>1.3673629960008008E-2</v>
      </c>
      <c r="HU49" s="20">
        <f>(((HR49-HR$47)/(HR$83-HR$47)*100+800))</f>
        <v>801.01681658193195</v>
      </c>
      <c r="HV49" s="20">
        <f t="shared" si="529"/>
        <v>33.911758203726599</v>
      </c>
      <c r="HX49" s="10">
        <v>5.62</v>
      </c>
      <c r="HY49" s="11">
        <v>1896.2</v>
      </c>
      <c r="HZ49" s="18">
        <f t="shared" si="530"/>
        <v>4.2622039923827879E-3</v>
      </c>
      <c r="IA49" s="20">
        <f>(((HX49-HX$47)/(HX$83-HX$47)*100+800))</f>
        <v>801.57148332694521</v>
      </c>
      <c r="IC49" s="10">
        <v>5.5940000000000003</v>
      </c>
      <c r="ID49" s="10">
        <v>1786.5</v>
      </c>
      <c r="IE49" s="18">
        <f t="shared" si="531"/>
        <v>5.7570032260486591E-3</v>
      </c>
      <c r="IF49" s="20">
        <f>(((IC49-IC$47)/(IC$83-IC$47)*100+800))</f>
        <v>801.16279069767438</v>
      </c>
      <c r="IH49" s="10">
        <v>5.5750000000000002</v>
      </c>
      <c r="II49" s="11">
        <v>7058.3</v>
      </c>
      <c r="IJ49" s="18">
        <f t="shared" si="532"/>
        <v>2.2269155060622346E-2</v>
      </c>
      <c r="IK49" s="20">
        <f t="shared" si="453"/>
        <v>801.37362637362639</v>
      </c>
      <c r="IM49" s="10">
        <v>5.5720000000000001</v>
      </c>
      <c r="IN49" s="11">
        <v>5373.9</v>
      </c>
      <c r="IO49" s="18">
        <f t="shared" si="533"/>
        <v>1.2170045007810805E-2</v>
      </c>
      <c r="IP49" s="20">
        <f>(((IM49-IM$47)/(IM$83-IM$47)*100+800))</f>
        <v>800.42768273716956</v>
      </c>
      <c r="IR49" s="10">
        <v>5.5869999999999997</v>
      </c>
      <c r="IS49" s="11">
        <v>3804.4</v>
      </c>
      <c r="IT49" s="18">
        <f t="shared" si="534"/>
        <v>1.0381085489783455E-2</v>
      </c>
      <c r="IU49" s="20">
        <f>(((IR49-IR$47)/(IR$83-IR$47)*100+800))</f>
        <v>801.312234658433</v>
      </c>
      <c r="IV49" s="20">
        <f t="shared" si="535"/>
        <v>64.732391107495985</v>
      </c>
    </row>
    <row r="50" spans="1:256">
      <c r="A50" s="2" t="s">
        <v>21</v>
      </c>
      <c r="B50" s="25">
        <v>5.6420000000000003</v>
      </c>
      <c r="C50" s="12">
        <v>10968.3</v>
      </c>
      <c r="D50" s="18">
        <f>C50/D$1</f>
        <v>3.3975866890605527E-2</v>
      </c>
      <c r="E50" s="20">
        <f>(((B50-B$47)/(B$83-B$47)*100+800))</f>
        <v>800.15308075009568</v>
      </c>
      <c r="G50" s="25">
        <v>5.6379999999999999</v>
      </c>
      <c r="H50" s="12">
        <v>10692.8</v>
      </c>
      <c r="I50" s="18">
        <f>H50/I$1</f>
        <v>5.01522465512357E-2</v>
      </c>
      <c r="J50" s="20">
        <f>(((G50-G$47)/(G$83-G$47)*100+800))</f>
        <v>800.1145038167939</v>
      </c>
      <c r="L50" s="25">
        <v>5.609</v>
      </c>
      <c r="M50" s="12">
        <v>10452</v>
      </c>
      <c r="N50" s="18">
        <f>M50/N$1</f>
        <v>3.673137179654784E-2</v>
      </c>
      <c r="O50" s="20">
        <f>(((L50-L$47)/(L$83-L$47)*100+800))</f>
        <v>799.57413859852886</v>
      </c>
      <c r="Q50" s="25">
        <v>5.62</v>
      </c>
      <c r="R50" s="12">
        <v>11901.1</v>
      </c>
      <c r="S50" s="18">
        <f>R50/S$1</f>
        <v>4.5582732865061919E-2</v>
      </c>
      <c r="T50" s="20">
        <f>(((Q50-Q$47)/(Q$83-Q$47)*100+800))</f>
        <v>800.15485869144402</v>
      </c>
      <c r="U50" s="20">
        <f>(STDEV(D50,I50,N50,S50))/(AVERAGE(D50,I50,N50,S50))*100</f>
        <v>18.135206025861457</v>
      </c>
      <c r="Y50" s="18"/>
      <c r="AD50" s="18"/>
      <c r="AI50" s="18"/>
      <c r="AN50" s="18"/>
      <c r="AS50" s="18"/>
      <c r="AU50" s="20"/>
      <c r="AY50" s="18"/>
      <c r="BD50" s="18"/>
      <c r="BI50" s="18"/>
      <c r="BN50" s="18"/>
      <c r="BS50" s="18"/>
      <c r="BU50" s="20"/>
      <c r="BY50" s="18"/>
      <c r="CD50" s="18"/>
      <c r="CI50" s="18"/>
      <c r="CN50" s="18"/>
      <c r="CS50" s="18"/>
      <c r="CU50" s="20"/>
      <c r="CY50" s="18"/>
      <c r="DD50" s="18"/>
      <c r="DI50" s="18"/>
      <c r="DN50" s="18"/>
      <c r="DS50" s="18"/>
      <c r="DU50" s="20"/>
      <c r="DY50" s="18"/>
      <c r="ED50" s="18"/>
      <c r="EI50" s="18"/>
      <c r="EN50" s="18"/>
      <c r="ES50" s="18"/>
      <c r="EU50" s="20"/>
      <c r="EY50" s="18"/>
      <c r="FD50" s="18"/>
      <c r="FI50" s="18"/>
      <c r="FN50" s="18"/>
      <c r="FS50" s="18"/>
      <c r="FU50" s="20"/>
      <c r="FV50" s="20"/>
      <c r="FZ50" s="18"/>
      <c r="GE50" s="18"/>
      <c r="GJ50" s="18"/>
      <c r="GO50" s="18"/>
      <c r="GT50" s="18"/>
      <c r="GV50" s="20"/>
      <c r="GZ50" s="18"/>
      <c r="HE50" s="18"/>
      <c r="HJ50" s="18"/>
      <c r="HO50" s="18"/>
      <c r="HT50" s="18"/>
      <c r="HV50" s="20"/>
      <c r="HZ50" s="18"/>
      <c r="IE50" s="18"/>
      <c r="IJ50" s="18"/>
      <c r="IO50" s="18"/>
      <c r="IT50" s="18"/>
      <c r="IV50" s="20"/>
    </row>
    <row r="51" spans="1:256" s="11" customFormat="1">
      <c r="A51" s="14" t="s">
        <v>194</v>
      </c>
      <c r="B51" s="25">
        <v>5.69</v>
      </c>
      <c r="C51" s="12">
        <v>38936.6</v>
      </c>
      <c r="D51" s="18">
        <f>C51/D$1</f>
        <v>0.12061164800130844</v>
      </c>
      <c r="E51" s="20">
        <f>(((B51-B$47)/(B$83-B$47)*100+800))</f>
        <v>801.99004975124376</v>
      </c>
      <c r="F51" s="12"/>
      <c r="G51" s="25">
        <v>5.6719999999999997</v>
      </c>
      <c r="H51" s="12">
        <v>32563.9</v>
      </c>
      <c r="I51" s="18">
        <f>H51/I$1</f>
        <v>0.1527338715275498</v>
      </c>
      <c r="J51" s="20">
        <f>(((G51-G$47)/(G$83-G$47)*100+800))</f>
        <v>801.41221374045801</v>
      </c>
      <c r="K51" s="12"/>
      <c r="L51" s="25">
        <v>5.6269999999999998</v>
      </c>
      <c r="M51" s="12">
        <v>32570.799999999999</v>
      </c>
      <c r="N51" s="18">
        <f>M51/N$1</f>
        <v>0.11446327635964412</v>
      </c>
      <c r="O51" s="20">
        <f>(((L51-L$47)/(L$83-L$47)*100+800))</f>
        <v>800.27100271002712</v>
      </c>
      <c r="P51" s="12"/>
      <c r="Q51" s="25"/>
      <c r="R51" s="12"/>
      <c r="S51" s="18"/>
      <c r="T51" s="20"/>
      <c r="U51" s="20">
        <f>(STDEV(D51,I51,N51,S51))/(AVERAGE(D51,I51,N51,S51))*100</f>
        <v>15.898462102868253</v>
      </c>
      <c r="W51" s="10">
        <v>5.8410000000000002</v>
      </c>
      <c r="X51" s="11">
        <v>12563.2</v>
      </c>
      <c r="Y51" s="18">
        <f>X51/Y$1</f>
        <v>3.8090467893154352E-2</v>
      </c>
      <c r="Z51" s="20">
        <f>(((W51-W$47)/(W$83-W$47)*100+800))</f>
        <v>809.35695032730075</v>
      </c>
      <c r="AB51" s="10">
        <v>5.8380000000000001</v>
      </c>
      <c r="AC51" s="11">
        <v>10647.6</v>
      </c>
      <c r="AD51" s="18">
        <f t="shared" si="164"/>
        <v>3.6674483134890565E-2</v>
      </c>
      <c r="AE51" s="20">
        <f>(((AB51-AB$47)/(AB$83-AB$47)*100+800))</f>
        <v>809.21461897356141</v>
      </c>
      <c r="AG51" s="10"/>
      <c r="AI51" s="18"/>
      <c r="AJ51" s="20"/>
      <c r="AL51" s="10"/>
      <c r="AN51" s="18"/>
      <c r="AO51" s="20"/>
      <c r="AQ51" s="10">
        <v>5.8339999999999996</v>
      </c>
      <c r="AR51" s="11">
        <v>9666.4</v>
      </c>
      <c r="AS51" s="18">
        <f t="shared" si="167"/>
        <v>3.1574405342275451E-2</v>
      </c>
      <c r="AT51" s="20">
        <f>(((AQ51-AQ$47)/(AQ$83-AQ$47)*100+800))</f>
        <v>809.37740199846269</v>
      </c>
      <c r="AU51" s="20">
        <f t="shared" ref="AU51" si="536">(STDEV(Y51,AD51,AI51,AN51,AS51))/(AVERAGE(Y51,AD51,AI51,AN51,AS51))*100</f>
        <v>9.6687151786277035</v>
      </c>
      <c r="AW51" s="10">
        <v>5.8490000000000002</v>
      </c>
      <c r="AX51" s="11">
        <v>40846.6</v>
      </c>
      <c r="AY51" s="18">
        <f t="shared" si="138"/>
        <v>0.11864457980056756</v>
      </c>
      <c r="AZ51" s="20">
        <f>(((AW51-AW$47)/(AW$83-AW$47)*100+800))</f>
        <v>809.98856271444913</v>
      </c>
      <c r="BB51" s="10">
        <v>5.819</v>
      </c>
      <c r="BC51" s="11">
        <v>46186.2</v>
      </c>
      <c r="BD51" s="18">
        <f t="shared" si="140"/>
        <v>0.12002033159416432</v>
      </c>
      <c r="BE51" s="20">
        <f>(((BB51-BB$47)/(BB$83-BB$47)*100+800))</f>
        <v>809.86238532110087</v>
      </c>
      <c r="BG51" s="10"/>
      <c r="BI51" s="18"/>
      <c r="BJ51" s="20"/>
      <c r="BL51" s="10">
        <v>5.8339999999999996</v>
      </c>
      <c r="BM51" s="11">
        <v>30228.1</v>
      </c>
      <c r="BN51" s="18">
        <f t="shared" si="144"/>
        <v>8.4948954356809145E-2</v>
      </c>
      <c r="BO51" s="20">
        <f>(((BL51-BL$47)/(BL$83-BL$47)*100+800))</f>
        <v>809.98838559814169</v>
      </c>
      <c r="BQ51" s="10">
        <v>5.8079999999999998</v>
      </c>
      <c r="BR51" s="11">
        <v>32985.9</v>
      </c>
      <c r="BS51" s="18">
        <f t="shared" si="146"/>
        <v>0.10626120246322114</v>
      </c>
      <c r="BT51" s="20">
        <f>(((BQ51-BQ$47)/(BQ$83-BQ$47)*100+800))</f>
        <v>809.30593253198913</v>
      </c>
      <c r="BU51" s="20">
        <f t="shared" ref="BU51:BU71" si="537">(STDEV(AY51,BD51,BI51,BN51,BS51))/(AVERAGE(AY51,BD51,BI51,BN51,BS51))*100</f>
        <v>15.109724002083269</v>
      </c>
      <c r="BW51" s="10"/>
      <c r="BY51" s="18"/>
      <c r="BZ51" s="20"/>
      <c r="CB51" s="10"/>
      <c r="CD51" s="18"/>
      <c r="CE51" s="20"/>
      <c r="CG51" s="10"/>
      <c r="CI51" s="18"/>
      <c r="CJ51" s="20"/>
      <c r="CL51" s="10"/>
      <c r="CN51" s="18"/>
      <c r="CO51" s="20"/>
      <c r="CQ51" s="10"/>
      <c r="CS51" s="18"/>
      <c r="CT51" s="20"/>
      <c r="CU51" s="20"/>
      <c r="CW51" s="10"/>
      <c r="CY51" s="18"/>
      <c r="CZ51" s="20"/>
      <c r="DB51" s="10"/>
      <c r="DC51" s="10"/>
      <c r="DD51" s="18"/>
      <c r="DE51" s="20"/>
      <c r="DG51" s="10"/>
      <c r="DI51" s="18"/>
      <c r="DJ51" s="20"/>
      <c r="DL51" s="10"/>
      <c r="DN51" s="18"/>
      <c r="DO51" s="20"/>
      <c r="DQ51" s="10"/>
      <c r="DS51" s="18"/>
      <c r="DT51" s="20"/>
      <c r="DU51" s="20"/>
      <c r="DW51" s="10">
        <v>5.8559999999999999</v>
      </c>
      <c r="DX51" s="11">
        <v>21791.7</v>
      </c>
      <c r="DY51" s="18">
        <f t="shared" ref="DY51" si="538">DX51/DY$1</f>
        <v>9.5805210974842001E-2</v>
      </c>
      <c r="DZ51" s="20">
        <f>(((DW51-DW$47)/(DW$83-DW$47)*100+800))</f>
        <v>810.31046377922576</v>
      </c>
      <c r="EB51" s="10">
        <v>5.7050000000000001</v>
      </c>
      <c r="EC51" s="10">
        <v>36049.9</v>
      </c>
      <c r="ED51" s="18">
        <f t="shared" ref="ED51" si="539">EC51/ED$1</f>
        <v>0.11712609137939831</v>
      </c>
      <c r="EE51" s="20">
        <f>(((EB51-EB$47)/(EB$83-EB$47)*100+800))</f>
        <v>804.09647779479326</v>
      </c>
      <c r="EG51" s="10">
        <v>5.7050000000000001</v>
      </c>
      <c r="EH51" s="11">
        <v>52450.3</v>
      </c>
      <c r="EI51" s="18">
        <f t="shared" ref="EI51" si="540">EH51/EI$1</f>
        <v>0.1867119519172307</v>
      </c>
      <c r="EJ51" s="20">
        <f t="shared" ref="EJ51:EJ61" si="541">(((EG51-EG$47)/(EG$83-EG$47)*100+800))</f>
        <v>805.31832298136646</v>
      </c>
      <c r="EL51" s="10">
        <v>5.7789999999999999</v>
      </c>
      <c r="EM51" s="11">
        <v>38998</v>
      </c>
      <c r="EN51" s="18">
        <f t="shared" ref="EN51" si="542">EM51/EN$1</f>
        <v>0.11095121935953396</v>
      </c>
      <c r="EO51" s="20">
        <f t="shared" ref="EO51:EO61" si="543">(((EL51-EL$47)/(EL$83-EL$47)*100+800))</f>
        <v>809.00657131812909</v>
      </c>
      <c r="EQ51" s="10">
        <v>5.7450000000000001</v>
      </c>
      <c r="ER51" s="11">
        <v>49789.3</v>
      </c>
      <c r="ES51" s="18">
        <f t="shared" ref="ES51" si="544">ER51/ES$1</f>
        <v>0.15721654286097714</v>
      </c>
      <c r="ET51" s="20">
        <f t="shared" ref="ET51:ET61" si="545">(((EQ51-EQ$47)/(EQ$83-EQ$47)*100+800))</f>
        <v>807.01550387596899</v>
      </c>
      <c r="EU51" s="20">
        <f t="shared" ref="EU51" si="546">(STDEV(DY51,ED51,EI51,EN51,ES51))/(AVERAGE(DY51,ED51,EI51,EN51,ES51))*100</f>
        <v>27.992864855405497</v>
      </c>
      <c r="EW51" s="10">
        <v>5.8449999999999998</v>
      </c>
      <c r="EX51" s="11">
        <v>36747.800000000003</v>
      </c>
      <c r="EY51" s="18">
        <f t="shared" ref="EY51:EY53" si="547">EX51/EY$1</f>
        <v>0.12043448152227811</v>
      </c>
      <c r="EZ51" s="20">
        <f t="shared" ref="EZ51:EZ61" si="548">(((EW51-EW$47)/(EW$83-EW$47)*100+800))</f>
        <v>809.83364140480592</v>
      </c>
      <c r="FB51" s="10">
        <v>5.8339999999999996</v>
      </c>
      <c r="FC51" s="10">
        <v>31005.1</v>
      </c>
      <c r="FD51" s="18">
        <f t="shared" ref="FD51:FD53" si="549">FC51/FD$1</f>
        <v>9.8871708592005073E-2</v>
      </c>
      <c r="FE51" s="20">
        <f t="shared" ref="FE51:FE61" si="550">(((FB51-FB$47)/(FB$83-FB$47)*100+800))</f>
        <v>810.734252702199</v>
      </c>
      <c r="FG51" s="10">
        <v>5.55</v>
      </c>
      <c r="FH51" s="11">
        <v>46825.9</v>
      </c>
      <c r="FI51" s="18">
        <f t="shared" ref="FI51:FI68" si="551">FH51/FI$1</f>
        <v>0.15051322980236459</v>
      </c>
      <c r="FJ51" s="20">
        <f>(((FG51-FG$47)/(FG$83-FG$47)*100+800))</f>
        <v>795.37798668233449</v>
      </c>
      <c r="FL51" s="10"/>
      <c r="FN51" s="18"/>
      <c r="FO51" s="20"/>
      <c r="FQ51" s="10">
        <v>5.8159999999999998</v>
      </c>
      <c r="FR51" s="11">
        <v>60698.3</v>
      </c>
      <c r="FS51" s="18">
        <f t="shared" ref="FS51:FS68" si="552">FR51/FS$1</f>
        <v>0.2424284905787733</v>
      </c>
      <c r="FT51" s="20">
        <f t="shared" ref="FT51:FT61" si="553">(((FQ51-FQ$47)/(FQ$83-FQ$47)*100+800))</f>
        <v>810.39789789789791</v>
      </c>
      <c r="FU51" s="20">
        <f t="shared" ref="FU51:FU61" si="554">(STDEV(EY51,FD51,FI51,FN51,FS51))/(AVERAGE(EY51,FD51,FI51,FN51,FS51))*100</f>
        <v>41.30990808983946</v>
      </c>
      <c r="FV51" s="20">
        <f t="shared" ref="FV51:FV61" si="555">(STDEV(EY51,FD51,FN51,FS51))/(AVERAGE(EY51,FD51,FN51,FS51))*100</f>
        <v>50.296650940566423</v>
      </c>
      <c r="FX51" s="10"/>
      <c r="FZ51" s="18"/>
      <c r="GA51" s="20"/>
      <c r="GC51" s="10"/>
      <c r="GD51" s="10"/>
      <c r="GE51" s="18"/>
      <c r="GF51" s="20"/>
      <c r="GH51" s="10"/>
      <c r="GJ51" s="18"/>
      <c r="GK51" s="20"/>
      <c r="GM51" s="10"/>
      <c r="GO51" s="18"/>
      <c r="GP51" s="20"/>
      <c r="GR51" s="10"/>
      <c r="GT51" s="18"/>
      <c r="GU51" s="20"/>
      <c r="GV51" s="20"/>
      <c r="GX51" s="10"/>
      <c r="GZ51" s="18"/>
      <c r="HA51" s="20"/>
      <c r="HC51" s="10"/>
      <c r="HD51" s="10"/>
      <c r="HE51" s="18"/>
      <c r="HF51" s="20"/>
      <c r="HH51" s="10"/>
      <c r="HJ51" s="18"/>
      <c r="HK51" s="20"/>
      <c r="HM51" s="10"/>
      <c r="HO51" s="18"/>
      <c r="HP51" s="20"/>
      <c r="HR51" s="10"/>
      <c r="HT51" s="18"/>
      <c r="HU51" s="20"/>
      <c r="HV51" s="20"/>
      <c r="HX51" s="10"/>
      <c r="HZ51" s="18"/>
      <c r="IA51" s="20"/>
      <c r="IC51" s="10"/>
      <c r="ID51" s="10"/>
      <c r="IE51" s="18"/>
      <c r="IF51" s="20"/>
      <c r="IH51" s="10"/>
      <c r="IJ51" s="18"/>
      <c r="IK51" s="20"/>
      <c r="IM51" s="10"/>
      <c r="IO51" s="18"/>
      <c r="IP51" s="20"/>
      <c r="IR51" s="10"/>
      <c r="IT51" s="18"/>
      <c r="IU51" s="20"/>
      <c r="IV51" s="20"/>
    </row>
    <row r="52" spans="1:256" s="11" customFormat="1">
      <c r="A52" s="14">
        <v>552</v>
      </c>
      <c r="B52" s="25"/>
      <c r="C52" s="35"/>
      <c r="D52" s="18"/>
      <c r="E52" s="20"/>
      <c r="F52" s="35"/>
      <c r="G52" s="25"/>
      <c r="H52" s="35"/>
      <c r="I52" s="18"/>
      <c r="J52" s="20"/>
      <c r="K52" s="35"/>
      <c r="L52" s="25"/>
      <c r="M52" s="35"/>
      <c r="N52" s="18"/>
      <c r="O52" s="20"/>
      <c r="P52" s="35"/>
      <c r="Q52" s="25"/>
      <c r="R52" s="35"/>
      <c r="S52" s="18"/>
      <c r="T52" s="20"/>
      <c r="U52" s="20"/>
      <c r="W52" s="10"/>
      <c r="Y52" s="18"/>
      <c r="Z52" s="20"/>
      <c r="AB52" s="10"/>
      <c r="AD52" s="18"/>
      <c r="AE52" s="20"/>
      <c r="AG52" s="10"/>
      <c r="AI52" s="18"/>
      <c r="AJ52" s="20"/>
      <c r="AL52" s="10"/>
      <c r="AN52" s="18"/>
      <c r="AO52" s="20"/>
      <c r="AQ52" s="10"/>
      <c r="AS52" s="18"/>
      <c r="AT52" s="20"/>
      <c r="AU52" s="20"/>
      <c r="AW52" s="10"/>
      <c r="AY52" s="18"/>
      <c r="AZ52" s="20"/>
      <c r="BB52" s="10"/>
      <c r="BD52" s="18"/>
      <c r="BE52" s="20"/>
      <c r="BG52" s="10"/>
      <c r="BI52" s="18"/>
      <c r="BJ52" s="20"/>
      <c r="BL52" s="10"/>
      <c r="BN52" s="18"/>
      <c r="BO52" s="20"/>
      <c r="BQ52" s="10"/>
      <c r="BS52" s="18"/>
      <c r="BT52" s="20"/>
      <c r="BU52" s="20"/>
      <c r="BW52" s="10"/>
      <c r="BY52" s="18"/>
      <c r="BZ52" s="20"/>
      <c r="CB52" s="10"/>
      <c r="CD52" s="18"/>
      <c r="CE52" s="20"/>
      <c r="CG52" s="10"/>
      <c r="CI52" s="18"/>
      <c r="CJ52" s="20"/>
      <c r="CL52" s="10"/>
      <c r="CN52" s="18"/>
      <c r="CO52" s="20"/>
      <c r="CQ52" s="10"/>
      <c r="CS52" s="18"/>
      <c r="CT52" s="20"/>
      <c r="CU52" s="20"/>
      <c r="CW52" s="10"/>
      <c r="CY52" s="18"/>
      <c r="CZ52" s="20"/>
      <c r="DB52" s="10"/>
      <c r="DC52" s="10"/>
      <c r="DD52" s="18"/>
      <c r="DE52" s="20"/>
      <c r="DG52" s="10"/>
      <c r="DI52" s="18"/>
      <c r="DJ52" s="20"/>
      <c r="DL52" s="10"/>
      <c r="DN52" s="18"/>
      <c r="DO52" s="20"/>
      <c r="DQ52" s="10"/>
      <c r="DS52" s="18"/>
      <c r="DT52" s="20"/>
      <c r="DU52" s="20"/>
      <c r="DW52" s="10">
        <v>5.9009999999999998</v>
      </c>
      <c r="DX52" s="11">
        <v>16652.8</v>
      </c>
      <c r="DY52" s="18">
        <f t="shared" ref="DY52" si="556">DX52/DY$1</f>
        <v>7.3212508309211707E-2</v>
      </c>
      <c r="DZ52" s="20">
        <f>(((DW52-DW$47)/(DW$83-DW$47)*100+800))</f>
        <v>812.03526255270219</v>
      </c>
      <c r="EB52" s="10">
        <v>5.9189999999999996</v>
      </c>
      <c r="EC52" s="10">
        <v>19378.099999999999</v>
      </c>
      <c r="ED52" s="18">
        <f t="shared" ref="ED52" si="557">EC52/ED$1</f>
        <v>6.2959428773980461E-2</v>
      </c>
      <c r="EE52" s="20">
        <f>(((EB52-EB$47)/(EB$83-EB$47)*100+800))</f>
        <v>812.28943338437978</v>
      </c>
      <c r="EG52" s="10">
        <v>5.9080000000000004</v>
      </c>
      <c r="EH52" s="11">
        <v>20507</v>
      </c>
      <c r="EI52" s="18">
        <f t="shared" ref="EI52" si="558">EH52/EI$1</f>
        <v>7.3000573837835994E-2</v>
      </c>
      <c r="EJ52" s="20">
        <f t="shared" si="541"/>
        <v>813.19875776397521</v>
      </c>
      <c r="EL52" s="10">
        <v>5.8819999999999997</v>
      </c>
      <c r="EM52" s="11">
        <v>25980</v>
      </c>
      <c r="EN52" s="18">
        <f t="shared" ref="EN52" si="559">EM52/EN$1</f>
        <v>7.3914371992427619E-2</v>
      </c>
      <c r="EO52" s="20">
        <f t="shared" si="543"/>
        <v>812.98801700811748</v>
      </c>
      <c r="EQ52" s="10">
        <v>5.8819999999999997</v>
      </c>
      <c r="ER52" s="11">
        <v>22593.599999999999</v>
      </c>
      <c r="ES52" s="18">
        <f t="shared" ref="ES52" si="560">ER52/ES$1</f>
        <v>7.1342390489196925E-2</v>
      </c>
      <c r="ET52" s="20">
        <f t="shared" si="545"/>
        <v>812.32558139534888</v>
      </c>
      <c r="EU52" s="20">
        <f t="shared" ref="EU52" si="561">(STDEV(DY52,ED52,EI52,EN52,ES52))/(AVERAGE(DY52,ED52,EI52,EN52,ES52))*100</f>
        <v>6.3909575302985075</v>
      </c>
      <c r="EW52" s="10"/>
      <c r="EY52" s="18">
        <f t="shared" si="547"/>
        <v>0</v>
      </c>
      <c r="EZ52" s="20">
        <f t="shared" si="548"/>
        <v>593.75231053604443</v>
      </c>
      <c r="FB52" s="10"/>
      <c r="FC52" s="10"/>
      <c r="FD52" s="18">
        <f t="shared" si="549"/>
        <v>0</v>
      </c>
      <c r="FE52" s="20">
        <f t="shared" si="550"/>
        <v>593.29109206112548</v>
      </c>
      <c r="FG52" s="10"/>
      <c r="FI52" s="18">
        <f t="shared" si="551"/>
        <v>0</v>
      </c>
      <c r="FJ52" s="20">
        <f>(((FG52-FG$47)/(FG$83-FG$47)*100+800))</f>
        <v>577.98668233450849</v>
      </c>
      <c r="FL52" s="10"/>
      <c r="FN52" s="18">
        <f t="shared" ref="FN52:FN68" si="562">FM52/FN$1</f>
        <v>0</v>
      </c>
      <c r="FO52" s="20">
        <f t="shared" ref="FO52:FO61" si="563">(((FL52-FL$47)/(FL$83-FL$47)*100+800))</f>
        <v>593.00149700598809</v>
      </c>
      <c r="FQ52" s="10"/>
      <c r="FS52" s="18">
        <f t="shared" si="552"/>
        <v>0</v>
      </c>
      <c r="FT52" s="20">
        <f t="shared" si="553"/>
        <v>592.07957957957956</v>
      </c>
      <c r="FU52" s="20" t="e">
        <f t="shared" si="554"/>
        <v>#DIV/0!</v>
      </c>
      <c r="FV52" s="20" t="e">
        <f t="shared" si="555"/>
        <v>#DIV/0!</v>
      </c>
      <c r="FX52" s="10"/>
      <c r="FZ52" s="18"/>
      <c r="GA52" s="20"/>
      <c r="GC52" s="10"/>
      <c r="GD52" s="10"/>
      <c r="GE52" s="18"/>
      <c r="GF52" s="20"/>
      <c r="GH52" s="10"/>
      <c r="GJ52" s="18"/>
      <c r="GK52" s="20"/>
      <c r="GM52" s="10"/>
      <c r="GO52" s="18"/>
      <c r="GP52" s="20"/>
      <c r="GR52" s="10"/>
      <c r="GT52" s="18"/>
      <c r="GU52" s="20"/>
      <c r="GV52" s="20"/>
      <c r="GX52" s="10"/>
      <c r="GZ52" s="18"/>
      <c r="HA52" s="20"/>
      <c r="HC52" s="10"/>
      <c r="HD52" s="10"/>
      <c r="HE52" s="18"/>
      <c r="HF52" s="20"/>
      <c r="HH52" s="10"/>
      <c r="HJ52" s="18"/>
      <c r="HK52" s="20"/>
      <c r="HM52" s="10"/>
      <c r="HO52" s="18"/>
      <c r="HP52" s="20"/>
      <c r="HR52" s="10"/>
      <c r="HT52" s="18"/>
      <c r="HU52" s="20"/>
      <c r="HV52" s="20"/>
      <c r="HX52" s="10"/>
      <c r="HZ52" s="18"/>
      <c r="IA52" s="20"/>
      <c r="IC52" s="10"/>
      <c r="ID52" s="10"/>
      <c r="IE52" s="18"/>
      <c r="IF52" s="20"/>
      <c r="IH52" s="10"/>
      <c r="IJ52" s="18"/>
      <c r="IK52" s="20"/>
      <c r="IM52" s="10"/>
      <c r="IO52" s="18"/>
      <c r="IP52" s="20"/>
      <c r="IR52" s="10"/>
      <c r="IT52" s="18"/>
      <c r="IU52" s="20"/>
      <c r="IV52" s="20"/>
    </row>
    <row r="53" spans="1:256">
      <c r="A53" s="14" t="s">
        <v>22</v>
      </c>
      <c r="B53" s="25">
        <v>5.52</v>
      </c>
      <c r="C53" s="12">
        <v>8640.9</v>
      </c>
      <c r="D53" s="18">
        <f>C53/D$1</f>
        <v>2.6766414869672905E-2</v>
      </c>
      <c r="E53" s="20">
        <f>(((B53-B$47)/(B$83-B$47)*100+800))</f>
        <v>795.48411787217753</v>
      </c>
      <c r="G53" s="25">
        <v>5.4909999999999997</v>
      </c>
      <c r="H53" s="12">
        <v>6463.5</v>
      </c>
      <c r="I53" s="18">
        <f>H53/I$1</f>
        <v>3.0315637212321559E-2</v>
      </c>
      <c r="J53" s="20">
        <f>(((G53-G$47)/(G$83-G$47)*100+800))</f>
        <v>794.50381679389318</v>
      </c>
      <c r="L53" s="25">
        <v>5.4790000000000001</v>
      </c>
      <c r="M53" s="12">
        <v>9085.7000000000007</v>
      </c>
      <c r="N53" s="18">
        <f>M53/N$1</f>
        <v>3.1929795707222992E-2</v>
      </c>
      <c r="O53" s="20">
        <f>(((L53-L$47)/(L$83-L$47)*100+800))</f>
        <v>794.54123112659693</v>
      </c>
      <c r="Q53" s="25">
        <v>5.3940000000000001</v>
      </c>
      <c r="R53" s="12">
        <v>2562.8000000000002</v>
      </c>
      <c r="S53" s="18">
        <f>R53/S$1</f>
        <v>9.8158512899295617E-3</v>
      </c>
      <c r="T53" s="20">
        <f>(((Q53-Q$47)/(Q$83-Q$47)*100+800))</f>
        <v>791.40534262485482</v>
      </c>
      <c r="U53" s="20">
        <f>(STDEV(D53,I53,N53,S53))/(AVERAGE(D53,I53,N53,S53))*100</f>
        <v>41.117844118430547</v>
      </c>
      <c r="W53" s="10">
        <v>5.5490000000000004</v>
      </c>
      <c r="X53">
        <v>1839.8</v>
      </c>
      <c r="Y53" s="18">
        <f>X53/Y$1</f>
        <v>5.5781045298829409E-3</v>
      </c>
      <c r="Z53" s="20">
        <f>(((W53-W$47)/(W$83-W$47)*100+800))</f>
        <v>798.11320754716985</v>
      </c>
      <c r="AB53" s="10">
        <v>5.6639999999999997</v>
      </c>
      <c r="AC53">
        <v>4339.3999999999996</v>
      </c>
      <c r="AD53" s="18">
        <f t="shared" si="164"/>
        <v>1.4946584405457014E-2</v>
      </c>
      <c r="AE53" s="20">
        <f>(((AB53-AB$47)/(AB$83-AB$47)*100+800))</f>
        <v>802.44945567651632</v>
      </c>
      <c r="AG53" s="31">
        <v>6.3259999999999996</v>
      </c>
      <c r="AH53" s="32">
        <v>65527.4</v>
      </c>
      <c r="AI53" s="33">
        <f t="shared" si="165"/>
        <v>0.21676496954981359</v>
      </c>
      <c r="AJ53" s="34">
        <f>(((AG53-AG$47)/(AG$83-AG$47)*100+800))</f>
        <v>828.76976475125332</v>
      </c>
      <c r="AL53" s="10">
        <v>5.6420000000000003</v>
      </c>
      <c r="AM53">
        <v>5944.9</v>
      </c>
      <c r="AN53" s="18">
        <f t="shared" si="166"/>
        <v>2.1014986111140568E-2</v>
      </c>
      <c r="AO53" s="20">
        <f>(((AL53-AL$47)/(AL$83-AL$47)*100+800))</f>
        <v>802.58188824662818</v>
      </c>
      <c r="AQ53" s="10">
        <v>5.7009999999999996</v>
      </c>
      <c r="AR53">
        <v>7390.2</v>
      </c>
      <c r="AS53" s="18">
        <f t="shared" si="167"/>
        <v>2.4139407676123895E-2</v>
      </c>
      <c r="AT53" s="20">
        <f>(((AQ53-AQ$47)/(AQ$83-AQ$47)*100+800))</f>
        <v>804.26594926979249</v>
      </c>
      <c r="AU53" s="20">
        <f t="shared" ref="AU53" si="564">(STDEV(Y53,AD53,AI53,AN53,AS53))/(AVERAGE(Y53,AD53,AI53,AN53,AS53))*100</f>
        <v>159.104564296955</v>
      </c>
      <c r="AW53" s="10">
        <v>5.7530000000000001</v>
      </c>
      <c r="AX53">
        <v>4261.1000000000004</v>
      </c>
      <c r="AY53" s="18">
        <f t="shared" si="138"/>
        <v>1.2376952279705006E-2</v>
      </c>
      <c r="AZ53" s="20">
        <f>(((AW53-AW$47)/(AW$83-AW$47)*100+800))</f>
        <v>806.32863133816238</v>
      </c>
      <c r="BB53" s="10">
        <v>5.6050000000000004</v>
      </c>
      <c r="BC53">
        <v>4782.6000000000004</v>
      </c>
      <c r="BD53" s="18">
        <f t="shared" si="140"/>
        <v>1.2428154684348365E-2</v>
      </c>
      <c r="BE53" s="20">
        <f t="shared" ref="BE53:BE61" si="565">(((BB53-BB$47)/(BB$83-BB$47)*100+800))</f>
        <v>801.68195718654431</v>
      </c>
      <c r="BG53" s="10">
        <v>5.9119999999999999</v>
      </c>
      <c r="BH53">
        <v>23195.1</v>
      </c>
      <c r="BI53" s="18">
        <f t="shared" si="142"/>
        <v>7.1144590212607772E-2</v>
      </c>
      <c r="BJ53" s="20">
        <f t="shared" ref="BJ53:BJ60" si="566">(((BG53-BG$47)/(BG$83-BG$47)*100+800))</f>
        <v>815.05131128848348</v>
      </c>
      <c r="BL53" s="10">
        <v>5.7270000000000003</v>
      </c>
      <c r="BM53">
        <v>8729.7000000000007</v>
      </c>
      <c r="BN53" s="18">
        <f t="shared" si="144"/>
        <v>2.4532765435096381E-2</v>
      </c>
      <c r="BO53" s="20">
        <f t="shared" ref="BO53:BO66" si="567">(((BL53-BL$47)/(BL$83-BL$47)*100+800))</f>
        <v>805.84591560201318</v>
      </c>
      <c r="BQ53" s="10">
        <v>5.6159999999999997</v>
      </c>
      <c r="BR53">
        <v>4500.3999999999996</v>
      </c>
      <c r="BS53" s="18">
        <f t="shared" si="146"/>
        <v>1.4497646435764382E-2</v>
      </c>
      <c r="BT53" s="20">
        <f t="shared" ref="BT53:BT60" si="568">(((BQ53-BQ$47)/(BQ$83-BQ$47)*100+800))</f>
        <v>801.86118650639787</v>
      </c>
      <c r="BU53" s="20">
        <f t="shared" si="537"/>
        <v>93.294762020960746</v>
      </c>
      <c r="BW53" s="10">
        <v>5.62</v>
      </c>
      <c r="BX53" s="11">
        <v>4694.8999999999996</v>
      </c>
      <c r="BY53" s="18">
        <f t="shared" ref="BY53" si="569">BX53/BY$1</f>
        <v>1.8515378147681328E-2</v>
      </c>
      <c r="BZ53" s="20">
        <f>(((BW53-BW$47)/(BW$83-BW$47)*100+800))</f>
        <v>799.72624168947982</v>
      </c>
      <c r="CB53" s="10">
        <v>5.5979999999999999</v>
      </c>
      <c r="CC53" s="11">
        <v>4679.2</v>
      </c>
      <c r="CD53" s="18">
        <f t="shared" ref="CD53:CD66" si="570">CC53/CD$1</f>
        <v>1.5475545945259454E-2</v>
      </c>
      <c r="CE53" s="20">
        <f>(((CB53-CB$47)/(CB$83-CB$47)*100+800))</f>
        <v>799.57594448727832</v>
      </c>
      <c r="CG53" s="10">
        <v>5.55</v>
      </c>
      <c r="CH53" s="11">
        <v>3037.7</v>
      </c>
      <c r="CI53" s="18">
        <f t="shared" ref="CI53:CI59" si="571">CH53/CI$1</f>
        <v>8.2064512643181316E-3</v>
      </c>
      <c r="CJ53" s="20">
        <f>(((CG53-CG$47)/(CG$83-CG$47)*100+800))</f>
        <v>798.29192546583852</v>
      </c>
      <c r="CL53" s="10">
        <v>5.609</v>
      </c>
      <c r="CM53" s="11">
        <v>2722.1</v>
      </c>
      <c r="CN53" s="18">
        <f t="shared" ref="CN53:CN67" si="572">CM53/CN$1</f>
        <v>7.5877098111448819E-3</v>
      </c>
      <c r="CO53" s="20">
        <f>(((CL53-CL$47)/(CL$83-CL$47)*100+800))</f>
        <v>800.85536547433901</v>
      </c>
      <c r="CQ53" s="10">
        <v>5.5860000000000003</v>
      </c>
      <c r="CR53" s="11">
        <v>3494.8</v>
      </c>
      <c r="CS53" s="18">
        <f t="shared" ref="CS53:CS59" si="573">CR53/CS$1</f>
        <v>9.9256034160798302E-3</v>
      </c>
      <c r="CT53" s="20">
        <f>(((CQ53-CQ$47)/(CQ$83-CQ$47)*100+800))</f>
        <v>799.5332555425905</v>
      </c>
      <c r="CU53" s="20">
        <f t="shared" ref="CU53:CU67" si="574">(STDEV(BY53,CD53,CI53,CN53,CS53))/(AVERAGE(BY53,CD53,CI53,CN53,CS53))*100</f>
        <v>40.306014657442404</v>
      </c>
      <c r="CW53" s="10">
        <v>5.6050000000000004</v>
      </c>
      <c r="CX53" s="11">
        <v>4686.8</v>
      </c>
      <c r="CY53" s="18">
        <f t="shared" ref="CY53" si="575">CX53/CY$1</f>
        <v>1.2189346311583598E-2</v>
      </c>
      <c r="CZ53" s="20">
        <f t="shared" ref="CZ53:CZ61" si="576">(((CW53-CW$47)/(CW$83-CW$47)*100+800))</f>
        <v>801.09931766489763</v>
      </c>
      <c r="DB53" s="10">
        <v>5.5759999999999996</v>
      </c>
      <c r="DC53" s="10">
        <v>3502.6</v>
      </c>
      <c r="DD53" s="18">
        <f t="shared" ref="DD53" si="577">DC53/DD$1</f>
        <v>1.043250858553817E-2</v>
      </c>
      <c r="DE53" s="20">
        <f>(((DB53-DB$47)/(DB$83-DB$47)*100+800))</f>
        <v>798.47560975609758</v>
      </c>
      <c r="DG53" s="10">
        <v>5.64</v>
      </c>
      <c r="DH53" s="11">
        <v>3934.1</v>
      </c>
      <c r="DI53" s="18">
        <f t="shared" ref="DI53" si="578">DH53/DI$1</f>
        <v>1.0795214444474933E-2</v>
      </c>
      <c r="DJ53" s="20">
        <f t="shared" ref="DJ53:DJ61" si="579">(((DG53-DG$47)/(DG$83-DG$47)*100+800))</f>
        <v>802.94231513743705</v>
      </c>
      <c r="DL53" s="10">
        <v>5.8819999999999997</v>
      </c>
      <c r="DM53" s="11">
        <v>10901</v>
      </c>
      <c r="DN53" s="18">
        <f t="shared" ref="DN53" si="580">DM53/DN$1</f>
        <v>3.750944962168825E-2</v>
      </c>
      <c r="DO53" s="20">
        <f t="shared" ref="DO53:DO61" si="581">(((DL53-DL$47)/(DL$83-DL$47)*100+800))</f>
        <v>811.167119038387</v>
      </c>
      <c r="DQ53" s="10">
        <v>5.6829999999999998</v>
      </c>
      <c r="DR53" s="11">
        <v>6604.9</v>
      </c>
      <c r="DS53" s="18">
        <f t="shared" ref="DS53" si="582">DR53/DS$1</f>
        <v>2.1769144695317995E-2</v>
      </c>
      <c r="DT53" s="20">
        <f t="shared" ref="DT53:DT61" si="583">(((DQ53-DQ$47)/(DQ$83-DQ$47)*100+800))</f>
        <v>804.62674961119751</v>
      </c>
      <c r="DU53" s="20">
        <f t="shared" ref="DU53" si="584">(STDEV(CY53,DD53,DI53,DN53,DS53))/(AVERAGE(CY53,DD53,DI53,DN53,DS53))*100</f>
        <v>62.458143288364852</v>
      </c>
      <c r="DW53" s="10">
        <v>6.2629999999999999</v>
      </c>
      <c r="DX53" s="11">
        <v>2092.4</v>
      </c>
      <c r="DY53" s="18">
        <f t="shared" ref="DY53" si="585">DX53/DY$1</f>
        <v>9.1990447484023453E-3</v>
      </c>
      <c r="DZ53" s="20">
        <f>(((DW53-DW$47)/(DW$83-DW$47)*100+800))</f>
        <v>825.91031046377918</v>
      </c>
      <c r="EB53" s="10">
        <v>6.2370000000000001</v>
      </c>
      <c r="EC53" s="10">
        <v>2765.7</v>
      </c>
      <c r="ED53" s="18">
        <f t="shared" ref="ED53" si="586">EC53/ED$1</f>
        <v>8.9857567130006422E-3</v>
      </c>
      <c r="EE53" s="20">
        <f>(((EB53-EB$47)/(EB$83-EB$47)*100+800))</f>
        <v>824.46401225114857</v>
      </c>
      <c r="EG53" s="10">
        <v>6.2590000000000003</v>
      </c>
      <c r="EH53" s="11">
        <v>2553.6999999999998</v>
      </c>
      <c r="EI53" s="18">
        <f t="shared" ref="EI53" si="587">EH53/EI$1</f>
        <v>9.0906307802058692E-3</v>
      </c>
      <c r="EJ53" s="20">
        <f t="shared" si="541"/>
        <v>826.82453416149065</v>
      </c>
      <c r="EL53" s="10">
        <v>6.5289999999999999</v>
      </c>
      <c r="EM53" s="11">
        <v>3486.9</v>
      </c>
      <c r="EN53" s="18">
        <f t="shared" ref="EN53" si="588">EM53/EN$1</f>
        <v>9.9204012201845986E-3</v>
      </c>
      <c r="EO53" s="20">
        <f t="shared" si="543"/>
        <v>837.99768071124856</v>
      </c>
      <c r="EQ53" s="10">
        <v>6.27</v>
      </c>
      <c r="ER53" s="11">
        <v>6967.8</v>
      </c>
      <c r="ES53" s="18">
        <f t="shared" ref="ES53" si="589">ER53/ES$1</f>
        <v>2.2001784064984174E-2</v>
      </c>
      <c r="ET53" s="20">
        <f t="shared" si="545"/>
        <v>827.36434108527135</v>
      </c>
      <c r="EU53" s="20">
        <f t="shared" ref="EU53" si="590">(STDEV(DY53,ED53,EI53,EN53,ES53))/(AVERAGE(DY53,ED53,EI53,EN53,ES53))*100</f>
        <v>48.082127212552081</v>
      </c>
      <c r="EW53" s="10">
        <v>5.7009999999999996</v>
      </c>
      <c r="EX53" s="11">
        <v>5214.5</v>
      </c>
      <c r="EY53" s="18">
        <f t="shared" si="547"/>
        <v>1.70896109127055E-2</v>
      </c>
      <c r="EZ53" s="20">
        <f t="shared" si="548"/>
        <v>804.51016635859514</v>
      </c>
      <c r="FB53" s="10">
        <v>5.6529999999999996</v>
      </c>
      <c r="FC53" s="10">
        <v>4189.6000000000004</v>
      </c>
      <c r="FD53" s="18">
        <f t="shared" si="549"/>
        <v>1.3360153984894889E-2</v>
      </c>
      <c r="FE53" s="20">
        <f t="shared" si="550"/>
        <v>803.98807305255309</v>
      </c>
      <c r="FI53" s="18"/>
      <c r="FL53" s="10">
        <v>5.7489999999999997</v>
      </c>
      <c r="FM53" s="11">
        <v>4781.8999999999996</v>
      </c>
      <c r="FN53" s="18">
        <f t="shared" si="562"/>
        <v>1.4594568033565156E-2</v>
      </c>
      <c r="FO53" s="20">
        <f t="shared" si="563"/>
        <v>808.15868263473055</v>
      </c>
      <c r="FQ53" s="10">
        <v>5.6680000000000001</v>
      </c>
      <c r="FR53" s="11">
        <v>5139.3</v>
      </c>
      <c r="FS53" s="18">
        <f t="shared" si="552"/>
        <v>2.0526320203885274E-2</v>
      </c>
      <c r="FT53" s="20">
        <f t="shared" si="553"/>
        <v>804.84234234234236</v>
      </c>
      <c r="FU53" s="20">
        <f t="shared" si="554"/>
        <v>19.291490701184504</v>
      </c>
      <c r="FV53" s="20">
        <f t="shared" si="555"/>
        <v>19.291490701184504</v>
      </c>
      <c r="FX53" s="10">
        <v>5.9039999999999999</v>
      </c>
      <c r="FY53" s="11">
        <v>2676.9</v>
      </c>
      <c r="FZ53" s="18">
        <f t="shared" ref="FZ53:FZ66" si="591">FY53/FZ$1</f>
        <v>8.4185545962244968E-3</v>
      </c>
      <c r="GA53" s="20">
        <f>(((FX53-FX$47)/(FX$83-FX$47)*100+800))</f>
        <v>812.20639199075856</v>
      </c>
      <c r="GC53" s="10">
        <v>5.83</v>
      </c>
      <c r="GD53" s="10">
        <v>2921.9</v>
      </c>
      <c r="GE53" s="18">
        <f t="shared" ref="GE53:GE68" si="592">GD53/GE$1</f>
        <v>1.0727064333015892E-2</v>
      </c>
      <c r="GF53" s="20">
        <f>(((GC53-GC$47)/(GC$83-GC$47)*100+800))</f>
        <v>810.8853967037179</v>
      </c>
      <c r="GH53" s="10">
        <v>5.9009999999999998</v>
      </c>
      <c r="GI53" s="11">
        <v>4355.2</v>
      </c>
      <c r="GJ53" s="18">
        <f t="shared" ref="GJ53" si="593">GI53/GJ$1</f>
        <v>1.7431970406636573E-2</v>
      </c>
      <c r="GK53" s="20">
        <f>(((GH53-GH$47)/(GH$83-GH$47)*100+800))</f>
        <v>814.36272622256456</v>
      </c>
      <c r="GM53" s="10">
        <v>5.8559999999999999</v>
      </c>
      <c r="GN53" s="11">
        <v>2826.3</v>
      </c>
      <c r="GO53" s="18">
        <f t="shared" ref="GO53:GO68" si="594">GN53/GO$1</f>
        <v>8.2475183470295896E-3</v>
      </c>
      <c r="GP53" s="20">
        <f>(((GM53-GM$47)/(GM$83-GM$47)*100+800))</f>
        <v>811.48753894080994</v>
      </c>
      <c r="GT53" s="18"/>
      <c r="GV53" s="20">
        <f t="shared" ref="GV53:GV68" si="595">(STDEV(FZ53,GE53,GJ53,GO53,GT53))/(AVERAGE(FZ53,GE53,GJ53,GO53,GT53))*100</f>
        <v>38.38675869774881</v>
      </c>
      <c r="GX53" s="10">
        <v>5.6719999999999997</v>
      </c>
      <c r="GY53" s="11">
        <v>3217.7</v>
      </c>
      <c r="GZ53" s="18">
        <f t="shared" ref="GZ53:GZ54" si="596">GY53/GZ$1</f>
        <v>1.0893395914697231E-2</v>
      </c>
      <c r="HA53" s="20">
        <f t="shared" ref="HA53:HA60" si="597">(((GX53-GX$47)/(GX$83-GX$47)*100+800))</f>
        <v>803.17460317460313</v>
      </c>
      <c r="HC53" s="10">
        <v>5.7450000000000001</v>
      </c>
      <c r="HD53" s="10">
        <v>2995.8</v>
      </c>
      <c r="HE53" s="18">
        <f t="shared" ref="HE53:HE54" si="598">HD53/HE$1</f>
        <v>9.2178972068153002E-3</v>
      </c>
      <c r="HF53" s="20">
        <f t="shared" ref="HF53:HF61" si="599">(((HC53-HC$47)/(HC$83-HC$47)*100+800))</f>
        <v>806.88180404354591</v>
      </c>
      <c r="HH53" s="10">
        <v>5.7009999999999996</v>
      </c>
      <c r="HI53" s="11">
        <v>3736.5</v>
      </c>
      <c r="HJ53" s="18">
        <f t="shared" ref="HJ53:HJ54" si="600">HI53/HJ$1</f>
        <v>1.0293121886099918E-2</v>
      </c>
      <c r="HK53" s="20">
        <f t="shared" ref="HK53:HK61" si="601">(((HH53-HH$47)/(HH$83-HH$47)*100+800))</f>
        <v>805.37254901960785</v>
      </c>
      <c r="HM53" s="10">
        <v>5.6970000000000001</v>
      </c>
      <c r="HN53" s="11">
        <v>4484.1000000000004</v>
      </c>
      <c r="HO53" s="18">
        <f t="shared" ref="HO53:HO54" si="602">HN53/HO$1</f>
        <v>1.2565470554328335E-2</v>
      </c>
      <c r="HP53" s="20">
        <f t="shared" ref="HP53:HP61" si="603">(((HM53-HM$47)/(HM$83-HM$47)*100+800))</f>
        <v>805.0292397660819</v>
      </c>
      <c r="HR53" s="10">
        <v>5.7119999999999997</v>
      </c>
      <c r="HS53" s="11">
        <v>3628.4</v>
      </c>
      <c r="HT53" s="18">
        <f t="shared" ref="HT53:HT54" si="604">HS53/HT$1</f>
        <v>8.8908121331994789E-3</v>
      </c>
      <c r="HU53" s="20">
        <f t="shared" ref="HU53:HU60" si="605">(((HR53-HR$47)/(HR$83-HR$47)*100+800))</f>
        <v>806.21822448181467</v>
      </c>
      <c r="HV53" s="20">
        <f t="shared" ref="HV53:HV54" si="606">(STDEV(GZ53,HE53,HJ53,HO53,HT53))/(AVERAGE(GZ53,HE53,HJ53,HO53,HT53))*100</f>
        <v>14.14932842582483</v>
      </c>
      <c r="HX53" s="10">
        <v>5.7119999999999997</v>
      </c>
      <c r="HY53" s="11">
        <v>2010.2</v>
      </c>
      <c r="HZ53" s="18">
        <f t="shared" ref="HZ53:HZ59" si="607">HY53/HZ$1</f>
        <v>4.5184487213837578E-3</v>
      </c>
      <c r="IA53" s="20">
        <f t="shared" ref="IA53:IA60" si="608">(((HX53-HX$47)/(HX$83-HX$47)*100+800))</f>
        <v>805.0977385971637</v>
      </c>
      <c r="IC53" s="10">
        <v>5.8230000000000004</v>
      </c>
      <c r="ID53" s="10">
        <v>5302.4</v>
      </c>
      <c r="IE53" s="18">
        <f t="shared" ref="IE53:IE59" si="609">ID53/IE$1</f>
        <v>1.708700470517795E-2</v>
      </c>
      <c r="IF53" s="20">
        <f>(((IC53-IC$47)/(IC$83-IC$47)*100+800))</f>
        <v>810.03875968992247</v>
      </c>
      <c r="IH53" s="10">
        <v>5.6719999999999997</v>
      </c>
      <c r="II53" s="11">
        <v>4880.8999999999996</v>
      </c>
      <c r="IJ53" s="18">
        <f t="shared" ref="IJ53:IJ59" si="610">II53/IJ$1</f>
        <v>1.539939063731941E-2</v>
      </c>
      <c r="IK53" s="20">
        <f t="shared" ref="IK53:IK60" si="611">(((IH53-IH$47)/(IH$83-IH$47)*100+800))</f>
        <v>804.73051570376117</v>
      </c>
      <c r="IM53" s="10">
        <v>5.6710000000000003</v>
      </c>
      <c r="IN53" s="11">
        <v>3705.7</v>
      </c>
      <c r="IO53" s="18">
        <f t="shared" ref="IO53:IO59" si="612">IN53/IO$1</f>
        <v>8.3921427241750862E-3</v>
      </c>
      <c r="IP53" s="20">
        <f t="shared" ref="IP53:IP60" si="613">(((IM53-IM$47)/(IM$83-IM$47)*100+800))</f>
        <v>804.27682737169516</v>
      </c>
      <c r="IR53" s="10">
        <v>5.6749999999999998</v>
      </c>
      <c r="IS53" s="11">
        <v>4858.3</v>
      </c>
      <c r="IT53" s="18">
        <f t="shared" ref="IT53:IT59" si="614">IS53/IT$1</f>
        <v>1.3256867741303481E-2</v>
      </c>
      <c r="IU53" s="20">
        <f t="shared" ref="IU53:IU60" si="615">(((IR53-IR$47)/(IR$83-IR$47)*100+800))</f>
        <v>804.70860671555386</v>
      </c>
      <c r="IV53" s="20">
        <f t="shared" ref="IV53:IV59" si="616">(STDEV(HZ53,IE53,IJ53,IO53,IT53))/(AVERAGE(HZ53,IE53,IJ53,IO53,IT53))*100</f>
        <v>44.22138470159117</v>
      </c>
    </row>
    <row r="54" spans="1:256" s="11" customFormat="1">
      <c r="A54" s="14">
        <v>72</v>
      </c>
      <c r="B54" s="25"/>
      <c r="C54" s="12"/>
      <c r="D54" s="18"/>
      <c r="E54" s="20"/>
      <c r="F54" s="12"/>
      <c r="G54" s="25"/>
      <c r="H54" s="12"/>
      <c r="I54" s="18"/>
      <c r="J54" s="20"/>
      <c r="K54" s="12"/>
      <c r="L54" s="25"/>
      <c r="M54" s="12"/>
      <c r="N54" s="18"/>
      <c r="O54" s="20"/>
      <c r="P54" s="12"/>
      <c r="Q54" s="25"/>
      <c r="R54" s="12"/>
      <c r="S54" s="18"/>
      <c r="T54" s="20"/>
      <c r="U54" s="20"/>
      <c r="W54" s="10"/>
      <c r="Y54" s="18"/>
      <c r="Z54" s="20"/>
      <c r="AB54" s="10"/>
      <c r="AD54" s="18"/>
      <c r="AE54" s="20"/>
      <c r="AG54" s="31"/>
      <c r="AH54" s="32"/>
      <c r="AI54" s="33"/>
      <c r="AJ54" s="34"/>
      <c r="AL54" s="10"/>
      <c r="AN54" s="18"/>
      <c r="AO54" s="20"/>
      <c r="AQ54" s="10"/>
      <c r="AS54" s="18"/>
      <c r="AT54" s="20"/>
      <c r="AU54" s="20"/>
      <c r="AW54" s="10"/>
      <c r="AY54" s="18"/>
      <c r="AZ54" s="20"/>
      <c r="BB54" s="10">
        <v>5.93</v>
      </c>
      <c r="BC54" s="11">
        <v>1920.3</v>
      </c>
      <c r="BD54" s="18">
        <f t="shared" si="140"/>
        <v>4.9901278468519553E-3</v>
      </c>
      <c r="BE54" s="20">
        <f t="shared" si="565"/>
        <v>814.10550458715591</v>
      </c>
      <c r="BG54" s="10">
        <v>5.9969999999999999</v>
      </c>
      <c r="BH54" s="11">
        <v>3690.2</v>
      </c>
      <c r="BI54" s="18">
        <f t="shared" si="142"/>
        <v>1.1318673633765975E-2</v>
      </c>
      <c r="BJ54" s="20">
        <f t="shared" si="566"/>
        <v>818.2820220448499</v>
      </c>
      <c r="BL54" s="10">
        <v>6.0339999999999998</v>
      </c>
      <c r="BM54" s="11">
        <v>2224.3000000000002</v>
      </c>
      <c r="BN54" s="18">
        <f t="shared" si="144"/>
        <v>6.250871181974739E-3</v>
      </c>
      <c r="BO54" s="20">
        <f t="shared" si="567"/>
        <v>817.73132017034459</v>
      </c>
      <c r="BQ54" s="10">
        <v>6</v>
      </c>
      <c r="BR54" s="11">
        <v>2003</v>
      </c>
      <c r="BS54" s="18">
        <f t="shared" si="146"/>
        <v>6.4524899588561148E-3</v>
      </c>
      <c r="BT54" s="20">
        <f t="shared" si="568"/>
        <v>816.7506785575805</v>
      </c>
      <c r="BU54" s="20">
        <f t="shared" ref="BU54" si="617">(STDEV(AY54,BD54,BI54,BN54,BS54))/(AVERAGE(AY54,BD54,BI54,BN54,BS54))*100</f>
        <v>38.419709451185483</v>
      </c>
      <c r="BW54" s="10"/>
      <c r="BY54" s="18"/>
      <c r="BZ54" s="20"/>
      <c r="CB54" s="10"/>
      <c r="CD54" s="18"/>
      <c r="CE54" s="20"/>
      <c r="CG54" s="10"/>
      <c r="CI54" s="18"/>
      <c r="CJ54" s="20"/>
      <c r="CL54" s="10"/>
      <c r="CN54" s="18"/>
      <c r="CO54" s="20"/>
      <c r="CQ54" s="10"/>
      <c r="CS54" s="18"/>
      <c r="CT54" s="20"/>
      <c r="CU54" s="20"/>
      <c r="CW54" s="10">
        <v>5.9450000000000003</v>
      </c>
      <c r="CX54" s="11">
        <v>1041.7</v>
      </c>
      <c r="CY54" s="18">
        <f t="shared" ref="CY54" si="618">CX54/CY$1</f>
        <v>2.70923488366831E-3</v>
      </c>
      <c r="CZ54" s="20">
        <f t="shared" si="576"/>
        <v>813.98786959818051</v>
      </c>
      <c r="DB54" s="10"/>
      <c r="DC54" s="10"/>
      <c r="DD54" s="18"/>
      <c r="DE54" s="20"/>
      <c r="DG54" s="10">
        <v>6.0039999999999996</v>
      </c>
      <c r="DH54" s="11">
        <v>1031.0999999999999</v>
      </c>
      <c r="DI54" s="18">
        <f t="shared" ref="DI54" si="619">DH54/DI$1</f>
        <v>2.8293499437477701E-3</v>
      </c>
      <c r="DJ54" s="20">
        <f t="shared" si="579"/>
        <v>817.03445605884633</v>
      </c>
      <c r="DL54" s="10">
        <v>6</v>
      </c>
      <c r="DM54" s="11">
        <v>2346.5</v>
      </c>
      <c r="DN54" s="18">
        <f t="shared" ref="DN54" si="620">DM54/DN$1</f>
        <v>8.0741146259326185E-3</v>
      </c>
      <c r="DO54" s="20">
        <f t="shared" si="581"/>
        <v>815.74253586661496</v>
      </c>
      <c r="DQ54" s="10">
        <v>6.0229999999999997</v>
      </c>
      <c r="DR54" s="11">
        <v>1530.5</v>
      </c>
      <c r="DS54" s="18">
        <f t="shared" ref="DS54" si="621">DR54/DS$1</f>
        <v>5.0443876449581667E-3</v>
      </c>
      <c r="DT54" s="20">
        <f t="shared" si="583"/>
        <v>817.84603421461895</v>
      </c>
      <c r="DU54" s="20">
        <f t="shared" ref="DU54" si="622">(STDEV(CY54,DD54,DI54,DN54,DS54))/(AVERAGE(CY54,DD54,DI54,DN54,DS54))*100</f>
        <v>53.899139872246352</v>
      </c>
      <c r="DW54" s="10"/>
      <c r="DY54" s="18"/>
      <c r="DZ54" s="20"/>
      <c r="EB54" s="10"/>
      <c r="EC54" s="10"/>
      <c r="ED54" s="18"/>
      <c r="EE54" s="20"/>
      <c r="EG54" s="10">
        <v>6.0190000000000001</v>
      </c>
      <c r="EH54" s="11">
        <v>1300.5999999999999</v>
      </c>
      <c r="EI54" s="18">
        <f t="shared" ref="EI54:EI68" si="623">EH54/EI$1</f>
        <v>4.6298603566338071E-3</v>
      </c>
      <c r="EJ54" s="20">
        <f t="shared" si="541"/>
        <v>817.50776397515529</v>
      </c>
      <c r="EL54" s="10">
        <v>6.0739999999999998</v>
      </c>
      <c r="EM54" s="11">
        <v>1845.7</v>
      </c>
      <c r="EN54" s="18">
        <f t="shared" ref="EN54:EN67" si="624">EM54/EN$1</f>
        <v>5.2511068662980621E-3</v>
      </c>
      <c r="EO54" s="20">
        <f t="shared" si="543"/>
        <v>820.40974101275606</v>
      </c>
      <c r="EQ54" s="10">
        <v>6.048</v>
      </c>
      <c r="ER54" s="11">
        <v>1869.9</v>
      </c>
      <c r="ES54" s="18">
        <f t="shared" ref="ES54:ES68" si="625">ER54/ES$1</f>
        <v>5.9044656883254264E-3</v>
      </c>
      <c r="ET54" s="20">
        <f t="shared" si="545"/>
        <v>818.75968992248067</v>
      </c>
      <c r="EU54" s="20">
        <f t="shared" ref="EU54:EU68" si="626">(STDEV(DY54,ED54,EI54,EN54,ES54))/(AVERAGE(DY54,ED54,EI54,EN54,ES54))*100</f>
        <v>12.113131495314551</v>
      </c>
      <c r="EW54" s="10">
        <v>5.93</v>
      </c>
      <c r="EX54" s="11">
        <v>1362.7</v>
      </c>
      <c r="EY54" s="18">
        <f t="shared" ref="EY54" si="627">EX54/EY$1</f>
        <v>4.4660106991550068E-3</v>
      </c>
      <c r="EZ54" s="20">
        <f t="shared" si="548"/>
        <v>812.9759704251386</v>
      </c>
      <c r="FB54" s="10">
        <v>6.03</v>
      </c>
      <c r="FC54" s="10">
        <v>1889.3</v>
      </c>
      <c r="FD54" s="18">
        <f t="shared" ref="FD54" si="628">FC54/FD$1</f>
        <v>6.0247610568221095E-3</v>
      </c>
      <c r="FE54" s="20">
        <f t="shared" si="550"/>
        <v>818.03950801341784</v>
      </c>
      <c r="FG54" s="10"/>
      <c r="FI54" s="18"/>
      <c r="FJ54" s="20"/>
      <c r="FL54" s="10">
        <v>6.0670000000000002</v>
      </c>
      <c r="FM54" s="11">
        <v>4136.7</v>
      </c>
      <c r="FN54" s="18">
        <f t="shared" si="562"/>
        <v>1.2625389402632631E-2</v>
      </c>
      <c r="FO54" s="20">
        <f t="shared" si="563"/>
        <v>820.05988023952102</v>
      </c>
      <c r="FQ54" s="10">
        <v>6.03</v>
      </c>
      <c r="FR54" s="11">
        <v>1502.9</v>
      </c>
      <c r="FS54" s="18">
        <f t="shared" si="552"/>
        <v>6.0025697340920321E-3</v>
      </c>
      <c r="FT54" s="20">
        <f t="shared" si="553"/>
        <v>818.43093093093091</v>
      </c>
      <c r="FU54" s="20">
        <f t="shared" si="554"/>
        <v>49.970957167153216</v>
      </c>
      <c r="FV54" s="20">
        <f t="shared" si="555"/>
        <v>49.970957167153216</v>
      </c>
      <c r="FX54" s="10"/>
      <c r="FZ54" s="18"/>
      <c r="GA54" s="20"/>
      <c r="GC54" s="10"/>
      <c r="GD54" s="10"/>
      <c r="GE54" s="18"/>
      <c r="GF54" s="20"/>
      <c r="GH54" s="10"/>
      <c r="GJ54" s="18"/>
      <c r="GK54" s="20"/>
      <c r="GM54" s="10"/>
      <c r="GO54" s="18"/>
      <c r="GP54" s="20"/>
      <c r="GR54" s="10"/>
      <c r="GT54" s="18"/>
      <c r="GU54" s="20"/>
      <c r="GV54" s="20"/>
      <c r="GX54" s="10">
        <v>6.008</v>
      </c>
      <c r="GY54" s="11">
        <v>1521</v>
      </c>
      <c r="GZ54" s="18">
        <f t="shared" si="596"/>
        <v>5.1492852616012962E-3</v>
      </c>
      <c r="HA54" s="20">
        <f t="shared" si="597"/>
        <v>816.18273325590394</v>
      </c>
      <c r="HC54" s="10">
        <v>6.1</v>
      </c>
      <c r="HD54" s="10">
        <v>1812.1</v>
      </c>
      <c r="HE54" s="18">
        <f t="shared" si="598"/>
        <v>5.5757231886207365E-3</v>
      </c>
      <c r="HF54" s="20">
        <f t="shared" si="599"/>
        <v>820.68429237947123</v>
      </c>
      <c r="HH54" s="10">
        <v>6.0449999999999999</v>
      </c>
      <c r="HI54" s="11">
        <v>1473.5</v>
      </c>
      <c r="HJ54" s="18">
        <f t="shared" si="600"/>
        <v>4.0591235378477798E-3</v>
      </c>
      <c r="HK54" s="20">
        <f t="shared" si="601"/>
        <v>818.86274509803923</v>
      </c>
      <c r="HM54" s="10">
        <v>6.0449999999999999</v>
      </c>
      <c r="HN54" s="11">
        <v>1348.2</v>
      </c>
      <c r="HO54" s="18">
        <f t="shared" si="602"/>
        <v>3.7779637834449414E-3</v>
      </c>
      <c r="HP54" s="20">
        <f t="shared" si="603"/>
        <v>818.59649122807014</v>
      </c>
      <c r="HR54" s="10">
        <v>6.0449999999999999</v>
      </c>
      <c r="HS54" s="11">
        <v>2408.6999999999998</v>
      </c>
      <c r="HT54" s="18">
        <f t="shared" si="604"/>
        <v>5.9021329470944723E-3</v>
      </c>
      <c r="HU54" s="20">
        <f t="shared" si="605"/>
        <v>819.24129839655848</v>
      </c>
      <c r="HV54" s="20">
        <f t="shared" si="606"/>
        <v>19.087383184152856</v>
      </c>
      <c r="HX54" s="10">
        <v>6.0739999999999998</v>
      </c>
      <c r="HY54" s="11">
        <v>1901.9</v>
      </c>
      <c r="HZ54" s="18">
        <f t="shared" si="607"/>
        <v>4.2750162288328368E-3</v>
      </c>
      <c r="IA54" s="20">
        <f t="shared" si="608"/>
        <v>818.97278650824069</v>
      </c>
      <c r="IC54" s="10"/>
      <c r="ID54" s="10"/>
      <c r="IE54" s="18"/>
      <c r="IF54" s="20"/>
      <c r="IH54" s="10">
        <v>6.0110000000000001</v>
      </c>
      <c r="II54" s="11">
        <v>1108.0999999999999</v>
      </c>
      <c r="IJ54" s="18">
        <f t="shared" si="610"/>
        <v>3.4960898123734636E-3</v>
      </c>
      <c r="IK54" s="20">
        <f t="shared" si="611"/>
        <v>817.87514540519578</v>
      </c>
      <c r="IM54" s="10">
        <v>5.9889999999999999</v>
      </c>
      <c r="IN54" s="11">
        <v>1468.7</v>
      </c>
      <c r="IO54" s="18">
        <f t="shared" si="612"/>
        <v>3.3261030355927223E-3</v>
      </c>
      <c r="IP54" s="20">
        <f t="shared" si="613"/>
        <v>816.6407465007776</v>
      </c>
      <c r="IR54" s="10">
        <v>5.9889999999999999</v>
      </c>
      <c r="IS54" s="11">
        <v>1317.4</v>
      </c>
      <c r="IT54" s="18">
        <f t="shared" si="614"/>
        <v>3.5947960320262657E-3</v>
      </c>
      <c r="IU54" s="20">
        <f t="shared" si="615"/>
        <v>816.82747973755306</v>
      </c>
      <c r="IV54" s="20">
        <f t="shared" si="616"/>
        <v>11.33685686253653</v>
      </c>
    </row>
    <row r="55" spans="1:256">
      <c r="A55" s="2" t="s">
        <v>23</v>
      </c>
      <c r="D55" s="18"/>
      <c r="I55" s="18"/>
      <c r="N55" s="18"/>
      <c r="S55" s="18"/>
      <c r="U55" s="20"/>
      <c r="W55" s="10">
        <v>6.1189999999999998</v>
      </c>
      <c r="X55">
        <v>4040.8</v>
      </c>
      <c r="Y55" s="18">
        <f t="shared" ref="Y55:Y71" si="629">X55/Y$1</f>
        <v>1.2251334266958904E-2</v>
      </c>
      <c r="Z55" s="20">
        <f t="shared" ref="Z55:Z71" si="630">(((W55-W$47)/(W$83-W$47)*100+800))</f>
        <v>820.06160954948018</v>
      </c>
      <c r="AB55" s="10">
        <v>6.1040000000000001</v>
      </c>
      <c r="AC55">
        <v>3260.5</v>
      </c>
      <c r="AD55" s="18">
        <f t="shared" si="164"/>
        <v>1.123043242245301E-2</v>
      </c>
      <c r="AE55" s="20">
        <f t="shared" ref="AE55:AE61" si="631">(((AB55-AB$47)/(AB$83-AB$47)*100+800))</f>
        <v>819.55676516329709</v>
      </c>
      <c r="AG55" s="10">
        <v>6.1040000000000001</v>
      </c>
      <c r="AH55">
        <v>3959.1</v>
      </c>
      <c r="AI55" s="18">
        <f t="shared" si="165"/>
        <v>1.3096722759405485E-2</v>
      </c>
      <c r="AJ55" s="20">
        <f t="shared" ref="AJ55:AJ66" si="632">(((AG55-AG$47)/(AG$83-AG$47)*100+800))</f>
        <v>820.20825298881607</v>
      </c>
      <c r="AK55" s="11"/>
      <c r="AL55" s="10">
        <v>6.0739999999999998</v>
      </c>
      <c r="AM55">
        <v>3023.2</v>
      </c>
      <c r="AN55" s="18">
        <f t="shared" si="166"/>
        <v>1.0686892296119391E-2</v>
      </c>
      <c r="AO55" s="20">
        <f t="shared" ref="AO55:AO71" si="633">(((AL55-AL$47)/(AL$83-AL$47)*100+800))</f>
        <v>819.22928709055873</v>
      </c>
      <c r="AQ55" s="10">
        <v>6.0819999999999999</v>
      </c>
      <c r="AR55">
        <v>3651.4</v>
      </c>
      <c r="AS55" s="18">
        <f t="shared" si="167"/>
        <v>1.192696181275186E-2</v>
      </c>
      <c r="AT55" s="20">
        <f t="shared" ref="AT55:AT71" si="634">(((AQ55-AQ$47)/(AQ$83-AQ$47)*100+800))</f>
        <v>818.90853189853954</v>
      </c>
      <c r="AU55" s="20">
        <f t="shared" ref="AU55:AU68" si="635">(STDEV(Y55,AD55,AI55,AN55,AS55))/(AVERAGE(Y55,AD55,AI55,AN55,AS55))*100</f>
        <v>7.853166475618746</v>
      </c>
      <c r="AW55" s="10">
        <v>6.1189999999999998</v>
      </c>
      <c r="AX55">
        <v>2790.9</v>
      </c>
      <c r="AY55" s="18">
        <f t="shared" si="138"/>
        <v>8.1065537343476338E-3</v>
      </c>
      <c r="AZ55" s="20">
        <f t="shared" ref="AZ55:AZ61" si="636">(((AW55-AW$47)/(AW$83-AW$47)*100+800))</f>
        <v>820.28211971025542</v>
      </c>
      <c r="BB55" s="10">
        <v>6.1040000000000001</v>
      </c>
      <c r="BC55">
        <v>3469.8</v>
      </c>
      <c r="BD55" s="18">
        <f t="shared" si="140"/>
        <v>9.0166878107623364E-3</v>
      </c>
      <c r="BE55" s="20">
        <f t="shared" si="565"/>
        <v>820.75688073394497</v>
      </c>
      <c r="BG55" s="10">
        <v>6.056</v>
      </c>
      <c r="BH55">
        <v>2471.1</v>
      </c>
      <c r="BI55" s="18">
        <f t="shared" si="142"/>
        <v>7.5794196564953403E-3</v>
      </c>
      <c r="BJ55" s="20">
        <f t="shared" si="566"/>
        <v>820.52451539338654</v>
      </c>
      <c r="BL55" s="10">
        <v>6.0890000000000004</v>
      </c>
      <c r="BM55">
        <v>3319.1</v>
      </c>
      <c r="BN55" s="18">
        <f t="shared" si="144"/>
        <v>9.3275486850210657E-3</v>
      </c>
      <c r="BO55" s="20">
        <f t="shared" si="567"/>
        <v>819.86062717770039</v>
      </c>
      <c r="BQ55" s="10">
        <v>6.0819999999999999</v>
      </c>
      <c r="BR55">
        <v>4453</v>
      </c>
      <c r="BS55" s="18">
        <f t="shared" si="146"/>
        <v>1.4344951466193849E-2</v>
      </c>
      <c r="BT55" s="20">
        <f t="shared" si="568"/>
        <v>819.93020550601011</v>
      </c>
      <c r="BU55" s="20">
        <f t="shared" si="537"/>
        <v>27.932723230618162</v>
      </c>
      <c r="BW55" s="10">
        <v>6.1109999999999998</v>
      </c>
      <c r="BX55" s="11">
        <v>3798.6</v>
      </c>
      <c r="BY55" s="18">
        <f t="shared" ref="BY55:BY59" si="637">BX55/BY$1</f>
        <v>1.4980620552468059E-2</v>
      </c>
      <c r="BZ55" s="20">
        <f t="shared" ref="BZ55:BZ61" si="638">(((BW55-BW$47)/(BW$83-BW$47)*100+800))</f>
        <v>818.92843175596397</v>
      </c>
      <c r="CB55" s="10">
        <v>6.1040000000000001</v>
      </c>
      <c r="CC55" s="11">
        <v>3687.2</v>
      </c>
      <c r="CD55" s="18">
        <f t="shared" si="570"/>
        <v>1.2194698454727445E-2</v>
      </c>
      <c r="CE55" s="20">
        <f t="shared" ref="CE55:CE60" si="639">(((CB55-CB$47)/(CB$83-CB$47)*100+800))</f>
        <v>819.082498072475</v>
      </c>
      <c r="CG55" s="10">
        <v>6.0780000000000003</v>
      </c>
      <c r="CH55" s="11">
        <v>3959.8</v>
      </c>
      <c r="CI55" s="18">
        <f t="shared" si="571"/>
        <v>1.069753620056192E-2</v>
      </c>
      <c r="CJ55" s="20">
        <f t="shared" ref="CJ55:CJ61" si="640">(((CG55-CG$47)/(CG$83-CG$47)*100+800))</f>
        <v>818.78881987577643</v>
      </c>
      <c r="CL55" s="10">
        <v>6.0819999999999999</v>
      </c>
      <c r="CM55" s="11">
        <v>4073.7</v>
      </c>
      <c r="CN55" s="18">
        <f t="shared" si="572"/>
        <v>1.1355223341413213E-2</v>
      </c>
      <c r="CO55" s="20">
        <f t="shared" ref="CO55:CO61" si="641">(((CL55-CL$47)/(CL$83-CL$47)*100+800))</f>
        <v>819.24572317262835</v>
      </c>
      <c r="CQ55" s="10">
        <v>6.085</v>
      </c>
      <c r="CR55" s="11">
        <v>3235.7</v>
      </c>
      <c r="CS55" s="18">
        <f t="shared" si="573"/>
        <v>9.1897318797669412E-3</v>
      </c>
      <c r="CT55" s="20">
        <f t="shared" ref="CT55:CT61" si="642">(((CQ55-CQ$47)/(CQ$83-CQ$47)*100+800))</f>
        <v>818.94204589653827</v>
      </c>
      <c r="CU55" s="20">
        <f t="shared" si="574"/>
        <v>18.372587764026608</v>
      </c>
      <c r="CW55" s="10">
        <v>6.093</v>
      </c>
      <c r="CX55" s="11">
        <v>4045.7</v>
      </c>
      <c r="CY55" s="18">
        <f t="shared" ref="CY55:CY59" si="643">CX55/CY$1</f>
        <v>1.0521984802588922E-2</v>
      </c>
      <c r="CZ55" s="20">
        <f t="shared" si="576"/>
        <v>819.59818043972712</v>
      </c>
      <c r="DB55" s="10">
        <v>6.1589999999999998</v>
      </c>
      <c r="DC55" s="10">
        <v>3013.2</v>
      </c>
      <c r="DD55" s="18">
        <f t="shared" ref="DD55:DD59" si="644">DC55/DD$1</f>
        <v>8.9748286615495953E-3</v>
      </c>
      <c r="DE55" s="20">
        <f t="shared" ref="DE55:DE61" si="645">(((DB55-DB$47)/(DB$83-DB$47)*100+800))</f>
        <v>820.6935975609756</v>
      </c>
      <c r="DG55" s="10">
        <v>6.0819999999999999</v>
      </c>
      <c r="DH55" s="11">
        <v>3650.7</v>
      </c>
      <c r="DI55" s="18">
        <f t="shared" ref="DI55:DI59" si="646">DH55/DI$1</f>
        <v>1.0017561671651619E-2</v>
      </c>
      <c r="DJ55" s="20">
        <f t="shared" si="579"/>
        <v>820.05420054200545</v>
      </c>
      <c r="DL55" s="10">
        <v>6.085</v>
      </c>
      <c r="DM55" s="11">
        <v>3009.9</v>
      </c>
      <c r="DN55" s="18">
        <f t="shared" ref="DN55:DN59" si="647">DM55/DN$1</f>
        <v>1.035681977949908E-2</v>
      </c>
      <c r="DO55" s="20">
        <f t="shared" si="581"/>
        <v>819.03838697169442</v>
      </c>
      <c r="DQ55" s="10">
        <v>6.0780000000000003</v>
      </c>
      <c r="DR55" s="11">
        <v>3987.3</v>
      </c>
      <c r="DS55" s="18">
        <f t="shared" ref="DS55:DS59" si="648">DR55/DS$1</f>
        <v>1.3141775143248415E-2</v>
      </c>
      <c r="DT55" s="20">
        <f t="shared" si="583"/>
        <v>819.98444790046653</v>
      </c>
      <c r="DU55" s="20">
        <f t="shared" ref="DU55:DU59" si="649">(STDEV(CY55,DD55,DI55,DN55,DS55))/(AVERAGE(CY55,DD55,DI55,DN55,DS55))*100</f>
        <v>14.539917807085212</v>
      </c>
      <c r="DW55" s="10">
        <v>6.1109999999999998</v>
      </c>
      <c r="DX55" s="11">
        <v>3622.5</v>
      </c>
      <c r="DY55" s="18">
        <f t="shared" ref="DY55:DY68" si="650">DX55/DY$1</f>
        <v>1.5925989103941645E-2</v>
      </c>
      <c r="DZ55" s="20">
        <f t="shared" ref="DZ55:DZ61" si="651">(((DW55-DW$47)/(DW$83-DW$47)*100+800))</f>
        <v>820.08432349559223</v>
      </c>
      <c r="EB55" s="10">
        <v>6.1079999999999997</v>
      </c>
      <c r="EC55" s="10">
        <v>3018.9</v>
      </c>
      <c r="ED55" s="18">
        <f t="shared" ref="ED55:ED68" si="652">EC55/ED$1</f>
        <v>9.808403276160697E-3</v>
      </c>
      <c r="EE55" s="20">
        <f t="shared" ref="EE55:EE61" si="653">(((EB55-EB$47)/(EB$83-EB$47)*100+800))</f>
        <v>819.52526799387442</v>
      </c>
      <c r="EG55" s="10">
        <v>6.0709999999999997</v>
      </c>
      <c r="EH55" s="11">
        <v>3696.6</v>
      </c>
      <c r="EI55" s="18">
        <f t="shared" si="623"/>
        <v>1.3159112559074683E-2</v>
      </c>
      <c r="EJ55" s="20">
        <f t="shared" si="541"/>
        <v>819.52639751552795</v>
      </c>
      <c r="EL55" s="10">
        <v>6.0709999999999997</v>
      </c>
      <c r="EM55" s="11">
        <v>3700.7</v>
      </c>
      <c r="EN55" s="18">
        <f t="shared" si="624"/>
        <v>1.0528672687928287E-2</v>
      </c>
      <c r="EO55" s="20">
        <f t="shared" si="543"/>
        <v>820.29377657518364</v>
      </c>
      <c r="EQ55" s="10">
        <v>6.085</v>
      </c>
      <c r="ER55" s="11">
        <v>4112.3</v>
      </c>
      <c r="ES55" s="18">
        <f t="shared" si="625"/>
        <v>1.2985151211348548E-2</v>
      </c>
      <c r="ET55" s="20">
        <f t="shared" si="545"/>
        <v>820.19379844961236</v>
      </c>
      <c r="EU55" s="20">
        <f t="shared" si="626"/>
        <v>19.434509940608816</v>
      </c>
      <c r="EW55" s="10">
        <v>6.1</v>
      </c>
      <c r="EX55" s="11">
        <v>4574.8999999999996</v>
      </c>
      <c r="EY55" s="18">
        <f t="shared" ref="EY55:EY68" si="654">EX55/EY$1</f>
        <v>1.4993433879477684E-2</v>
      </c>
      <c r="EZ55" s="20">
        <f t="shared" si="548"/>
        <v>819.26062846580407</v>
      </c>
      <c r="FB55" s="10">
        <v>6.093</v>
      </c>
      <c r="FC55" s="10">
        <v>4597.6000000000004</v>
      </c>
      <c r="FD55" s="18">
        <f t="shared" ref="FD55:FD68" si="655">FC55/FD$1</f>
        <v>1.4661219200151026E-2</v>
      </c>
      <c r="FE55" s="20">
        <f t="shared" si="550"/>
        <v>820.38762579202387</v>
      </c>
      <c r="FI55" s="18"/>
      <c r="FL55" s="10">
        <v>6.0739999999999998</v>
      </c>
      <c r="FM55" s="11">
        <v>4562</v>
      </c>
      <c r="FN55" s="18">
        <f t="shared" si="562"/>
        <v>1.3923423611770269E-2</v>
      </c>
      <c r="FO55" s="20">
        <f t="shared" si="563"/>
        <v>820.32185628742513</v>
      </c>
      <c r="FQ55" s="10">
        <v>6.0629999999999997</v>
      </c>
      <c r="FR55" s="11">
        <v>3984.7</v>
      </c>
      <c r="FS55" s="18">
        <f t="shared" si="552"/>
        <v>1.5914857688094031E-2</v>
      </c>
      <c r="FT55" s="20">
        <f t="shared" si="553"/>
        <v>819.6696696696697</v>
      </c>
      <c r="FU55" s="20">
        <f t="shared" si="554"/>
        <v>5.5531800490772687</v>
      </c>
      <c r="FV55" s="20">
        <f t="shared" si="555"/>
        <v>5.5531800490772687</v>
      </c>
      <c r="FX55" s="10">
        <v>6.1109999999999998</v>
      </c>
      <c r="FY55" s="11">
        <v>3072.8</v>
      </c>
      <c r="FZ55" s="18">
        <f t="shared" si="591"/>
        <v>9.6636163335494917E-3</v>
      </c>
      <c r="GA55" s="20">
        <f t="shared" ref="GA55:GA60" si="656">(((FX55-FX$47)/(FX$83-FX$47)*100+800))</f>
        <v>820.17712745475546</v>
      </c>
      <c r="GC55" s="10">
        <v>6.085</v>
      </c>
      <c r="GD55" s="10">
        <v>3412.1</v>
      </c>
      <c r="GE55" s="18">
        <f t="shared" si="592"/>
        <v>1.2526717618906712E-2</v>
      </c>
      <c r="GF55" s="20">
        <f t="shared" ref="GF55:GF60" si="657">(((GC55-GC$47)/(GC$83-GC$47)*100+800))</f>
        <v>820.65925642008438</v>
      </c>
      <c r="GH55" s="10">
        <v>6.0739999999999998</v>
      </c>
      <c r="GI55" s="11">
        <v>4133.2</v>
      </c>
      <c r="GJ55" s="18">
        <f t="shared" ref="GJ55" si="658">GI55/GJ$1</f>
        <v>1.6543401011368086E-2</v>
      </c>
      <c r="GK55" s="20">
        <f t="shared" ref="GK55:GK60" si="659">(((GH55-GH$47)/(GH$83-GH$47)*100+800))</f>
        <v>821.02425876010784</v>
      </c>
      <c r="GM55" s="10">
        <v>6.0780000000000003</v>
      </c>
      <c r="GN55" s="11">
        <v>4063.3</v>
      </c>
      <c r="GO55" s="18">
        <f t="shared" si="594"/>
        <v>1.1857248451857668E-2</v>
      </c>
      <c r="GP55" s="20">
        <f t="shared" ref="GP55:GP60" si="660">(((GM55-GM$47)/(GM$83-GM$47)*100+800))</f>
        <v>820.13239875389411</v>
      </c>
      <c r="GR55" s="10">
        <v>6.0590000000000002</v>
      </c>
      <c r="GS55" s="11">
        <v>3563.6</v>
      </c>
      <c r="GT55" s="18">
        <f t="shared" ref="GT55:GT68" si="661">GS55/GT$1</f>
        <v>9.682869450813163E-3</v>
      </c>
      <c r="GU55" s="20">
        <f t="shared" ref="GU55:GU60" si="662">(((GR55-GR$47)/(GR$83-GR$47)*100+800))</f>
        <v>819.14976599063959</v>
      </c>
      <c r="GV55" s="20">
        <f t="shared" si="595"/>
        <v>23.372438361506884</v>
      </c>
      <c r="GX55" s="10">
        <v>6.0819999999999999</v>
      </c>
      <c r="GY55" s="11">
        <v>2216.4</v>
      </c>
      <c r="GZ55" s="18">
        <f t="shared" ref="GZ55:GZ59" si="663">GY55/GZ$1</f>
        <v>7.5035344206529344E-3</v>
      </c>
      <c r="HA55" s="20">
        <f t="shared" si="597"/>
        <v>819.04761904761904</v>
      </c>
      <c r="HC55" s="10">
        <v>6.085</v>
      </c>
      <c r="HD55" s="10">
        <v>2592.9</v>
      </c>
      <c r="HE55" s="18">
        <f t="shared" ref="HE55:HE59" si="664">HD55/HE$1</f>
        <v>7.9781980330967985E-3</v>
      </c>
      <c r="HF55" s="20">
        <f t="shared" si="599"/>
        <v>820.10108864696736</v>
      </c>
      <c r="HH55" s="10">
        <v>6.0780000000000003</v>
      </c>
      <c r="HI55" s="11">
        <v>4512.8</v>
      </c>
      <c r="HJ55" s="18">
        <f t="shared" ref="HJ55:HJ59" si="665">HI55/HJ$1</f>
        <v>1.2431634001764141E-2</v>
      </c>
      <c r="HK55" s="20">
        <f t="shared" si="601"/>
        <v>820.15686274509801</v>
      </c>
      <c r="HM55" s="10">
        <v>6.0709999999999997</v>
      </c>
      <c r="HN55" s="11">
        <v>1989.8</v>
      </c>
      <c r="HO55" s="18">
        <f t="shared" ref="HO55:HO59" si="666">HN55/HO$1</f>
        <v>5.575873265315787E-3</v>
      </c>
      <c r="HP55" s="20">
        <f t="shared" si="603"/>
        <v>819.6101364522417</v>
      </c>
      <c r="HR55" s="10">
        <v>6.0629999999999997</v>
      </c>
      <c r="HS55" s="11">
        <v>3701.1</v>
      </c>
      <c r="HT55" s="18">
        <f t="shared" ref="HT55:HT59" si="667">HS55/HT$1</f>
        <v>9.06895182068807E-3</v>
      </c>
      <c r="HU55" s="20">
        <f t="shared" si="605"/>
        <v>819.94524833789592</v>
      </c>
      <c r="HV55" s="20">
        <f t="shared" ref="HV55:HV59" si="668">(STDEV(GZ55,HE55,HJ55,HO55,HT55))/(AVERAGE(GZ55,HE55,HJ55,HO55,HT55))*100</f>
        <v>29.719893321300141</v>
      </c>
      <c r="HX55" s="10">
        <v>6.1260000000000003</v>
      </c>
      <c r="HY55" s="11">
        <v>3370</v>
      </c>
      <c r="HZ55" s="18">
        <f t="shared" si="607"/>
        <v>7.5749538309935636E-3</v>
      </c>
      <c r="IA55" s="20">
        <f t="shared" si="608"/>
        <v>820.96588731314682</v>
      </c>
      <c r="IC55" s="10">
        <v>6.0780000000000003</v>
      </c>
      <c r="ID55" s="10">
        <v>6581</v>
      </c>
      <c r="IE55" s="18">
        <f t="shared" si="609"/>
        <v>2.1207298197943592E-2</v>
      </c>
      <c r="IF55" s="20">
        <f t="shared" ref="IF55:IF60" si="669">(((IC55-IC$47)/(IC$83-IC$47)*100+800))</f>
        <v>819.92248062015506</v>
      </c>
      <c r="IH55" s="10">
        <v>6.0709999999999997</v>
      </c>
      <c r="II55" s="11">
        <v>9160.6</v>
      </c>
      <c r="IJ55" s="18">
        <f t="shared" si="610"/>
        <v>2.8901976658449919E-2</v>
      </c>
      <c r="IK55" s="20">
        <f t="shared" si="611"/>
        <v>820.20162853819306</v>
      </c>
      <c r="IM55" s="10">
        <v>6.0590000000000002</v>
      </c>
      <c r="IN55" s="11">
        <v>3363.5</v>
      </c>
      <c r="IO55" s="18">
        <f t="shared" si="612"/>
        <v>7.6171767959529657E-3</v>
      </c>
      <c r="IP55" s="20">
        <f t="shared" si="613"/>
        <v>819.36236391912905</v>
      </c>
      <c r="IR55" s="10">
        <v>6.0709999999999997</v>
      </c>
      <c r="IS55" s="11">
        <v>1799</v>
      </c>
      <c r="IT55" s="18">
        <f t="shared" si="614"/>
        <v>4.9089403837978222E-3</v>
      </c>
      <c r="IU55" s="20">
        <f t="shared" si="615"/>
        <v>819.99228097259743</v>
      </c>
      <c r="IV55" s="20">
        <f t="shared" si="616"/>
        <v>74.577866219738382</v>
      </c>
    </row>
    <row r="56" spans="1:256">
      <c r="A56" s="2">
        <v>36</v>
      </c>
      <c r="B56" s="25">
        <v>6.1589999999999998</v>
      </c>
      <c r="C56" s="12">
        <v>251347.1</v>
      </c>
      <c r="D56" s="18">
        <f>C56/D$1</f>
        <v>0.77858333679236691</v>
      </c>
      <c r="E56" s="20">
        <f>(((B56-B$47)/(B$83-B$47)*100+800))</f>
        <v>819.93876769996177</v>
      </c>
      <c r="G56" s="25">
        <v>6.1479999999999997</v>
      </c>
      <c r="H56" s="12">
        <v>317213.8</v>
      </c>
      <c r="I56" s="18">
        <f>H56/I$1</f>
        <v>1.4878221520139132</v>
      </c>
      <c r="J56" s="20">
        <f>(((G56-G$47)/(G$83-G$47)*100+800))</f>
        <v>819.58015267175574</v>
      </c>
      <c r="L56" s="25">
        <v>6.1219999999999999</v>
      </c>
      <c r="M56" s="12">
        <v>240807.2</v>
      </c>
      <c r="N56" s="18">
        <f>M56/N$1</f>
        <v>0.84626662786889162</v>
      </c>
      <c r="O56" s="20">
        <f>(((L56-L$47)/(L$83-L$47)*100+800))</f>
        <v>819.43476577622914</v>
      </c>
      <c r="Q56" s="25">
        <v>6.1260000000000003</v>
      </c>
      <c r="R56" s="12">
        <v>288753.59999999998</v>
      </c>
      <c r="S56" s="18">
        <f>R56/S$1</f>
        <v>1.1059631641297816</v>
      </c>
      <c r="T56" s="20">
        <f>(((Q56-Q$47)/(Q$83-Q$47)*100+800))</f>
        <v>819.74448315911729</v>
      </c>
      <c r="U56" s="20">
        <f>(STDEV(D56,I56,N56,S56))/(AVERAGE(D56,I56,N56,S56))*100</f>
        <v>30.474984067098003</v>
      </c>
      <c r="W56" s="10">
        <v>6.13</v>
      </c>
      <c r="X56">
        <v>335391.59999999998</v>
      </c>
      <c r="Y56" s="18">
        <f t="shared" si="629"/>
        <v>1.0168765100797301</v>
      </c>
      <c r="Z56" s="20">
        <f t="shared" si="630"/>
        <v>820.48517520215637</v>
      </c>
      <c r="AB56" s="10">
        <v>6.1150000000000002</v>
      </c>
      <c r="AC56">
        <v>314038.7</v>
      </c>
      <c r="AD56" s="18">
        <f t="shared" si="164"/>
        <v>1.081671644957827</v>
      </c>
      <c r="AE56" s="20">
        <f t="shared" si="631"/>
        <v>819.98444790046653</v>
      </c>
      <c r="AG56" s="10">
        <v>6.1040000000000001</v>
      </c>
      <c r="AH56">
        <v>226976.3</v>
      </c>
      <c r="AI56" s="18">
        <f t="shared" si="165"/>
        <v>0.75083874467824685</v>
      </c>
      <c r="AJ56" s="20">
        <f t="shared" si="632"/>
        <v>820.20825298881607</v>
      </c>
      <c r="AL56" s="10">
        <v>6.093</v>
      </c>
      <c r="AM56">
        <v>238582.8</v>
      </c>
      <c r="AN56" s="18">
        <f t="shared" si="166"/>
        <v>0.8433807512922048</v>
      </c>
      <c r="AO56" s="20">
        <f t="shared" si="633"/>
        <v>819.96146435452795</v>
      </c>
      <c r="AQ56" s="10">
        <v>6.1150000000000002</v>
      </c>
      <c r="AR56">
        <v>253750.6</v>
      </c>
      <c r="AS56" s="18">
        <f t="shared" si="167"/>
        <v>0.82885296493478455</v>
      </c>
      <c r="AT56" s="20">
        <f t="shared" si="634"/>
        <v>820.17678708685628</v>
      </c>
      <c r="AU56" s="20">
        <f t="shared" si="635"/>
        <v>15.351085636355641</v>
      </c>
      <c r="AW56" s="10">
        <v>6.141</v>
      </c>
      <c r="AX56">
        <v>260041.3</v>
      </c>
      <c r="AY56" s="18">
        <f t="shared" si="138"/>
        <v>0.75532579870278871</v>
      </c>
      <c r="AZ56" s="20">
        <f t="shared" si="636"/>
        <v>821.12085398398779</v>
      </c>
      <c r="BB56" s="10">
        <v>6.1109999999999998</v>
      </c>
      <c r="BC56">
        <v>237338.9</v>
      </c>
      <c r="BD56" s="18">
        <f t="shared" si="140"/>
        <v>0.61675334793064185</v>
      </c>
      <c r="BE56" s="20">
        <f t="shared" si="565"/>
        <v>821.02446483180427</v>
      </c>
      <c r="BG56" s="10">
        <v>6.0780000000000003</v>
      </c>
      <c r="BH56">
        <v>293610.09999999998</v>
      </c>
      <c r="BI56" s="18">
        <f t="shared" si="142"/>
        <v>0.90056823410042586</v>
      </c>
      <c r="BJ56" s="20">
        <f t="shared" si="566"/>
        <v>821.36069935385785</v>
      </c>
      <c r="BL56" s="10">
        <v>6.1</v>
      </c>
      <c r="BM56">
        <v>283704</v>
      </c>
      <c r="BN56" s="18">
        <f t="shared" si="144"/>
        <v>0.79728326116574255</v>
      </c>
      <c r="BO56" s="20">
        <f t="shared" si="567"/>
        <v>820.28648857917153</v>
      </c>
      <c r="BQ56" s="10">
        <v>6.0890000000000004</v>
      </c>
      <c r="BR56">
        <v>301484.40000000002</v>
      </c>
      <c r="BS56" s="18">
        <f t="shared" si="146"/>
        <v>0.9712057232909439</v>
      </c>
      <c r="BT56" s="20">
        <f t="shared" si="568"/>
        <v>820.20162853819318</v>
      </c>
      <c r="BU56" s="20">
        <f t="shared" si="537"/>
        <v>16.904717605811772</v>
      </c>
      <c r="BW56" s="10">
        <v>6.13</v>
      </c>
      <c r="BX56" s="11">
        <v>300034.8</v>
      </c>
      <c r="BY56" s="18">
        <f t="shared" si="637"/>
        <v>1.1832536964501774</v>
      </c>
      <c r="BZ56" s="20">
        <f t="shared" si="638"/>
        <v>819.67149002737585</v>
      </c>
      <c r="CB56" s="10">
        <v>6.1219999999999999</v>
      </c>
      <c r="CC56" s="11">
        <v>238001.7</v>
      </c>
      <c r="CD56" s="18">
        <f t="shared" si="570"/>
        <v>0.78714443567273407</v>
      </c>
      <c r="CE56" s="20">
        <f t="shared" si="639"/>
        <v>819.77640709329216</v>
      </c>
      <c r="CG56" s="10">
        <v>6.093</v>
      </c>
      <c r="CH56" s="11">
        <v>300781.7</v>
      </c>
      <c r="CI56" s="18">
        <f t="shared" si="571"/>
        <v>0.81257213097039116</v>
      </c>
      <c r="CJ56" s="20">
        <f t="shared" si="640"/>
        <v>819.37111801242236</v>
      </c>
      <c r="CL56" s="10">
        <v>6.1</v>
      </c>
      <c r="CM56" s="11">
        <v>273453.2</v>
      </c>
      <c r="CN56" s="18">
        <f t="shared" si="572"/>
        <v>0.76223633537671787</v>
      </c>
      <c r="CO56" s="20">
        <f t="shared" si="641"/>
        <v>819.94556765163293</v>
      </c>
      <c r="CQ56" s="10">
        <v>6.1040000000000001</v>
      </c>
      <c r="CR56" s="11">
        <v>256038.5</v>
      </c>
      <c r="CS56" s="18">
        <f t="shared" si="573"/>
        <v>0.72717655094653644</v>
      </c>
      <c r="CT56" s="20">
        <f t="shared" si="642"/>
        <v>819.68105795410349</v>
      </c>
      <c r="CU56" s="20">
        <f t="shared" si="574"/>
        <v>21.823759148658095</v>
      </c>
      <c r="CW56" s="10">
        <v>6.1150000000000002</v>
      </c>
      <c r="CX56" s="11">
        <v>291973.8</v>
      </c>
      <c r="CY56" s="18">
        <f t="shared" si="643"/>
        <v>0.75936028038513415</v>
      </c>
      <c r="CZ56" s="20">
        <f t="shared" si="576"/>
        <v>820.43214556482189</v>
      </c>
      <c r="DB56" s="10">
        <v>6.1630000000000003</v>
      </c>
      <c r="DC56" s="10">
        <v>295232.40000000002</v>
      </c>
      <c r="DD56" s="18">
        <f t="shared" si="644"/>
        <v>0.87935092437875861</v>
      </c>
      <c r="DE56" s="20">
        <f t="shared" si="645"/>
        <v>820.84603658536582</v>
      </c>
      <c r="DG56" s="10">
        <v>6.0960000000000001</v>
      </c>
      <c r="DH56" s="11">
        <v>259479</v>
      </c>
      <c r="DI56" s="18">
        <f t="shared" si="646"/>
        <v>0.71201328101418648</v>
      </c>
      <c r="DJ56" s="20">
        <f t="shared" si="579"/>
        <v>820.59620596205957</v>
      </c>
      <c r="DL56" s="10">
        <v>6.1040000000000001</v>
      </c>
      <c r="DM56" s="11">
        <v>252052.1</v>
      </c>
      <c r="DN56" s="18">
        <f t="shared" si="647"/>
        <v>0.86729066571789093</v>
      </c>
      <c r="DO56" s="20">
        <f t="shared" si="581"/>
        <v>819.7751066304769</v>
      </c>
      <c r="DQ56" s="10">
        <v>6.093</v>
      </c>
      <c r="DR56" s="11">
        <v>278225.3</v>
      </c>
      <c r="DS56" s="18">
        <f t="shared" si="648"/>
        <v>0.91700507405081955</v>
      </c>
      <c r="DT56" s="20">
        <f t="shared" si="583"/>
        <v>820.56765163297041</v>
      </c>
      <c r="DU56" s="20">
        <f t="shared" si="649"/>
        <v>10.517458507759343</v>
      </c>
      <c r="DW56" s="10">
        <v>6.1260000000000003</v>
      </c>
      <c r="DX56" s="11">
        <v>242670.3</v>
      </c>
      <c r="DY56" s="18">
        <f t="shared" si="650"/>
        <v>1.0668777235749483</v>
      </c>
      <c r="DZ56" s="20">
        <f t="shared" si="651"/>
        <v>820.65925642008438</v>
      </c>
      <c r="EB56" s="10">
        <v>6.1219999999999999</v>
      </c>
      <c r="EC56" s="10">
        <v>274708.40000000002</v>
      </c>
      <c r="ED56" s="18">
        <f t="shared" si="652"/>
        <v>0.89252733464138045</v>
      </c>
      <c r="EE56" s="20">
        <f t="shared" si="653"/>
        <v>820.06125574272585</v>
      </c>
      <c r="EG56" s="10">
        <v>6.0890000000000004</v>
      </c>
      <c r="EH56" s="11">
        <v>280370.09999999998</v>
      </c>
      <c r="EI56" s="18">
        <f t="shared" si="623"/>
        <v>0.99805813561083823</v>
      </c>
      <c r="EJ56" s="20">
        <f t="shared" si="541"/>
        <v>820.22515527950316</v>
      </c>
      <c r="EL56" s="10">
        <v>6.0960000000000001</v>
      </c>
      <c r="EM56" s="11">
        <v>295328.2</v>
      </c>
      <c r="EN56" s="18">
        <f t="shared" si="624"/>
        <v>0.8402231884008492</v>
      </c>
      <c r="EO56" s="20">
        <f t="shared" si="543"/>
        <v>821.26014688828764</v>
      </c>
      <c r="EQ56" s="10">
        <v>6.085</v>
      </c>
      <c r="ER56" s="11">
        <v>301807.59999999998</v>
      </c>
      <c r="ES56" s="18">
        <f t="shared" si="625"/>
        <v>0.95299888693290802</v>
      </c>
      <c r="ET56" s="20">
        <f t="shared" si="545"/>
        <v>820.19379844961236</v>
      </c>
      <c r="EU56" s="20">
        <f t="shared" si="626"/>
        <v>9.3150316408715952</v>
      </c>
      <c r="EW56" s="10">
        <v>6.1340000000000003</v>
      </c>
      <c r="EX56" s="11">
        <v>308037.5</v>
      </c>
      <c r="EY56" s="18">
        <f t="shared" si="654"/>
        <v>1.0095389819776623</v>
      </c>
      <c r="EZ56" s="20">
        <f t="shared" si="548"/>
        <v>820.51756007393715</v>
      </c>
      <c r="FB56" s="10">
        <v>6.093</v>
      </c>
      <c r="FC56" s="10">
        <v>381936.4</v>
      </c>
      <c r="FD56" s="18">
        <f t="shared" si="655"/>
        <v>1.2179513835297899</v>
      </c>
      <c r="FE56" s="20">
        <f t="shared" si="550"/>
        <v>820.38762579202387</v>
      </c>
      <c r="FG56" s="10">
        <v>6.0890000000000004</v>
      </c>
      <c r="FH56" s="11">
        <v>305480.8</v>
      </c>
      <c r="FI56" s="18">
        <f t="shared" si="551"/>
        <v>0.98191175931717645</v>
      </c>
      <c r="FJ56" s="20">
        <f>(((FG56-FG$47)/(FG$83-FG$47)*100+800))</f>
        <v>816.49040344692514</v>
      </c>
      <c r="FL56" s="10">
        <v>6.0780000000000003</v>
      </c>
      <c r="FM56" s="11">
        <v>292893</v>
      </c>
      <c r="FN56" s="18">
        <f t="shared" si="562"/>
        <v>0.89392225162696826</v>
      </c>
      <c r="FO56" s="20">
        <f t="shared" si="563"/>
        <v>820.47155688622752</v>
      </c>
      <c r="FQ56" s="10">
        <v>6.0739999999999998</v>
      </c>
      <c r="FR56" s="11">
        <v>297617.90000000002</v>
      </c>
      <c r="FS56" s="18">
        <f t="shared" si="552"/>
        <v>1.1886833447761189</v>
      </c>
      <c r="FT56" s="20">
        <f t="shared" si="553"/>
        <v>820.08258258258263</v>
      </c>
      <c r="FU56" s="20">
        <f t="shared" si="554"/>
        <v>13.170104307595881</v>
      </c>
      <c r="FV56" s="20">
        <f t="shared" si="555"/>
        <v>14.217487554010926</v>
      </c>
      <c r="FX56" s="10">
        <v>6.1079999999999997</v>
      </c>
      <c r="FY56" s="11">
        <v>260636.7</v>
      </c>
      <c r="FZ56" s="18">
        <f t="shared" si="591"/>
        <v>0.81967361079225431</v>
      </c>
      <c r="GA56" s="20">
        <f t="shared" si="656"/>
        <v>820.06160954948018</v>
      </c>
      <c r="GC56" s="10">
        <v>6.1</v>
      </c>
      <c r="GD56" s="10">
        <v>250785.1</v>
      </c>
      <c r="GE56" s="18">
        <f t="shared" si="592"/>
        <v>0.92069814212047774</v>
      </c>
      <c r="GF56" s="20">
        <f t="shared" si="657"/>
        <v>821.23418934457641</v>
      </c>
      <c r="GH56" s="10">
        <v>6.0819999999999999</v>
      </c>
      <c r="GI56" s="11">
        <v>363457.1</v>
      </c>
      <c r="GJ56" s="18">
        <f t="shared" ref="GJ56:GJ59" si="670">GI56/GJ$1</f>
        <v>1.4547606105992721</v>
      </c>
      <c r="GK56" s="20">
        <f t="shared" si="659"/>
        <v>821.33230650750863</v>
      </c>
      <c r="GM56" s="10">
        <v>6.0739999999999998</v>
      </c>
      <c r="GN56" s="11">
        <v>359641.5</v>
      </c>
      <c r="GO56" s="18">
        <f t="shared" si="594"/>
        <v>1.0494816083229812</v>
      </c>
      <c r="GP56" s="20">
        <f t="shared" si="660"/>
        <v>819.97663551401865</v>
      </c>
      <c r="GR56" s="10">
        <v>6.0739999999999998</v>
      </c>
      <c r="GS56" s="11">
        <v>297237.8</v>
      </c>
      <c r="GT56" s="18">
        <f t="shared" si="661"/>
        <v>0.80764250006928751</v>
      </c>
      <c r="GU56" s="20">
        <f t="shared" si="662"/>
        <v>819.73478939157565</v>
      </c>
      <c r="GV56" s="20">
        <f t="shared" si="595"/>
        <v>26.39422742230612</v>
      </c>
      <c r="GX56" s="10">
        <v>6.1</v>
      </c>
      <c r="GY56" s="11">
        <v>289316.59999999998</v>
      </c>
      <c r="GZ56" s="18">
        <f t="shared" si="663"/>
        <v>0.97946989106942628</v>
      </c>
      <c r="HA56" s="20">
        <f t="shared" si="597"/>
        <v>819.74448315911729</v>
      </c>
      <c r="HC56" s="10">
        <v>6.0890000000000004</v>
      </c>
      <c r="HD56" s="10">
        <v>284437.59999999998</v>
      </c>
      <c r="HE56" s="18">
        <f t="shared" si="664"/>
        <v>0.87519746263210063</v>
      </c>
      <c r="HF56" s="20">
        <f t="shared" si="599"/>
        <v>820.25660964230178</v>
      </c>
      <c r="HH56" s="10">
        <v>6.0780000000000003</v>
      </c>
      <c r="HI56" s="11">
        <v>314468.90000000002</v>
      </c>
      <c r="HJ56" s="18">
        <f t="shared" si="665"/>
        <v>0.8662830769671529</v>
      </c>
      <c r="HK56" s="20">
        <f t="shared" si="601"/>
        <v>820.15686274509801</v>
      </c>
      <c r="HM56" s="10">
        <v>6.0819999999999999</v>
      </c>
      <c r="HN56" s="11">
        <v>307797</v>
      </c>
      <c r="HO56" s="18">
        <f t="shared" si="666"/>
        <v>0.86251737031078668</v>
      </c>
      <c r="HP56" s="20">
        <f t="shared" si="603"/>
        <v>820.03898635477583</v>
      </c>
      <c r="HR56" s="10">
        <v>6.0670000000000002</v>
      </c>
      <c r="HS56" s="11">
        <v>351312.9</v>
      </c>
      <c r="HT56" s="18">
        <f t="shared" si="667"/>
        <v>0.86083590394374809</v>
      </c>
      <c r="HU56" s="20">
        <f t="shared" si="605"/>
        <v>820.10168165819323</v>
      </c>
      <c r="HV56" s="20">
        <f t="shared" si="668"/>
        <v>5.7326661523281537</v>
      </c>
      <c r="HX56" s="10">
        <v>6.1230000000000002</v>
      </c>
      <c r="HY56" s="11">
        <v>329472</v>
      </c>
      <c r="HZ56" s="18">
        <f t="shared" si="607"/>
        <v>0.74057423994216964</v>
      </c>
      <c r="IA56" s="20">
        <f t="shared" si="608"/>
        <v>820.85090072824835</v>
      </c>
      <c r="IC56" s="10">
        <v>6.093</v>
      </c>
      <c r="ID56" s="10">
        <v>311981.3</v>
      </c>
      <c r="IE56" s="18">
        <f t="shared" si="609"/>
        <v>1.0053609574961402</v>
      </c>
      <c r="IF56" s="20">
        <f t="shared" si="669"/>
        <v>820.50387596899225</v>
      </c>
      <c r="IH56" s="10">
        <v>6.0739999999999998</v>
      </c>
      <c r="II56" s="11">
        <v>342060</v>
      </c>
      <c r="IJ56" s="18">
        <f t="shared" si="610"/>
        <v>1.0792098919054842</v>
      </c>
      <c r="IK56" s="20">
        <f t="shared" si="611"/>
        <v>820.31795269484292</v>
      </c>
      <c r="IM56" s="10">
        <v>6.0819999999999999</v>
      </c>
      <c r="IN56" s="11">
        <v>366780.6</v>
      </c>
      <c r="IO56" s="18">
        <f t="shared" si="612"/>
        <v>0.83063257782836519</v>
      </c>
      <c r="IP56" s="20">
        <f t="shared" si="613"/>
        <v>820.25660964230167</v>
      </c>
      <c r="IR56" s="10">
        <v>6.0739999999999998</v>
      </c>
      <c r="IS56" s="11">
        <v>263855.40000000002</v>
      </c>
      <c r="IT56" s="18">
        <f t="shared" si="614"/>
        <v>0.71998356228078275</v>
      </c>
      <c r="IU56" s="20">
        <f t="shared" si="615"/>
        <v>820.10806638363567</v>
      </c>
      <c r="IV56" s="20">
        <f t="shared" si="616"/>
        <v>18.315033696842413</v>
      </c>
    </row>
    <row r="57" spans="1:256">
      <c r="A57" s="2" t="s">
        <v>24</v>
      </c>
      <c r="D57" s="18"/>
      <c r="I57" s="18"/>
      <c r="N57" s="18"/>
      <c r="S57" s="18"/>
      <c r="U57" s="20"/>
      <c r="W57" s="10">
        <v>6.1369999999999996</v>
      </c>
      <c r="X57">
        <v>9024.7999999999993</v>
      </c>
      <c r="Y57" s="18">
        <f t="shared" si="629"/>
        <v>2.7362364257684294E-2</v>
      </c>
      <c r="Z57" s="20">
        <f t="shared" si="630"/>
        <v>820.75471698113211</v>
      </c>
      <c r="AB57" s="10">
        <v>6.1079999999999997</v>
      </c>
      <c r="AC57">
        <v>8246.9</v>
      </c>
      <c r="AD57" s="18">
        <f t="shared" si="164"/>
        <v>2.84055369252347E-2</v>
      </c>
      <c r="AE57" s="20">
        <f t="shared" si="631"/>
        <v>819.7122861586314</v>
      </c>
      <c r="AG57" s="10">
        <v>6.1150000000000002</v>
      </c>
      <c r="AH57">
        <v>7674.7</v>
      </c>
      <c r="AI57" s="18">
        <f t="shared" si="165"/>
        <v>2.5387946291230146E-2</v>
      </c>
      <c r="AJ57" s="20">
        <f t="shared" si="632"/>
        <v>820.63247204010804</v>
      </c>
      <c r="AL57" s="10">
        <v>6.085</v>
      </c>
      <c r="AM57">
        <v>5876.7</v>
      </c>
      <c r="AN57" s="18">
        <f t="shared" si="166"/>
        <v>2.0773901811525809E-2</v>
      </c>
      <c r="AO57" s="20">
        <f t="shared" si="633"/>
        <v>819.65317919075142</v>
      </c>
      <c r="AQ57" s="10">
        <v>6.1109999999999998</v>
      </c>
      <c r="AR57">
        <v>7245.8</v>
      </c>
      <c r="AS57" s="18">
        <f t="shared" si="167"/>
        <v>2.3667738375099258E-2</v>
      </c>
      <c r="AT57" s="20">
        <f t="shared" si="634"/>
        <v>820.02305918524212</v>
      </c>
      <c r="AU57" s="20">
        <f t="shared" si="635"/>
        <v>12.090030011453088</v>
      </c>
      <c r="AW57" s="10">
        <v>6.1369999999999996</v>
      </c>
      <c r="AX57">
        <v>5981.5</v>
      </c>
      <c r="AY57" s="18">
        <f t="shared" si="138"/>
        <v>1.7374091211437303E-2</v>
      </c>
      <c r="AZ57" s="20">
        <f t="shared" si="636"/>
        <v>820.96835684330915</v>
      </c>
      <c r="BB57" s="10">
        <v>6.1109999999999998</v>
      </c>
      <c r="BC57">
        <v>6390.8</v>
      </c>
      <c r="BD57" s="18">
        <f t="shared" si="140"/>
        <v>1.6607253576868968E-2</v>
      </c>
      <c r="BE57" s="20">
        <f t="shared" si="565"/>
        <v>821.02446483180427</v>
      </c>
      <c r="BG57" s="10">
        <v>6.0670000000000002</v>
      </c>
      <c r="BH57">
        <v>8787.7999999999993</v>
      </c>
      <c r="BI57" s="18">
        <f t="shared" si="142"/>
        <v>2.6954159709177996E-2</v>
      </c>
      <c r="BJ57" s="20">
        <f t="shared" si="566"/>
        <v>820.9426073736222</v>
      </c>
      <c r="BL57" s="10">
        <v>6.1</v>
      </c>
      <c r="BM57">
        <v>9272</v>
      </c>
      <c r="BN57" s="18">
        <f t="shared" si="144"/>
        <v>2.6056771838002868E-2</v>
      </c>
      <c r="BO57" s="20">
        <f t="shared" si="567"/>
        <v>820.28648857917153</v>
      </c>
      <c r="BQ57" s="10">
        <v>6.085</v>
      </c>
      <c r="BR57">
        <v>9273.5</v>
      </c>
      <c r="BS57" s="18">
        <f t="shared" si="146"/>
        <v>2.9873772158488361E-2</v>
      </c>
      <c r="BT57" s="20">
        <f t="shared" si="568"/>
        <v>820.04652966265996</v>
      </c>
      <c r="BU57" s="20">
        <f t="shared" si="537"/>
        <v>25.674836466447299</v>
      </c>
      <c r="BW57" s="10">
        <v>6.13</v>
      </c>
      <c r="BX57" s="11">
        <v>6991.8</v>
      </c>
      <c r="BY57" s="18">
        <f t="shared" si="637"/>
        <v>2.7573712098864365E-2</v>
      </c>
      <c r="BZ57" s="20">
        <f t="shared" si="638"/>
        <v>819.67149002737585</v>
      </c>
      <c r="CB57" s="10">
        <v>6.1189999999999998</v>
      </c>
      <c r="CC57" s="11">
        <v>6231.4</v>
      </c>
      <c r="CD57" s="18">
        <f t="shared" si="570"/>
        <v>2.0609146222279398E-2</v>
      </c>
      <c r="CE57" s="20">
        <f t="shared" si="639"/>
        <v>819.66075558982266</v>
      </c>
      <c r="CG57" s="10">
        <v>6.0970000000000004</v>
      </c>
      <c r="CH57" s="11">
        <v>6900</v>
      </c>
      <c r="CI57" s="18">
        <f t="shared" si="571"/>
        <v>1.8640587853901016E-2</v>
      </c>
      <c r="CJ57" s="20">
        <f t="shared" si="640"/>
        <v>819.52639751552795</v>
      </c>
      <c r="CL57" s="10">
        <v>6.0890000000000004</v>
      </c>
      <c r="CM57" s="11">
        <v>6775.7</v>
      </c>
      <c r="CN57" s="18">
        <f t="shared" si="572"/>
        <v>1.8886905465403319E-2</v>
      </c>
      <c r="CO57" s="20">
        <f t="shared" si="641"/>
        <v>819.51788491446348</v>
      </c>
      <c r="CQ57" s="10">
        <v>6.1040000000000001</v>
      </c>
      <c r="CR57" s="11">
        <v>6246.5</v>
      </c>
      <c r="CS57" s="18">
        <f t="shared" si="573"/>
        <v>1.7740723857886762E-2</v>
      </c>
      <c r="CT57" s="20">
        <f t="shared" si="642"/>
        <v>819.68105795410349</v>
      </c>
      <c r="CU57" s="20">
        <f t="shared" si="574"/>
        <v>19.263434795299062</v>
      </c>
      <c r="CW57" s="10">
        <v>6.1079999999999997</v>
      </c>
      <c r="CX57" s="11">
        <v>7640.7</v>
      </c>
      <c r="CY57" s="18">
        <f t="shared" si="643"/>
        <v>1.9871797039113424E-2</v>
      </c>
      <c r="CZ57" s="20">
        <f t="shared" si="576"/>
        <v>820.16679302501893</v>
      </c>
      <c r="DB57" s="10">
        <v>6.1630000000000003</v>
      </c>
      <c r="DC57" s="10">
        <v>7190.9</v>
      </c>
      <c r="DD57" s="18">
        <f t="shared" si="644"/>
        <v>2.1418125389067101E-2</v>
      </c>
      <c r="DE57" s="20">
        <f t="shared" si="645"/>
        <v>820.84603658536582</v>
      </c>
      <c r="DG57" s="10">
        <v>6.1</v>
      </c>
      <c r="DH57" s="11">
        <v>8036.1</v>
      </c>
      <c r="DI57" s="18">
        <f t="shared" si="646"/>
        <v>2.2051148368685346E-2</v>
      </c>
      <c r="DJ57" s="20">
        <f t="shared" si="579"/>
        <v>820.7510646535037</v>
      </c>
      <c r="DL57" s="10">
        <v>6.0970000000000004</v>
      </c>
      <c r="DM57" s="11">
        <v>6836.8</v>
      </c>
      <c r="DN57" s="18">
        <f t="shared" si="647"/>
        <v>2.3524869752642712E-2</v>
      </c>
      <c r="DO57" s="20">
        <f t="shared" si="581"/>
        <v>819.50368359829395</v>
      </c>
      <c r="DQ57" s="10">
        <v>6.0860000000000003</v>
      </c>
      <c r="DR57" s="11">
        <v>8312.7999999999993</v>
      </c>
      <c r="DS57" s="18">
        <f t="shared" si="648"/>
        <v>2.7398226471746646E-2</v>
      </c>
      <c r="DT57" s="20">
        <f t="shared" si="583"/>
        <v>820.29548989113528</v>
      </c>
      <c r="DU57" s="20">
        <f t="shared" si="649"/>
        <v>12.511319890852873</v>
      </c>
      <c r="DW57" s="10">
        <v>6.1260000000000003</v>
      </c>
      <c r="DX57" s="11">
        <v>8396.9</v>
      </c>
      <c r="DY57" s="18">
        <f t="shared" si="650"/>
        <v>3.6916200940479663E-2</v>
      </c>
      <c r="DZ57" s="20">
        <f t="shared" si="651"/>
        <v>820.65925642008438</v>
      </c>
      <c r="EB57" s="10">
        <v>6.1189999999999998</v>
      </c>
      <c r="EC57" s="10">
        <v>8319.7999999999993</v>
      </c>
      <c r="ED57" s="18">
        <f t="shared" si="652"/>
        <v>2.7031022417768644E-2</v>
      </c>
      <c r="EE57" s="20">
        <f t="shared" si="653"/>
        <v>819.94640122511487</v>
      </c>
      <c r="EG57" s="10">
        <v>6.0819999999999999</v>
      </c>
      <c r="EH57" s="11">
        <v>10026.9</v>
      </c>
      <c r="EI57" s="18">
        <f t="shared" si="623"/>
        <v>3.5693638943511859E-2</v>
      </c>
      <c r="EJ57" s="20">
        <f t="shared" si="541"/>
        <v>819.95341614906829</v>
      </c>
      <c r="EL57" s="10">
        <v>6.0819999999999999</v>
      </c>
      <c r="EM57" s="11">
        <v>10256</v>
      </c>
      <c r="EN57" s="18">
        <f t="shared" si="624"/>
        <v>2.9178822138350179E-2</v>
      </c>
      <c r="EO57" s="20">
        <f t="shared" si="543"/>
        <v>820.71897951294932</v>
      </c>
      <c r="EQ57" s="10">
        <v>6.0819999999999999</v>
      </c>
      <c r="ER57" s="11">
        <v>10820.5</v>
      </c>
      <c r="ES57" s="18">
        <f t="shared" si="625"/>
        <v>3.4167212674755483E-2</v>
      </c>
      <c r="ET57" s="20">
        <f t="shared" si="545"/>
        <v>820.07751937984494</v>
      </c>
      <c r="EU57" s="20">
        <f t="shared" si="626"/>
        <v>13.138907402467536</v>
      </c>
      <c r="EW57" s="10">
        <v>6.13</v>
      </c>
      <c r="EX57" s="11">
        <v>7681.6</v>
      </c>
      <c r="EY57" s="18">
        <f t="shared" si="654"/>
        <v>2.5175099278365819E-2</v>
      </c>
      <c r="EZ57" s="20">
        <f t="shared" si="548"/>
        <v>820.36968576709796</v>
      </c>
      <c r="FB57" s="10">
        <v>6.0960000000000001</v>
      </c>
      <c r="FC57" s="10">
        <v>10510</v>
      </c>
      <c r="FD57" s="18">
        <f t="shared" si="655"/>
        <v>3.3515184834171582E-2</v>
      </c>
      <c r="FE57" s="20">
        <f t="shared" si="550"/>
        <v>820.49944092433839</v>
      </c>
      <c r="FG57" s="10">
        <v>6.085</v>
      </c>
      <c r="FH57" s="11">
        <v>9517.1</v>
      </c>
      <c r="FI57" s="18">
        <f t="shared" si="551"/>
        <v>3.0590964815456489E-2</v>
      </c>
      <c r="FJ57" s="20">
        <f>(((FG57-FG$47)/(FG$83-FG$47)*100+800))</f>
        <v>816.33372502937721</v>
      </c>
      <c r="FL57" s="10">
        <v>6.0819999999999999</v>
      </c>
      <c r="FM57" s="11">
        <v>8900.7000000000007</v>
      </c>
      <c r="FN57" s="18">
        <f t="shared" si="562"/>
        <v>2.7165325852977561E-2</v>
      </c>
      <c r="FO57" s="20">
        <f t="shared" si="563"/>
        <v>820.6212574850299</v>
      </c>
      <c r="FQ57" s="10">
        <v>6.0780000000000003</v>
      </c>
      <c r="FR57" s="11">
        <v>8402.4</v>
      </c>
      <c r="FS57" s="18">
        <f t="shared" si="552"/>
        <v>3.3559113669395756E-2</v>
      </c>
      <c r="FT57" s="20">
        <f t="shared" si="553"/>
        <v>820.23273273273276</v>
      </c>
      <c r="FU57" s="20">
        <f t="shared" si="554"/>
        <v>12.548106612837895</v>
      </c>
      <c r="FV57" s="20">
        <f t="shared" si="555"/>
        <v>14.504914961917242</v>
      </c>
      <c r="FX57" s="10">
        <v>6.0970000000000004</v>
      </c>
      <c r="FY57" s="11">
        <v>6534.9</v>
      </c>
      <c r="FZ57" s="18">
        <f t="shared" si="591"/>
        <v>2.0551538133986125E-2</v>
      </c>
      <c r="GA57" s="20">
        <f t="shared" si="656"/>
        <v>819.63804389680399</v>
      </c>
      <c r="GC57" s="10">
        <v>6.0960000000000001</v>
      </c>
      <c r="GD57" s="10">
        <v>6083</v>
      </c>
      <c r="GE57" s="18">
        <f t="shared" si="592"/>
        <v>2.2332294855311841E-2</v>
      </c>
      <c r="GF57" s="20">
        <f t="shared" si="657"/>
        <v>821.08087389804518</v>
      </c>
      <c r="GH57" s="10">
        <v>6.0890000000000004</v>
      </c>
      <c r="GI57" s="11">
        <v>11064.7</v>
      </c>
      <c r="GJ57" s="18">
        <f t="shared" si="670"/>
        <v>4.4287179224447033E-2</v>
      </c>
      <c r="GK57" s="20">
        <f t="shared" si="659"/>
        <v>821.60184828648448</v>
      </c>
      <c r="GM57" s="10">
        <v>6.0709999999999997</v>
      </c>
      <c r="GN57" s="11">
        <v>10778.6</v>
      </c>
      <c r="GO57" s="18">
        <f t="shared" si="594"/>
        <v>3.1453384727485802E-2</v>
      </c>
      <c r="GP57" s="20">
        <f t="shared" si="660"/>
        <v>819.85981308411215</v>
      </c>
      <c r="GR57" s="10">
        <v>6.0819999999999999</v>
      </c>
      <c r="GS57" s="11">
        <v>7583.2</v>
      </c>
      <c r="GT57" s="18">
        <f t="shared" si="661"/>
        <v>2.0604763615278476E-2</v>
      </c>
      <c r="GU57" s="20">
        <f t="shared" si="662"/>
        <v>820.04680187207487</v>
      </c>
      <c r="GV57" s="20">
        <f t="shared" si="595"/>
        <v>36.771311193134451</v>
      </c>
      <c r="GX57" s="10">
        <v>6.093</v>
      </c>
      <c r="GY57" s="11">
        <v>4970.1000000000004</v>
      </c>
      <c r="GZ57" s="18">
        <f t="shared" si="663"/>
        <v>1.6826076711824196E-2</v>
      </c>
      <c r="HA57" s="20">
        <f t="shared" si="597"/>
        <v>819.47348044909018</v>
      </c>
      <c r="HC57" s="10">
        <v>6.0890000000000004</v>
      </c>
      <c r="HD57" s="10">
        <v>7592.1</v>
      </c>
      <c r="HE57" s="18">
        <f t="shared" si="664"/>
        <v>2.3360437073189945E-2</v>
      </c>
      <c r="HF57" s="20">
        <f t="shared" si="599"/>
        <v>820.25660964230178</v>
      </c>
      <c r="HH57" s="10">
        <v>6.0780000000000003</v>
      </c>
      <c r="HI57" s="11">
        <v>9712.7999999999993</v>
      </c>
      <c r="HJ57" s="18">
        <f t="shared" si="665"/>
        <v>2.6756331929696581E-2</v>
      </c>
      <c r="HK57" s="20">
        <f t="shared" si="601"/>
        <v>820.15686274509801</v>
      </c>
      <c r="HM57" s="10">
        <v>6.06</v>
      </c>
      <c r="HN57" s="11">
        <v>6525.2</v>
      </c>
      <c r="HO57" s="18">
        <f t="shared" si="666"/>
        <v>1.8285098115809917E-2</v>
      </c>
      <c r="HP57" s="20">
        <f t="shared" si="603"/>
        <v>819.18128654970758</v>
      </c>
      <c r="HR57" s="10">
        <v>6.0709999999999997</v>
      </c>
      <c r="HS57" s="11">
        <v>7325.3</v>
      </c>
      <c r="HT57" s="18">
        <f t="shared" si="667"/>
        <v>1.7949472527650244E-2</v>
      </c>
      <c r="HU57" s="20">
        <f t="shared" si="605"/>
        <v>820.25811497849043</v>
      </c>
      <c r="HV57" s="20">
        <f t="shared" si="668"/>
        <v>20.580008414551916</v>
      </c>
      <c r="HX57" s="10">
        <v>6.13</v>
      </c>
      <c r="HY57" s="11">
        <v>8291.2999999999993</v>
      </c>
      <c r="HZ57" s="18">
        <f t="shared" si="607"/>
        <v>1.8636858961102946E-2</v>
      </c>
      <c r="IA57" s="20">
        <f t="shared" si="608"/>
        <v>821.11920275967805</v>
      </c>
      <c r="IC57" s="10">
        <v>6.0960000000000001</v>
      </c>
      <c r="ID57" s="10">
        <v>9160.7999999999993</v>
      </c>
      <c r="IE57" s="18">
        <f t="shared" si="609"/>
        <v>2.952071377172491E-2</v>
      </c>
      <c r="IF57" s="20">
        <f t="shared" si="669"/>
        <v>820.62015503875966</v>
      </c>
      <c r="IH57" s="10">
        <v>6.0780000000000003</v>
      </c>
      <c r="II57" s="11">
        <v>11274.7</v>
      </c>
      <c r="IJ57" s="18">
        <f t="shared" si="610"/>
        <v>3.55720276216651E-2</v>
      </c>
      <c r="IK57" s="20">
        <f t="shared" si="611"/>
        <v>820.47305157037613</v>
      </c>
      <c r="IM57" s="10">
        <v>6.0819999999999999</v>
      </c>
      <c r="IN57" s="11">
        <v>9458.7999999999993</v>
      </c>
      <c r="IO57" s="18">
        <f t="shared" si="612"/>
        <v>2.1420946001950322E-2</v>
      </c>
      <c r="IP57" s="20">
        <f t="shared" si="613"/>
        <v>820.25660964230167</v>
      </c>
      <c r="IR57" s="10">
        <v>6.0739999999999998</v>
      </c>
      <c r="IS57" s="11">
        <v>4182.1000000000004</v>
      </c>
      <c r="IT57" s="18">
        <f t="shared" si="614"/>
        <v>1.1411717386926557E-2</v>
      </c>
      <c r="IU57" s="20">
        <f t="shared" si="615"/>
        <v>820.10806638363567</v>
      </c>
      <c r="IV57" s="20">
        <f t="shared" si="616"/>
        <v>40.462227420917614</v>
      </c>
    </row>
    <row r="58" spans="1:256">
      <c r="A58" s="2" t="s">
        <v>25</v>
      </c>
      <c r="B58" s="25">
        <v>6.51</v>
      </c>
      <c r="C58" s="12">
        <v>41722.5</v>
      </c>
      <c r="D58" s="18">
        <f>C58/D$1</f>
        <v>0.12924136888517723</v>
      </c>
      <c r="E58" s="20">
        <f>(((B58-B$47)/(B$83-B$47)*100+800))</f>
        <v>833.37160352085721</v>
      </c>
      <c r="G58" s="25">
        <v>6.5030000000000001</v>
      </c>
      <c r="H58" s="12">
        <v>62410.5</v>
      </c>
      <c r="I58" s="18">
        <f>H58/I$1</f>
        <v>0.2927228399844658</v>
      </c>
      <c r="J58" s="20">
        <f>(((G58-G$47)/(G$83-G$47)*100+800))</f>
        <v>833.12977099236639</v>
      </c>
      <c r="L58" s="25">
        <v>6.484</v>
      </c>
      <c r="M58" s="12">
        <v>34884.9</v>
      </c>
      <c r="N58" s="18">
        <f>M58/N$1</f>
        <v>0.12259569766412091</v>
      </c>
      <c r="O58" s="20">
        <f>(((L58-L$47)/(L$83-L$47)*100+800))</f>
        <v>833.44947735191636</v>
      </c>
      <c r="Q58" s="25">
        <v>6.4880000000000004</v>
      </c>
      <c r="R58" s="12">
        <v>25307.1</v>
      </c>
      <c r="S58" s="18">
        <f>R58/S$1</f>
        <v>9.6929424917815032E-2</v>
      </c>
      <c r="T58" s="20">
        <f>(((Q58-Q$47)/(Q$83-Q$47)*100+800))</f>
        <v>833.75919473480451</v>
      </c>
      <c r="U58" s="20">
        <f>(STDEV(D58,I58,N58,S58))/(AVERAGE(D58,I58,N58,S58))*100</f>
        <v>55.699677611472609</v>
      </c>
      <c r="W58" s="10">
        <v>6.444</v>
      </c>
      <c r="X58">
        <v>11109.3</v>
      </c>
      <c r="Y58" s="18">
        <f t="shared" si="629"/>
        <v>3.3682376700635154E-2</v>
      </c>
      <c r="Z58" s="20">
        <f t="shared" si="630"/>
        <v>832.57604928763953</v>
      </c>
      <c r="AB58" s="10">
        <v>6.4770000000000003</v>
      </c>
      <c r="AC58">
        <v>16579.400000000001</v>
      </c>
      <c r="AD58" s="18">
        <f t="shared" si="164"/>
        <v>5.7105913603685776E-2</v>
      </c>
      <c r="AE58" s="20">
        <f t="shared" si="631"/>
        <v>834.0590979782271</v>
      </c>
      <c r="AG58" s="10">
        <v>6.4180000000000001</v>
      </c>
      <c r="AH58">
        <v>13529.4</v>
      </c>
      <c r="AI58" s="18">
        <f t="shared" si="165"/>
        <v>4.4755323407112871E-2</v>
      </c>
      <c r="AJ58" s="20">
        <f t="shared" si="632"/>
        <v>832.31777863478601</v>
      </c>
      <c r="AL58" s="10">
        <v>6.4109999999999996</v>
      </c>
      <c r="AM58">
        <v>31561.7</v>
      </c>
      <c r="AN58" s="18">
        <f t="shared" si="166"/>
        <v>0.11156935981160077</v>
      </c>
      <c r="AO58" s="20">
        <f t="shared" si="633"/>
        <v>832.21579961464352</v>
      </c>
      <c r="AQ58" s="10">
        <v>6.4290000000000003</v>
      </c>
      <c r="AR58">
        <v>15235</v>
      </c>
      <c r="AS58" s="18">
        <f t="shared" si="167"/>
        <v>4.9763724384420928E-2</v>
      </c>
      <c r="AT58" s="20">
        <f t="shared" si="634"/>
        <v>832.2444273635665</v>
      </c>
      <c r="AU58" s="20">
        <f t="shared" si="635"/>
        <v>51.19265966177985</v>
      </c>
      <c r="AW58" s="10">
        <v>6.4509999999999996</v>
      </c>
      <c r="AX58">
        <v>23710.9</v>
      </c>
      <c r="AY58" s="18">
        <f t="shared" si="138"/>
        <v>6.8871577247390917E-2</v>
      </c>
      <c r="AZ58" s="20">
        <f t="shared" si="636"/>
        <v>832.93938238658029</v>
      </c>
      <c r="BB58" s="10">
        <v>6.47</v>
      </c>
      <c r="BC58">
        <v>28495.3</v>
      </c>
      <c r="BD58" s="18">
        <f t="shared" si="140"/>
        <v>7.4048424743217475E-2</v>
      </c>
      <c r="BE58" s="20">
        <f t="shared" si="565"/>
        <v>834.74770642201838</v>
      </c>
      <c r="BG58" s="10">
        <v>6.4</v>
      </c>
      <c r="BH58">
        <v>38838.699999999997</v>
      </c>
      <c r="BI58" s="18">
        <f t="shared" si="142"/>
        <v>0.11912703096302277</v>
      </c>
      <c r="BJ58" s="20">
        <f t="shared" si="566"/>
        <v>833.59939186621057</v>
      </c>
      <c r="BL58" s="10">
        <v>6.4180000000000001</v>
      </c>
      <c r="BM58">
        <v>28806.2</v>
      </c>
      <c r="BN58" s="18">
        <f t="shared" si="144"/>
        <v>8.095303935719135E-2</v>
      </c>
      <c r="BO58" s="20">
        <f t="shared" si="567"/>
        <v>832.59775454897408</v>
      </c>
      <c r="BQ58" s="10">
        <v>6.47</v>
      </c>
      <c r="BR58">
        <v>8549</v>
      </c>
      <c r="BS58" s="18">
        <f t="shared" si="146"/>
        <v>2.7539858541318487E-2</v>
      </c>
      <c r="BT58" s="20">
        <f t="shared" si="568"/>
        <v>834.97479643272584</v>
      </c>
      <c r="BU58" s="20">
        <f t="shared" si="537"/>
        <v>44.085699107787747</v>
      </c>
      <c r="BW58" s="10">
        <v>6.4880000000000004</v>
      </c>
      <c r="BX58" s="11">
        <v>21859.200000000001</v>
      </c>
      <c r="BY58" s="18">
        <f t="shared" si="637"/>
        <v>8.6206597372850469E-2</v>
      </c>
      <c r="BZ58" s="20">
        <f t="shared" si="638"/>
        <v>833.67227219397739</v>
      </c>
      <c r="CB58" s="10">
        <v>6.4950000000000001</v>
      </c>
      <c r="CC58" s="11">
        <v>3492.7</v>
      </c>
      <c r="CD58" s="18">
        <f t="shared" si="570"/>
        <v>1.1551427449779385E-2</v>
      </c>
      <c r="CE58" s="20">
        <f t="shared" si="639"/>
        <v>834.15574402467234</v>
      </c>
      <c r="CG58" s="10">
        <v>6.4359999999999999</v>
      </c>
      <c r="CH58" s="11">
        <v>18075.400000000001</v>
      </c>
      <c r="CI58" s="18">
        <f t="shared" si="571"/>
        <v>4.8831316187594558E-2</v>
      </c>
      <c r="CJ58" s="20">
        <f t="shared" si="640"/>
        <v>832.68633540372673</v>
      </c>
      <c r="CL58" s="10">
        <v>6.444</v>
      </c>
      <c r="CM58" s="11">
        <v>15804.1</v>
      </c>
      <c r="CN58" s="18">
        <f t="shared" si="572"/>
        <v>4.4053093062824601E-2</v>
      </c>
      <c r="CO58" s="20">
        <f t="shared" si="641"/>
        <v>833.3203732503888</v>
      </c>
      <c r="CQ58" s="10">
        <v>6.44</v>
      </c>
      <c r="CR58" s="11">
        <v>13266</v>
      </c>
      <c r="CS58" s="18">
        <f t="shared" si="573"/>
        <v>3.7676849867722052E-2</v>
      </c>
      <c r="CT58" s="20">
        <f t="shared" si="642"/>
        <v>832.74990276157143</v>
      </c>
      <c r="CU58" s="20">
        <f t="shared" si="574"/>
        <v>58.800271000720251</v>
      </c>
      <c r="CW58" s="10">
        <v>6.4770000000000003</v>
      </c>
      <c r="CX58" s="11">
        <v>8362</v>
      </c>
      <c r="CY58" s="18">
        <f t="shared" si="643"/>
        <v>2.174774128562389E-2</v>
      </c>
      <c r="CZ58" s="20">
        <f t="shared" si="576"/>
        <v>834.15466262319944</v>
      </c>
      <c r="DB58" s="10">
        <v>6.5220000000000002</v>
      </c>
      <c r="DC58" s="10">
        <v>21386.5</v>
      </c>
      <c r="DD58" s="18">
        <f t="shared" si="644"/>
        <v>6.3699778697142717E-2</v>
      </c>
      <c r="DE58" s="20">
        <f t="shared" si="645"/>
        <v>834.52743902439022</v>
      </c>
      <c r="DG58" s="10">
        <v>6.4660000000000002</v>
      </c>
      <c r="DH58" s="11">
        <v>9559.7000000000007</v>
      </c>
      <c r="DI58" s="18">
        <f t="shared" si="646"/>
        <v>2.6231923826249212E-2</v>
      </c>
      <c r="DJ58" s="20">
        <f t="shared" si="579"/>
        <v>834.92063492063494</v>
      </c>
      <c r="DL58" s="10">
        <v>6.4219999999999997</v>
      </c>
      <c r="DM58" s="11">
        <v>26982.9</v>
      </c>
      <c r="DN58" s="18">
        <f t="shared" si="647"/>
        <v>9.2845952499500214E-2</v>
      </c>
      <c r="DO58" s="20">
        <f t="shared" si="581"/>
        <v>832.10546723536254</v>
      </c>
      <c r="DQ58" s="10">
        <v>6.4550000000000001</v>
      </c>
      <c r="DR58" s="11">
        <v>16638.599999999999</v>
      </c>
      <c r="DS58" s="18">
        <f t="shared" si="648"/>
        <v>5.4839299751323713E-2</v>
      </c>
      <c r="DT58" s="20">
        <f t="shared" si="583"/>
        <v>834.64230171073098</v>
      </c>
      <c r="DU58" s="20">
        <f t="shared" si="649"/>
        <v>56.141744740944532</v>
      </c>
      <c r="DW58" s="10">
        <v>6.4370000000000003</v>
      </c>
      <c r="DX58" s="11">
        <v>9790.2000000000007</v>
      </c>
      <c r="DY58" s="18">
        <f t="shared" si="650"/>
        <v>4.3041716639174464E-2</v>
      </c>
      <c r="DZ58" s="20">
        <f t="shared" si="651"/>
        <v>832.57953238788809</v>
      </c>
      <c r="EB58" s="10">
        <v>6.44</v>
      </c>
      <c r="EC58" s="10">
        <v>5079.8999999999996</v>
      </c>
      <c r="ED58" s="18">
        <f t="shared" si="652"/>
        <v>1.6504590348328439E-2</v>
      </c>
      <c r="EE58" s="20">
        <f t="shared" si="653"/>
        <v>832.23583460949465</v>
      </c>
      <c r="EG58" s="10">
        <v>6.4109999999999996</v>
      </c>
      <c r="EH58" s="11">
        <v>18016</v>
      </c>
      <c r="EI58" s="18">
        <f t="shared" si="623"/>
        <v>6.4133141769271623E-2</v>
      </c>
      <c r="EJ58" s="20">
        <f t="shared" si="541"/>
        <v>832.72515527950304</v>
      </c>
      <c r="EL58" s="10">
        <v>6.4139999999999997</v>
      </c>
      <c r="EM58" s="11">
        <v>24182.9</v>
      </c>
      <c r="EN58" s="18">
        <f t="shared" si="624"/>
        <v>6.8801534505607317E-2</v>
      </c>
      <c r="EO58" s="20">
        <f t="shared" si="543"/>
        <v>833.55237727097028</v>
      </c>
      <c r="EQ58" s="10">
        <v>6.407</v>
      </c>
      <c r="ER58" s="11">
        <v>16225.8</v>
      </c>
      <c r="ES58" s="18">
        <f t="shared" si="625"/>
        <v>5.1235188708289588E-2</v>
      </c>
      <c r="ET58" s="20">
        <f t="shared" si="545"/>
        <v>832.67441860465112</v>
      </c>
      <c r="EU58" s="20">
        <f t="shared" si="626"/>
        <v>42.507948168363008</v>
      </c>
      <c r="EW58" s="10">
        <v>6.4550000000000001</v>
      </c>
      <c r="EX58" s="11">
        <v>8528.9</v>
      </c>
      <c r="EY58" s="18">
        <f t="shared" si="654"/>
        <v>2.7951976702152444E-2</v>
      </c>
      <c r="EZ58" s="20">
        <f t="shared" si="548"/>
        <v>832.38447319778186</v>
      </c>
      <c r="FB58" s="10">
        <v>6.4619999999999997</v>
      </c>
      <c r="FC58" s="10">
        <v>6562.5</v>
      </c>
      <c r="FD58" s="18">
        <f t="shared" si="655"/>
        <v>2.0927059988035301E-2</v>
      </c>
      <c r="FE58" s="20">
        <f t="shared" si="550"/>
        <v>834.14088706671635</v>
      </c>
      <c r="FG58" s="10">
        <v>6.399</v>
      </c>
      <c r="FH58" s="11">
        <v>45064.4</v>
      </c>
      <c r="FI58" s="18">
        <f t="shared" si="551"/>
        <v>0.14485121253634586</v>
      </c>
      <c r="FJ58" s="20">
        <f>(((FG58-FG$47)/(FG$83-FG$47)*100+800))</f>
        <v>828.6329808068939</v>
      </c>
      <c r="FL58" s="10">
        <v>6.3810000000000002</v>
      </c>
      <c r="FM58" s="11">
        <v>130745.2</v>
      </c>
      <c r="FN58" s="18">
        <f t="shared" si="562"/>
        <v>0.39904007119807672</v>
      </c>
      <c r="FO58" s="20">
        <f t="shared" si="563"/>
        <v>831.81137724550899</v>
      </c>
      <c r="FQ58" s="10">
        <v>6.4509999999999996</v>
      </c>
      <c r="FR58" s="11">
        <v>11637.3</v>
      </c>
      <c r="FS58" s="18">
        <f t="shared" si="552"/>
        <v>4.6479276576318583E-2</v>
      </c>
      <c r="FT58" s="20">
        <f t="shared" si="553"/>
        <v>834.23423423423424</v>
      </c>
      <c r="FU58" s="20">
        <f t="shared" si="554"/>
        <v>124.82025604135497</v>
      </c>
      <c r="FV58" s="20">
        <f t="shared" si="555"/>
        <v>148.82170865518006</v>
      </c>
      <c r="FX58" s="10">
        <v>6.4180000000000001</v>
      </c>
      <c r="FY58" s="11">
        <v>31020.5</v>
      </c>
      <c r="FZ58" s="18">
        <f t="shared" si="591"/>
        <v>9.7556043502626921E-2</v>
      </c>
      <c r="GA58" s="20">
        <f t="shared" si="656"/>
        <v>831.99845976126301</v>
      </c>
      <c r="GC58" s="10">
        <v>6.4180000000000001</v>
      </c>
      <c r="GD58" s="10">
        <v>17968.400000000001</v>
      </c>
      <c r="GE58" s="18">
        <f t="shared" si="592"/>
        <v>6.5966728074664693E-2</v>
      </c>
      <c r="GF58" s="20">
        <f t="shared" si="657"/>
        <v>833.42276734380994</v>
      </c>
      <c r="GH58" s="10">
        <v>6.4029999999999996</v>
      </c>
      <c r="GI58" s="11">
        <v>14338.1</v>
      </c>
      <c r="GJ58" s="18">
        <f t="shared" si="670"/>
        <v>5.7389174983329322E-2</v>
      </c>
      <c r="GK58" s="20">
        <f t="shared" si="659"/>
        <v>833.69272237196765</v>
      </c>
      <c r="GM58" s="10">
        <v>6.4029999999999996</v>
      </c>
      <c r="GN58" s="11">
        <v>12543.4</v>
      </c>
      <c r="GO58" s="18">
        <f t="shared" si="594"/>
        <v>3.6603305252142705E-2</v>
      </c>
      <c r="GP58" s="20">
        <f t="shared" si="660"/>
        <v>832.78816199376945</v>
      </c>
      <c r="GR58" s="10">
        <v>6.3920000000000003</v>
      </c>
      <c r="GS58" s="11">
        <v>18924.5</v>
      </c>
      <c r="GT58" s="18">
        <f t="shared" si="661"/>
        <v>5.142088419629412E-2</v>
      </c>
      <c r="GU58" s="20">
        <f t="shared" si="662"/>
        <v>832.13728549141968</v>
      </c>
      <c r="GV58" s="20">
        <f t="shared" si="595"/>
        <v>36.7100113700291</v>
      </c>
      <c r="GX58" s="10">
        <v>6.4180000000000001</v>
      </c>
      <c r="GY58" s="11">
        <v>24443.5</v>
      </c>
      <c r="GZ58" s="18">
        <f t="shared" si="663"/>
        <v>8.2752501178140217E-2</v>
      </c>
      <c r="HA58" s="20">
        <f t="shared" si="597"/>
        <v>832.05574912891984</v>
      </c>
      <c r="HC58" s="10">
        <v>6.407</v>
      </c>
      <c r="HD58" s="10">
        <v>24108.6</v>
      </c>
      <c r="HE58" s="18">
        <f t="shared" si="664"/>
        <v>7.4180718539364213E-2</v>
      </c>
      <c r="HF58" s="20">
        <f t="shared" si="599"/>
        <v>832.6205287713841</v>
      </c>
      <c r="HH58" s="10">
        <v>6.407</v>
      </c>
      <c r="HI58" s="11">
        <v>10565.5</v>
      </c>
      <c r="HJ58" s="18">
        <f t="shared" si="665"/>
        <v>2.9105306914917355E-2</v>
      </c>
      <c r="HK58" s="20">
        <f t="shared" si="601"/>
        <v>833.05882352941171</v>
      </c>
      <c r="HM58" s="10">
        <v>6.4589999999999996</v>
      </c>
      <c r="HN58" s="11">
        <v>14878.1</v>
      </c>
      <c r="HO58" s="18">
        <f t="shared" si="666"/>
        <v>4.1691828338875671E-2</v>
      </c>
      <c r="HP58" s="20">
        <f t="shared" si="603"/>
        <v>834.73684210526312</v>
      </c>
      <c r="HR58" s="10">
        <v>6.32</v>
      </c>
      <c r="HS58" s="11">
        <v>31756.400000000001</v>
      </c>
      <c r="HT58" s="18">
        <f t="shared" si="667"/>
        <v>7.7813963848179901E-2</v>
      </c>
      <c r="HU58" s="20">
        <f t="shared" si="605"/>
        <v>829.99608916699253</v>
      </c>
      <c r="HV58" s="20">
        <f t="shared" si="668"/>
        <v>39.407159088968662</v>
      </c>
      <c r="HX58" s="10">
        <v>6.4480000000000004</v>
      </c>
      <c r="HY58" s="11">
        <v>14468.6</v>
      </c>
      <c r="HZ58" s="18">
        <f t="shared" si="607"/>
        <v>3.2521951631784417E-2</v>
      </c>
      <c r="IA58" s="20">
        <f t="shared" si="608"/>
        <v>833.30778075891146</v>
      </c>
      <c r="IC58" s="10">
        <v>6.4139999999999997</v>
      </c>
      <c r="ID58" s="10">
        <v>22548.5</v>
      </c>
      <c r="IE58" s="18">
        <f t="shared" si="609"/>
        <v>7.2662629298941045E-2</v>
      </c>
      <c r="IF58" s="20">
        <f t="shared" si="669"/>
        <v>832.94573643410854</v>
      </c>
      <c r="IH58" s="10">
        <v>6.444</v>
      </c>
      <c r="II58" s="11">
        <v>11191.6</v>
      </c>
      <c r="IJ58" s="18">
        <f t="shared" si="610"/>
        <v>3.5309844548469325E-2</v>
      </c>
      <c r="IK58" s="20">
        <f t="shared" si="611"/>
        <v>834.66459868165953</v>
      </c>
      <c r="IM58" s="10">
        <v>6.4589999999999996</v>
      </c>
      <c r="IN58" s="11">
        <v>15149.2</v>
      </c>
      <c r="IO58" s="18">
        <f t="shared" si="612"/>
        <v>3.4307755230340624E-2</v>
      </c>
      <c r="IP58" s="20">
        <f t="shared" si="613"/>
        <v>834.91446345256611</v>
      </c>
      <c r="IR58" s="10">
        <v>6.4</v>
      </c>
      <c r="IS58" s="11">
        <v>12732.1</v>
      </c>
      <c r="IT58" s="18">
        <f t="shared" si="614"/>
        <v>3.4742145558950673E-2</v>
      </c>
      <c r="IU58" s="20">
        <f t="shared" si="615"/>
        <v>832.69008104978775</v>
      </c>
      <c r="IV58" s="20">
        <f t="shared" si="616"/>
        <v>41.097477930523993</v>
      </c>
    </row>
    <row r="59" spans="1:256" s="11" customFormat="1">
      <c r="A59" s="13" t="s">
        <v>189</v>
      </c>
      <c r="B59" s="25"/>
      <c r="C59" s="12"/>
      <c r="D59" s="18"/>
      <c r="E59" s="20"/>
      <c r="F59" s="12"/>
      <c r="G59" s="25"/>
      <c r="H59" s="12"/>
      <c r="I59" s="18"/>
      <c r="J59" s="20"/>
      <c r="K59" s="12"/>
      <c r="L59" s="25"/>
      <c r="M59" s="12"/>
      <c r="N59" s="18"/>
      <c r="O59" s="20"/>
      <c r="P59" s="12"/>
      <c r="Q59" s="25"/>
      <c r="R59" s="12"/>
      <c r="S59" s="18"/>
      <c r="T59" s="20"/>
      <c r="U59" s="20"/>
      <c r="W59" s="10">
        <v>6.5919999999999996</v>
      </c>
      <c r="X59" s="11">
        <v>8197.2000000000007</v>
      </c>
      <c r="Y59" s="18">
        <f t="shared" si="629"/>
        <v>2.485315711074924E-2</v>
      </c>
      <c r="Z59" s="20">
        <f t="shared" si="630"/>
        <v>838.27493261455527</v>
      </c>
      <c r="AB59" s="10">
        <v>6.5730000000000004</v>
      </c>
      <c r="AC59" s="11">
        <v>6400.2</v>
      </c>
      <c r="AD59" s="18">
        <f t="shared" si="164"/>
        <v>2.2044782576348339E-2</v>
      </c>
      <c r="AE59" s="20">
        <f t="shared" si="631"/>
        <v>837.79160186625199</v>
      </c>
      <c r="AG59" s="10">
        <v>6.57</v>
      </c>
      <c r="AH59" s="11">
        <v>7115.3</v>
      </c>
      <c r="AI59" s="18">
        <f t="shared" si="165"/>
        <v>2.3537448271071165E-2</v>
      </c>
      <c r="AJ59" s="20">
        <f t="shared" si="632"/>
        <v>838.17971461627462</v>
      </c>
      <c r="AL59" s="10">
        <v>6.5579999999999998</v>
      </c>
      <c r="AM59" s="11">
        <v>7846.6</v>
      </c>
      <c r="AN59" s="18">
        <f t="shared" si="166"/>
        <v>2.7737420313155077E-2</v>
      </c>
      <c r="AO59" s="20">
        <f t="shared" si="633"/>
        <v>837.88053949903656</v>
      </c>
      <c r="AQ59" s="10">
        <v>6.577</v>
      </c>
      <c r="AR59" s="11">
        <v>7461.6</v>
      </c>
      <c r="AS59" s="18">
        <f t="shared" si="167"/>
        <v>2.4372629200314751E-2</v>
      </c>
      <c r="AT59" s="20">
        <f t="shared" si="634"/>
        <v>837.93235972328978</v>
      </c>
      <c r="AU59" s="20">
        <f t="shared" si="635"/>
        <v>8.552697655222909</v>
      </c>
      <c r="AW59" s="10">
        <v>6.6139999999999999</v>
      </c>
      <c r="AX59" s="11">
        <v>5658.8</v>
      </c>
      <c r="AY59" s="18">
        <f t="shared" si="138"/>
        <v>1.6436764582008094E-2</v>
      </c>
      <c r="AZ59" s="20">
        <f t="shared" si="636"/>
        <v>839.15364086923364</v>
      </c>
      <c r="BB59" s="10">
        <v>6.577</v>
      </c>
      <c r="BC59" s="11">
        <v>7088</v>
      </c>
      <c r="BD59" s="18">
        <f t="shared" si="140"/>
        <v>1.8419010664212185E-2</v>
      </c>
      <c r="BE59" s="20">
        <f t="shared" si="565"/>
        <v>838.83792048929661</v>
      </c>
      <c r="BG59" s="10">
        <v>6.5439999999999996</v>
      </c>
      <c r="BH59" s="11">
        <v>7551.1</v>
      </c>
      <c r="BI59" s="18">
        <f t="shared" si="142"/>
        <v>2.3160922572199413E-2</v>
      </c>
      <c r="BJ59" s="20">
        <f t="shared" si="566"/>
        <v>839.07259597111363</v>
      </c>
      <c r="BL59" s="10">
        <v>6.5659999999999998</v>
      </c>
      <c r="BM59" s="11">
        <v>6339.2</v>
      </c>
      <c r="BN59" s="18">
        <f t="shared" si="144"/>
        <v>1.7814828304084099E-2</v>
      </c>
      <c r="BO59" s="20">
        <f t="shared" si="567"/>
        <v>838.32752613240416</v>
      </c>
      <c r="BQ59" s="10">
        <v>6.5469999999999997</v>
      </c>
      <c r="BR59" s="11">
        <v>7651.7</v>
      </c>
      <c r="BS59" s="18">
        <f t="shared" si="146"/>
        <v>2.4649284781916792E-2</v>
      </c>
      <c r="BT59" s="20">
        <f t="shared" si="568"/>
        <v>837.96044978673899</v>
      </c>
      <c r="BU59" s="20">
        <f t="shared" si="537"/>
        <v>17.86060614348413</v>
      </c>
      <c r="BW59" s="10">
        <v>6.5919999999999996</v>
      </c>
      <c r="BX59" s="11">
        <v>6424.2</v>
      </c>
      <c r="BY59" s="18">
        <f t="shared" si="637"/>
        <v>2.5335255766115228E-2</v>
      </c>
      <c r="BZ59" s="20">
        <f t="shared" si="638"/>
        <v>837.73953852170507</v>
      </c>
      <c r="CB59" s="10">
        <v>6.5880000000000001</v>
      </c>
      <c r="CC59" s="11">
        <v>7453.2</v>
      </c>
      <c r="CD59" s="18">
        <f t="shared" si="570"/>
        <v>2.4650012617372152E-2</v>
      </c>
      <c r="CE59" s="20">
        <f t="shared" si="639"/>
        <v>837.74094063222822</v>
      </c>
      <c r="CG59" s="10">
        <v>6.5579999999999998</v>
      </c>
      <c r="CH59" s="11">
        <v>8246.2000000000007</v>
      </c>
      <c r="CI59" s="18">
        <f t="shared" si="571"/>
        <v>2.2277393559541822E-2</v>
      </c>
      <c r="CJ59" s="20">
        <f t="shared" si="640"/>
        <v>837.42236024844715</v>
      </c>
      <c r="CL59" s="10">
        <v>6.5659999999999998</v>
      </c>
      <c r="CM59" s="11">
        <v>8209.1</v>
      </c>
      <c r="CN59" s="18">
        <f t="shared" si="572"/>
        <v>2.2882432170261729E-2</v>
      </c>
      <c r="CO59" s="20">
        <f t="shared" si="641"/>
        <v>838.06376360808713</v>
      </c>
      <c r="CQ59" s="10">
        <v>6.5579999999999998</v>
      </c>
      <c r="CR59" s="11">
        <v>8069</v>
      </c>
      <c r="CS59" s="18">
        <f t="shared" si="573"/>
        <v>2.2916817547312621E-2</v>
      </c>
      <c r="CT59" s="20">
        <f t="shared" si="642"/>
        <v>837.33955659276546</v>
      </c>
      <c r="CU59" s="20">
        <f t="shared" si="574"/>
        <v>5.5396065396791601</v>
      </c>
      <c r="CW59" s="10">
        <v>6.5839999999999996</v>
      </c>
      <c r="CX59" s="11">
        <v>6441.8</v>
      </c>
      <c r="CY59" s="18">
        <f t="shared" si="643"/>
        <v>1.6753719183656059E-2</v>
      </c>
      <c r="CZ59" s="20">
        <f t="shared" si="576"/>
        <v>838.21076573161486</v>
      </c>
      <c r="DB59" s="10">
        <v>6.625</v>
      </c>
      <c r="DC59" s="10">
        <v>6878.4</v>
      </c>
      <c r="DD59" s="18">
        <f t="shared" si="644"/>
        <v>2.0487342846675541E-2</v>
      </c>
      <c r="DE59" s="20">
        <f t="shared" si="645"/>
        <v>838.45274390243901</v>
      </c>
      <c r="DG59" s="10">
        <v>6.5620000000000003</v>
      </c>
      <c r="DH59" s="11">
        <v>7956.7</v>
      </c>
      <c r="DI59" s="18">
        <f t="shared" si="646"/>
        <v>2.183327387975743E-2</v>
      </c>
      <c r="DJ59" s="20">
        <f t="shared" si="579"/>
        <v>838.63724351529231</v>
      </c>
      <c r="DL59" s="10">
        <v>6.5659999999999998</v>
      </c>
      <c r="DM59" s="11">
        <v>6527.9</v>
      </c>
      <c r="DN59" s="18">
        <f t="shared" si="647"/>
        <v>2.2461970111496074E-2</v>
      </c>
      <c r="DO59" s="20">
        <f t="shared" si="581"/>
        <v>837.68902675455604</v>
      </c>
      <c r="DQ59" s="10">
        <v>6.5469999999999997</v>
      </c>
      <c r="DR59" s="11">
        <v>7717.5</v>
      </c>
      <c r="DS59" s="18">
        <f t="shared" si="648"/>
        <v>2.5436172263942926E-2</v>
      </c>
      <c r="DT59" s="20">
        <f t="shared" si="583"/>
        <v>838.21928460342144</v>
      </c>
      <c r="DU59" s="20">
        <f t="shared" si="649"/>
        <v>14.785771332403947</v>
      </c>
      <c r="DW59" s="10">
        <v>6.5990000000000002</v>
      </c>
      <c r="DX59" s="11">
        <v>6058.1</v>
      </c>
      <c r="DY59" s="18">
        <f t="shared" si="650"/>
        <v>2.6633881184427572E-2</v>
      </c>
      <c r="DZ59" s="20">
        <f t="shared" si="651"/>
        <v>838.78880797240322</v>
      </c>
      <c r="EB59" s="10">
        <v>6.5919999999999996</v>
      </c>
      <c r="EC59" s="10">
        <v>4613.6000000000004</v>
      </c>
      <c r="ED59" s="18">
        <f t="shared" si="652"/>
        <v>1.498958208449932E-2</v>
      </c>
      <c r="EE59" s="20">
        <f t="shared" si="653"/>
        <v>838.05513016845327</v>
      </c>
      <c r="EG59" s="10">
        <v>6.5579999999999998</v>
      </c>
      <c r="EH59" s="11">
        <v>6705</v>
      </c>
      <c r="EI59" s="18">
        <f t="shared" si="623"/>
        <v>2.3868378972189512E-2</v>
      </c>
      <c r="EJ59" s="20">
        <f t="shared" si="541"/>
        <v>838.43167701863354</v>
      </c>
      <c r="EL59" s="10">
        <v>6.5510000000000002</v>
      </c>
      <c r="EM59" s="11">
        <v>5575.9</v>
      </c>
      <c r="EN59" s="18">
        <f t="shared" si="624"/>
        <v>1.5863708498559552E-2</v>
      </c>
      <c r="EO59" s="20">
        <f t="shared" si="543"/>
        <v>838.84808658678003</v>
      </c>
      <c r="EQ59" s="10">
        <v>6.5430000000000001</v>
      </c>
      <c r="ER59" s="11">
        <v>4929.1000000000004</v>
      </c>
      <c r="ES59" s="18">
        <f t="shared" si="625"/>
        <v>1.5564309227405133E-2</v>
      </c>
      <c r="ET59" s="20">
        <f t="shared" si="545"/>
        <v>837.94573643410854</v>
      </c>
      <c r="EU59" s="20">
        <f t="shared" si="626"/>
        <v>28.134208436582625</v>
      </c>
      <c r="EW59" s="10">
        <v>6.5919999999999996</v>
      </c>
      <c r="EX59" s="11">
        <v>5853.2</v>
      </c>
      <c r="EY59" s="18">
        <f t="shared" si="654"/>
        <v>1.9182838353485054E-2</v>
      </c>
      <c r="EZ59" s="20">
        <f t="shared" si="548"/>
        <v>837.44916820702406</v>
      </c>
      <c r="FB59" s="10">
        <v>6.5620000000000003</v>
      </c>
      <c r="FC59" s="10">
        <v>4944.3999999999996</v>
      </c>
      <c r="FD59" s="18">
        <f t="shared" si="655"/>
        <v>1.5767124633118742E-2</v>
      </c>
      <c r="FE59" s="20">
        <f t="shared" si="550"/>
        <v>837.86805814386878</v>
      </c>
      <c r="FG59" s="10">
        <v>6.5579999999999998</v>
      </c>
      <c r="FH59" s="11">
        <v>5688.1</v>
      </c>
      <c r="FI59" s="18">
        <f t="shared" si="551"/>
        <v>1.8283349651343168E-2</v>
      </c>
      <c r="FJ59" s="20">
        <f>(((FG59-FG$47)/(FG$83-FG$47)*100+800))</f>
        <v>834.86094790442621</v>
      </c>
      <c r="FL59" s="10">
        <v>6.54</v>
      </c>
      <c r="FM59" s="11">
        <v>4698.8</v>
      </c>
      <c r="FN59" s="18">
        <f t="shared" si="562"/>
        <v>1.4340943197498058E-2</v>
      </c>
      <c r="FO59" s="20">
        <f t="shared" si="563"/>
        <v>837.76197604790423</v>
      </c>
      <c r="FQ59" s="10">
        <v>6.5359999999999996</v>
      </c>
      <c r="FR59" s="11">
        <v>4012.5</v>
      </c>
      <c r="FS59" s="18">
        <f t="shared" si="552"/>
        <v>1.602589065010598E-2</v>
      </c>
      <c r="FT59" s="20">
        <f t="shared" si="553"/>
        <v>837.42492492492488</v>
      </c>
      <c r="FU59" s="20">
        <f t="shared" si="554"/>
        <v>11.79581826826314</v>
      </c>
      <c r="FV59" s="20">
        <f t="shared" si="555"/>
        <v>12.502731691102509</v>
      </c>
      <c r="FX59" s="10">
        <v>6.5730000000000004</v>
      </c>
      <c r="FY59" s="11">
        <v>4911.2</v>
      </c>
      <c r="FZ59" s="18">
        <f t="shared" si="591"/>
        <v>1.5445181117328906E-2</v>
      </c>
      <c r="GA59" s="20">
        <f t="shared" si="656"/>
        <v>837.96688486715448</v>
      </c>
      <c r="GC59" s="10">
        <v>6.569</v>
      </c>
      <c r="GD59" s="10">
        <v>5135</v>
      </c>
      <c r="GE59" s="18">
        <f t="shared" si="592"/>
        <v>1.8851937215522984E-2</v>
      </c>
      <c r="GF59" s="20">
        <f t="shared" si="657"/>
        <v>839.21042545036414</v>
      </c>
      <c r="GH59" s="10">
        <v>6.5469999999999997</v>
      </c>
      <c r="GI59" s="11">
        <v>4807.8999999999996</v>
      </c>
      <c r="GJ59" s="18">
        <f t="shared" si="670"/>
        <v>1.924393151131245E-2</v>
      </c>
      <c r="GK59" s="20">
        <f t="shared" si="659"/>
        <v>839.23758182518293</v>
      </c>
      <c r="GM59" s="10">
        <v>6.54</v>
      </c>
      <c r="GN59" s="11">
        <v>5122.3999999999996</v>
      </c>
      <c r="GO59" s="18">
        <f t="shared" si="594"/>
        <v>1.4947842755837795E-2</v>
      </c>
      <c r="GP59" s="20">
        <f t="shared" si="660"/>
        <v>838.12305295950159</v>
      </c>
      <c r="GR59" s="10">
        <v>6.532</v>
      </c>
      <c r="GS59" s="11">
        <v>4170</v>
      </c>
      <c r="GT59" s="18">
        <f t="shared" si="661"/>
        <v>1.1330554947213743E-2</v>
      </c>
      <c r="GU59" s="20">
        <f t="shared" si="662"/>
        <v>837.59750390015597</v>
      </c>
      <c r="GV59" s="20">
        <f t="shared" si="595"/>
        <v>20.266371361986693</v>
      </c>
      <c r="GX59" s="10">
        <v>6.5659999999999998</v>
      </c>
      <c r="GY59" s="11">
        <v>2485.6999999999998</v>
      </c>
      <c r="GZ59" s="18">
        <f t="shared" si="663"/>
        <v>8.4152389051691916E-3</v>
      </c>
      <c r="HA59" s="20">
        <f t="shared" si="597"/>
        <v>837.78552071235003</v>
      </c>
      <c r="HC59" s="10">
        <v>6.5659999999999998</v>
      </c>
      <c r="HD59" s="10">
        <v>2537.6</v>
      </c>
      <c r="HE59" s="18">
        <f t="shared" si="664"/>
        <v>7.8080432445472E-3</v>
      </c>
      <c r="HF59" s="20">
        <f t="shared" si="599"/>
        <v>838.80248833592532</v>
      </c>
      <c r="HH59" s="10">
        <v>6.5359999999999996</v>
      </c>
      <c r="HI59" s="11">
        <v>3598.4</v>
      </c>
      <c r="HJ59" s="18">
        <f t="shared" si="665"/>
        <v>9.9126909661292513E-3</v>
      </c>
      <c r="HK59" s="20">
        <f t="shared" si="601"/>
        <v>838.11764705882354</v>
      </c>
      <c r="HM59" s="10">
        <v>6.5330000000000004</v>
      </c>
      <c r="HN59" s="11">
        <v>2779.4</v>
      </c>
      <c r="HO59" s="18">
        <f t="shared" si="666"/>
        <v>7.7885124905109548E-3</v>
      </c>
      <c r="HP59" s="20">
        <f t="shared" si="603"/>
        <v>837.62183235867451</v>
      </c>
      <c r="HR59" s="10">
        <v>6.5359999999999996</v>
      </c>
      <c r="HS59" s="11">
        <v>3393.4</v>
      </c>
      <c r="HT59" s="18">
        <f t="shared" si="667"/>
        <v>8.3149823318264555E-3</v>
      </c>
      <c r="HU59" s="20">
        <f t="shared" si="605"/>
        <v>838.44348846304263</v>
      </c>
      <c r="HV59" s="20">
        <f t="shared" si="668"/>
        <v>10.26598312549763</v>
      </c>
      <c r="HX59" s="10">
        <v>6.5810000000000004</v>
      </c>
      <c r="HY59" s="11">
        <v>3340.8</v>
      </c>
      <c r="HZ59" s="18">
        <f t="shared" si="607"/>
        <v>7.5093192161968247E-3</v>
      </c>
      <c r="IA59" s="20">
        <f t="shared" si="608"/>
        <v>838.40551935607516</v>
      </c>
      <c r="IC59" s="10">
        <v>6.5579999999999998</v>
      </c>
      <c r="ID59" s="10">
        <v>3117.1</v>
      </c>
      <c r="IE59" s="18">
        <f t="shared" si="609"/>
        <v>1.0044866921867492E-2</v>
      </c>
      <c r="IF59" s="20">
        <f t="shared" si="669"/>
        <v>838.52713178294573</v>
      </c>
      <c r="IH59" s="10">
        <v>6.5510000000000002</v>
      </c>
      <c r="II59" s="11">
        <v>3481.1</v>
      </c>
      <c r="IJ59" s="18">
        <f t="shared" si="610"/>
        <v>1.0982978292440451E-2</v>
      </c>
      <c r="IK59" s="20">
        <f t="shared" si="611"/>
        <v>838.81349360217143</v>
      </c>
      <c r="IM59" s="10">
        <v>6.54</v>
      </c>
      <c r="IN59" s="11">
        <v>3911.3</v>
      </c>
      <c r="IO59" s="18">
        <f t="shared" si="612"/>
        <v>8.8577563853161397E-3</v>
      </c>
      <c r="IP59" s="20">
        <f t="shared" si="613"/>
        <v>838.06376360808713</v>
      </c>
      <c r="IR59" s="10">
        <v>6.5439999999999996</v>
      </c>
      <c r="IS59" s="11">
        <v>2627.3</v>
      </c>
      <c r="IT59" s="18">
        <f t="shared" si="614"/>
        <v>7.1691267761823342E-3</v>
      </c>
      <c r="IU59" s="20">
        <f t="shared" si="615"/>
        <v>838.24778077962173</v>
      </c>
      <c r="IV59" s="20">
        <f t="shared" si="616"/>
        <v>18.247626528481568</v>
      </c>
    </row>
    <row r="60" spans="1:256">
      <c r="A60" s="2" t="s">
        <v>28</v>
      </c>
      <c r="D60" s="18"/>
      <c r="I60" s="18"/>
      <c r="N60" s="18"/>
      <c r="S60" s="18"/>
      <c r="U60" s="20"/>
      <c r="W60" s="10">
        <v>6.5919999999999996</v>
      </c>
      <c r="X60">
        <v>2172.1999999999998</v>
      </c>
      <c r="Y60" s="18">
        <f t="shared" ref="Y60:Y65" si="671">X60/Y$1</f>
        <v>6.5859107836785105E-3</v>
      </c>
      <c r="Z60" s="20">
        <f t="shared" si="630"/>
        <v>838.27493261455527</v>
      </c>
      <c r="AB60" s="10">
        <v>6.57</v>
      </c>
      <c r="AC60">
        <v>2364.1999999999998</v>
      </c>
      <c r="AD60" s="18">
        <f>AC60/AD$1</f>
        <v>8.1432259877820597E-3</v>
      </c>
      <c r="AE60" s="20">
        <f t="shared" si="631"/>
        <v>837.67496111975117</v>
      </c>
      <c r="AG60" s="10">
        <v>6.577</v>
      </c>
      <c r="AH60">
        <v>68552.100000000006</v>
      </c>
      <c r="AI60" s="18">
        <f t="shared" ref="AI60:AI65" si="672">AH60/AI$1</f>
        <v>0.22677069239853523</v>
      </c>
      <c r="AJ60" s="20">
        <f t="shared" si="632"/>
        <v>838.44967219436944</v>
      </c>
      <c r="AL60" s="10">
        <v>6.5620000000000003</v>
      </c>
      <c r="AM60">
        <v>4784.2</v>
      </c>
      <c r="AN60" s="18">
        <f t="shared" ref="AN60:AN65" si="673">AM60/AN$1</f>
        <v>1.6911957569163267E-2</v>
      </c>
      <c r="AO60" s="20">
        <f t="shared" si="633"/>
        <v>838.03468208092488</v>
      </c>
      <c r="AQ60" s="10">
        <v>6.5730000000000004</v>
      </c>
      <c r="AR60">
        <v>6942.8</v>
      </c>
      <c r="AS60" s="18">
        <f t="shared" ref="AS60:AS65" si="674">AR60/AS$1</f>
        <v>2.2678016780843954E-2</v>
      </c>
      <c r="AT60" s="20">
        <f t="shared" si="634"/>
        <v>837.77863182167562</v>
      </c>
      <c r="AU60" s="20">
        <f>(STDEV(Y60,AD60,AI60,AN60,AS60))/(AVERAGE(Y60,AD60,AI60,AN60,AS60))*100</f>
        <v>169.99473552258451</v>
      </c>
      <c r="AW60" s="10">
        <v>6.5919999999999996</v>
      </c>
      <c r="AX60">
        <v>5201.8999999999996</v>
      </c>
      <c r="AY60" s="18">
        <f>AX60/AY$1</f>
        <v>1.5109635555090812E-2</v>
      </c>
      <c r="AZ60" s="20">
        <f t="shared" si="636"/>
        <v>838.31490659550127</v>
      </c>
      <c r="BB60" s="10">
        <v>6.5730000000000004</v>
      </c>
      <c r="BC60">
        <v>6055.7</v>
      </c>
      <c r="BD60" s="18">
        <f>BC60/BD$1</f>
        <v>1.573645638815882E-2</v>
      </c>
      <c r="BE60" s="20">
        <f t="shared" si="565"/>
        <v>838.68501529051991</v>
      </c>
      <c r="BG60" s="10">
        <v>6.54</v>
      </c>
      <c r="BH60">
        <v>28171.5</v>
      </c>
      <c r="BI60" s="18">
        <f>BH60/BI$1</f>
        <v>8.640832862003095E-2</v>
      </c>
      <c r="BJ60" s="20">
        <f t="shared" si="566"/>
        <v>838.92056252375528</v>
      </c>
      <c r="BL60" s="10">
        <v>6.5549999999999997</v>
      </c>
      <c r="BM60">
        <v>12639.5</v>
      </c>
      <c r="BN60" s="18">
        <f t="shared" ref="BN60:BN65" si="675">BM60/BN$1</f>
        <v>3.5520337321660614E-2</v>
      </c>
      <c r="BO60" s="20">
        <f t="shared" si="567"/>
        <v>837.90166473093302</v>
      </c>
      <c r="BQ60" s="10">
        <v>6.5549999999999997</v>
      </c>
      <c r="BR60">
        <v>8977.1</v>
      </c>
      <c r="BS60" s="18">
        <f>BR60/BS$1</f>
        <v>2.8918945386743503E-2</v>
      </c>
      <c r="BT60" s="20">
        <f t="shared" si="568"/>
        <v>838.2706475378053</v>
      </c>
      <c r="BU60" s="20">
        <f t="shared" ref="BU60:BU65" si="676">(STDEV(AY60,BD60,BI60,BN60,BS60))/(AVERAGE(AY60,BD60,BI60,BN60,BS60))*100</f>
        <v>80.675456930810171</v>
      </c>
      <c r="BW60" s="10">
        <v>6.5880000000000001</v>
      </c>
      <c r="BX60" s="11">
        <v>4283.8999999999996</v>
      </c>
      <c r="BY60" s="18">
        <f>BX60/BY$1</f>
        <v>1.6894508604411603E-2</v>
      </c>
      <c r="BZ60" s="20">
        <f t="shared" si="638"/>
        <v>837.58310520140788</v>
      </c>
      <c r="CB60" s="10">
        <v>6.5880000000000001</v>
      </c>
      <c r="CC60" s="11">
        <v>3095</v>
      </c>
      <c r="CD60" s="18">
        <f>CC60/CD$1</f>
        <v>1.0236111878222348E-2</v>
      </c>
      <c r="CE60" s="20">
        <f t="shared" si="639"/>
        <v>837.74094063222822</v>
      </c>
      <c r="CG60" s="10">
        <v>6.5510000000000002</v>
      </c>
      <c r="CH60" s="11">
        <v>5989.8</v>
      </c>
      <c r="CI60" s="18">
        <f>CH60/CI$1</f>
        <v>1.618165117786903E-2</v>
      </c>
      <c r="CJ60" s="20">
        <f t="shared" si="640"/>
        <v>837.1506211180124</v>
      </c>
      <c r="CL60" s="10">
        <v>6.5549999999999997</v>
      </c>
      <c r="CM60" s="11">
        <v>6907.3</v>
      </c>
      <c r="CN60" s="18">
        <f>CM60/CN$1</f>
        <v>1.9253733506675377E-2</v>
      </c>
      <c r="CO60" s="20">
        <f t="shared" si="641"/>
        <v>837.63608087091757</v>
      </c>
      <c r="CQ60" s="10">
        <v>6.5730000000000004</v>
      </c>
      <c r="CR60" s="11">
        <v>5094.8</v>
      </c>
      <c r="CS60" s="18">
        <f>CR60/CS$1</f>
        <v>1.4469773458922834E-2</v>
      </c>
      <c r="CT60" s="20">
        <f t="shared" si="642"/>
        <v>837.9229871645274</v>
      </c>
      <c r="CU60" s="20">
        <f>(STDEV(BY60,CD60,CI60,CN60,CS60))/(AVERAGE(BY60,CD60,CI60,CN60,CS60))*100</f>
        <v>21.824510600495163</v>
      </c>
      <c r="CW60" s="10">
        <v>6.5839999999999996</v>
      </c>
      <c r="CX60" s="11">
        <v>3546.9</v>
      </c>
      <c r="CY60" s="18">
        <f>CX60/CY$1</f>
        <v>9.2247146096602929E-3</v>
      </c>
      <c r="CZ60" s="20">
        <f t="shared" si="576"/>
        <v>838.21076573161486</v>
      </c>
      <c r="DB60" s="10">
        <v>6.6210000000000004</v>
      </c>
      <c r="DC60" s="10">
        <v>5293</v>
      </c>
      <c r="DD60" s="18">
        <f>DC60/DD$1</f>
        <v>1.5765222390011289E-2</v>
      </c>
      <c r="DE60" s="20">
        <f t="shared" si="645"/>
        <v>838.30030487804879</v>
      </c>
      <c r="DG60" s="10">
        <v>6.5510000000000002</v>
      </c>
      <c r="DH60" s="11">
        <v>7185.2</v>
      </c>
      <c r="DI60" s="18">
        <f>DH60/DI$1</f>
        <v>1.9716269242378508E-2</v>
      </c>
      <c r="DJ60" s="20">
        <f t="shared" si="579"/>
        <v>838.21138211382117</v>
      </c>
      <c r="DL60" s="10">
        <v>6.5659999999999998</v>
      </c>
      <c r="DM60" s="11">
        <v>34006.5</v>
      </c>
      <c r="DN60" s="18">
        <f>DM60/DN$1</f>
        <v>0.11701358577744624</v>
      </c>
      <c r="DO60" s="20">
        <f t="shared" si="581"/>
        <v>837.68902675455604</v>
      </c>
      <c r="DQ60" s="10">
        <v>6.5590000000000002</v>
      </c>
      <c r="DR60" s="11">
        <v>10920.6</v>
      </c>
      <c r="DS60" s="18">
        <f>DR60/DS$1</f>
        <v>3.599329612252869E-2</v>
      </c>
      <c r="DT60" s="20">
        <f t="shared" si="583"/>
        <v>838.68584758942461</v>
      </c>
      <c r="DU60" s="20">
        <f>(STDEV(CY60,DD60,DI60,DN60,DS60))/(AVERAGE(CY60,DD60,DI60,DN60,DS60))*100</f>
        <v>112.33041653642046</v>
      </c>
      <c r="DW60" s="10">
        <v>6.61</v>
      </c>
      <c r="DX60" s="11">
        <v>3168</v>
      </c>
      <c r="DY60" s="18">
        <f>DX60/DY$1</f>
        <v>1.3927821526925363E-2</v>
      </c>
      <c r="DZ60" s="20">
        <f t="shared" si="651"/>
        <v>839.21042545036414</v>
      </c>
      <c r="EB60" s="10">
        <v>6.6070000000000002</v>
      </c>
      <c r="EC60" s="10">
        <v>4397.3999999999996</v>
      </c>
      <c r="ED60" s="18">
        <f>EC60/ED$1</f>
        <v>1.4287148486729951E-2</v>
      </c>
      <c r="EE60" s="20">
        <f t="shared" si="653"/>
        <v>838.6294027565084</v>
      </c>
      <c r="EG60" s="10">
        <v>6.5549999999999997</v>
      </c>
      <c r="EH60" s="11">
        <v>11155.7</v>
      </c>
      <c r="EI60" s="18">
        <f>EH60/EI$1</f>
        <v>3.9711927710671821E-2</v>
      </c>
      <c r="EJ60" s="20">
        <f t="shared" si="541"/>
        <v>838.31521739130437</v>
      </c>
      <c r="EL60" s="10">
        <v>6.5839999999999996</v>
      </c>
      <c r="EM60" s="11">
        <v>8174.4</v>
      </c>
      <c r="EN60" s="18">
        <f>EM60/EN$1</f>
        <v>2.3256568222282538E-2</v>
      </c>
      <c r="EO60" s="20">
        <f t="shared" si="543"/>
        <v>840.12369540007728</v>
      </c>
      <c r="EQ60" s="10">
        <v>6.5510000000000002</v>
      </c>
      <c r="ER60" s="11">
        <v>12878.5</v>
      </c>
      <c r="ES60" s="18">
        <f>ER60/ES$1</f>
        <v>4.0665629909138988E-2</v>
      </c>
      <c r="ET60" s="20">
        <f t="shared" si="545"/>
        <v>838.25581395348843</v>
      </c>
      <c r="EU60" s="20">
        <f>(STDEV(DY60,ED60,EI60,EN60,ES60))/(AVERAGE(DY60,ED60,EI60,EN60,ES60))*100</f>
        <v>49.910084245691984</v>
      </c>
      <c r="EW60" s="10">
        <v>6.5990000000000002</v>
      </c>
      <c r="EX60" s="11">
        <v>11940.4</v>
      </c>
      <c r="EY60" s="18">
        <f>EX60/EY$1</f>
        <v>3.9132570743516872E-2</v>
      </c>
      <c r="EZ60" s="20">
        <f t="shared" si="548"/>
        <v>837.70794824399263</v>
      </c>
      <c r="FB60" s="10">
        <v>6.5510000000000002</v>
      </c>
      <c r="FC60" s="10">
        <v>2874.5</v>
      </c>
      <c r="FD60" s="18">
        <f>FC60/FD$1</f>
        <v>9.1664508854259006E-3</v>
      </c>
      <c r="FE60" s="20">
        <f t="shared" si="550"/>
        <v>837.4580693253821</v>
      </c>
      <c r="FG60" s="10">
        <v>6.5620000000000003</v>
      </c>
      <c r="FH60" s="11">
        <v>307940.5</v>
      </c>
      <c r="FI60" s="18">
        <f>FH60/FI$1</f>
        <v>0.98981801186853957</v>
      </c>
      <c r="FJ60" s="20">
        <f>(((FG60-FG$47)/(FG$83-FG$47)*100+800))</f>
        <v>835.01762632197415</v>
      </c>
      <c r="FL60" s="10">
        <v>6.5469999999999997</v>
      </c>
      <c r="FM60" s="11">
        <v>14005.8</v>
      </c>
      <c r="FN60" s="18">
        <f>FM60/FN$1</f>
        <v>4.2746314428262169E-2</v>
      </c>
      <c r="FO60" s="20">
        <f t="shared" si="563"/>
        <v>838.02395209580834</v>
      </c>
      <c r="FQ60" s="10">
        <v>6.5330000000000004</v>
      </c>
      <c r="FR60" s="11">
        <v>11934.1</v>
      </c>
      <c r="FS60" s="18">
        <f>FR60/FS$1</f>
        <v>4.7664693235496519E-2</v>
      </c>
      <c r="FT60" s="20">
        <f t="shared" si="553"/>
        <v>837.31231231231232</v>
      </c>
      <c r="FU60" s="20">
        <f t="shared" si="554"/>
        <v>189.36897964769636</v>
      </c>
      <c r="FV60" s="20">
        <f t="shared" si="555"/>
        <v>50.070277396430015</v>
      </c>
      <c r="FX60" s="10">
        <v>6.57</v>
      </c>
      <c r="FY60" s="11">
        <v>3366</v>
      </c>
      <c r="FZ60" s="18">
        <f>FY60/FZ$1</f>
        <v>1.0585697923303694E-2</v>
      </c>
      <c r="GA60" s="20">
        <f t="shared" si="656"/>
        <v>837.85136696187908</v>
      </c>
      <c r="GC60" s="10">
        <v>6.5579999999999998</v>
      </c>
      <c r="GD60" s="10">
        <v>3050.8</v>
      </c>
      <c r="GE60" s="18">
        <f>GD60/GE$1</f>
        <v>1.1200290176653849E-2</v>
      </c>
      <c r="GF60" s="20">
        <f t="shared" si="657"/>
        <v>838.78880797240322</v>
      </c>
      <c r="GH60" s="10">
        <v>6.5510000000000002</v>
      </c>
      <c r="GI60" s="11">
        <v>9786.2000000000007</v>
      </c>
      <c r="GJ60" s="18">
        <f>GI60/GJ$1</f>
        <v>3.9169900071966121E-2</v>
      </c>
      <c r="GK60" s="20">
        <f t="shared" si="659"/>
        <v>839.39160569888338</v>
      </c>
      <c r="GM60" s="10">
        <v>6.5359999999999996</v>
      </c>
      <c r="GN60" s="11">
        <v>11311.9</v>
      </c>
      <c r="GO60" s="18">
        <f>GN60/GO$1</f>
        <v>3.3009624876964232E-2</v>
      </c>
      <c r="GP60" s="20">
        <f t="shared" si="660"/>
        <v>837.96728971962614</v>
      </c>
      <c r="GR60" s="10">
        <v>6.54</v>
      </c>
      <c r="GS60" s="11">
        <v>6793.8</v>
      </c>
      <c r="GT60" s="18">
        <f>GS60/GT$1</f>
        <v>1.845983793774118E-2</v>
      </c>
      <c r="GU60" s="20">
        <f t="shared" si="662"/>
        <v>837.90951638065519</v>
      </c>
      <c r="GV60" s="20">
        <f>(STDEV(FZ60,GE60,GJ60,GO60,GT60))/(AVERAGE(FZ60,GE60,GJ60,GO60,GT60))*100</f>
        <v>57.743124509626007</v>
      </c>
      <c r="GX60" s="10">
        <v>6.5590000000000002</v>
      </c>
      <c r="GY60" s="11">
        <v>4346.5</v>
      </c>
      <c r="GZ60" s="18">
        <f>GY60/GZ$1</f>
        <v>1.4714903609171619E-2</v>
      </c>
      <c r="HA60" s="20">
        <f t="shared" si="597"/>
        <v>837.51451800232292</v>
      </c>
      <c r="HC60" s="10">
        <v>6.5579999999999998</v>
      </c>
      <c r="HD60" s="10">
        <v>3560.1</v>
      </c>
      <c r="HE60" s="18">
        <f>HD60/HE$1</f>
        <v>1.0954214515649624E-2</v>
      </c>
      <c r="HF60" s="20">
        <f t="shared" si="599"/>
        <v>838.49144634525658</v>
      </c>
      <c r="HH60" s="10">
        <v>6.54</v>
      </c>
      <c r="HI60" s="11">
        <v>10378.6</v>
      </c>
      <c r="HJ60" s="18">
        <f>HI60/HJ$1</f>
        <v>2.8590444214392243E-2</v>
      </c>
      <c r="HK60" s="20">
        <f t="shared" si="601"/>
        <v>838.27450980392155</v>
      </c>
      <c r="HM60" s="10">
        <v>6.5359999999999996</v>
      </c>
      <c r="HN60" s="11">
        <v>9082.5</v>
      </c>
      <c r="HO60" s="18">
        <f>HN60/HO$1</f>
        <v>2.5451235768534846E-2</v>
      </c>
      <c r="HP60" s="20">
        <f t="shared" si="603"/>
        <v>837.738791423002</v>
      </c>
      <c r="HR60" s="10">
        <v>6.54</v>
      </c>
      <c r="HS60" s="11">
        <v>11533.4</v>
      </c>
      <c r="HT60" s="18">
        <f>HS60/HT$1</f>
        <v>2.8260746515555858E-2</v>
      </c>
      <c r="HU60" s="20">
        <f t="shared" si="605"/>
        <v>838.59992178333982</v>
      </c>
      <c r="HV60" s="20">
        <f>(STDEV(GZ60,HE60,HJ60,HO60,HT60))/(AVERAGE(GZ60,HE60,HJ60,HO60,HT60))*100</f>
        <v>37.961742826053481</v>
      </c>
      <c r="HX60" s="10">
        <v>6.5919999999999996</v>
      </c>
      <c r="HY60" s="11">
        <v>3639.7</v>
      </c>
      <c r="HZ60" s="18">
        <f>HY60/HZ$1</f>
        <v>8.1811749135511196E-3</v>
      </c>
      <c r="IA60" s="20">
        <f t="shared" si="608"/>
        <v>838.82713683403597</v>
      </c>
      <c r="IC60" s="10">
        <v>6.5469999999999997</v>
      </c>
      <c r="ID60" s="10">
        <v>3023.8</v>
      </c>
      <c r="IE60" s="18">
        <f>ID60/IE$1</f>
        <v>9.7442073075432057E-3</v>
      </c>
      <c r="IF60" s="20">
        <f t="shared" si="669"/>
        <v>838.10077519379843</v>
      </c>
      <c r="IH60" s="10">
        <v>6.54</v>
      </c>
      <c r="II60" s="11">
        <v>11924.7</v>
      </c>
      <c r="IJ60" s="18">
        <f>II60/IJ$1</f>
        <v>3.7622797748948514E-2</v>
      </c>
      <c r="IK60" s="20">
        <f t="shared" si="611"/>
        <v>838.38697169445527</v>
      </c>
      <c r="IM60" s="10">
        <v>6.5469999999999997</v>
      </c>
      <c r="IN60" s="11">
        <v>12048.7</v>
      </c>
      <c r="IO60" s="18">
        <f>IN60/IO$1</f>
        <v>2.7286183458123534E-2</v>
      </c>
      <c r="IP60" s="20">
        <f t="shared" si="613"/>
        <v>838.33592534992226</v>
      </c>
      <c r="IR60" s="10">
        <v>6.5469999999999997</v>
      </c>
      <c r="IS60" s="11">
        <v>10362.1</v>
      </c>
      <c r="IT60" s="18">
        <f>IS60/IT$1</f>
        <v>2.8275114591968548E-2</v>
      </c>
      <c r="IU60" s="20">
        <f t="shared" si="615"/>
        <v>838.36356619065998</v>
      </c>
      <c r="IV60" s="20">
        <f>(STDEV(HZ60,IE60,IJ60,IO60,IT60))/(AVERAGE(HZ60,IE60,IJ60,IO60,IT60))*100</f>
        <v>57.466690413589163</v>
      </c>
    </row>
    <row r="61" spans="1:256">
      <c r="A61" s="2" t="s">
        <v>27</v>
      </c>
      <c r="D61" s="18"/>
      <c r="I61" s="18"/>
      <c r="N61" s="18"/>
      <c r="S61" s="18"/>
      <c r="U61" s="20"/>
      <c r="W61" s="10">
        <v>6.75</v>
      </c>
      <c r="X61">
        <v>9520.7999999999993</v>
      </c>
      <c r="Y61" s="18">
        <f t="shared" si="671"/>
        <v>2.8866190677307047E-2</v>
      </c>
      <c r="Z61" s="20">
        <f t="shared" si="630"/>
        <v>844.35887562572202</v>
      </c>
      <c r="AB61" s="10">
        <v>6.7320000000000002</v>
      </c>
      <c r="AC61">
        <v>8173.8</v>
      </c>
      <c r="AD61" s="18">
        <f>AC61/AD$1</f>
        <v>2.8153752042523055E-2</v>
      </c>
      <c r="AE61" s="20">
        <f t="shared" si="631"/>
        <v>843.97356143079321</v>
      </c>
      <c r="AG61" s="10">
        <v>6.7210000000000001</v>
      </c>
      <c r="AH61">
        <v>11603.9</v>
      </c>
      <c r="AI61" s="18">
        <f t="shared" si="672"/>
        <v>3.8385759699897784E-2</v>
      </c>
      <c r="AJ61" s="20">
        <f t="shared" si="632"/>
        <v>844.00308522946398</v>
      </c>
      <c r="AL61" s="10">
        <v>6.7210000000000001</v>
      </c>
      <c r="AM61">
        <v>11183.8</v>
      </c>
      <c r="AN61" s="18">
        <f t="shared" si="673"/>
        <v>3.9534290176415736E-2</v>
      </c>
      <c r="AO61" s="20">
        <f t="shared" si="633"/>
        <v>844.16184971098266</v>
      </c>
      <c r="AQ61" s="10">
        <v>6.75</v>
      </c>
      <c r="AR61">
        <v>15103.3</v>
      </c>
      <c r="AS61" s="18">
        <f t="shared" si="674"/>
        <v>4.9333538463749563E-2</v>
      </c>
      <c r="AT61" s="20">
        <f t="shared" si="634"/>
        <v>844.58109146810148</v>
      </c>
      <c r="AU61" s="20">
        <f>(STDEV(Y61,AD61,AI61,AN61,AS61))/(AVERAGE(Y61,AD61,AI61,AN61,AS61))*100</f>
        <v>23.684385062612577</v>
      </c>
      <c r="AW61" s="10">
        <v>6.7759999999999998</v>
      </c>
      <c r="AX61">
        <v>5337.3</v>
      </c>
      <c r="AY61" s="18">
        <f>AX61/AY$1</f>
        <v>1.5502923517981161E-2</v>
      </c>
      <c r="AZ61" s="20">
        <f t="shared" si="636"/>
        <v>845.3297750667175</v>
      </c>
      <c r="BB61" s="10">
        <v>6.7469999999999999</v>
      </c>
      <c r="BC61">
        <v>9055.7000000000007</v>
      </c>
      <c r="BD61" s="18">
        <f>BC61/BD$1</f>
        <v>2.3532313046262174E-2</v>
      </c>
      <c r="BE61" s="20">
        <f t="shared" si="565"/>
        <v>845.33639143730886</v>
      </c>
      <c r="BI61" s="18"/>
      <c r="BL61" s="10">
        <v>6.7169999999999996</v>
      </c>
      <c r="BM61">
        <v>6264.8</v>
      </c>
      <c r="BN61" s="18">
        <f t="shared" si="675"/>
        <v>1.7605744630146719E-2</v>
      </c>
      <c r="BO61" s="20">
        <f t="shared" si="567"/>
        <v>844.17344173441734</v>
      </c>
      <c r="BS61" s="18"/>
      <c r="BU61" s="20">
        <f t="shared" si="676"/>
        <v>22.052984388472549</v>
      </c>
      <c r="BW61" s="10">
        <v>6.7690000000000001</v>
      </c>
      <c r="BX61" s="11">
        <v>7720.3</v>
      </c>
      <c r="BY61" s="18">
        <f>BX61/BY$1</f>
        <v>3.0446713223613742E-2</v>
      </c>
      <c r="BZ61" s="20">
        <f t="shared" si="638"/>
        <v>844.6617129448573</v>
      </c>
      <c r="CD61" s="18"/>
      <c r="CG61" s="10">
        <v>6.7249999999999996</v>
      </c>
      <c r="CH61" s="11">
        <v>12405.5</v>
      </c>
      <c r="CI61" s="18">
        <f>CH61/CI$1</f>
        <v>3.3513885887183924E-2</v>
      </c>
      <c r="CJ61" s="20">
        <f t="shared" si="640"/>
        <v>843.90527950310559</v>
      </c>
      <c r="CL61" s="10">
        <v>6.7210000000000001</v>
      </c>
      <c r="CM61" s="11">
        <v>5936.5</v>
      </c>
      <c r="CN61" s="18">
        <f>CM61/CN$1</f>
        <v>1.6547679840513425E-2</v>
      </c>
      <c r="CO61" s="20">
        <f t="shared" si="641"/>
        <v>844.09020217729392</v>
      </c>
      <c r="CQ61" s="10">
        <v>6.7430000000000003</v>
      </c>
      <c r="CR61" s="11">
        <v>7993</v>
      </c>
      <c r="CS61" s="18">
        <f>CR61/CS$1</f>
        <v>2.2700969470277579E-2</v>
      </c>
      <c r="CT61" s="20">
        <f t="shared" si="642"/>
        <v>844.53520031116295</v>
      </c>
      <c r="CU61" s="20">
        <f>(STDEV(BY61,CD61,CI61,CN61,CS61))/(AVERAGE(BY61,CD61,CI61,CN61,CS61))*100</f>
        <v>29.710743954477252</v>
      </c>
      <c r="CW61" s="10">
        <v>6.7320000000000002</v>
      </c>
      <c r="CX61" s="11">
        <v>25169</v>
      </c>
      <c r="CY61" s="18">
        <f>CX61/CY$1</f>
        <v>6.5459088784724673E-2</v>
      </c>
      <c r="CZ61" s="20">
        <f t="shared" si="576"/>
        <v>843.82107657316146</v>
      </c>
      <c r="DB61" s="10">
        <v>6.7910000000000004</v>
      </c>
      <c r="DC61" s="10">
        <v>19558.2</v>
      </c>
      <c r="DD61" s="18">
        <f>DC61/DD$1</f>
        <v>5.8254179585928358E-2</v>
      </c>
      <c r="DE61" s="20">
        <f t="shared" si="645"/>
        <v>844.77896341463418</v>
      </c>
      <c r="DG61" s="10">
        <v>6.6989999999999998</v>
      </c>
      <c r="DH61" s="11">
        <v>29809</v>
      </c>
      <c r="DI61" s="18">
        <f>DH61/DI$1</f>
        <v>8.179622972861729E-2</v>
      </c>
      <c r="DJ61" s="20">
        <f t="shared" si="579"/>
        <v>843.94115369725125</v>
      </c>
      <c r="DL61" s="10">
        <v>6.7169999999999996</v>
      </c>
      <c r="DM61" s="11">
        <v>28483.3</v>
      </c>
      <c r="DN61" s="18">
        <f>DM61/DN$1</f>
        <v>9.8008706211304725E-2</v>
      </c>
      <c r="DO61" s="20">
        <f t="shared" si="581"/>
        <v>843.54400930593249</v>
      </c>
      <c r="DQ61" s="10">
        <v>6.7169999999999996</v>
      </c>
      <c r="DR61" s="11">
        <v>32650.400000000001</v>
      </c>
      <c r="DS61" s="18">
        <f>DR61/DS$1</f>
        <v>0.10761272418356232</v>
      </c>
      <c r="DT61" s="20">
        <f t="shared" si="583"/>
        <v>844.82892690513222</v>
      </c>
      <c r="DU61" s="20">
        <f>(STDEV(CY61,DD61,DI61,DN61,DS61))/(AVERAGE(CY61,DD61,DI61,DN61,DS61))*100</f>
        <v>25.434430463922315</v>
      </c>
      <c r="DW61" s="10">
        <v>6.6950000000000003</v>
      </c>
      <c r="DX61" s="11">
        <v>13286.6</v>
      </c>
      <c r="DY61" s="18">
        <f>DX61/DY$1</f>
        <v>5.8413318655191455E-2</v>
      </c>
      <c r="DZ61" s="20">
        <f t="shared" si="651"/>
        <v>842.46837868915293</v>
      </c>
      <c r="EB61" s="10">
        <v>6.7320000000000002</v>
      </c>
      <c r="EC61" s="10">
        <v>12108.3</v>
      </c>
      <c r="ED61" s="18">
        <f>EC61/ED$1</f>
        <v>3.9339855374055641E-2</v>
      </c>
      <c r="EE61" s="20">
        <f t="shared" si="653"/>
        <v>843.41500765696787</v>
      </c>
      <c r="EG61" s="10">
        <v>6.6989999999999998</v>
      </c>
      <c r="EH61" s="11">
        <v>10137.799999999999</v>
      </c>
      <c r="EI61" s="18">
        <f>EH61/EI$1</f>
        <v>3.6088419439860228E-2</v>
      </c>
      <c r="EJ61" s="20">
        <f t="shared" si="541"/>
        <v>843.90527950310559</v>
      </c>
      <c r="EL61" s="10">
        <v>6.6989999999999998</v>
      </c>
      <c r="EM61" s="11">
        <v>7074.3</v>
      </c>
      <c r="EN61" s="18">
        <f>EM61/EN$1</f>
        <v>2.0126729860894178E-2</v>
      </c>
      <c r="EO61" s="20">
        <f t="shared" si="543"/>
        <v>844.56899884035568</v>
      </c>
      <c r="EQ61" s="10">
        <v>6.6989999999999998</v>
      </c>
      <c r="ER61" s="11">
        <v>9017.2999999999993</v>
      </c>
      <c r="ES61" s="18">
        <f>ER61/ES$1</f>
        <v>2.8473361383676593E-2</v>
      </c>
      <c r="ET61" s="20">
        <f t="shared" si="545"/>
        <v>843.99224806201551</v>
      </c>
      <c r="EU61" s="20">
        <f>(STDEV(DY61,ED61,EI61,EN61,ES61))/(AVERAGE(DY61,ED61,EI61,EN61,ES61))*100</f>
        <v>39.261880486259749</v>
      </c>
      <c r="EW61" s="10">
        <v>6.7649999999999997</v>
      </c>
      <c r="EX61" s="11">
        <v>13113.4</v>
      </c>
      <c r="EY61" s="18">
        <f>EX61/EY$1</f>
        <v>4.2976872901078204E-2</v>
      </c>
      <c r="EZ61" s="20">
        <f t="shared" si="548"/>
        <v>843.84473197781881</v>
      </c>
      <c r="FB61" s="10">
        <v>6.7359999999999998</v>
      </c>
      <c r="FC61" s="10">
        <v>10580.6</v>
      </c>
      <c r="FD61" s="18">
        <f>FC61/FD$1</f>
        <v>3.3740320138576203E-2</v>
      </c>
      <c r="FE61" s="20">
        <f t="shared" si="550"/>
        <v>844.35333581811403</v>
      </c>
      <c r="FI61" s="18"/>
      <c r="FL61" s="10">
        <v>6.6989999999999998</v>
      </c>
      <c r="FM61" s="11">
        <v>14502.9</v>
      </c>
      <c r="FN61" s="18">
        <f>FM61/FN$1</f>
        <v>4.426348537903179E-2</v>
      </c>
      <c r="FO61" s="20">
        <f t="shared" si="563"/>
        <v>843.71257485029946</v>
      </c>
      <c r="FQ61" s="10">
        <v>6.7030000000000003</v>
      </c>
      <c r="FR61" s="11">
        <v>13727.4</v>
      </c>
      <c r="FS61" s="18">
        <f>FR61/FS$1</f>
        <v>5.4827118083555094E-2</v>
      </c>
      <c r="FT61" s="20">
        <f t="shared" si="553"/>
        <v>843.69369369369372</v>
      </c>
      <c r="FU61" s="20">
        <f t="shared" si="554"/>
        <v>19.642274978793946</v>
      </c>
      <c r="FV61" s="20">
        <f t="shared" si="555"/>
        <v>19.642274978793946</v>
      </c>
      <c r="FZ61" s="18"/>
      <c r="GE61" s="18"/>
      <c r="GJ61" s="18"/>
      <c r="GO61" s="18"/>
      <c r="GT61" s="18"/>
      <c r="GV61" s="20"/>
      <c r="GZ61" s="18"/>
      <c r="HC61" s="10">
        <v>6.7169999999999996</v>
      </c>
      <c r="HD61" s="10">
        <v>4803.2</v>
      </c>
      <c r="HE61" s="18">
        <f>HD61/HE$1</f>
        <v>1.4779158776879379E-2</v>
      </c>
      <c r="HF61" s="20">
        <f t="shared" si="599"/>
        <v>844.67340590979779</v>
      </c>
      <c r="HH61" s="10">
        <v>6.71</v>
      </c>
      <c r="HI61" s="11">
        <v>4507.6000000000004</v>
      </c>
      <c r="HJ61" s="18">
        <f>HI61/HJ$1</f>
        <v>1.2417309303836209E-2</v>
      </c>
      <c r="HK61" s="20">
        <f t="shared" si="601"/>
        <v>844.94117647058818</v>
      </c>
      <c r="HM61" s="10">
        <v>6.7030000000000003</v>
      </c>
      <c r="HN61" s="11">
        <v>3439.4</v>
      </c>
      <c r="HO61" s="18">
        <f>HN61/HO$1</f>
        <v>9.637982967497797E-3</v>
      </c>
      <c r="HP61" s="20">
        <f t="shared" si="603"/>
        <v>844.24951267056531</v>
      </c>
      <c r="HT61" s="18"/>
      <c r="HV61" s="20">
        <f>(STDEV(GZ61,HE61,HJ61,HO61,HT61))/(AVERAGE(GZ61,HE61,HJ61,HO61,HT61))*100</f>
        <v>20.959275609225468</v>
      </c>
      <c r="HZ61" s="18"/>
      <c r="IE61" s="18"/>
      <c r="IJ61" s="18"/>
      <c r="IO61" s="18"/>
      <c r="IT61" s="18"/>
      <c r="IV61" s="20"/>
    </row>
    <row r="62" spans="1:256">
      <c r="A62" s="14" t="s">
        <v>30</v>
      </c>
      <c r="D62" s="18"/>
      <c r="I62" s="18"/>
      <c r="N62" s="18"/>
      <c r="S62" s="18"/>
      <c r="U62" s="20"/>
      <c r="W62" s="10">
        <v>6.9939999999999998</v>
      </c>
      <c r="X62">
        <v>1408.5</v>
      </c>
      <c r="Y62" s="18">
        <f t="shared" si="671"/>
        <v>4.2704425645940444E-3</v>
      </c>
      <c r="Z62" s="20">
        <f t="shared" si="630"/>
        <v>853.75433192144783</v>
      </c>
      <c r="AD62" s="18"/>
      <c r="AG62" s="31">
        <v>7.2969999999999997</v>
      </c>
      <c r="AH62" s="32">
        <v>15443.2</v>
      </c>
      <c r="AI62" s="33">
        <f t="shared" si="672"/>
        <v>5.108618345534359E-2</v>
      </c>
      <c r="AJ62" s="34">
        <f t="shared" si="632"/>
        <v>866.21673736984189</v>
      </c>
      <c r="AL62" s="10">
        <v>6.8650000000000002</v>
      </c>
      <c r="AM62">
        <v>1297.9000000000001</v>
      </c>
      <c r="AN62" s="18">
        <f t="shared" si="673"/>
        <v>4.588025109530749E-3</v>
      </c>
      <c r="AO62" s="20">
        <f t="shared" si="633"/>
        <v>849.71098265895955</v>
      </c>
      <c r="AQ62" s="10">
        <v>6.9059999999999997</v>
      </c>
      <c r="AR62">
        <v>1326.5</v>
      </c>
      <c r="AS62" s="18">
        <f t="shared" si="674"/>
        <v>4.3328900817810549E-3</v>
      </c>
      <c r="AT62" s="20">
        <f t="shared" si="634"/>
        <v>850.57647963105308</v>
      </c>
      <c r="AU62" s="20">
        <f>(STDEV(Y62,AD62,AI62,AN62,AS62))/(AVERAGE(Y62,AD62,AI62,AN62,AS62))*100</f>
        <v>145.27585140555027</v>
      </c>
      <c r="AY62" s="18"/>
      <c r="BD62" s="18"/>
      <c r="BG62" s="10">
        <v>6.9690000000000003</v>
      </c>
      <c r="BH62">
        <v>4454.8999999999996</v>
      </c>
      <c r="BI62" s="18">
        <f>BH62/BI$1</f>
        <v>1.3664180578576783E-2</v>
      </c>
      <c r="BJ62" s="20">
        <f>(((BG62-BG$47)/(BG$83-BG$47)*100+800))</f>
        <v>855.22614975294562</v>
      </c>
      <c r="BL62" s="10">
        <v>6.8869999999999996</v>
      </c>
      <c r="BM62">
        <v>2984.4</v>
      </c>
      <c r="BN62" s="18">
        <f t="shared" si="675"/>
        <v>8.3869531787463068E-3</v>
      </c>
      <c r="BO62" s="20">
        <f t="shared" si="567"/>
        <v>850.75493612078981</v>
      </c>
      <c r="BQ62" s="10">
        <v>6.8319999999999999</v>
      </c>
      <c r="BR62">
        <v>1903.7</v>
      </c>
      <c r="BS62" s="18">
        <f>BR62/BS$1</f>
        <v>6.1326036618444268E-3</v>
      </c>
      <c r="BT62" s="20">
        <f>(((BQ62-BQ$47)/(BQ$83-BQ$47)*100+800))</f>
        <v>849.01124466847614</v>
      </c>
      <c r="BU62" s="20">
        <f t="shared" si="676"/>
        <v>41.146833013715742</v>
      </c>
      <c r="BY62" s="18"/>
      <c r="CD62" s="18"/>
      <c r="CI62" s="18"/>
      <c r="CN62" s="18"/>
      <c r="CS62" s="18"/>
      <c r="CU62" s="20"/>
      <c r="CY62" s="18"/>
      <c r="DD62" s="18"/>
      <c r="DI62" s="18"/>
      <c r="DN62" s="18"/>
      <c r="DS62" s="18"/>
      <c r="DU62" s="20"/>
      <c r="DY62" s="18"/>
      <c r="ED62" s="18"/>
      <c r="EI62" s="18"/>
      <c r="EN62" s="18"/>
      <c r="ES62" s="18"/>
      <c r="EU62" s="20"/>
      <c r="EY62" s="18"/>
      <c r="FD62" s="18"/>
      <c r="FI62" s="18"/>
      <c r="FN62" s="18"/>
      <c r="FS62" s="18"/>
      <c r="FU62" s="20"/>
      <c r="FV62" s="20"/>
      <c r="FZ62" s="18"/>
      <c r="GE62" s="18"/>
      <c r="GJ62" s="18"/>
      <c r="GO62" s="18"/>
      <c r="GT62" s="18"/>
      <c r="GV62" s="20"/>
      <c r="GZ62" s="18"/>
      <c r="HE62" s="18"/>
      <c r="HJ62" s="18"/>
      <c r="HO62" s="18"/>
      <c r="HT62" s="18"/>
      <c r="HV62" s="20"/>
      <c r="HZ62" s="18"/>
      <c r="IE62" s="18"/>
      <c r="IJ62" s="18"/>
      <c r="IO62" s="18"/>
      <c r="IT62" s="18"/>
      <c r="IV62" s="20"/>
    </row>
    <row r="63" spans="1:256" s="11" customFormat="1">
      <c r="A63" s="14" t="s">
        <v>216</v>
      </c>
      <c r="B63" s="25"/>
      <c r="C63" s="12"/>
      <c r="D63" s="18"/>
      <c r="E63" s="20"/>
      <c r="F63" s="12"/>
      <c r="G63" s="25"/>
      <c r="H63" s="12"/>
      <c r="I63" s="18"/>
      <c r="J63" s="20"/>
      <c r="K63" s="12"/>
      <c r="L63" s="25"/>
      <c r="M63" s="12"/>
      <c r="N63" s="18"/>
      <c r="O63" s="20"/>
      <c r="P63" s="12"/>
      <c r="Q63" s="25"/>
      <c r="R63" s="12"/>
      <c r="S63" s="18"/>
      <c r="T63" s="20"/>
      <c r="U63" s="20"/>
      <c r="W63" s="10">
        <v>6.8949999999999996</v>
      </c>
      <c r="X63" s="11">
        <v>13170.7</v>
      </c>
      <c r="Y63" s="18">
        <f t="shared" si="671"/>
        <v>3.9932352066381814E-2</v>
      </c>
      <c r="Z63" s="20">
        <f t="shared" si="630"/>
        <v>849.94224104736236</v>
      </c>
      <c r="AB63" s="10">
        <v>6.9349999999999996</v>
      </c>
      <c r="AC63" s="11">
        <v>3220.3</v>
      </c>
      <c r="AD63" s="18">
        <f>AC63/AD$1</f>
        <v>1.109196795890981E-2</v>
      </c>
      <c r="AE63" s="20">
        <f t="shared" ref="AE63:AE71" si="677">(((AB63-AB$47)/(AB$83-AB$47)*100+800))</f>
        <v>851.86625194401245</v>
      </c>
      <c r="AG63" s="10">
        <v>6.8540000000000001</v>
      </c>
      <c r="AH63" s="11">
        <v>13436.3</v>
      </c>
      <c r="AI63" s="18">
        <f t="shared" si="672"/>
        <v>4.4447348137758559E-2</v>
      </c>
      <c r="AJ63" s="20">
        <f t="shared" si="632"/>
        <v>849.13227921326643</v>
      </c>
      <c r="AL63" s="10">
        <v>6.8979999999999997</v>
      </c>
      <c r="AM63" s="11">
        <v>4259.7</v>
      </c>
      <c r="AN63" s="18">
        <f t="shared" si="673"/>
        <v>1.5057870836788757E-2</v>
      </c>
      <c r="AO63" s="20">
        <f t="shared" si="633"/>
        <v>850.98265895953762</v>
      </c>
      <c r="AQ63" s="10">
        <v>6.9240000000000004</v>
      </c>
      <c r="AR63" s="11">
        <v>2370.6999999999998</v>
      </c>
      <c r="AS63" s="18">
        <f t="shared" si="674"/>
        <v>7.7436732128747417E-3</v>
      </c>
      <c r="AT63" s="20">
        <f t="shared" si="634"/>
        <v>851.26825518831674</v>
      </c>
      <c r="AU63" s="20">
        <f>(STDEV(Y63,AD63,AI63,AN63,AS63))/(AVERAGE(Y63,AD63,AI63,AN63,AS63))*100</f>
        <v>72.676880095108558</v>
      </c>
      <c r="AW63" s="10">
        <v>6.976</v>
      </c>
      <c r="AX63" s="11">
        <v>2729.6</v>
      </c>
      <c r="AY63" s="18">
        <f>AX63/AY$1</f>
        <v>7.9284994350479407E-3</v>
      </c>
      <c r="AZ63" s="20">
        <f>(((AW63-AW$47)/(AW$83-AW$47)*100+800))</f>
        <v>852.95463210064815</v>
      </c>
      <c r="BB63" s="10">
        <v>6.9240000000000004</v>
      </c>
      <c r="BC63" s="11">
        <v>2603.1999999999998</v>
      </c>
      <c r="BD63" s="18">
        <f>BC63/BD$1</f>
        <v>6.7647246841248806E-3</v>
      </c>
      <c r="BE63" s="20">
        <f>(((BB63-BB$47)/(BB$83-BB$47)*100+800))</f>
        <v>852.10244648318042</v>
      </c>
      <c r="BG63" s="10">
        <v>6.8760000000000003</v>
      </c>
      <c r="BH63" s="11">
        <v>2968.4</v>
      </c>
      <c r="BI63" s="18">
        <f>BH63/BI$1</f>
        <v>9.1047506407433004E-3</v>
      </c>
      <c r="BJ63" s="20">
        <f>(((BG63-BG$47)/(BG$83-BG$47)*100+800))</f>
        <v>851.69137210186238</v>
      </c>
      <c r="BL63" s="10">
        <v>6.9210000000000003</v>
      </c>
      <c r="BM63" s="11">
        <v>2338.1999999999998</v>
      </c>
      <c r="BN63" s="18">
        <f t="shared" si="675"/>
        <v>6.5709603010804894E-3</v>
      </c>
      <c r="BO63" s="20">
        <f t="shared" si="567"/>
        <v>852.07123499806426</v>
      </c>
      <c r="BQ63" s="10">
        <v>6.9089999999999998</v>
      </c>
      <c r="BR63" s="11">
        <v>3105.9</v>
      </c>
      <c r="BS63" s="18">
        <f>BR63/BS$1</f>
        <v>1.0005386202302151E-2</v>
      </c>
      <c r="BT63" s="20">
        <f>(((BQ63-BQ$47)/(BQ$83-BQ$47)*100+800))</f>
        <v>851.99689802248929</v>
      </c>
      <c r="BU63" s="20">
        <f t="shared" si="676"/>
        <v>18.355234668449651</v>
      </c>
      <c r="BW63" s="10"/>
      <c r="BY63" s="18"/>
      <c r="BZ63" s="20"/>
      <c r="CB63" s="10"/>
      <c r="CD63" s="18"/>
      <c r="CE63" s="20"/>
      <c r="CG63" s="10"/>
      <c r="CI63" s="18"/>
      <c r="CJ63" s="20"/>
      <c r="CL63" s="10"/>
      <c r="CN63" s="18"/>
      <c r="CO63" s="20"/>
      <c r="CQ63" s="10"/>
      <c r="CS63" s="18"/>
      <c r="CT63" s="20"/>
      <c r="CU63" s="20"/>
      <c r="CW63" s="10">
        <v>6.8840000000000003</v>
      </c>
      <c r="CX63" s="11">
        <v>12695.7</v>
      </c>
      <c r="CY63" s="18">
        <f>CX63/CY$1</f>
        <v>3.3018751380040089E-2</v>
      </c>
      <c r="CZ63" s="20">
        <f t="shared" ref="CZ63:CZ68" si="678">(((CW63-CW$47)/(CW$83-CW$47)*100+800))</f>
        <v>849.58301743745267</v>
      </c>
      <c r="DB63" s="10">
        <v>6.9390000000000001</v>
      </c>
      <c r="DC63" s="10">
        <v>11554.6</v>
      </c>
      <c r="DD63" s="18">
        <f>DC63/DD$1</f>
        <v>3.4415423885816067E-2</v>
      </c>
      <c r="DE63" s="20">
        <f t="shared" ref="DE63:DE68" si="679">(((DB63-DB$47)/(DB$83-DB$47)*100+800))</f>
        <v>850.41920731707319</v>
      </c>
      <c r="DG63" s="10">
        <v>6.8390000000000004</v>
      </c>
      <c r="DH63" s="11">
        <v>26795.599999999999</v>
      </c>
      <c r="DI63" s="18">
        <f>DH63/DI$1</f>
        <v>7.3527426391899672E-2</v>
      </c>
      <c r="DJ63" s="20">
        <f t="shared" ref="DJ63:DJ68" si="680">(((DG63-DG$47)/(DG$83-DG$47)*100+800))</f>
        <v>849.36120789779329</v>
      </c>
      <c r="DL63" s="10">
        <v>6.8579999999999997</v>
      </c>
      <c r="DM63" s="11">
        <v>9958.7000000000007</v>
      </c>
      <c r="DN63" s="18">
        <f>DM63/DN$1</f>
        <v>3.4267072373865406E-2</v>
      </c>
      <c r="DO63" s="20">
        <f>(((DL63-DL$47)/(DL$83-DL$47)*100+800))</f>
        <v>849.01124466847614</v>
      </c>
      <c r="DQ63" s="10">
        <v>6.8949999999999996</v>
      </c>
      <c r="DR63" s="11">
        <v>3011.2</v>
      </c>
      <c r="DS63" s="18">
        <f>DR63/DS$1</f>
        <v>9.9246390568428818E-3</v>
      </c>
      <c r="DT63" s="20">
        <f t="shared" ref="DT63:DT68" si="681">(((DQ63-DQ$47)/(DQ$83-DQ$47)*100+800))</f>
        <v>851.74961119751163</v>
      </c>
      <c r="DU63" s="20">
        <f>(STDEV(CY63,DD63,DI63,DN63,DS63))/(AVERAGE(CY63,DD63,DI63,DN63,DS63))*100</f>
        <v>61.835964762157545</v>
      </c>
      <c r="DW63" s="10">
        <v>6.7619999999999996</v>
      </c>
      <c r="DX63" s="11">
        <v>872654.9</v>
      </c>
      <c r="DY63" s="18">
        <f>DX63/DY$1</f>
        <v>3.8365472543550823</v>
      </c>
      <c r="DZ63" s="20">
        <f t="shared" ref="DZ63:DZ68" si="682">(((DW63-DW$47)/(DW$83-DW$47)*100+800))</f>
        <v>845.03641241855121</v>
      </c>
      <c r="EB63" s="10">
        <v>6.7649999999999997</v>
      </c>
      <c r="EC63" s="10">
        <v>943328.6</v>
      </c>
      <c r="ED63" s="18">
        <f>EC63/ED$1</f>
        <v>3.0648737390228509</v>
      </c>
      <c r="EE63" s="20">
        <f t="shared" ref="EE63:EE68" si="683">(((EB63-EB$47)/(EB$83-EB$47)*100+800))</f>
        <v>844.6784073506891</v>
      </c>
      <c r="EG63" s="10">
        <v>6.7249999999999996</v>
      </c>
      <c r="EH63" s="11">
        <v>1069070.3999999999</v>
      </c>
      <c r="EI63" s="18">
        <f>EH63/EI$1</f>
        <v>3.8056640499851202</v>
      </c>
      <c r="EJ63" s="20">
        <f t="shared" ref="EJ63:EJ68" si="684">(((EG63-EG$47)/(EG$83-EG$47)*100+800))</f>
        <v>844.91459627329186</v>
      </c>
      <c r="EL63" s="10">
        <v>6.7279999999999998</v>
      </c>
      <c r="EM63" s="11">
        <v>1395358.6</v>
      </c>
      <c r="EN63" s="18">
        <f>EM63/EN$1</f>
        <v>3.9698635343815636</v>
      </c>
      <c r="EO63" s="20">
        <f t="shared" ref="EO63:EO68" si="685">(((EL63-EL$47)/(EL$83-EL$47)*100+800))</f>
        <v>845.6899884035563</v>
      </c>
      <c r="EQ63" s="10">
        <v>6.7249999999999996</v>
      </c>
      <c r="ER63" s="11">
        <v>902595.4</v>
      </c>
      <c r="ES63" s="18">
        <f>ER63/ES$1</f>
        <v>2.8500687575487262</v>
      </c>
      <c r="ET63" s="20">
        <f t="shared" ref="ET63:ET68" si="686">(((EQ63-EQ$47)/(EQ$83-EQ$47)*100+800))</f>
        <v>845</v>
      </c>
      <c r="EU63" s="20">
        <f>(STDEV(DY63,ED63,EI63,EN63,ES63))/(AVERAGE(DY63,ED63,EI63,EN63,ES63))*100</f>
        <v>14.539635470683912</v>
      </c>
      <c r="EW63" s="10">
        <v>6.9320000000000004</v>
      </c>
      <c r="EX63" s="11">
        <v>4096.5</v>
      </c>
      <c r="EY63" s="18">
        <f>EX63/EY$1</f>
        <v>1.3425561626982083E-2</v>
      </c>
      <c r="EZ63" s="20">
        <f>(((EW63-EW$47)/(EW$83-EW$47)*100+800))</f>
        <v>850.0184842883549</v>
      </c>
      <c r="FB63" s="10">
        <v>6.8689999999999998</v>
      </c>
      <c r="FC63" s="10">
        <v>14847.6</v>
      </c>
      <c r="FD63" s="18">
        <f>FC63/FD$1</f>
        <v>4.7347293848129975E-2</v>
      </c>
      <c r="FE63" s="20">
        <f t="shared" ref="FE63:FE68" si="687">(((FB63-FB$47)/(FB$83-FB$47)*100+800))</f>
        <v>849.31047335072685</v>
      </c>
      <c r="FG63" s="10">
        <v>6.8840000000000003</v>
      </c>
      <c r="FH63" s="11">
        <v>20495.8</v>
      </c>
      <c r="FI63" s="18">
        <f>FH63/FI$1</f>
        <v>6.5879973591181459E-2</v>
      </c>
      <c r="FJ63" s="20">
        <f>(((FG63-FG$47)/(FG$83-FG$47)*100+800))</f>
        <v>847.63023893458671</v>
      </c>
      <c r="FL63" s="10">
        <v>6.8840000000000003</v>
      </c>
      <c r="FM63" s="11">
        <v>3948.7</v>
      </c>
      <c r="FN63" s="18">
        <f>FM63/FN$1</f>
        <v>1.2051605176632453E-2</v>
      </c>
      <c r="FO63" s="20">
        <f t="shared" ref="FO63:FO68" si="688">(((FL63-FL$47)/(FL$83-FL$47)*100+800))</f>
        <v>850.63622754491018</v>
      </c>
      <c r="FQ63" s="10">
        <v>6.8760000000000003</v>
      </c>
      <c r="FR63" s="11">
        <v>3305.4</v>
      </c>
      <c r="FS63" s="18">
        <f>FR63/FS$1</f>
        <v>1.3201739303391977E-2</v>
      </c>
      <c r="FT63" s="20">
        <f t="shared" ref="FT63:FT68" si="689">(((FQ63-FQ$47)/(FQ$83-FQ$47)*100+800))</f>
        <v>850.18768768768768</v>
      </c>
      <c r="FU63" s="20">
        <f t="shared" ref="FU63:FU68" si="690">(STDEV(EY63,FD63,FI63,FN63,FS63))/(AVERAGE(EY63,FD63,FI63,FN63,FS63))*100</f>
        <v>81.736319846269623</v>
      </c>
      <c r="FV63" s="20">
        <f t="shared" ref="FV63:FV68" si="691">(STDEV(EY63,FD63,FN63,FS63))/(AVERAGE(EY63,FD63,FN63,FS63))*100</f>
        <v>80.150812754359649</v>
      </c>
      <c r="FX63" s="10">
        <v>6.8650000000000002</v>
      </c>
      <c r="FY63" s="11">
        <v>14476.1</v>
      </c>
      <c r="FZ63" s="18">
        <f>FY63/FZ$1</f>
        <v>4.5525734315964531E-2</v>
      </c>
      <c r="GA63" s="20">
        <f>(((FX63-FX$47)/(FX$83-FX$47)*100+800))</f>
        <v>849.21062764728538</v>
      </c>
      <c r="GC63" s="10">
        <v>6.8650000000000002</v>
      </c>
      <c r="GD63" s="10">
        <v>13073.3</v>
      </c>
      <c r="GE63" s="18">
        <f>GD63/GE$1</f>
        <v>4.7995526932754939E-2</v>
      </c>
      <c r="GF63" s="20">
        <f t="shared" ref="GF63:GF68" si="692">(((GC63-GC$47)/(GC$83-GC$47)*100+800))</f>
        <v>850.55576849367571</v>
      </c>
      <c r="GH63" s="10">
        <v>6.88</v>
      </c>
      <c r="GI63" s="11">
        <v>4215.3</v>
      </c>
      <c r="GJ63" s="18">
        <f>GI63/GJ$1</f>
        <v>1.6872011585023685E-2</v>
      </c>
      <c r="GK63" s="20">
        <f t="shared" ref="GK63:GK68" si="693">(((GH63-GH$47)/(GH$83-GH$47)*100+800))</f>
        <v>852.06006931074319</v>
      </c>
      <c r="GM63" s="10">
        <v>6.8869999999999996</v>
      </c>
      <c r="GN63" s="11">
        <v>3582.3</v>
      </c>
      <c r="GO63" s="18">
        <f>GN63/GO$1</f>
        <v>1.0453626640683613E-2</v>
      </c>
      <c r="GP63" s="20">
        <f t="shared" ref="GP63:GP68" si="694">(((GM63-GM$47)/(GM$83-GM$47)*100+800))</f>
        <v>851.63551401869154</v>
      </c>
      <c r="GR63" s="10">
        <v>6.891</v>
      </c>
      <c r="GS63" s="11">
        <v>4128.2</v>
      </c>
      <c r="GT63" s="18">
        <f>GS63/GT$1</f>
        <v>1.1216977681795628E-2</v>
      </c>
      <c r="GU63" s="20">
        <f t="shared" ref="GU63:GU68" si="695">(((GR63-GR$47)/(GR$83-GR$47)*100+800))</f>
        <v>851.59906396255849</v>
      </c>
      <c r="GV63" s="20">
        <f>(STDEV(FZ63,GE63,GJ63,GO63,GT63))/(AVERAGE(FZ63,GE63,GJ63,GO63,GT63))*100</f>
        <v>71.026306686295243</v>
      </c>
      <c r="GX63" s="10"/>
      <c r="GZ63" s="18"/>
      <c r="HA63" s="20"/>
      <c r="HC63" s="10"/>
      <c r="HD63" s="10"/>
      <c r="HE63" s="18"/>
      <c r="HF63" s="20"/>
      <c r="HH63" s="10"/>
      <c r="HJ63" s="18"/>
      <c r="HK63" s="20"/>
      <c r="HM63" s="10"/>
      <c r="HO63" s="18"/>
      <c r="HP63" s="20"/>
      <c r="HR63" s="10"/>
      <c r="HT63" s="18"/>
      <c r="HU63" s="20"/>
      <c r="HV63" s="20"/>
      <c r="HX63" s="10"/>
      <c r="HZ63" s="18"/>
      <c r="IA63" s="20"/>
      <c r="IC63" s="10"/>
      <c r="ID63" s="10"/>
      <c r="IE63" s="18"/>
      <c r="IF63" s="20"/>
      <c r="IH63" s="10"/>
      <c r="IJ63" s="18"/>
      <c r="IK63" s="20"/>
      <c r="IM63" s="10"/>
      <c r="IO63" s="18"/>
      <c r="IP63" s="20"/>
      <c r="IR63" s="10"/>
      <c r="IT63" s="18"/>
      <c r="IU63" s="20"/>
      <c r="IV63" s="20"/>
    </row>
    <row r="64" spans="1:256">
      <c r="A64" s="2" t="s">
        <v>26</v>
      </c>
      <c r="D64" s="18"/>
      <c r="I64" s="18"/>
      <c r="N64" s="18"/>
      <c r="S64" s="18"/>
      <c r="U64" s="20"/>
      <c r="W64" s="10">
        <v>7.0049999999999999</v>
      </c>
      <c r="X64">
        <v>4823.7</v>
      </c>
      <c r="Y64" s="18">
        <f t="shared" si="671"/>
        <v>1.4625015121641669E-2</v>
      </c>
      <c r="Z64" s="20">
        <f t="shared" si="630"/>
        <v>854.17789757412402</v>
      </c>
      <c r="AB64" s="10">
        <v>6.984</v>
      </c>
      <c r="AC64">
        <v>5896.9</v>
      </c>
      <c r="AD64" s="18">
        <f>AC64/AD$1</f>
        <v>2.0311221270346007E-2</v>
      </c>
      <c r="AE64" s="20">
        <f t="shared" si="677"/>
        <v>853.7713841368585</v>
      </c>
      <c r="AG64" s="10">
        <v>6.976</v>
      </c>
      <c r="AH64">
        <v>3849.5</v>
      </c>
      <c r="AI64" s="18">
        <f t="shared" si="672"/>
        <v>1.273416540686808E-2</v>
      </c>
      <c r="AJ64" s="20">
        <f t="shared" si="632"/>
        <v>853.83725414577714</v>
      </c>
      <c r="AL64" s="10">
        <v>6.9829999999999997</v>
      </c>
      <c r="AM64">
        <v>5062.3999999999996</v>
      </c>
      <c r="AN64" s="18">
        <f t="shared" si="673"/>
        <v>1.7895383553808816E-2</v>
      </c>
      <c r="AO64" s="20">
        <f t="shared" si="633"/>
        <v>854.25818882466285</v>
      </c>
      <c r="AQ64" s="10">
        <v>6.98</v>
      </c>
      <c r="AR64">
        <v>5109.2</v>
      </c>
      <c r="AS64" s="18">
        <f t="shared" si="674"/>
        <v>1.6688731252043544E-2</v>
      </c>
      <c r="AT64" s="20">
        <f t="shared" si="634"/>
        <v>853.42044581091466</v>
      </c>
      <c r="AU64" s="20">
        <f>(STDEV(Y64,AD64,AI64,AN64,AS64))/(AVERAGE(Y64,AD64,AI64,AN64,AS64))*100</f>
        <v>17.772552248445198</v>
      </c>
      <c r="AY64" s="18"/>
      <c r="BB64" s="10">
        <v>6.98</v>
      </c>
      <c r="BC64">
        <v>5620.9</v>
      </c>
      <c r="BD64" s="18">
        <f>BC64/BD$1</f>
        <v>1.4606576896511042E-2</v>
      </c>
      <c r="BE64" s="20">
        <f>(((BB64-BB$47)/(BB$83-BB$47)*100+800))</f>
        <v>854.24311926605503</v>
      </c>
      <c r="BG64" s="10">
        <v>6.9429999999999996</v>
      </c>
      <c r="BH64">
        <v>6017.5</v>
      </c>
      <c r="BI64" s="18">
        <f>BH64/BI$1</f>
        <v>1.8457026337647488E-2</v>
      </c>
      <c r="BJ64" s="20">
        <f>(((BG64-BG$47)/(BG$83-BG$47)*100+800))</f>
        <v>854.23793234511595</v>
      </c>
      <c r="BL64" s="10">
        <v>6.9720000000000004</v>
      </c>
      <c r="BM64">
        <v>7329.2</v>
      </c>
      <c r="BN64" s="18">
        <f t="shared" si="675"/>
        <v>2.059699009437992E-2</v>
      </c>
      <c r="BO64" s="20">
        <f t="shared" si="567"/>
        <v>854.04568331397604</v>
      </c>
      <c r="BQ64" s="10">
        <v>6.9569999999999999</v>
      </c>
      <c r="BR64">
        <v>4244.6000000000004</v>
      </c>
      <c r="BS64" s="18">
        <f>BR64/BS$1</f>
        <v>1.3673609026141122E-2</v>
      </c>
      <c r="BT64" s="20">
        <f>(((BQ64-BQ$47)/(BQ$83-BQ$47)*100+800))</f>
        <v>853.85808452888716</v>
      </c>
      <c r="BU64" s="20">
        <f t="shared" si="676"/>
        <v>19.323823090983609</v>
      </c>
      <c r="BW64" s="10">
        <v>7.0090000000000003</v>
      </c>
      <c r="BX64" s="11">
        <v>4250.3</v>
      </c>
      <c r="BY64" s="18">
        <f>BX64/BY$1</f>
        <v>1.6761999561458168E-2</v>
      </c>
      <c r="BZ64" s="20">
        <f>(((BW64-BW$47)/(BW$83-BW$47)*100+800))</f>
        <v>854.04771216269069</v>
      </c>
      <c r="CB64" s="10">
        <v>6.9909999999999997</v>
      </c>
      <c r="CC64" s="11">
        <v>4634.8999999999996</v>
      </c>
      <c r="CD64" s="18">
        <f>CC64/CD$1</f>
        <v>1.5329032292204446E-2</v>
      </c>
      <c r="CE64" s="20">
        <f>(((CB64-CB$47)/(CB$83-CB$47)*100+800))</f>
        <v>853.27679259830381</v>
      </c>
      <c r="CG64" s="10">
        <v>6.9649999999999999</v>
      </c>
      <c r="CH64" s="11">
        <v>6310</v>
      </c>
      <c r="CI64" s="18">
        <f>CH64/CI$1</f>
        <v>1.70466825156689E-2</v>
      </c>
      <c r="CJ64" s="20">
        <f>(((CG64-CG$47)/(CG$83-CG$47)*100+800))</f>
        <v>853.22204968944095</v>
      </c>
      <c r="CL64" s="10">
        <v>6.9610000000000003</v>
      </c>
      <c r="CM64" s="11">
        <v>5189.8999999999996</v>
      </c>
      <c r="CN64" s="18">
        <f>CM64/CN$1</f>
        <v>1.4466571819132589E-2</v>
      </c>
      <c r="CO64" s="20">
        <f>(((CL64-CL$47)/(CL$83-CL$47)*100+800))</f>
        <v>853.42146189735615</v>
      </c>
      <c r="CQ64" s="10">
        <v>6.9649999999999999</v>
      </c>
      <c r="CR64" s="11">
        <v>6567.7</v>
      </c>
      <c r="CS64" s="18">
        <f>CR64/CS$1</f>
        <v>1.8652965993987494E-2</v>
      </c>
      <c r="CT64" s="20">
        <f>(((CQ64-CQ$47)/(CQ$83-CQ$47)*100+800))</f>
        <v>853.16997277323992</v>
      </c>
      <c r="CU64" s="20">
        <f>(STDEV(BY64,CD64,CI64,CN64,CS64))/(AVERAGE(BY64,CD64,CI64,CN64,CS64))*100</f>
        <v>9.8468644997283157</v>
      </c>
      <c r="CW64" s="10">
        <v>6.9909999999999997</v>
      </c>
      <c r="CX64" s="11">
        <v>6325.5</v>
      </c>
      <c r="CY64" s="18">
        <f>CX64/CY$1</f>
        <v>1.645124820643553E-2</v>
      </c>
      <c r="CZ64" s="20">
        <f t="shared" si="678"/>
        <v>853.63912054586808</v>
      </c>
      <c r="DB64" s="10">
        <v>7.0460000000000003</v>
      </c>
      <c r="DC64" s="10">
        <v>3663.5</v>
      </c>
      <c r="DD64" s="18">
        <f>DC64/DD$1</f>
        <v>1.0911749900964737E-2</v>
      </c>
      <c r="DE64" s="20">
        <f t="shared" si="679"/>
        <v>854.4969512195122</v>
      </c>
      <c r="DG64" s="10">
        <v>6.9690000000000003</v>
      </c>
      <c r="DH64" s="11">
        <v>6755.7</v>
      </c>
      <c r="DI64" s="18">
        <f>DH64/DI$1</f>
        <v>1.853771643388305E-2</v>
      </c>
      <c r="DJ64" s="20">
        <f t="shared" si="680"/>
        <v>854.39411536972511</v>
      </c>
      <c r="DL64" s="10">
        <v>6.9720000000000004</v>
      </c>
      <c r="DM64" s="11">
        <v>5650.4</v>
      </c>
      <c r="DN64" s="18">
        <f>DM64/DN$1</f>
        <v>1.9442564364956175E-2</v>
      </c>
      <c r="DO64" s="20">
        <f>(((DL64-DL$47)/(DL$83-DL$47)*100+800))</f>
        <v>853.431562621171</v>
      </c>
      <c r="DQ64" s="10">
        <v>6.9580000000000002</v>
      </c>
      <c r="DR64" s="11">
        <v>4033.4</v>
      </c>
      <c r="DS64" s="18">
        <f>DR64/DS$1</f>
        <v>1.329371651563167E-2</v>
      </c>
      <c r="DT64" s="20">
        <f t="shared" si="681"/>
        <v>854.19906687402806</v>
      </c>
      <c r="DU64" s="20">
        <f>(STDEV(CY64,DD64,DI64,DN64,DS64))/(AVERAGE(CY64,DD64,DI64,DN64,DS64))*100</f>
        <v>22.778797952452667</v>
      </c>
      <c r="DW64" s="10">
        <v>7.0019999999999998</v>
      </c>
      <c r="DX64" s="11">
        <v>4008.9</v>
      </c>
      <c r="DY64" s="18">
        <f>DX64/DY$1</f>
        <v>1.7624761275028752E-2</v>
      </c>
      <c r="DZ64" s="20">
        <f t="shared" si="682"/>
        <v>854.23533921042542</v>
      </c>
      <c r="EB64" s="10">
        <v>7.0019999999999998</v>
      </c>
      <c r="EC64" s="10">
        <v>4412.6000000000004</v>
      </c>
      <c r="ED64" s="18">
        <f>EC64/ED$1</f>
        <v>1.4336533272512074E-2</v>
      </c>
      <c r="EE64" s="20">
        <f t="shared" si="683"/>
        <v>853.75191424196021</v>
      </c>
      <c r="EG64" s="10">
        <v>6.9580000000000002</v>
      </c>
      <c r="EH64" s="11">
        <v>5011.3</v>
      </c>
      <c r="EI64" s="18">
        <f>EH64/EI$1</f>
        <v>1.7839165927417348E-2</v>
      </c>
      <c r="EJ64" s="20">
        <f t="shared" si="684"/>
        <v>853.95962732919259</v>
      </c>
      <c r="EL64" s="10">
        <v>6.9539999999999997</v>
      </c>
      <c r="EM64" s="11">
        <v>6977.8</v>
      </c>
      <c r="EN64" s="18">
        <f>EM64/EN$1</f>
        <v>1.9852182636210986E-2</v>
      </c>
      <c r="EO64" s="20">
        <f t="shared" si="685"/>
        <v>854.42597603401623</v>
      </c>
      <c r="EQ64" s="10">
        <v>6.9610000000000003</v>
      </c>
      <c r="ER64" s="11">
        <v>5469.7</v>
      </c>
      <c r="ES64" s="18">
        <f>ER64/ES$1</f>
        <v>1.727132786535835E-2</v>
      </c>
      <c r="ET64" s="20">
        <f t="shared" si="686"/>
        <v>854.14728682170539</v>
      </c>
      <c r="EU64" s="20">
        <f>(STDEV(DY64,ED64,EI64,EN64,ES64))/(AVERAGE(DY64,ED64,EI64,EN64,ES64))*100</f>
        <v>11.380258596056143</v>
      </c>
      <c r="EW64" s="10">
        <v>7.0090000000000003</v>
      </c>
      <c r="EX64" s="11">
        <v>4171.6000000000004</v>
      </c>
      <c r="EY64" s="18">
        <f>EX64/EY$1</f>
        <v>1.3671688730164401E-2</v>
      </c>
      <c r="EZ64" s="20">
        <f>(((EW64-EW$47)/(EW$83-EW$47)*100+800))</f>
        <v>852.86506469500921</v>
      </c>
      <c r="FB64" s="10">
        <v>6.9569999999999999</v>
      </c>
      <c r="FC64" s="10">
        <v>4881.3</v>
      </c>
      <c r="FD64" s="18">
        <f>FC64/FD$1</f>
        <v>1.5565905968700453E-2</v>
      </c>
      <c r="FE64" s="20">
        <f t="shared" si="687"/>
        <v>852.59038389862098</v>
      </c>
      <c r="FI64" s="18"/>
      <c r="FL64" s="10">
        <v>6.9459999999999997</v>
      </c>
      <c r="FM64" s="11">
        <v>4732.6000000000004</v>
      </c>
      <c r="FN64" s="18">
        <f>FM64/FN$1</f>
        <v>1.4444102276427877E-2</v>
      </c>
      <c r="FO64" s="20">
        <f t="shared" si="688"/>
        <v>852.95658682634735</v>
      </c>
      <c r="FQ64" s="10">
        <v>6.9459999999999997</v>
      </c>
      <c r="FR64" s="11">
        <v>4160.3</v>
      </c>
      <c r="FS64" s="18">
        <f>FR64/FS$1</f>
        <v>1.6616202584831381E-2</v>
      </c>
      <c r="FT64" s="20">
        <f t="shared" si="689"/>
        <v>852.81531531531527</v>
      </c>
      <c r="FU64" s="20">
        <f t="shared" si="690"/>
        <v>8.5500586212228615</v>
      </c>
      <c r="FV64" s="20">
        <f t="shared" si="691"/>
        <v>8.5500586212228615</v>
      </c>
      <c r="FX64" s="10">
        <v>6.9829999999999997</v>
      </c>
      <c r="FY64" s="11">
        <v>4483.5</v>
      </c>
      <c r="FZ64" s="18">
        <f>FY64/FZ$1</f>
        <v>1.4100111895166996E-2</v>
      </c>
      <c r="GA64" s="20">
        <f>(((FX64-FX$47)/(FX$83-FX$47)*100+800))</f>
        <v>853.75433192144783</v>
      </c>
      <c r="GC64" s="10">
        <v>6.9610000000000003</v>
      </c>
      <c r="GD64" s="10">
        <v>4093.2</v>
      </c>
      <c r="GE64" s="18">
        <f>GD64/GE$1</f>
        <v>1.5027215075088349E-2</v>
      </c>
      <c r="GF64" s="20">
        <f t="shared" si="692"/>
        <v>854.23533921042542</v>
      </c>
      <c r="GH64" s="10">
        <v>6.9580000000000002</v>
      </c>
      <c r="GI64" s="11">
        <v>3805.2</v>
      </c>
      <c r="GJ64" s="18">
        <f>GI64/GJ$1</f>
        <v>1.5230559742683111E-2</v>
      </c>
      <c r="GK64" s="20">
        <f t="shared" si="693"/>
        <v>855.06353484790145</v>
      </c>
      <c r="GM64" s="10">
        <v>6.9429999999999996</v>
      </c>
      <c r="GN64" s="11">
        <v>6048.8</v>
      </c>
      <c r="GO64" s="18">
        <f>GN64/GO$1</f>
        <v>1.7651200855363047E-2</v>
      </c>
      <c r="GP64" s="20">
        <f t="shared" si="694"/>
        <v>853.816199376947</v>
      </c>
      <c r="GR64" s="10">
        <v>6.9390000000000001</v>
      </c>
      <c r="GS64" s="11">
        <v>5394</v>
      </c>
      <c r="GT64" s="18">
        <f>GS64/GT$1</f>
        <v>1.4656358125964251E-2</v>
      </c>
      <c r="GU64" s="20">
        <f t="shared" si="695"/>
        <v>853.47113884555381</v>
      </c>
      <c r="GV64" s="20">
        <f>(STDEV(FZ64,GE64,GJ64,GO64,GT64))/(AVERAGE(FZ64,GE64,GJ64,GO64,GT64))*100</f>
        <v>8.9041137307892626</v>
      </c>
      <c r="GX64" s="10">
        <v>6.9720000000000004</v>
      </c>
      <c r="GY64" s="11">
        <v>3369</v>
      </c>
      <c r="GZ64" s="18">
        <f>GY64/GZ$1</f>
        <v>1.1405616072540937E-2</v>
      </c>
      <c r="HA64" s="20">
        <f>(((GX64-GX$47)/(GX$83-GX$47)*100+800))</f>
        <v>853.5036778939218</v>
      </c>
      <c r="HC64" s="10">
        <v>6.9690000000000003</v>
      </c>
      <c r="HD64" s="10">
        <v>4811.6000000000004</v>
      </c>
      <c r="HE64" s="18">
        <f>HD64/HE$1</f>
        <v>1.4805005073874255E-2</v>
      </c>
      <c r="HF64" s="20">
        <f>(((HC64-HC$47)/(HC$83-HC$47)*100+800))</f>
        <v>854.47122861586308</v>
      </c>
      <c r="HH64" s="10">
        <v>6.95</v>
      </c>
      <c r="HI64" s="11">
        <v>6216.2</v>
      </c>
      <c r="HJ64" s="18">
        <f>HI64/HJ$1</f>
        <v>1.7124074473002626E-2</v>
      </c>
      <c r="HK64" s="20">
        <f>(((HH64-HH$47)/(HH$83-HH$47)*100+800))</f>
        <v>854.35294117647061</v>
      </c>
      <c r="HM64" s="10">
        <v>6.95</v>
      </c>
      <c r="HN64" s="11">
        <v>6304.5</v>
      </c>
      <c r="HO64" s="18">
        <f>HN64/HO$1</f>
        <v>1.76666463972175E-2</v>
      </c>
      <c r="HP64" s="20">
        <f>(((HM64-HM$47)/(HM$83-HM$47)*100+800))</f>
        <v>853.87914230019499</v>
      </c>
      <c r="HR64" s="10">
        <v>6.9429999999999996</v>
      </c>
      <c r="HS64" s="11">
        <v>8065.6</v>
      </c>
      <c r="HT64" s="18">
        <f>HS64/HT$1</f>
        <v>1.9763458918954285E-2</v>
      </c>
      <c r="HU64" s="20">
        <f>(((HR64-HR$47)/(HR$83-HR$47)*100+800))</f>
        <v>854.36057880328508</v>
      </c>
      <c r="HV64" s="20">
        <f>(STDEV(GZ64,HE64,HJ64,HO64,HT64))/(AVERAGE(GZ64,HE64,HJ64,HO64,HT64))*100</f>
        <v>19.729253904654264</v>
      </c>
      <c r="HX64" s="10">
        <v>6.9980000000000002</v>
      </c>
      <c r="HY64" s="11">
        <v>6885.3</v>
      </c>
      <c r="HZ64" s="18">
        <f>HY64/HZ$1</f>
        <v>1.547650730342433E-2</v>
      </c>
      <c r="IA64" s="20">
        <f>(((HX64-HX$47)/(HX$83-HX$47)*100+800))</f>
        <v>854.38865465695665</v>
      </c>
      <c r="IC64" s="10">
        <v>6.9649999999999999</v>
      </c>
      <c r="ID64" s="10">
        <v>5391.2</v>
      </c>
      <c r="IE64" s="18">
        <f>ID64/IE$1</f>
        <v>1.7373163051930329E-2</v>
      </c>
      <c r="IF64" s="20">
        <f>(((IC64-IC$47)/(IC$83-IC$47)*100+800))</f>
        <v>854.30232558139528</v>
      </c>
      <c r="IH64" s="10">
        <v>6.9459999999999997</v>
      </c>
      <c r="II64" s="11">
        <v>5301.2</v>
      </c>
      <c r="IJ64" s="18">
        <f>II64/IJ$1</f>
        <v>1.6725450151930516E-2</v>
      </c>
      <c r="IK64" s="20">
        <f>(((IH64-IH$47)/(IH$83-IH$47)*100+800))</f>
        <v>854.12950756107023</v>
      </c>
      <c r="IM64" s="10">
        <v>6.9459999999999997</v>
      </c>
      <c r="IN64" s="11">
        <v>7486.6</v>
      </c>
      <c r="IO64" s="18">
        <f>IN64/IO$1</f>
        <v>1.6954587721296707E-2</v>
      </c>
      <c r="IP64" s="20">
        <f>(((IM64-IM$47)/(IM$83-IM$47)*100+800))</f>
        <v>853.84914463452571</v>
      </c>
      <c r="IR64" s="10">
        <v>6.95</v>
      </c>
      <c r="IS64" s="11">
        <v>4929.8</v>
      </c>
      <c r="IT64" s="18">
        <f>IS64/IT$1</f>
        <v>1.3451970152332689E-2</v>
      </c>
      <c r="IU64" s="20">
        <f>(((IR64-IR$47)/(IR$83-IR$47)*100+800))</f>
        <v>853.91740640679279</v>
      </c>
      <c r="IV64" s="20">
        <f>(STDEV(HZ64,IE64,IJ64,IO64,IT64))/(AVERAGE(HZ64,IE64,IJ64,IO64,IT64))*100</f>
        <v>9.9285282706366562</v>
      </c>
    </row>
    <row r="65" spans="1:256" s="11" customFormat="1">
      <c r="A65" s="14" t="s">
        <v>204</v>
      </c>
      <c r="B65" s="25"/>
      <c r="C65" s="12"/>
      <c r="D65" s="18"/>
      <c r="E65" s="20"/>
      <c r="F65" s="12"/>
      <c r="G65" s="25"/>
      <c r="H65" s="12"/>
      <c r="I65" s="18"/>
      <c r="J65" s="20"/>
      <c r="K65" s="12"/>
      <c r="L65" s="25"/>
      <c r="M65" s="12"/>
      <c r="N65" s="18"/>
      <c r="O65" s="20"/>
      <c r="P65" s="12"/>
      <c r="Q65" s="25"/>
      <c r="R65" s="12"/>
      <c r="S65" s="18"/>
      <c r="T65" s="20"/>
      <c r="U65" s="20"/>
      <c r="W65" s="10">
        <v>7.05</v>
      </c>
      <c r="X65" s="11">
        <v>88063</v>
      </c>
      <c r="Y65" s="18">
        <f t="shared" si="671"/>
        <v>0.26699892336943226</v>
      </c>
      <c r="Z65" s="20">
        <f t="shared" si="630"/>
        <v>855.91066615325371</v>
      </c>
      <c r="AB65" s="10">
        <v>7.0389999999999997</v>
      </c>
      <c r="AC65" s="11">
        <v>81690.7</v>
      </c>
      <c r="AD65" s="18">
        <f>AC65/AD$1</f>
        <v>0.28137460079524068</v>
      </c>
      <c r="AE65" s="20">
        <f t="shared" si="677"/>
        <v>855.90979782270608</v>
      </c>
      <c r="AG65" s="10">
        <v>7.0279999999999996</v>
      </c>
      <c r="AH65" s="11">
        <v>78330.399999999994</v>
      </c>
      <c r="AI65" s="18">
        <f t="shared" si="672"/>
        <v>0.2591173580948537</v>
      </c>
      <c r="AJ65" s="20">
        <f t="shared" si="632"/>
        <v>855.84265329733898</v>
      </c>
      <c r="AL65" s="10">
        <v>7.024</v>
      </c>
      <c r="AM65" s="11">
        <v>72810.8</v>
      </c>
      <c r="AN65" s="18">
        <f t="shared" si="673"/>
        <v>0.25738329504971219</v>
      </c>
      <c r="AO65" s="20">
        <f t="shared" si="633"/>
        <v>855.83815028901734</v>
      </c>
      <c r="AQ65" s="10">
        <v>7.0389999999999997</v>
      </c>
      <c r="AR65" s="11">
        <v>95164.5</v>
      </c>
      <c r="AS65" s="18">
        <f t="shared" si="674"/>
        <v>0.31084607477395637</v>
      </c>
      <c r="AT65" s="20">
        <f t="shared" si="634"/>
        <v>855.68793235972328</v>
      </c>
      <c r="AU65" s="20">
        <f t="shared" ref="AU65" si="696">(STDEV(Y65,AD65,AI65,AN65,AS65))/(AVERAGE(Y65,AD65,AI65,AN65,AS65))*100</f>
        <v>8.0289830489272234</v>
      </c>
      <c r="AW65" s="10">
        <v>7.0789999999999997</v>
      </c>
      <c r="AX65" s="11">
        <v>11644.3</v>
      </c>
      <c r="AY65" s="18">
        <f>AX65/AY$1</f>
        <v>3.3822474344786316E-2</v>
      </c>
      <c r="AZ65" s="20">
        <f>(((AW65-AW$47)/(AW$83-AW$47)*100+800))</f>
        <v>856.88143347312234</v>
      </c>
      <c r="BB65" s="10">
        <v>7.0350000000000001</v>
      </c>
      <c r="BC65" s="11">
        <v>12347.5</v>
      </c>
      <c r="BD65" s="18">
        <f>BC65/BD$1</f>
        <v>3.2086446695310376E-2</v>
      </c>
      <c r="BE65" s="20">
        <f>(((BB65-BB$47)/(BB$83-BB$47)*100+800))</f>
        <v>856.34556574923545</v>
      </c>
      <c r="BG65" s="10">
        <v>7.0019999999999998</v>
      </c>
      <c r="BH65" s="11">
        <v>19571.599999999999</v>
      </c>
      <c r="BI65" s="18">
        <f>BH65/BI$1</f>
        <v>6.0030500485234992E-2</v>
      </c>
      <c r="BJ65" s="20">
        <f>(((BG65-BG$47)/(BG$83-BG$47)*100+800))</f>
        <v>856.48042569365259</v>
      </c>
      <c r="BL65" s="10">
        <v>7.024</v>
      </c>
      <c r="BM65" s="11">
        <v>13799.2</v>
      </c>
      <c r="BN65" s="18">
        <f t="shared" si="675"/>
        <v>3.8779400986515229E-2</v>
      </c>
      <c r="BO65" s="20">
        <f t="shared" si="567"/>
        <v>856.05884630274875</v>
      </c>
      <c r="BQ65" s="10">
        <v>7.02</v>
      </c>
      <c r="BR65" s="11">
        <v>14372.1</v>
      </c>
      <c r="BS65" s="18">
        <f>BR65/BS$1</f>
        <v>4.6298467767187206E-2</v>
      </c>
      <c r="BT65" s="20">
        <f>(((BQ65-BQ$47)/(BQ$83-BQ$47)*100+800))</f>
        <v>856.3008918185343</v>
      </c>
      <c r="BU65" s="20">
        <f t="shared" si="676"/>
        <v>26.987350743501509</v>
      </c>
      <c r="BW65" s="10">
        <v>7.0650000000000004</v>
      </c>
      <c r="BX65" s="11">
        <v>3462.1</v>
      </c>
      <c r="BY65" s="18">
        <f>BX65/BY$1</f>
        <v>1.3653558262175451E-2</v>
      </c>
      <c r="BZ65" s="20">
        <f>(((BW65-BW$47)/(BW$83-BW$47)*100+800))</f>
        <v>856.23777864685178</v>
      </c>
      <c r="CB65" s="10">
        <v>7.0720000000000001</v>
      </c>
      <c r="CC65" s="11">
        <v>2621.6</v>
      </c>
      <c r="CD65" s="18">
        <f>CC65/CD$1</f>
        <v>8.6704332471559641E-3</v>
      </c>
      <c r="CE65" s="20">
        <f>(((CB65-CB$47)/(CB$83-CB$47)*100+800))</f>
        <v>856.39938319198154</v>
      </c>
      <c r="CG65" s="10">
        <v>7.024</v>
      </c>
      <c r="CH65" s="11">
        <v>3897.5</v>
      </c>
      <c r="CI65" s="18">
        <f>CH65/CI$1</f>
        <v>1.0529230602982494E-2</v>
      </c>
      <c r="CJ65" s="20">
        <f>(((CG65-CG$47)/(CG$83-CG$47)*100+800))</f>
        <v>855.51242236024848</v>
      </c>
      <c r="CL65" s="10">
        <v>7.02</v>
      </c>
      <c r="CM65" s="11">
        <v>3519.5</v>
      </c>
      <c r="CN65" s="18">
        <f>CM65/CN$1</f>
        <v>9.8104201463298235E-3</v>
      </c>
      <c r="CO65" s="20">
        <f>(((CL65-CL$47)/(CL$83-CL$47)*100+800))</f>
        <v>855.71539657853805</v>
      </c>
      <c r="CQ65" s="10">
        <v>7.05</v>
      </c>
      <c r="CR65" s="11">
        <v>3191.4</v>
      </c>
      <c r="CS65" s="18">
        <f>CR65/CS$1</f>
        <v>9.0639151717057248E-3</v>
      </c>
      <c r="CT65" s="20">
        <f>(((CQ65-CQ$47)/(CQ$83-CQ$47)*100+800))</f>
        <v>856.47607934655775</v>
      </c>
      <c r="CU65" s="20">
        <f>(STDEV(BY65,CD65,CI65,CN65,CS65))/(AVERAGE(BY65,CD65,CI65,CN65,CS65))*100</f>
        <v>19.157048186912601</v>
      </c>
      <c r="CW65" s="10">
        <v>7.0430000000000001</v>
      </c>
      <c r="CX65" s="11">
        <v>38649.800000000003</v>
      </c>
      <c r="CY65" s="18">
        <f>CX65/CY$1</f>
        <v>0.10051971431967308</v>
      </c>
      <c r="CZ65" s="20">
        <f t="shared" si="678"/>
        <v>855.61031084154661</v>
      </c>
      <c r="DB65" s="10">
        <v>7.0910000000000002</v>
      </c>
      <c r="DC65" s="10">
        <v>50437.1</v>
      </c>
      <c r="DD65" s="18">
        <f>DC65/DD$1</f>
        <v>0.15022711094034355</v>
      </c>
      <c r="DE65" s="20">
        <f t="shared" si="679"/>
        <v>856.21189024390242</v>
      </c>
      <c r="DG65" s="10">
        <v>7.0170000000000003</v>
      </c>
      <c r="DH65" s="11">
        <v>42885.8</v>
      </c>
      <c r="DI65" s="18">
        <f>DH65/DI$1</f>
        <v>0.11767911533079056</v>
      </c>
      <c r="DJ65" s="20">
        <f t="shared" si="680"/>
        <v>856.2524196670538</v>
      </c>
      <c r="DL65" s="10">
        <v>7.0279999999999996</v>
      </c>
      <c r="DM65" s="11">
        <v>46402.6</v>
      </c>
      <c r="DN65" s="18">
        <f>DM65/DN$1</f>
        <v>0.15966755224432172</v>
      </c>
      <c r="DO65" s="20">
        <f>(((DL65-DL$47)/(DL$83-DL$47)*100+800))</f>
        <v>855.60294687863507</v>
      </c>
      <c r="DQ65" s="10">
        <v>7.0170000000000003</v>
      </c>
      <c r="DR65" s="11">
        <v>51323.7</v>
      </c>
      <c r="DS65" s="18">
        <f>DR65/DS$1</f>
        <v>0.16915820854200553</v>
      </c>
      <c r="DT65" s="20">
        <f t="shared" si="681"/>
        <v>856.49300155520996</v>
      </c>
      <c r="DU65" s="20">
        <f>(STDEV(CY65,DD65,DI65,DN65,DS65))/(AVERAGE(CY65,DD65,DI65,DN65,DS65))*100</f>
        <v>20.897722162718662</v>
      </c>
      <c r="DW65" s="10">
        <v>7.05</v>
      </c>
      <c r="DX65" s="11">
        <v>12582.2</v>
      </c>
      <c r="DY65" s="18">
        <f>DX65/DY$1</f>
        <v>5.5316488641439496E-2</v>
      </c>
      <c r="DZ65" s="20">
        <f t="shared" si="682"/>
        <v>856.07512456880033</v>
      </c>
      <c r="EB65" s="10">
        <v>7.0389999999999997</v>
      </c>
      <c r="EC65" s="10">
        <v>16122.1</v>
      </c>
      <c r="ED65" s="18">
        <f>EC65/ED$1</f>
        <v>5.238068781959998E-2</v>
      </c>
      <c r="EE65" s="20">
        <f t="shared" si="683"/>
        <v>855.16845329249611</v>
      </c>
      <c r="EG65" s="10">
        <v>7.0060000000000002</v>
      </c>
      <c r="EH65" s="11">
        <v>15741</v>
      </c>
      <c r="EI65" s="18">
        <f>EH65/EI$1</f>
        <v>5.6034623922630145E-2</v>
      </c>
      <c r="EJ65" s="20">
        <f t="shared" si="684"/>
        <v>855.82298136645966</v>
      </c>
      <c r="EL65" s="10">
        <v>7.0170000000000003</v>
      </c>
      <c r="EM65" s="11">
        <v>15476.2</v>
      </c>
      <c r="EN65" s="18">
        <f>EM65/EN$1</f>
        <v>4.403054672167854E-2</v>
      </c>
      <c r="EO65" s="20">
        <f t="shared" si="685"/>
        <v>856.86122922303832</v>
      </c>
      <c r="EQ65" s="10">
        <v>7.0049999999999999</v>
      </c>
      <c r="ER65" s="11">
        <v>12699</v>
      </c>
      <c r="ES65" s="18">
        <f>ER65/ES$1</f>
        <v>4.0098834042486008E-2</v>
      </c>
      <c r="ET65" s="20">
        <f t="shared" si="686"/>
        <v>855.85271317829461</v>
      </c>
      <c r="EU65" s="20">
        <f>(STDEV(DY65,ED65,EI65,EN65,ES65))/(AVERAGE(DY65,ED65,EI65,EN65,ES65))*100</f>
        <v>14.37436119722682</v>
      </c>
      <c r="EW65" s="10">
        <v>7.0650000000000004</v>
      </c>
      <c r="EX65" s="11">
        <v>11689.8</v>
      </c>
      <c r="EY65" s="18">
        <f>EX65/EY$1</f>
        <v>3.8311273112924489E-2</v>
      </c>
      <c r="EZ65" s="20">
        <f>(((EW65-EW$47)/(EW$83-EW$47)*100+800))</f>
        <v>854.93530499075791</v>
      </c>
      <c r="FB65" s="10">
        <v>7.02</v>
      </c>
      <c r="FC65" s="10">
        <v>10302.700000000001</v>
      </c>
      <c r="FD65" s="18">
        <f>FC65/FD$1</f>
        <v>3.2854128904949535E-2</v>
      </c>
      <c r="FE65" s="20">
        <f t="shared" si="687"/>
        <v>854.93850167722701</v>
      </c>
      <c r="FG65" s="10"/>
      <c r="FI65" s="18"/>
      <c r="FJ65" s="20"/>
      <c r="FL65" s="10">
        <v>6.9980000000000002</v>
      </c>
      <c r="FM65" s="11">
        <v>10109.9</v>
      </c>
      <c r="FN65" s="18">
        <f>FM65/FN$1</f>
        <v>3.0855857161910617E-2</v>
      </c>
      <c r="FO65" s="20">
        <f t="shared" si="688"/>
        <v>854.90269461077844</v>
      </c>
      <c r="FQ65" s="10">
        <v>6.9980000000000002</v>
      </c>
      <c r="FR65" s="11">
        <v>8792.2000000000007</v>
      </c>
      <c r="FS65" s="18">
        <f>FR65/FS$1</f>
        <v>3.5115971532426619E-2</v>
      </c>
      <c r="FT65" s="20">
        <f t="shared" si="689"/>
        <v>854.76726726726724</v>
      </c>
      <c r="FU65" s="20">
        <f t="shared" si="690"/>
        <v>9.331862646270384</v>
      </c>
      <c r="FV65" s="20">
        <f t="shared" si="691"/>
        <v>9.331862646270384</v>
      </c>
      <c r="FX65" s="10">
        <v>7.0389999999999997</v>
      </c>
      <c r="FY65" s="11">
        <v>10238.5</v>
      </c>
      <c r="FZ65" s="18">
        <f>FY65/FZ$1</f>
        <v>3.2198950739080467E-2</v>
      </c>
      <c r="GA65" s="20">
        <f>(((FX65-FX$47)/(FX$83-FX$47)*100+800))</f>
        <v>855.91066615325371</v>
      </c>
      <c r="GC65" s="10">
        <v>7.024</v>
      </c>
      <c r="GD65" s="10">
        <v>8926.5</v>
      </c>
      <c r="GE65" s="18">
        <f>GD65/GE$1</f>
        <v>3.2771532143011858E-2</v>
      </c>
      <c r="GF65" s="20">
        <f t="shared" si="692"/>
        <v>856.65005749329248</v>
      </c>
      <c r="GH65" s="10">
        <v>6.9870000000000001</v>
      </c>
      <c r="GI65" s="11">
        <v>8419.7000000000007</v>
      </c>
      <c r="GJ65" s="18">
        <f>GI65/GJ$1</f>
        <v>3.370039521325266E-2</v>
      </c>
      <c r="GK65" s="20">
        <f t="shared" si="693"/>
        <v>856.18020793222945</v>
      </c>
      <c r="GM65" s="10">
        <v>7.0019999999999998</v>
      </c>
      <c r="GN65" s="11">
        <v>8378.1</v>
      </c>
      <c r="GO65" s="18">
        <f>GN65/GO$1</f>
        <v>2.4448407268601563E-2</v>
      </c>
      <c r="GP65" s="20">
        <f t="shared" si="694"/>
        <v>856.11370716510908</v>
      </c>
      <c r="GR65" s="10">
        <v>6.9939999999999998</v>
      </c>
      <c r="GS65" s="11">
        <v>8159.1</v>
      </c>
      <c r="GT65" s="18">
        <f>GS65/GT$1</f>
        <v>2.216957574815627E-2</v>
      </c>
      <c r="GU65" s="20">
        <f t="shared" si="695"/>
        <v>855.61622464898596</v>
      </c>
      <c r="GV65" s="20">
        <f>(STDEV(FZ65,GE65,GJ65,GO65,GT65))/(AVERAGE(FZ65,GE65,GJ65,GO65,GT65))*100</f>
        <v>18.364616584414211</v>
      </c>
      <c r="GX65" s="10">
        <v>7.0279999999999996</v>
      </c>
      <c r="GY65" s="11">
        <v>7355.1</v>
      </c>
      <c r="GZ65" s="18">
        <f>GY65/GZ$1</f>
        <v>2.4900399755163505E-2</v>
      </c>
      <c r="HA65" s="20">
        <f>(((GX65-GX$47)/(GX$83-GX$47)*100+800))</f>
        <v>855.67169957413853</v>
      </c>
      <c r="HC65" s="10">
        <v>7.0279999999999996</v>
      </c>
      <c r="HD65" s="10">
        <v>6225.2</v>
      </c>
      <c r="HE65" s="18">
        <f>HD65/HE$1</f>
        <v>1.9154567625297617E-2</v>
      </c>
      <c r="HF65" s="20">
        <f>(((HC65-HC$47)/(HC$83-HC$47)*100+800))</f>
        <v>856.76516329704509</v>
      </c>
      <c r="HH65" s="10">
        <v>7.0090000000000003</v>
      </c>
      <c r="HI65" s="11">
        <v>8958</v>
      </c>
      <c r="HJ65" s="18">
        <f>HI65/HJ$1</f>
        <v>2.4677046930465161E-2</v>
      </c>
      <c r="HK65" s="20">
        <f>(((HH65-HH$47)/(HH$83-HH$47)*100+800))</f>
        <v>856.66666666666663</v>
      </c>
      <c r="HM65" s="10">
        <v>7.0090000000000003</v>
      </c>
      <c r="HN65" s="11">
        <v>7225.7</v>
      </c>
      <c r="HO65" s="18">
        <f>HN65/HO$1</f>
        <v>2.0248058826611862E-2</v>
      </c>
      <c r="HP65" s="20">
        <f>(((HM65-HM$47)/(HM$83-HM$47)*100+800))</f>
        <v>856.17933723196882</v>
      </c>
      <c r="HR65" s="10">
        <v>6.9870000000000001</v>
      </c>
      <c r="HS65" s="11">
        <v>7828.5</v>
      </c>
      <c r="HT65" s="18">
        <f>HS65/HT$1</f>
        <v>1.9182483404462606E-2</v>
      </c>
      <c r="HU65" s="20">
        <f>(((HR65-HR$47)/(HR$83-HR$47)*100+800))</f>
        <v>856.08134532655458</v>
      </c>
      <c r="HV65" s="20">
        <f>(STDEV(GZ65,HE65,HJ65,HO65,HT65))/(AVERAGE(GZ65,HE65,HJ65,HO65,HT65))*100</f>
        <v>13.478842676594818</v>
      </c>
      <c r="HX65" s="10">
        <v>7.0570000000000004</v>
      </c>
      <c r="HY65" s="11">
        <v>3958.3</v>
      </c>
      <c r="HZ65" s="18">
        <f>HY65/HZ$1</f>
        <v>8.8973114982854075E-3</v>
      </c>
      <c r="IA65" s="20">
        <f>(((HX65-HX$47)/(HX$83-HX$47)*100+800))</f>
        <v>856.65005749329248</v>
      </c>
      <c r="IC65" s="10">
        <v>7.0279999999999996</v>
      </c>
      <c r="ID65" s="10">
        <v>4868.3</v>
      </c>
      <c r="IE65" s="18">
        <f>ID65/IE$1</f>
        <v>1.5688115760074273E-2</v>
      </c>
      <c r="IF65" s="20">
        <f>(((IC65-IC$47)/(IC$83-IC$47)*100+800))</f>
        <v>856.74418604651157</v>
      </c>
      <c r="IH65" s="10">
        <v>7.0019999999999998</v>
      </c>
      <c r="II65" s="11">
        <v>4199.3999999999996</v>
      </c>
      <c r="IJ65" s="18">
        <f>II65/IJ$1</f>
        <v>1.3249237034636875E-2</v>
      </c>
      <c r="IK65" s="20">
        <f>(((IH65-IH$47)/(IH$83-IH$47)*100+800))</f>
        <v>856.3008918185343</v>
      </c>
      <c r="IM65" s="10">
        <v>7.0090000000000003</v>
      </c>
      <c r="IN65" s="11">
        <v>4366.7</v>
      </c>
      <c r="IO65" s="18">
        <f>IN65/IO$1</f>
        <v>9.8890815861120314E-3</v>
      </c>
      <c r="IP65" s="20">
        <f>(((IM65-IM$47)/(IM$83-IM$47)*100+800))</f>
        <v>856.29860031104204</v>
      </c>
      <c r="IR65" s="10">
        <v>7.0170000000000003</v>
      </c>
      <c r="IS65" s="11">
        <v>3251.6</v>
      </c>
      <c r="IT65" s="18">
        <f>IS65/IT$1</f>
        <v>8.8726573384974982E-3</v>
      </c>
      <c r="IU65" s="20">
        <f>(((IR65-IR$47)/(IR$83-IR$47)*100+800))</f>
        <v>856.50328058664604</v>
      </c>
      <c r="IV65" s="20">
        <f>(STDEV(HZ65,IE65,IJ65,IO65,IT65))/(AVERAGE(HZ65,IE65,IJ65,IO65,IT65))*100</f>
        <v>26.763098795768865</v>
      </c>
    </row>
    <row r="66" spans="1:256">
      <c r="A66" s="2" t="s">
        <v>29</v>
      </c>
      <c r="B66" s="25">
        <v>7.1829999999999998</v>
      </c>
      <c r="C66" s="12">
        <v>20461.3</v>
      </c>
      <c r="D66" s="18">
        <f>C66/D$1</f>
        <v>6.3381782519510488E-2</v>
      </c>
      <c r="E66" s="20">
        <f>(((B66-B$47)/(B$83-B$47)*100+800))</f>
        <v>859.12743972445469</v>
      </c>
      <c r="G66" s="25">
        <v>7.1639999999999997</v>
      </c>
      <c r="H66" s="12">
        <v>21492.5</v>
      </c>
      <c r="I66" s="18">
        <f>H66/I$1</f>
        <v>0.1008058842400899</v>
      </c>
      <c r="J66" s="20">
        <f>(((G66-G$47)/(G$83-G$47)*100+800))</f>
        <v>858.35877862595419</v>
      </c>
      <c r="L66" s="25">
        <v>7.1420000000000003</v>
      </c>
      <c r="M66" s="12">
        <v>18248.599999999999</v>
      </c>
      <c r="N66" s="18">
        <f>M66/N$1</f>
        <v>6.4130894696372259E-2</v>
      </c>
      <c r="O66" s="20">
        <f>(((L66-L$47)/(L$83-L$47)*100+800))</f>
        <v>858.92373209446384</v>
      </c>
      <c r="Q66" s="25">
        <v>7.15</v>
      </c>
      <c r="R66" s="12">
        <v>20384.2</v>
      </c>
      <c r="S66" s="18">
        <f>R66/S$1</f>
        <v>7.8074089224357018E-2</v>
      </c>
      <c r="T66" s="20">
        <f>(((Q66-Q$47)/(Q$83-Q$47)*100+800))</f>
        <v>859.38830816879602</v>
      </c>
      <c r="U66" s="20">
        <f>(STDEV(D66,I66,N66,S66))/(AVERAGE(D66,I66,N66,S66))*100</f>
        <v>22.840875626656722</v>
      </c>
      <c r="W66" s="10">
        <v>7.15</v>
      </c>
      <c r="X66">
        <v>45636.9</v>
      </c>
      <c r="Y66" s="18">
        <f t="shared" si="629"/>
        <v>0.13836688695500315</v>
      </c>
      <c r="Z66" s="20">
        <f t="shared" si="630"/>
        <v>859.76126299576435</v>
      </c>
      <c r="AB66" s="10">
        <v>7.1239999999999997</v>
      </c>
      <c r="AC66">
        <v>34639.1</v>
      </c>
      <c r="AD66" s="18">
        <f t="shared" si="164"/>
        <v>0.11931055719202334</v>
      </c>
      <c r="AE66" s="20">
        <f t="shared" si="677"/>
        <v>859.21461897356141</v>
      </c>
      <c r="AG66" s="10">
        <v>7.1239999999999997</v>
      </c>
      <c r="AH66">
        <v>35545.800000000003</v>
      </c>
      <c r="AI66" s="18">
        <f t="shared" si="165"/>
        <v>0.11758568560058487</v>
      </c>
      <c r="AJ66" s="20">
        <f t="shared" si="632"/>
        <v>859.5449286540686</v>
      </c>
      <c r="AL66" s="10">
        <v>7.1130000000000004</v>
      </c>
      <c r="AM66">
        <v>37004.699999999997</v>
      </c>
      <c r="AN66" s="18">
        <f t="shared" si="166"/>
        <v>0.13081014929551774</v>
      </c>
      <c r="AO66" s="20">
        <f t="shared" si="633"/>
        <v>859.26782273603089</v>
      </c>
      <c r="AQ66" s="10">
        <v>7.12</v>
      </c>
      <c r="AR66">
        <v>40871.300000000003</v>
      </c>
      <c r="AS66" s="18">
        <f t="shared" si="167"/>
        <v>0.13350233727817415</v>
      </c>
      <c r="AT66" s="20">
        <f t="shared" si="634"/>
        <v>858.80092236740973</v>
      </c>
      <c r="AU66" s="20">
        <f t="shared" si="635"/>
        <v>7.0961722261835209</v>
      </c>
      <c r="AW66" s="10">
        <v>7.1529999999999996</v>
      </c>
      <c r="AX66">
        <v>36570.300000000003</v>
      </c>
      <c r="AY66" s="18">
        <f t="shared" si="138"/>
        <v>0.10622347702576705</v>
      </c>
      <c r="AZ66" s="20">
        <f>(((AW66-AW$47)/(AW$83-AW$47)*100+800))</f>
        <v>859.70263057567672</v>
      </c>
      <c r="BB66" s="10">
        <v>7.1239999999999997</v>
      </c>
      <c r="BC66">
        <v>38760.400000000001</v>
      </c>
      <c r="BD66" s="18">
        <f t="shared" si="140"/>
        <v>0.10072350747024972</v>
      </c>
      <c r="BE66" s="20">
        <f>(((BB66-BB$47)/(BB$83-BB$47)*100+800))</f>
        <v>859.74770642201838</v>
      </c>
      <c r="BG66" s="10">
        <v>7.0869999999999997</v>
      </c>
      <c r="BH66">
        <v>39857</v>
      </c>
      <c r="BI66" s="18">
        <f t="shared" si="142"/>
        <v>0.12225038616362542</v>
      </c>
      <c r="BJ66" s="20">
        <f>(((BG66-BG$47)/(BG$83-BG$47)*100+800))</f>
        <v>859.71113645001901</v>
      </c>
      <c r="BL66" s="10">
        <v>7.109</v>
      </c>
      <c r="BM66">
        <v>35696.6</v>
      </c>
      <c r="BN66" s="18">
        <f t="shared" si="144"/>
        <v>0.10031688541765024</v>
      </c>
      <c r="BO66" s="20">
        <f t="shared" si="567"/>
        <v>859.34959349593498</v>
      </c>
      <c r="BQ66" s="10">
        <v>7.0940000000000003</v>
      </c>
      <c r="BR66">
        <v>37403.4</v>
      </c>
      <c r="BS66" s="18">
        <f t="shared" si="146"/>
        <v>0.12049179377288009</v>
      </c>
      <c r="BT66" s="20">
        <f>(((BQ66-BQ$47)/(BQ$83-BQ$47)*100+800))</f>
        <v>859.1702210158976</v>
      </c>
      <c r="BU66" s="20">
        <f t="shared" si="537"/>
        <v>9.6874486962619848</v>
      </c>
      <c r="BW66" s="10">
        <v>7.1459999999999999</v>
      </c>
      <c r="BX66" s="11">
        <v>35889.199999999997</v>
      </c>
      <c r="BY66" s="18">
        <f t="shared" ref="BY66:BY67" si="697">BX66/BY$1</f>
        <v>0.14153701024894347</v>
      </c>
      <c r="BZ66" s="20">
        <f>(((BW66-BW$47)/(BW$83-BW$47)*100+800))</f>
        <v>859.40555338287061</v>
      </c>
      <c r="CB66" s="10">
        <v>7.1349999999999998</v>
      </c>
      <c r="CC66" s="11">
        <v>38692.9</v>
      </c>
      <c r="CD66" s="18">
        <f t="shared" si="570"/>
        <v>0.12796925792984476</v>
      </c>
      <c r="CE66" s="20">
        <f>(((CB66-CB$47)/(CB$83-CB$47)*100+800))</f>
        <v>858.828064764842</v>
      </c>
      <c r="CG66" s="10">
        <v>7.1020000000000003</v>
      </c>
      <c r="CH66" s="11">
        <v>38108.9</v>
      </c>
      <c r="CI66" s="18">
        <f t="shared" ref="CI66:CI67" si="698">CH66/CI$1</f>
        <v>0.10295250702398963</v>
      </c>
      <c r="CJ66" s="20">
        <f>(((CG66-CG$47)/(CG$83-CG$47)*100+800))</f>
        <v>858.54037267080741</v>
      </c>
      <c r="CL66" s="10">
        <v>7.109</v>
      </c>
      <c r="CM66" s="11">
        <v>40338.300000000003</v>
      </c>
      <c r="CN66" s="18">
        <f t="shared" si="572"/>
        <v>0.11244087824653967</v>
      </c>
      <c r="CO66" s="20">
        <f>(((CL66-CL$47)/(CL$83-CL$47)*100+800))</f>
        <v>859.17573872472781</v>
      </c>
      <c r="CQ66" s="10">
        <v>7.1159999999999997</v>
      </c>
      <c r="CR66" s="11">
        <v>37333.9</v>
      </c>
      <c r="CS66" s="18">
        <f t="shared" ref="CS66:CS67" si="699">CR66/CS$1</f>
        <v>0.10603224372656025</v>
      </c>
      <c r="CT66" s="20">
        <f>(((CQ66-CQ$47)/(CQ$83-CQ$47)*100+800))</f>
        <v>859.04317386231037</v>
      </c>
      <c r="CU66" s="20">
        <f t="shared" si="574"/>
        <v>13.733262020072706</v>
      </c>
      <c r="CW66" s="10">
        <v>7.1310000000000002</v>
      </c>
      <c r="CX66" s="11">
        <v>42297.1</v>
      </c>
      <c r="CY66" s="18">
        <f t="shared" ref="CY66:CY68" si="700">CX66/CY$1</f>
        <v>0.11000554746856758</v>
      </c>
      <c r="CZ66" s="20">
        <f t="shared" si="678"/>
        <v>858.94617134192572</v>
      </c>
      <c r="DB66" s="10">
        <v>7.1719999999999997</v>
      </c>
      <c r="DC66" s="10">
        <v>41376.5</v>
      </c>
      <c r="DD66" s="18">
        <f t="shared" ref="DD66:DD68" si="701">DC66/DD$1</f>
        <v>0.12324007636884604</v>
      </c>
      <c r="DE66" s="20">
        <f t="shared" si="679"/>
        <v>859.29878048780483</v>
      </c>
      <c r="DG66" s="10">
        <v>7.1050000000000004</v>
      </c>
      <c r="DH66" s="11">
        <v>42885.1</v>
      </c>
      <c r="DI66" s="18">
        <f t="shared" ref="DI66:DI68" si="702">DH66/DI$1</f>
        <v>0.11767719452295365</v>
      </c>
      <c r="DJ66" s="20">
        <f t="shared" si="680"/>
        <v>859.65931087882313</v>
      </c>
      <c r="DL66" s="10">
        <v>7.109</v>
      </c>
      <c r="DM66" s="11">
        <v>36541.699999999997</v>
      </c>
      <c r="DN66" s="18">
        <f t="shared" ref="DN66:DN68" si="703">DM66/DN$1</f>
        <v>0.12573700167331853</v>
      </c>
      <c r="DO66" s="20">
        <f>(((DL66-DL$47)/(DL$83-DL$47)*100+800))</f>
        <v>858.74369910818143</v>
      </c>
      <c r="DQ66" s="10">
        <v>7.0979999999999999</v>
      </c>
      <c r="DR66" s="11">
        <v>42748.6</v>
      </c>
      <c r="DS66" s="18">
        <f t="shared" ref="DS66:DS68" si="704">DR66/DS$1</f>
        <v>0.14089546532457281</v>
      </c>
      <c r="DT66" s="20">
        <f t="shared" si="681"/>
        <v>859.64230171073098</v>
      </c>
      <c r="DU66" s="20">
        <f t="shared" ref="DU66:DU68" si="705">(STDEV(CY66,DD66,DI66,DN66,DS66))/(AVERAGE(CY66,DD66,DI66,DN66,DS66))*100</f>
        <v>9.2639584974565405</v>
      </c>
      <c r="DW66" s="10">
        <v>7.1420000000000003</v>
      </c>
      <c r="DX66" s="11">
        <v>30136.1</v>
      </c>
      <c r="DY66" s="18">
        <f t="shared" si="650"/>
        <v>0.13249060047903263</v>
      </c>
      <c r="DZ66" s="20">
        <f t="shared" si="682"/>
        <v>859.60137983901882</v>
      </c>
      <c r="EB66" s="10">
        <v>7.1349999999999998</v>
      </c>
      <c r="EC66" s="10">
        <v>29340.5</v>
      </c>
      <c r="ED66" s="18">
        <f t="shared" si="652"/>
        <v>9.5327257055282708E-2</v>
      </c>
      <c r="EE66" s="20">
        <f t="shared" si="683"/>
        <v>858.84379785604892</v>
      </c>
      <c r="EG66" s="10">
        <v>7.0940000000000003</v>
      </c>
      <c r="EH66" s="11">
        <v>29196.6</v>
      </c>
      <c r="EI66" s="18">
        <f t="shared" si="623"/>
        <v>0.10393370820274844</v>
      </c>
      <c r="EJ66" s="20">
        <f t="shared" si="684"/>
        <v>859.23913043478262</v>
      </c>
      <c r="EL66" s="10">
        <v>7.0940000000000003</v>
      </c>
      <c r="EM66" s="11">
        <v>28663.8</v>
      </c>
      <c r="EN66" s="18">
        <f t="shared" si="624"/>
        <v>8.1549914392476774E-2</v>
      </c>
      <c r="EO66" s="20">
        <f t="shared" si="685"/>
        <v>859.8376497873985</v>
      </c>
      <c r="EQ66" s="10">
        <v>7.0830000000000002</v>
      </c>
      <c r="ER66" s="11">
        <v>23905.4</v>
      </c>
      <c r="ES66" s="18">
        <f t="shared" si="625"/>
        <v>7.5484578889616905E-2</v>
      </c>
      <c r="ET66" s="20">
        <f t="shared" si="686"/>
        <v>858.87596899224809</v>
      </c>
      <c r="EU66" s="20">
        <f t="shared" si="626"/>
        <v>22.926287155146902</v>
      </c>
      <c r="EW66" s="10">
        <v>7.1420000000000003</v>
      </c>
      <c r="EX66" s="11">
        <v>54638.7</v>
      </c>
      <c r="EY66" s="18">
        <f t="shared" si="654"/>
        <v>0.17906877433618601</v>
      </c>
      <c r="EZ66" s="20">
        <f>(((EW66-EW$47)/(EW$83-EW$47)*100+800))</f>
        <v>857.78188539741222</v>
      </c>
      <c r="FB66" s="10">
        <v>7.109</v>
      </c>
      <c r="FC66" s="10">
        <v>43203.9</v>
      </c>
      <c r="FD66" s="18">
        <f t="shared" si="655"/>
        <v>0.13777228297403099</v>
      </c>
      <c r="FE66" s="20">
        <f t="shared" si="687"/>
        <v>858.25568393589265</v>
      </c>
      <c r="FG66" s="10">
        <v>7.0979999999999999</v>
      </c>
      <c r="FH66" s="11">
        <v>35927.800000000003</v>
      </c>
      <c r="FI66" s="18">
        <f t="shared" si="551"/>
        <v>0.11548329487940209</v>
      </c>
      <c r="FJ66" s="20">
        <f>(((FG66-FG$47)/(FG$83-FG$47)*100+800))</f>
        <v>856.01253427340384</v>
      </c>
      <c r="FL66" s="10">
        <v>7.0830000000000002</v>
      </c>
      <c r="FM66" s="11">
        <v>41007.5</v>
      </c>
      <c r="FN66" s="18">
        <f t="shared" si="562"/>
        <v>0.12515668429628876</v>
      </c>
      <c r="FO66" s="20">
        <f t="shared" si="688"/>
        <v>858.08383233532936</v>
      </c>
      <c r="FQ66" s="10">
        <v>7.0830000000000002</v>
      </c>
      <c r="FR66" s="11">
        <v>37222</v>
      </c>
      <c r="FS66" s="18">
        <f t="shared" si="552"/>
        <v>0.1486643493528336</v>
      </c>
      <c r="FT66" s="20">
        <f t="shared" si="689"/>
        <v>857.957957957958</v>
      </c>
      <c r="FU66" s="20">
        <f t="shared" si="690"/>
        <v>17.417079107408558</v>
      </c>
      <c r="FV66" s="20">
        <f t="shared" si="691"/>
        <v>15.598719389347151</v>
      </c>
      <c r="FX66" s="10">
        <v>7.12</v>
      </c>
      <c r="FY66" s="11">
        <v>29768.1</v>
      </c>
      <c r="FZ66" s="18">
        <f t="shared" si="591"/>
        <v>9.3617383942571797E-2</v>
      </c>
      <c r="GA66" s="20">
        <f>(((FX66-FX$47)/(FX$83-FX$47)*100+800))</f>
        <v>859.02964959568737</v>
      </c>
      <c r="GC66" s="10">
        <v>7.1020000000000003</v>
      </c>
      <c r="GD66" s="10">
        <v>32045.4</v>
      </c>
      <c r="GE66" s="18">
        <f t="shared" si="592"/>
        <v>0.11764710201486275</v>
      </c>
      <c r="GF66" s="20">
        <f t="shared" si="692"/>
        <v>859.63970870065157</v>
      </c>
      <c r="GH66" s="10">
        <v>7.0830000000000002</v>
      </c>
      <c r="GI66" s="11">
        <v>26723.4</v>
      </c>
      <c r="GJ66" s="18">
        <f t="shared" ref="GJ66:GJ67" si="706">GI66/GJ$1</f>
        <v>0.10696214134017079</v>
      </c>
      <c r="GK66" s="20">
        <f t="shared" si="693"/>
        <v>859.87678090103964</v>
      </c>
      <c r="GM66" s="10">
        <v>7.0789999999999997</v>
      </c>
      <c r="GN66" s="11">
        <v>31943.3</v>
      </c>
      <c r="GO66" s="18">
        <f t="shared" si="594"/>
        <v>9.3214787112008715E-2</v>
      </c>
      <c r="GP66" s="20">
        <f t="shared" si="694"/>
        <v>859.1121495327103</v>
      </c>
      <c r="GR66" s="10">
        <v>7.0830000000000002</v>
      </c>
      <c r="GS66" s="11">
        <v>27364.1</v>
      </c>
      <c r="GT66" s="18">
        <f t="shared" si="661"/>
        <v>7.4352623172914037E-2</v>
      </c>
      <c r="GU66" s="20">
        <f t="shared" si="695"/>
        <v>859.08736349453977</v>
      </c>
      <c r="GV66" s="20">
        <f t="shared" si="595"/>
        <v>16.787187671537225</v>
      </c>
      <c r="GX66" s="10">
        <v>7.109</v>
      </c>
      <c r="GY66" s="11">
        <v>31164.9</v>
      </c>
      <c r="GZ66" s="18">
        <f t="shared" ref="GZ66" si="707">GY66/GZ$1</f>
        <v>0.1055075346806563</v>
      </c>
      <c r="HA66" s="20">
        <f>(((GX66-GX$47)/(GX$83-GX$47)*100+800))</f>
        <v>858.80758807588074</v>
      </c>
      <c r="HC66" s="10">
        <v>7.0979999999999999</v>
      </c>
      <c r="HD66" s="10">
        <v>28932.6</v>
      </c>
      <c r="HE66" s="18">
        <f t="shared" ref="HE66:HE68" si="708">HD66/HE$1</f>
        <v>8.9023877670707088E-2</v>
      </c>
      <c r="HF66" s="20">
        <f>(((HC66-HC$47)/(HC$83-HC$47)*100+800))</f>
        <v>859.48678071539655</v>
      </c>
      <c r="HH66" s="10">
        <v>7.0789999999999997</v>
      </c>
      <c r="HI66" s="11">
        <v>32788.800000000003</v>
      </c>
      <c r="HJ66" s="18">
        <f t="shared" ref="HJ66:HJ68" si="709">HI66/HJ$1</f>
        <v>9.0324933734498333E-2</v>
      </c>
      <c r="HK66" s="20">
        <f>(((HH66-HH$47)/(HH$83-HH$47)*100+800))</f>
        <v>859.41176470588232</v>
      </c>
      <c r="HM66" s="10">
        <v>7.0830000000000002</v>
      </c>
      <c r="HN66" s="11">
        <v>29084.2</v>
      </c>
      <c r="HO66" s="18">
        <f t="shared" ref="HO66:HO68" si="710">HN66/HO$1</f>
        <v>8.150055946481928E-2</v>
      </c>
      <c r="HP66" s="20">
        <f>(((HM66-HM$47)/(HM$83-HM$47)*100+800))</f>
        <v>859.0643274853802</v>
      </c>
      <c r="HR66" s="10">
        <v>7.0759999999999996</v>
      </c>
      <c r="HS66" s="11">
        <v>38123</v>
      </c>
      <c r="HT66" s="18">
        <f t="shared" ref="HT66:HT68" si="711">HS66/HT$1</f>
        <v>9.3414295820186233E-2</v>
      </c>
      <c r="HU66" s="20">
        <f>(((HR66-HR$47)/(HR$83-HR$47)*100+800))</f>
        <v>859.5619867031678</v>
      </c>
      <c r="HV66" s="20">
        <f t="shared" ref="HV66:HV68" si="712">(STDEV(GZ66,HE66,HJ66,HO66,HT66))/(AVERAGE(GZ66,HE66,HJ66,HO66,HT66))*100</f>
        <v>9.5170729885121652</v>
      </c>
      <c r="HX66" s="10">
        <v>7.1349999999999998</v>
      </c>
      <c r="HY66" s="11">
        <v>31448.6</v>
      </c>
      <c r="HZ66" s="18">
        <f t="shared" ref="HZ66:HZ67" si="713">HY66/HZ$1</f>
        <v>7.068892968824457E-2</v>
      </c>
      <c r="IA66" s="20">
        <f>(((HX66-HX$47)/(HX$83-HX$47)*100+800))</f>
        <v>859.63970870065157</v>
      </c>
      <c r="IC66" s="10">
        <v>7.1020000000000003</v>
      </c>
      <c r="ID66" s="10">
        <v>29585.5</v>
      </c>
      <c r="IE66" s="18">
        <f t="shared" ref="IE66:IE67" si="714">ID66/IE$1</f>
        <v>9.533938927750496E-2</v>
      </c>
      <c r="IF66" s="20">
        <f>(((IC66-IC$47)/(IC$83-IC$47)*100+800))</f>
        <v>859.61240310077517</v>
      </c>
      <c r="IH66" s="10">
        <v>7.0830000000000002</v>
      </c>
      <c r="II66" s="11">
        <v>21402.5</v>
      </c>
      <c r="IJ66" s="18">
        <f t="shared" ref="IJ66:IJ67" si="715">II66/IJ$1</f>
        <v>6.7525550229512732E-2</v>
      </c>
      <c r="IK66" s="20">
        <f>(((IH66-IH$47)/(IH$83-IH$47)*100+800))</f>
        <v>859.44164404808066</v>
      </c>
      <c r="IM66" s="10">
        <v>7.09</v>
      </c>
      <c r="IN66" s="11">
        <v>31542.6</v>
      </c>
      <c r="IO66" s="18">
        <f t="shared" ref="IO66:IO67" si="716">IN66/IO$1</f>
        <v>7.1433197801107781E-2</v>
      </c>
      <c r="IP66" s="20">
        <f>(((IM66-IM$47)/(IM$83-IM$47)*100+800))</f>
        <v>859.44790046656294</v>
      </c>
      <c r="IR66" s="10">
        <v>7.0869999999999997</v>
      </c>
      <c r="IS66" s="11">
        <v>26142.400000000001</v>
      </c>
      <c r="IT66" s="18">
        <f t="shared" ref="IT66" si="717">IS66/IT$1</f>
        <v>7.1334898882376985E-2</v>
      </c>
      <c r="IU66" s="20">
        <f>(((IR66-IR$47)/(IR$83-IR$47)*100+800))</f>
        <v>859.20494017753765</v>
      </c>
      <c r="IV66" s="20">
        <f t="shared" ref="IV66:IV67" si="718">(STDEV(HZ66,IE66,IJ66,IO66,IT66))/(AVERAGE(HZ66,IE66,IJ66,IO66,IT66))*100</f>
        <v>15.060536952586096</v>
      </c>
    </row>
    <row r="67" spans="1:256" s="11" customFormat="1">
      <c r="A67" s="13" t="s">
        <v>166</v>
      </c>
      <c r="B67" s="25"/>
      <c r="C67" s="12"/>
      <c r="D67" s="18"/>
      <c r="E67" s="20"/>
      <c r="F67" s="12"/>
      <c r="G67" s="25"/>
      <c r="H67" s="12"/>
      <c r="I67" s="18"/>
      <c r="J67" s="20"/>
      <c r="K67" s="12"/>
      <c r="L67" s="25"/>
      <c r="M67" s="12"/>
      <c r="N67" s="18"/>
      <c r="O67" s="20"/>
      <c r="P67" s="12"/>
      <c r="Q67" s="25"/>
      <c r="R67" s="12"/>
      <c r="S67" s="18"/>
      <c r="T67" s="20"/>
      <c r="U67" s="20"/>
      <c r="W67" s="10">
        <v>7.1719999999999997</v>
      </c>
      <c r="X67" s="11">
        <v>1782.2</v>
      </c>
      <c r="Y67" s="18">
        <f t="shared" si="629"/>
        <v>5.4034666230880412E-3</v>
      </c>
      <c r="Z67" s="20">
        <f t="shared" si="630"/>
        <v>860.60839430111662</v>
      </c>
      <c r="AB67" s="10">
        <v>7.1829999999999998</v>
      </c>
      <c r="AC67" s="11">
        <v>1439.8</v>
      </c>
      <c r="AD67" s="18">
        <f t="shared" si="164"/>
        <v>4.9592322042164841E-3</v>
      </c>
      <c r="AE67" s="20">
        <f t="shared" si="677"/>
        <v>861.50855365474342</v>
      </c>
      <c r="AG67" s="10"/>
      <c r="AI67" s="18"/>
      <c r="AJ67" s="20"/>
      <c r="AL67" s="10">
        <v>7.1529999999999996</v>
      </c>
      <c r="AM67" s="11">
        <v>1577.2</v>
      </c>
      <c r="AN67" s="18">
        <f t="shared" si="166"/>
        <v>5.5753395506216944E-3</v>
      </c>
      <c r="AO67" s="20">
        <f t="shared" si="633"/>
        <v>860.80924855491332</v>
      </c>
      <c r="AQ67" s="10">
        <v>7.1719999999999997</v>
      </c>
      <c r="AR67" s="11">
        <v>1765.9</v>
      </c>
      <c r="AS67" s="18">
        <f t="shared" si="167"/>
        <v>5.7681497138463355E-3</v>
      </c>
      <c r="AT67" s="20">
        <f t="shared" si="634"/>
        <v>860.79938508839359</v>
      </c>
      <c r="AU67" s="20">
        <f t="shared" si="635"/>
        <v>6.3636176991055793</v>
      </c>
      <c r="AW67" s="10"/>
      <c r="AY67" s="18"/>
      <c r="AZ67" s="20"/>
      <c r="BB67" s="10"/>
      <c r="BD67" s="18"/>
      <c r="BE67" s="20"/>
      <c r="BG67" s="10"/>
      <c r="BI67" s="18"/>
      <c r="BJ67" s="20"/>
      <c r="BL67" s="10"/>
      <c r="BN67" s="18"/>
      <c r="BO67" s="20"/>
      <c r="BQ67" s="10"/>
      <c r="BS67" s="18"/>
      <c r="BT67" s="20"/>
      <c r="BU67" s="20"/>
      <c r="BW67" s="10">
        <v>7.1829999999999998</v>
      </c>
      <c r="BX67" s="11">
        <v>1088.2</v>
      </c>
      <c r="BY67" s="18">
        <f t="shared" si="697"/>
        <v>4.2915577542241203E-3</v>
      </c>
      <c r="BZ67" s="20">
        <f>(((BW67-BW$47)/(BW$83-BW$47)*100+800))</f>
        <v>860.85256159561993</v>
      </c>
      <c r="CB67" s="10">
        <v>7.1790000000000003</v>
      </c>
      <c r="CC67" s="11">
        <v>1410.2</v>
      </c>
      <c r="CD67" s="18">
        <f t="shared" ref="CD67" si="719">CC67/CD$1</f>
        <v>4.6639628338187907E-3</v>
      </c>
      <c r="CE67" s="20">
        <f>(((CB67-CB$47)/(CB$83-CB$47)*100+800))</f>
        <v>860.5242868157286</v>
      </c>
      <c r="CG67" s="10">
        <v>7.1420000000000003</v>
      </c>
      <c r="CH67" s="11">
        <v>1752.8</v>
      </c>
      <c r="CI67" s="18">
        <f t="shared" si="698"/>
        <v>4.7352496217851741E-3</v>
      </c>
      <c r="CJ67" s="20">
        <f>(((CG67-CG$47)/(CG$83-CG$47)*100+800))</f>
        <v>860.09316770186331</v>
      </c>
      <c r="CL67" s="10">
        <v>7.1459999999999999</v>
      </c>
      <c r="CM67" s="11">
        <v>1907.6</v>
      </c>
      <c r="CN67" s="18">
        <f t="shared" si="572"/>
        <v>5.3173341301715506E-3</v>
      </c>
      <c r="CO67" s="20">
        <f>(((CL67-CL$47)/(CL$83-CL$47)*100+800))</f>
        <v>860.61430793157069</v>
      </c>
      <c r="CQ67" s="10">
        <v>7.15</v>
      </c>
      <c r="CR67" s="11">
        <v>1553.1</v>
      </c>
      <c r="CS67" s="18">
        <f t="shared" si="699"/>
        <v>4.4109690584621672E-3</v>
      </c>
      <c r="CT67" s="20">
        <f>(((CQ67-CQ$47)/(CQ$83-CQ$47)*100+800))</f>
        <v>860.36561649163752</v>
      </c>
      <c r="CU67" s="20">
        <f t="shared" si="574"/>
        <v>8.4911812290815938</v>
      </c>
      <c r="CW67" s="10">
        <v>7.1680000000000001</v>
      </c>
      <c r="CX67" s="11">
        <v>1606.4</v>
      </c>
      <c r="CY67" s="18">
        <f t="shared" si="700"/>
        <v>4.1778966277476945E-3</v>
      </c>
      <c r="CZ67" s="20">
        <f t="shared" si="678"/>
        <v>860.34874905231231</v>
      </c>
      <c r="DB67" s="10">
        <v>7.2009999999999996</v>
      </c>
      <c r="DC67" s="10">
        <v>1546.3</v>
      </c>
      <c r="DD67" s="18">
        <f t="shared" si="701"/>
        <v>4.6056609449602222E-3</v>
      </c>
      <c r="DE67" s="20">
        <f t="shared" si="679"/>
        <v>860.40396341463418</v>
      </c>
      <c r="DG67" s="10">
        <v>7.1390000000000002</v>
      </c>
      <c r="DH67" s="11">
        <v>1676.7</v>
      </c>
      <c r="DI67" s="18">
        <f t="shared" si="702"/>
        <v>4.6008835716049726E-3</v>
      </c>
      <c r="DJ67" s="20">
        <f t="shared" si="680"/>
        <v>860.97560975609758</v>
      </c>
      <c r="DL67" s="10"/>
      <c r="DN67" s="18"/>
      <c r="DO67" s="20"/>
      <c r="DQ67" s="10">
        <v>7.1239999999999997</v>
      </c>
      <c r="DR67" s="11">
        <v>1550.5</v>
      </c>
      <c r="DS67" s="18">
        <f t="shared" si="704"/>
        <v>5.1103058108511188E-3</v>
      </c>
      <c r="DT67" s="20">
        <f t="shared" si="681"/>
        <v>860.65318818040441</v>
      </c>
      <c r="DU67" s="20">
        <f t="shared" si="705"/>
        <v>8.2485827899881183</v>
      </c>
      <c r="DW67" s="10">
        <v>7.1760000000000002</v>
      </c>
      <c r="DX67" s="11">
        <v>1226.5</v>
      </c>
      <c r="DY67" s="18">
        <f t="shared" si="650"/>
        <v>5.3921947925422847E-3</v>
      </c>
      <c r="DZ67" s="20">
        <f t="shared" si="682"/>
        <v>860.90456113453433</v>
      </c>
      <c r="EB67" s="10">
        <v>7.1790000000000003</v>
      </c>
      <c r="EC67" s="10">
        <v>1192.8</v>
      </c>
      <c r="ED67" s="18">
        <f t="shared" si="652"/>
        <v>3.8754060842705884E-3</v>
      </c>
      <c r="EE67" s="20">
        <f t="shared" si="683"/>
        <v>860.52833078101071</v>
      </c>
      <c r="EG67" s="10">
        <v>7.1349999999999998</v>
      </c>
      <c r="EH67" s="11">
        <v>1468.8</v>
      </c>
      <c r="EI67" s="18">
        <f t="shared" si="623"/>
        <v>5.2286167090756092E-3</v>
      </c>
      <c r="EJ67" s="20">
        <f t="shared" si="684"/>
        <v>860.83074534161494</v>
      </c>
      <c r="EL67" s="10">
        <v>7.1269999999999998</v>
      </c>
      <c r="EM67" s="11">
        <v>1456.2</v>
      </c>
      <c r="EN67" s="18">
        <f t="shared" si="624"/>
        <v>4.142960296203738E-3</v>
      </c>
      <c r="EO67" s="20">
        <f t="shared" si="685"/>
        <v>861.11325860069576</v>
      </c>
      <c r="EQ67" s="10">
        <v>7.1420000000000003</v>
      </c>
      <c r="ER67" s="11">
        <v>1280.5999999999999</v>
      </c>
      <c r="ES67" s="18">
        <f t="shared" si="625"/>
        <v>4.0436701216479704E-3</v>
      </c>
      <c r="ET67" s="20">
        <f t="shared" si="686"/>
        <v>861.16279069767438</v>
      </c>
      <c r="EU67" s="20">
        <f t="shared" si="626"/>
        <v>15.76519637236567</v>
      </c>
      <c r="EW67" s="10"/>
      <c r="EY67" s="18"/>
      <c r="EZ67" s="20"/>
      <c r="FB67" s="10">
        <v>7.1349999999999998</v>
      </c>
      <c r="FC67" s="10">
        <v>1453.2</v>
      </c>
      <c r="FD67" s="18">
        <f t="shared" si="655"/>
        <v>4.6340881637505372E-3</v>
      </c>
      <c r="FE67" s="20">
        <f t="shared" si="687"/>
        <v>859.22474841595226</v>
      </c>
      <c r="FG67" s="10"/>
      <c r="FI67" s="18"/>
      <c r="FJ67" s="20"/>
      <c r="FL67" s="10">
        <v>7.12</v>
      </c>
      <c r="FM67" s="11">
        <v>2247.8000000000002</v>
      </c>
      <c r="FN67" s="18">
        <f t="shared" si="562"/>
        <v>6.8603839532085072E-3</v>
      </c>
      <c r="FO67" s="20">
        <f t="shared" si="688"/>
        <v>859.46856287425157</v>
      </c>
      <c r="FQ67" s="10">
        <v>7.109</v>
      </c>
      <c r="FR67" s="11">
        <v>1610.7</v>
      </c>
      <c r="FS67" s="18">
        <f t="shared" si="552"/>
        <v>6.4331220112462811E-3</v>
      </c>
      <c r="FT67" s="20">
        <f t="shared" si="689"/>
        <v>858.93393393393399</v>
      </c>
      <c r="FU67" s="20">
        <f t="shared" si="690"/>
        <v>19.770978905126878</v>
      </c>
      <c r="FV67" s="20">
        <f t="shared" si="691"/>
        <v>19.770978905126878</v>
      </c>
      <c r="FX67" s="10"/>
      <c r="FZ67" s="18"/>
      <c r="GA67" s="20"/>
      <c r="GC67" s="10">
        <v>7.1379999999999999</v>
      </c>
      <c r="GD67" s="10">
        <v>1508.8</v>
      </c>
      <c r="GE67" s="18">
        <f t="shared" si="592"/>
        <v>5.5392021169972886E-3</v>
      </c>
      <c r="GF67" s="20">
        <f t="shared" si="692"/>
        <v>861.01954771943269</v>
      </c>
      <c r="GH67" s="10">
        <v>7.1130000000000004</v>
      </c>
      <c r="GI67" s="11">
        <v>1194.2</v>
      </c>
      <c r="GJ67" s="18">
        <f t="shared" si="706"/>
        <v>4.779862936169498E-3</v>
      </c>
      <c r="GK67" s="20">
        <f t="shared" si="693"/>
        <v>861.03195995379281</v>
      </c>
      <c r="GM67" s="10">
        <v>7.1239999999999997</v>
      </c>
      <c r="GN67" s="11">
        <v>1310.7</v>
      </c>
      <c r="GO67" s="18">
        <f t="shared" si="594"/>
        <v>3.8247964821327115E-3</v>
      </c>
      <c r="GP67" s="20">
        <f t="shared" si="694"/>
        <v>860.86448598130846</v>
      </c>
      <c r="GR67" s="10">
        <v>7.12</v>
      </c>
      <c r="GS67" s="11">
        <v>1066.4000000000001</v>
      </c>
      <c r="GT67" s="18">
        <f t="shared" si="661"/>
        <v>2.8975788478917833E-3</v>
      </c>
      <c r="GU67" s="20">
        <f t="shared" si="695"/>
        <v>860.53042121684871</v>
      </c>
      <c r="GV67" s="20">
        <f t="shared" si="595"/>
        <v>26.940955139112337</v>
      </c>
      <c r="GX67" s="10"/>
      <c r="GZ67" s="18"/>
      <c r="HA67" s="20"/>
      <c r="HC67" s="10"/>
      <c r="HD67" s="10"/>
      <c r="HE67" s="18"/>
      <c r="HF67" s="20"/>
      <c r="HH67" s="10"/>
      <c r="HJ67" s="18"/>
      <c r="HK67" s="20"/>
      <c r="HM67" s="10"/>
      <c r="HO67" s="18"/>
      <c r="HP67" s="20"/>
      <c r="HR67" s="10"/>
      <c r="HT67" s="18"/>
      <c r="HU67" s="20"/>
      <c r="HV67" s="20"/>
      <c r="HX67" s="10">
        <v>7.1719999999999997</v>
      </c>
      <c r="HY67" s="11">
        <v>1190.4000000000001</v>
      </c>
      <c r="HZ67" s="18">
        <f t="shared" si="713"/>
        <v>2.6757344333574896E-3</v>
      </c>
      <c r="IA67" s="20">
        <f>(((HX67-HX$47)/(HX$83-HX$47)*100+800))</f>
        <v>861.05787658106556</v>
      </c>
      <c r="IC67" s="10">
        <v>7.1529999999999996</v>
      </c>
      <c r="ID67" s="10">
        <v>1495.6</v>
      </c>
      <c r="IE67" s="18">
        <f t="shared" si="714"/>
        <v>4.8195768401222356E-3</v>
      </c>
      <c r="IF67" s="20">
        <f>(((IC67-IC$47)/(IC$83-IC$47)*100+800))</f>
        <v>861.58914728682169</v>
      </c>
      <c r="IH67" s="10">
        <v>7.1239999999999997</v>
      </c>
      <c r="II67" s="11">
        <v>2594</v>
      </c>
      <c r="IJ67" s="18">
        <f t="shared" si="715"/>
        <v>8.1841503233433498E-3</v>
      </c>
      <c r="IK67" s="20">
        <f>(((IH67-IH$47)/(IH$83-IH$47)*100+800))</f>
        <v>861.03140752229547</v>
      </c>
      <c r="IM67" s="10">
        <v>7.1239999999999997</v>
      </c>
      <c r="IN67" s="11">
        <v>1363.5</v>
      </c>
      <c r="IO67" s="18">
        <f t="shared" si="716"/>
        <v>3.0878610260983703E-3</v>
      </c>
      <c r="IP67" s="20">
        <f>(((IM67-IM$47)/(IM$83-IM$47)*100+800))</f>
        <v>860.76982892690512</v>
      </c>
      <c r="IR67" s="10"/>
      <c r="IT67" s="18"/>
      <c r="IU67" s="20"/>
      <c r="IV67" s="20">
        <f t="shared" si="718"/>
        <v>53.425976818980715</v>
      </c>
    </row>
    <row r="68" spans="1:256">
      <c r="A68" s="14" t="s">
        <v>171</v>
      </c>
      <c r="B68" s="25">
        <v>7.4269999999999996</v>
      </c>
      <c r="C68" s="12">
        <v>14521.2</v>
      </c>
      <c r="D68" s="18">
        <f>C68/D$1</f>
        <v>4.4981479198404589E-2</v>
      </c>
      <c r="E68" s="20">
        <f>(((B68-B$47)/(B$83-B$47)*100+800))</f>
        <v>868.46536548029087</v>
      </c>
      <c r="G68" s="25">
        <v>7.3940000000000001</v>
      </c>
      <c r="H68" s="12">
        <v>13093.3</v>
      </c>
      <c r="I68" s="18">
        <f>H68/I$1</f>
        <v>6.1411268308515489E-2</v>
      </c>
      <c r="J68" s="20">
        <f>(((G68-G$47)/(G$83-G$47)*100+800))</f>
        <v>867.13740458015263</v>
      </c>
      <c r="L68" s="25">
        <v>7.3380000000000001</v>
      </c>
      <c r="M68" s="12">
        <v>15276.3</v>
      </c>
      <c r="N68" s="18">
        <f>M68/N$1</f>
        <v>5.3685366913088763E-2</v>
      </c>
      <c r="O68" s="20">
        <f>(((L68-L$47)/(L$83-L$47)*100+800))</f>
        <v>866.51180797522261</v>
      </c>
      <c r="Q68" s="25">
        <v>7.3710000000000004</v>
      </c>
      <c r="R68" s="12">
        <v>11084.3</v>
      </c>
      <c r="S68" s="18">
        <f>R68/S$1</f>
        <v>4.2454284553209855E-2</v>
      </c>
      <c r="T68" s="20">
        <f>(((Q68-Q$47)/(Q$83-Q$47)*100+800))</f>
        <v>867.94425087108016</v>
      </c>
      <c r="U68" s="20">
        <f>(STDEV(D68,I68,N68,S68))/(AVERAGE(D68,I68,N68,S68))*100</f>
        <v>17.078037767398307</v>
      </c>
      <c r="W68" s="10">
        <v>7.2709999999999999</v>
      </c>
      <c r="X68">
        <v>50577.5</v>
      </c>
      <c r="Y68" s="18">
        <f t="shared" si="629"/>
        <v>0.15334633213401155</v>
      </c>
      <c r="Z68" s="20">
        <f t="shared" si="630"/>
        <v>864.4204851752022</v>
      </c>
      <c r="AB68" s="10">
        <v>7.2610000000000001</v>
      </c>
      <c r="AC68">
        <v>48960.4</v>
      </c>
      <c r="AD68" s="18">
        <f t="shared" si="164"/>
        <v>0.16863869454877117</v>
      </c>
      <c r="AE68" s="20">
        <f t="shared" si="677"/>
        <v>864.54121306376362</v>
      </c>
      <c r="AG68" s="10">
        <v>7.1829999999999998</v>
      </c>
      <c r="AH68">
        <v>71666</v>
      </c>
      <c r="AI68" s="18">
        <f t="shared" si="165"/>
        <v>0.23707148929694968</v>
      </c>
      <c r="AJ68" s="20">
        <f>(((AG68-AG$47)/(AG$83-AG$47)*100+800))</f>
        <v>861.82028538372538</v>
      </c>
      <c r="AL68" s="10">
        <v>7.2160000000000002</v>
      </c>
      <c r="AM68">
        <v>46809.9</v>
      </c>
      <c r="AN68" s="18">
        <f t="shared" si="166"/>
        <v>0.16547114305772662</v>
      </c>
      <c r="AO68" s="20">
        <f t="shared" si="633"/>
        <v>863.23699421965318</v>
      </c>
      <c r="AQ68" s="10">
        <v>7.2350000000000003</v>
      </c>
      <c r="AR68">
        <v>50346.2</v>
      </c>
      <c r="AS68" s="18">
        <f t="shared" si="167"/>
        <v>0.16445122550724864</v>
      </c>
      <c r="AT68" s="20">
        <f t="shared" si="634"/>
        <v>863.22059953881626</v>
      </c>
      <c r="AU68" s="20">
        <f t="shared" si="635"/>
        <v>18.917685083916734</v>
      </c>
      <c r="AW68" s="10">
        <v>7.2750000000000004</v>
      </c>
      <c r="AX68">
        <v>46092.1</v>
      </c>
      <c r="AY68" s="18">
        <f t="shared" si="138"/>
        <v>0.13388085756527446</v>
      </c>
      <c r="AZ68" s="20">
        <f>(((AW68-AW$47)/(AW$83-AW$47)*100+800))</f>
        <v>864.35379336637436</v>
      </c>
      <c r="BB68" s="10">
        <v>7.2460000000000004</v>
      </c>
      <c r="BC68">
        <v>43972.7</v>
      </c>
      <c r="BD68" s="18">
        <f t="shared" si="140"/>
        <v>0.11426828868992707</v>
      </c>
      <c r="BE68" s="20">
        <f>(((BB68-BB$47)/(BB$83-BB$47)*100+800))</f>
        <v>864.41131498470952</v>
      </c>
      <c r="BG68" s="10">
        <v>7.1680000000000001</v>
      </c>
      <c r="BH68">
        <v>70992.800000000003</v>
      </c>
      <c r="BI68" s="18">
        <f t="shared" si="142"/>
        <v>0.21775088980196772</v>
      </c>
      <c r="BJ68" s="20">
        <f>(((BG68-BG$47)/(BG$83-BG$47)*100+800))</f>
        <v>862.78981375902697</v>
      </c>
      <c r="BL68" s="10">
        <v>7.2309999999999999</v>
      </c>
      <c r="BM68">
        <v>47044.5</v>
      </c>
      <c r="BN68" s="18">
        <f t="shared" si="144"/>
        <v>0.13220748519552694</v>
      </c>
      <c r="BO68" s="20">
        <f>(((BL68-BL$47)/(BL$83-BL$47)*100+800))</f>
        <v>864.07278358497865</v>
      </c>
      <c r="BQ68" s="10">
        <v>7.2460000000000004</v>
      </c>
      <c r="BR68">
        <v>44968.2</v>
      </c>
      <c r="BS68" s="18">
        <f t="shared" si="146"/>
        <v>0.1448611377772509</v>
      </c>
      <c r="BT68" s="20">
        <f>(((BQ68-BQ$47)/(BQ$83-BQ$47)*100+800))</f>
        <v>865.06397828615741</v>
      </c>
      <c r="BU68" s="20">
        <f t="shared" si="537"/>
        <v>27.044628421294135</v>
      </c>
      <c r="BW68" s="10">
        <v>7.2969999999999997</v>
      </c>
      <c r="BX68" s="11">
        <v>34495.699999999997</v>
      </c>
      <c r="BY68" s="18">
        <f t="shared" ref="BY68" si="720">BX68/BY$1</f>
        <v>0.13604143431574064</v>
      </c>
      <c r="BZ68" s="20">
        <f>(((BW68-BW$47)/(BW$83-BW$47)*100+800))</f>
        <v>865.31091122409077</v>
      </c>
      <c r="CB68" s="10">
        <v>7.3120000000000003</v>
      </c>
      <c r="CC68" s="11">
        <v>31761.1</v>
      </c>
      <c r="CD68" s="18">
        <f t="shared" ref="CD68" si="721">CC68/CD$1</f>
        <v>0.10504367462856473</v>
      </c>
      <c r="CE68" s="20">
        <f>(((CB68-CB$47)/(CB$83-CB$47)*100+800))</f>
        <v>865.6515034695451</v>
      </c>
      <c r="CG68" s="10">
        <v>7.2309999999999999</v>
      </c>
      <c r="CH68" s="11">
        <v>39589.4</v>
      </c>
      <c r="CI68" s="18">
        <f t="shared" ref="CI68:CI71" si="722">CH68/CI$1</f>
        <v>0.1069521288091636</v>
      </c>
      <c r="CJ68" s="20">
        <f>(((CG68-CG$47)/(CG$83-CG$47)*100+800))</f>
        <v>863.5481366459627</v>
      </c>
      <c r="CL68" s="10">
        <v>7.242</v>
      </c>
      <c r="CM68" s="11">
        <v>39962.199999999997</v>
      </c>
      <c r="CN68" s="18">
        <f t="shared" ref="CN68:CN71" si="723">CM68/CN$1</f>
        <v>0.11139251938390728</v>
      </c>
      <c r="CO68" s="20">
        <f>(((CL68-CL$47)/(CL$83-CL$47)*100+800))</f>
        <v>864.34681181959559</v>
      </c>
      <c r="CQ68" s="10">
        <v>7.2569999999999997</v>
      </c>
      <c r="CR68" s="11">
        <v>38449</v>
      </c>
      <c r="CS68" s="18">
        <f t="shared" ref="CS68:CS71" si="724">CR68/CS$1</f>
        <v>0.10919924623579415</v>
      </c>
      <c r="CT68" s="20">
        <f>(((CQ68-CQ$47)/(CQ$83-CQ$47)*100+800))</f>
        <v>864.52742123687278</v>
      </c>
      <c r="CU68" s="20">
        <f t="shared" ref="CU68:CU71" si="725">(STDEV(BY68,CD68,CI68,CN68,CS68))/(AVERAGE(BY68,CD68,CI68,CN68,CS68))*100</f>
        <v>11.167412929341252</v>
      </c>
      <c r="CW68" s="10">
        <v>7.25</v>
      </c>
      <c r="CX68" s="11">
        <v>39360.400000000001</v>
      </c>
      <c r="CY68" s="18">
        <f t="shared" si="700"/>
        <v>0.10236783019596635</v>
      </c>
      <c r="CZ68" s="20">
        <f t="shared" si="678"/>
        <v>863.4571645185747</v>
      </c>
      <c r="DB68" s="10">
        <v>7.2939999999999996</v>
      </c>
      <c r="DC68" s="10">
        <v>43761.9</v>
      </c>
      <c r="DD68" s="18">
        <f t="shared" si="701"/>
        <v>0.13034500013403269</v>
      </c>
      <c r="DE68" s="20">
        <f t="shared" si="679"/>
        <v>863.94817073170725</v>
      </c>
      <c r="DG68" s="10">
        <v>7.2309999999999999</v>
      </c>
      <c r="DH68" s="11">
        <v>41723.599999999999</v>
      </c>
      <c r="DI68" s="18">
        <f t="shared" si="702"/>
        <v>0.11449002551930411</v>
      </c>
      <c r="DJ68" s="20">
        <f t="shared" si="680"/>
        <v>864.53735965931082</v>
      </c>
      <c r="DL68" s="10">
        <v>7.194</v>
      </c>
      <c r="DM68" s="11">
        <v>48924.5</v>
      </c>
      <c r="DN68" s="18">
        <f t="shared" si="703"/>
        <v>0.16834520392773936</v>
      </c>
      <c r="DO68" s="20">
        <f>(((DL68-DL$47)/(DL$83-DL$47)*100+800))</f>
        <v>862.0395502132609</v>
      </c>
      <c r="DQ68" s="10">
        <v>7.22</v>
      </c>
      <c r="DR68" s="11">
        <v>49191.4</v>
      </c>
      <c r="DS68" s="18">
        <f t="shared" si="704"/>
        <v>0.16213034328532844</v>
      </c>
      <c r="DT68" s="20">
        <f t="shared" si="681"/>
        <v>864.38569206842931</v>
      </c>
      <c r="DU68" s="20">
        <f t="shared" si="705"/>
        <v>21.363830030165833</v>
      </c>
      <c r="DW68" s="10">
        <v>7.22</v>
      </c>
      <c r="DX68" s="11">
        <v>40903.9</v>
      </c>
      <c r="DY68" s="18">
        <f t="shared" si="650"/>
        <v>0.17983024588232399</v>
      </c>
      <c r="DZ68" s="20">
        <f t="shared" si="682"/>
        <v>862.59103104637791</v>
      </c>
      <c r="EB68" s="10">
        <v>7.2309999999999999</v>
      </c>
      <c r="EC68" s="10">
        <v>39468.1</v>
      </c>
      <c r="ED68" s="18">
        <f t="shared" si="652"/>
        <v>0.12823181998205904</v>
      </c>
      <c r="EE68" s="20">
        <f t="shared" si="683"/>
        <v>862.51914241960185</v>
      </c>
      <c r="EG68" s="10">
        <v>7.19</v>
      </c>
      <c r="EH68" s="11">
        <v>40974.5</v>
      </c>
      <c r="EI68" s="18">
        <f t="shared" si="623"/>
        <v>0.1458605360471259</v>
      </c>
      <c r="EJ68" s="20">
        <f t="shared" si="684"/>
        <v>862.96583850931677</v>
      </c>
      <c r="EL68" s="10">
        <v>7.19</v>
      </c>
      <c r="EM68" s="11">
        <v>40528.5</v>
      </c>
      <c r="EN68" s="18">
        <f t="shared" ref="EN68" si="726">EM68/EN$1</f>
        <v>0.11530556679349896</v>
      </c>
      <c r="EO68" s="20">
        <f t="shared" si="685"/>
        <v>863.54851178971785</v>
      </c>
      <c r="EQ68" s="10">
        <v>7.1749999999999998</v>
      </c>
      <c r="ER68" s="11">
        <v>48039</v>
      </c>
      <c r="ES68" s="18">
        <f t="shared" si="625"/>
        <v>0.15168973057461102</v>
      </c>
      <c r="ET68" s="20">
        <f t="shared" si="686"/>
        <v>862.44186046511629</v>
      </c>
      <c r="EU68" s="20">
        <f t="shared" si="626"/>
        <v>17.053113453561668</v>
      </c>
      <c r="EW68" s="10">
        <v>7.2350000000000003</v>
      </c>
      <c r="EX68" s="11">
        <v>54133</v>
      </c>
      <c r="EY68" s="18">
        <f t="shared" si="654"/>
        <v>0.17741143111275995</v>
      </c>
      <c r="EZ68" s="20">
        <f>(((EW68-EW$47)/(EW$83-EW$47)*100+800))</f>
        <v>861.21996303142328</v>
      </c>
      <c r="FB68" s="10">
        <v>7.2380000000000004</v>
      </c>
      <c r="FC68" s="10">
        <v>43118.3</v>
      </c>
      <c r="FD68" s="18">
        <f t="shared" si="655"/>
        <v>0.13749931438965374</v>
      </c>
      <c r="FE68" s="20">
        <f t="shared" si="687"/>
        <v>863.06373462541933</v>
      </c>
      <c r="FG68" s="10">
        <v>7.1719999999999997</v>
      </c>
      <c r="FH68" s="11">
        <v>360482.2</v>
      </c>
      <c r="FI68" s="18">
        <f t="shared" si="551"/>
        <v>1.1587036278696607</v>
      </c>
      <c r="FJ68" s="20">
        <f>(((FG68-FG$47)/(FG$83-FG$47)*100+800))</f>
        <v>858.91108499804147</v>
      </c>
      <c r="FL68" s="10">
        <v>7.19</v>
      </c>
      <c r="FM68" s="11">
        <v>53155.6</v>
      </c>
      <c r="FN68" s="18">
        <f t="shared" si="562"/>
        <v>0.16223321704029278</v>
      </c>
      <c r="FO68" s="20">
        <f t="shared" si="688"/>
        <v>862.0883233532935</v>
      </c>
      <c r="FQ68" s="10">
        <v>7.2119999999999997</v>
      </c>
      <c r="FR68" s="11">
        <v>45683.4</v>
      </c>
      <c r="FS68" s="18">
        <f t="shared" si="552"/>
        <v>0.18245910851714681</v>
      </c>
      <c r="FT68" s="20">
        <f t="shared" si="689"/>
        <v>862.80030030030025</v>
      </c>
      <c r="FU68" s="20">
        <f t="shared" si="690"/>
        <v>122.30772804443342</v>
      </c>
      <c r="FV68" s="20">
        <f t="shared" si="691"/>
        <v>12.243022248780072</v>
      </c>
      <c r="FX68" s="10">
        <v>7.2270000000000003</v>
      </c>
      <c r="FY68" s="11">
        <v>48029.4</v>
      </c>
      <c r="FZ68" s="18">
        <f t="shared" ref="FZ68" si="727">FY68/FZ$1</f>
        <v>0.15104715384358955</v>
      </c>
      <c r="GA68" s="20">
        <f>(((FX68-FX$47)/(FX$83-FX$47)*100+800))</f>
        <v>863.14978821717364</v>
      </c>
      <c r="GC68" s="10">
        <v>7.2489999999999997</v>
      </c>
      <c r="GD68" s="10">
        <v>44483.199999999997</v>
      </c>
      <c r="GE68" s="18">
        <f t="shared" si="592"/>
        <v>0.16330954109942589</v>
      </c>
      <c r="GF68" s="20">
        <f t="shared" si="692"/>
        <v>865.27405136067455</v>
      </c>
      <c r="GH68" s="10">
        <v>7.194</v>
      </c>
      <c r="GI68" s="11">
        <v>47730.2</v>
      </c>
      <c r="GJ68" s="18">
        <f t="shared" ref="GJ68" si="728">GI68/GJ$1</f>
        <v>0.19104322049569364</v>
      </c>
      <c r="GK68" s="20">
        <f t="shared" si="693"/>
        <v>864.15094339622647</v>
      </c>
      <c r="GM68" s="10">
        <v>7.1980000000000004</v>
      </c>
      <c r="GN68" s="11">
        <v>47596.1</v>
      </c>
      <c r="GO68" s="18">
        <f t="shared" si="594"/>
        <v>0.13889173406823585</v>
      </c>
      <c r="GP68" s="20">
        <f t="shared" si="694"/>
        <v>863.74610591900318</v>
      </c>
      <c r="GR68" s="10">
        <v>7.2050000000000001</v>
      </c>
      <c r="GS68" s="11">
        <v>44221.8</v>
      </c>
      <c r="GT68" s="18">
        <f t="shared" si="661"/>
        <v>0.120157682197769</v>
      </c>
      <c r="GU68" s="20">
        <f t="shared" si="695"/>
        <v>863.84555382215285</v>
      </c>
      <c r="GV68" s="20">
        <f t="shared" si="595"/>
        <v>17.412729636548711</v>
      </c>
      <c r="GX68" s="10">
        <v>7.242</v>
      </c>
      <c r="GY68" s="11">
        <v>42038.400000000001</v>
      </c>
      <c r="GZ68" s="18">
        <f t="shared" ref="GZ68" si="729">GY68/GZ$1</f>
        <v>0.14231933829145293</v>
      </c>
      <c r="HA68" s="20">
        <f>(((GX68-GX$47)/(GX$83-GX$47)*100+800))</f>
        <v>863.95663956639567</v>
      </c>
      <c r="HC68" s="10">
        <v>7.2240000000000002</v>
      </c>
      <c r="HD68" s="10">
        <v>46460.6</v>
      </c>
      <c r="HE68" s="18">
        <f t="shared" si="708"/>
        <v>0.14295648406668099</v>
      </c>
      <c r="HF68" s="20">
        <f>(((HC68-HC$47)/(HC$83-HC$47)*100+800))</f>
        <v>864.38569206842919</v>
      </c>
      <c r="HH68" s="10">
        <v>7.1980000000000004</v>
      </c>
      <c r="HI68" s="11">
        <v>47618.5</v>
      </c>
      <c r="HJ68" s="18">
        <f t="shared" si="709"/>
        <v>0.1311770439002406</v>
      </c>
      <c r="HK68" s="20">
        <f>(((HH68-HH$47)/(HH$83-HH$47)*100+800))</f>
        <v>864.07843137254906</v>
      </c>
      <c r="HM68" s="10">
        <v>7.2009999999999996</v>
      </c>
      <c r="HN68" s="11">
        <v>45560.6</v>
      </c>
      <c r="HO68" s="18">
        <f t="shared" si="710"/>
        <v>0.12767118880879808</v>
      </c>
      <c r="HP68" s="20">
        <f>(((HM68-HM$47)/(HM$83-HM$47)*100+800))</f>
        <v>863.66471734892787</v>
      </c>
      <c r="HR68" s="10">
        <v>7.2089999999999996</v>
      </c>
      <c r="HS68" s="11">
        <v>49279.7</v>
      </c>
      <c r="HT68" s="18">
        <f t="shared" si="711"/>
        <v>0.12075199941583903</v>
      </c>
      <c r="HU68" s="20">
        <f>(((HR68-HR$47)/(HR$83-HR$47)*100+800))</f>
        <v>864.76339460305041</v>
      </c>
      <c r="HV68" s="20">
        <f t="shared" si="712"/>
        <v>7.2102930078685681</v>
      </c>
      <c r="HX68" s="10">
        <v>7.2610000000000001</v>
      </c>
      <c r="HY68" s="11">
        <v>43241.5</v>
      </c>
      <c r="HZ68" s="18">
        <f t="shared" ref="HZ68" si="730">HY68/HZ$1</f>
        <v>9.7196547799082558E-2</v>
      </c>
      <c r="IA68" s="20">
        <f>(((HX68-HX$47)/(HX$83-HX$47)*100+800))</f>
        <v>864.46914526638557</v>
      </c>
      <c r="IC68" s="10">
        <v>7.2460000000000004</v>
      </c>
      <c r="ID68" s="10">
        <v>45849.3</v>
      </c>
      <c r="IE68" s="18">
        <f t="shared" ref="IE68" si="731">ID68/IE$1</f>
        <v>0.14774954828551515</v>
      </c>
      <c r="IF68" s="20">
        <f>(((IC68-IC$47)/(IC$83-IC$47)*100+800))</f>
        <v>865.19379844961236</v>
      </c>
      <c r="IH68" s="10">
        <v>7.22</v>
      </c>
      <c r="II68" s="11">
        <v>42094.5</v>
      </c>
      <c r="IJ68" s="18">
        <f t="shared" ref="IJ68" si="732">II68/IJ$1</f>
        <v>0.13280945095835645</v>
      </c>
      <c r="IK68" s="20">
        <f>(((IH68-IH$47)/(IH$83-IH$47)*100+800))</f>
        <v>864.7537805350911</v>
      </c>
      <c r="IM68" s="10">
        <v>7.2270000000000003</v>
      </c>
      <c r="IN68" s="11">
        <v>48719.1</v>
      </c>
      <c r="IO68" s="18">
        <f t="shared" ref="IO68" si="733">IN68/IO$1</f>
        <v>0.1103320939615615</v>
      </c>
      <c r="IP68" s="20">
        <f>(((IM68-IM$47)/(IM$83-IM$47)*100+800))</f>
        <v>864.77449455676515</v>
      </c>
      <c r="IR68" s="10">
        <v>7.242</v>
      </c>
      <c r="IS68" s="11">
        <v>39719.4</v>
      </c>
      <c r="IT68" s="18">
        <f t="shared" ref="IT68" si="734">IS68/IT$1</f>
        <v>0.10838252733753154</v>
      </c>
      <c r="IU68" s="20">
        <f>(((IR68-IR$47)/(IR$83-IR$47)*100+800))</f>
        <v>865.18718641451176</v>
      </c>
      <c r="IV68" s="20">
        <f t="shared" ref="IV68" si="735">(STDEV(HZ68,IE68,IJ68,IO68,IT68))/(AVERAGE(HZ68,IE68,IJ68,IO68,IT68))*100</f>
        <v>17.179619933648624</v>
      </c>
    </row>
    <row r="69" spans="1:256">
      <c r="A69" s="2" t="s">
        <v>33</v>
      </c>
      <c r="B69" s="25">
        <v>7.4009999999999998</v>
      </c>
      <c r="C69" s="12">
        <v>1293</v>
      </c>
      <c r="D69" s="18">
        <f>C69/D$1</f>
        <v>4.0052511227403479E-3</v>
      </c>
      <c r="E69" s="20">
        <f>(((B69-B$47)/(B$83-B$47)*100+800))</f>
        <v>867.47034060466899</v>
      </c>
      <c r="G69" s="25">
        <v>7.4009999999999998</v>
      </c>
      <c r="H69" s="12">
        <v>1139.3</v>
      </c>
      <c r="I69" s="18">
        <f>H69/I$1</f>
        <v>5.3436381954046494E-3</v>
      </c>
      <c r="J69" s="20">
        <f>(((G69-G$47)/(G$83-G$47)*100+800))</f>
        <v>867.40458015267177</v>
      </c>
      <c r="L69" s="25">
        <v>7.3680000000000003</v>
      </c>
      <c r="M69" s="12">
        <v>1006.4</v>
      </c>
      <c r="N69" s="18">
        <f>M69/N$1</f>
        <v>3.5367826804483106E-3</v>
      </c>
      <c r="O69" s="20">
        <f>(((L69-L$47)/(L$83-L$47)*100+800))</f>
        <v>867.67324816105304</v>
      </c>
      <c r="Q69" s="25">
        <v>7.375</v>
      </c>
      <c r="R69" s="12">
        <v>1023.5</v>
      </c>
      <c r="S69" s="18">
        <f>R69/S$1</f>
        <v>3.9201357090849478E-3</v>
      </c>
      <c r="T69" s="20">
        <f>(((Q69-Q$47)/(Q$83-Q$47)*100+800))</f>
        <v>868.09910956252418</v>
      </c>
      <c r="U69" s="20">
        <f>(STDEV(D69,I69,N69,S69))/(AVERAGE(D69,I69,N69,S69))*100</f>
        <v>18.761341510054361</v>
      </c>
      <c r="W69" s="10">
        <v>7.2569999999999997</v>
      </c>
      <c r="X69">
        <v>2028.1</v>
      </c>
      <c r="Y69" s="18">
        <f>X69/Y$1</f>
        <v>6.149012825880853E-3</v>
      </c>
      <c r="Z69" s="20">
        <f t="shared" si="630"/>
        <v>863.88140161725062</v>
      </c>
      <c r="AB69" s="10">
        <v>7.2350000000000003</v>
      </c>
      <c r="AC69">
        <v>1845.9</v>
      </c>
      <c r="AD69" s="18">
        <f>AC69/AD$1</f>
        <v>6.3579988371740576E-3</v>
      </c>
      <c r="AE69" s="20">
        <f t="shared" si="677"/>
        <v>863.53032659409018</v>
      </c>
      <c r="AG69" s="10">
        <v>7.1310000000000002</v>
      </c>
      <c r="AH69">
        <v>1427.9</v>
      </c>
      <c r="AI69" s="18">
        <f>AH69/AI$1</f>
        <v>4.7235003986146077E-3</v>
      </c>
      <c r="AJ69" s="20">
        <f>(((AG69-AG$47)/(AG$83-AG$47)*100+800))</f>
        <v>859.81488623216353</v>
      </c>
      <c r="AL69" s="10">
        <v>7.2119999999999997</v>
      </c>
      <c r="AM69">
        <v>2070.9</v>
      </c>
      <c r="AN69" s="18">
        <f>AM69/AN$1</f>
        <v>7.3205495025250233E-3</v>
      </c>
      <c r="AO69" s="20">
        <f t="shared" si="633"/>
        <v>863.08285163776497</v>
      </c>
      <c r="AQ69" s="10">
        <v>7.2270000000000003</v>
      </c>
      <c r="AR69">
        <v>2640.5</v>
      </c>
      <c r="AS69" s="18">
        <f>AR69/AS$1</f>
        <v>8.6249500647892011E-3</v>
      </c>
      <c r="AT69" s="20">
        <f t="shared" si="634"/>
        <v>862.91314373558805</v>
      </c>
      <c r="AU69" s="20">
        <f>(STDEV(Y69,AD69,AI69,AN69,AS69))/(AVERAGE(Y69,AD69,AI69,AN69,AS69))*100</f>
        <v>21.835752508464097</v>
      </c>
      <c r="AY69" s="18"/>
      <c r="BD69" s="18"/>
      <c r="BI69" s="18"/>
      <c r="BN69" s="18"/>
      <c r="BS69" s="18"/>
      <c r="BU69" s="20"/>
      <c r="BY69" s="18"/>
      <c r="CD69" s="18"/>
      <c r="CI69" s="18"/>
      <c r="CN69" s="18"/>
      <c r="CS69" s="18"/>
      <c r="CU69" s="20"/>
      <c r="CY69" s="18"/>
      <c r="DD69" s="18"/>
      <c r="DI69" s="18"/>
      <c r="DN69" s="18"/>
      <c r="DS69" s="18"/>
      <c r="DU69" s="20"/>
      <c r="DY69" s="18"/>
      <c r="ED69" s="18"/>
      <c r="EI69" s="18"/>
      <c r="EN69" s="18"/>
      <c r="ES69" s="18"/>
      <c r="EU69" s="20"/>
      <c r="EY69" s="18"/>
      <c r="FD69" s="18"/>
      <c r="FI69" s="18"/>
      <c r="FN69" s="18"/>
      <c r="FS69" s="18"/>
      <c r="FU69" s="20"/>
      <c r="FV69" s="20"/>
      <c r="FZ69" s="18"/>
      <c r="GE69" s="18"/>
      <c r="GJ69" s="18"/>
      <c r="GO69" s="18"/>
      <c r="GT69" s="18"/>
      <c r="GV69" s="20"/>
      <c r="GZ69" s="18"/>
      <c r="HE69" s="18"/>
      <c r="HJ69" s="18"/>
      <c r="HO69" s="18"/>
      <c r="HT69" s="18"/>
      <c r="HV69" s="20"/>
      <c r="HZ69" s="18"/>
      <c r="IE69" s="18"/>
      <c r="IJ69" s="18"/>
      <c r="IO69" s="18"/>
      <c r="IT69" s="18"/>
      <c r="IV69" s="20"/>
    </row>
    <row r="70" spans="1:256">
      <c r="A70" s="14" t="s">
        <v>244</v>
      </c>
      <c r="B70" s="25">
        <v>7.1980000000000004</v>
      </c>
      <c r="C70" s="12">
        <v>6609.6</v>
      </c>
      <c r="D70" s="18">
        <f>C70/D$1</f>
        <v>2.0474174648773862E-2</v>
      </c>
      <c r="E70" s="20">
        <f>(((B70-B$47)/(B$83-B$47)*100+800))</f>
        <v>859.70149253731347</v>
      </c>
      <c r="G70" s="25">
        <v>7.1790000000000003</v>
      </c>
      <c r="H70" s="12">
        <v>14542.4</v>
      </c>
      <c r="I70" s="18">
        <f>H70/I$1</f>
        <v>6.8207955843809856E-2</v>
      </c>
      <c r="J70" s="20">
        <f>(((G70-G$47)/(G$83-G$47)*100+800))</f>
        <v>858.93129770992368</v>
      </c>
      <c r="L70" s="25">
        <v>7.1420000000000003</v>
      </c>
      <c r="M70" s="12">
        <v>3574.9</v>
      </c>
      <c r="N70" s="18">
        <f>M70/N$1</f>
        <v>1.2563239670443826E-2</v>
      </c>
      <c r="O70" s="20">
        <f>(((L70-L$47)/(L$83-L$47)*100+800))</f>
        <v>858.92373209446384</v>
      </c>
      <c r="Q70" s="25">
        <v>7.109</v>
      </c>
      <c r="R70" s="12">
        <v>3241.3</v>
      </c>
      <c r="S70" s="18">
        <f>R70/S$1</f>
        <v>1.2414592939772392E-2</v>
      </c>
      <c r="T70" s="20">
        <f>(((Q70-Q$47)/(Q$83-Q$47)*100+800))</f>
        <v>857.80100658149445</v>
      </c>
      <c r="U70" s="20">
        <f>(STDEV(D70,I70,N70,S70))/(AVERAGE(D70,I70,N70,S70))*100</f>
        <v>94.296874765141567</v>
      </c>
      <c r="W70" s="10">
        <v>7.2009999999999996</v>
      </c>
      <c r="X70">
        <v>5133.3999999999996</v>
      </c>
      <c r="Y70" s="18">
        <f>X70/Y$1</f>
        <v>1.5563997061474665E-2</v>
      </c>
      <c r="Z70" s="20">
        <f t="shared" si="630"/>
        <v>861.72506738544473</v>
      </c>
      <c r="AB70" s="10">
        <v>7.2830000000000004</v>
      </c>
      <c r="AC70">
        <v>3746.9</v>
      </c>
      <c r="AD70" s="18">
        <f>AC70/AD$1</f>
        <v>1.2905783543532952E-2</v>
      </c>
      <c r="AE70" s="20">
        <f t="shared" si="677"/>
        <v>865.39657853810263</v>
      </c>
      <c r="AG70" s="10">
        <v>7.3460000000000001</v>
      </c>
      <c r="AH70">
        <v>85034.5</v>
      </c>
      <c r="AI70" s="18">
        <f>AH70/AI$1</f>
        <v>0.28129455469290138</v>
      </c>
      <c r="AJ70" s="20">
        <f>(((AG70-AG$47)/(AG$83-AG$47)*100+800))</f>
        <v>868.10644041650596</v>
      </c>
      <c r="AL70" s="10">
        <v>7.2380000000000004</v>
      </c>
      <c r="AM70">
        <v>6645.9</v>
      </c>
      <c r="AN70" s="18">
        <f>AM70/AN$1</f>
        <v>2.349299335498143E-2</v>
      </c>
      <c r="AO70" s="20">
        <f t="shared" si="633"/>
        <v>864.08477842003856</v>
      </c>
      <c r="AQ70" s="10">
        <v>7.2789999999999999</v>
      </c>
      <c r="AR70">
        <v>5783.7</v>
      </c>
      <c r="AS70" s="18">
        <f>AR70/AS$1</f>
        <v>1.8891923381829691E-2</v>
      </c>
      <c r="AT70" s="20">
        <f t="shared" si="634"/>
        <v>864.91160645657192</v>
      </c>
      <c r="AU70" s="20">
        <f>(STDEV(Y70,AD70,AI70,AN70,AS70))/(AVERAGE(Y70,AD70,AI70,AN70,AS70))*100</f>
        <v>167.4620035533122</v>
      </c>
      <c r="AW70" s="10">
        <v>7.32</v>
      </c>
      <c r="AX70">
        <v>13963.8</v>
      </c>
      <c r="AY70" s="18">
        <f>AX70/AY$1</f>
        <v>4.0559781803605817E-2</v>
      </c>
      <c r="AZ70" s="20">
        <f>(((AW70-AW$47)/(AW$83-AW$47)*100+800))</f>
        <v>866.0693861990087</v>
      </c>
      <c r="BB70" s="10">
        <v>7.2240000000000002</v>
      </c>
      <c r="BC70">
        <v>18684.2</v>
      </c>
      <c r="BD70" s="18">
        <f>BC70/BD$1</f>
        <v>4.855311499044488E-2</v>
      </c>
      <c r="BE70" s="20">
        <f>(((BB70-BB$47)/(BB$83-BB$47)*100+800))</f>
        <v>863.57033639143731</v>
      </c>
      <c r="BG70" s="10">
        <v>7.2789999999999999</v>
      </c>
      <c r="BH70">
        <v>37061.300000000003</v>
      </c>
      <c r="BI70" s="18">
        <f>BH70/BI$1</f>
        <v>0.1136753452775164</v>
      </c>
      <c r="BJ70" s="20">
        <f>(((BG70-BG$47)/(BG$83-BG$47)*100+800))</f>
        <v>867.00874192322306</v>
      </c>
      <c r="BL70" s="10">
        <v>7.2830000000000004</v>
      </c>
      <c r="BM70">
        <v>12757.8</v>
      </c>
      <c r="BN70" s="18">
        <f>BM70/BN$1</f>
        <v>3.5852791604278789E-2</v>
      </c>
      <c r="BO70" s="20">
        <f>(((BL70-BL$47)/(BL$83-BL$47)*100+800))</f>
        <v>866.08594657375147</v>
      </c>
      <c r="BQ70" s="10">
        <v>7.2720000000000002</v>
      </c>
      <c r="BR70">
        <v>3972.6</v>
      </c>
      <c r="BS70" s="18">
        <f>BR70/BS$1</f>
        <v>1.2797384728183626E-2</v>
      </c>
      <c r="BT70" s="20">
        <f>(((BQ70-BQ$47)/(BQ$83-BQ$47)*100+800))</f>
        <v>866.07212097712295</v>
      </c>
      <c r="BU70" s="20">
        <f>(STDEV(AY70,BD70,BI70,BN70,BS70))/(AVERAGE(AY70,BD70,BI70,BN70,BS70))*100</f>
        <v>75.260601419736105</v>
      </c>
      <c r="BW70" s="10">
        <v>7.2830000000000004</v>
      </c>
      <c r="BX70" s="11">
        <v>4675.5</v>
      </c>
      <c r="BY70" s="18">
        <f>BX70/BY$1</f>
        <v>1.8438869950261783E-2</v>
      </c>
      <c r="BZ70" s="20">
        <f>(((BW70-BW$47)/(BW$83-BW$47)*100+800))</f>
        <v>864.76339460305053</v>
      </c>
      <c r="CD70" s="18"/>
      <c r="CG70" s="10">
        <v>7.2240000000000002</v>
      </c>
      <c r="CH70" s="11">
        <v>6223.2</v>
      </c>
      <c r="CI70" s="18">
        <f>CH70/CI$1</f>
        <v>1.6812189323535769E-2</v>
      </c>
      <c r="CJ70" s="20">
        <f>(((CG70-CG$47)/(CG$83-CG$47)*100+800))</f>
        <v>863.27639751552795</v>
      </c>
      <c r="CL70" s="10">
        <v>7.2679999999999998</v>
      </c>
      <c r="CM70" s="11">
        <v>3663.4</v>
      </c>
      <c r="CN70" s="18">
        <f>CM70/CN$1</f>
        <v>1.0211533787204057E-2</v>
      </c>
      <c r="CO70" s="20">
        <f>(((CL70-CL$47)/(CL$83-CL$47)*100+800))</f>
        <v>865.35769828926902</v>
      </c>
      <c r="CQ70" s="10">
        <v>7.2229999999999999</v>
      </c>
      <c r="CR70" s="11">
        <v>5292.1</v>
      </c>
      <c r="CS70" s="18">
        <f>CR70/CS$1</f>
        <v>1.5030126427330912E-2</v>
      </c>
      <c r="CT70" s="20">
        <f>(((CQ70-CQ$47)/(CQ$83-CQ$47)*100+800))</f>
        <v>863.20497860754574</v>
      </c>
      <c r="CU70" s="20">
        <f>(STDEV(BY70,CD70,CI70,CN70,CS70))/(AVERAGE(BY70,CD70,CI70,CN70,CS70))*100</f>
        <v>23.527227998737953</v>
      </c>
      <c r="CW70" s="10">
        <v>7.2350000000000003</v>
      </c>
      <c r="CX70" s="11">
        <v>4460.1000000000004</v>
      </c>
      <c r="CY70" s="18">
        <f>CX70/CY$1</f>
        <v>1.1599748972495948E-2</v>
      </c>
      <c r="CZ70" s="20">
        <f>(((CW70-CW$47)/(CW$83-CW$47)*100+800))</f>
        <v>862.88855193328277</v>
      </c>
      <c r="DB70" s="10">
        <v>7.2569999999999997</v>
      </c>
      <c r="DC70" s="10">
        <v>5776.3</v>
      </c>
      <c r="DD70" s="18">
        <f>DC70/DD$1</f>
        <v>1.7204733438772379E-2</v>
      </c>
      <c r="DE70" s="20">
        <f>(((DB70-DB$47)/(DB$83-DB$47)*100+800))</f>
        <v>862.53810975609758</v>
      </c>
      <c r="DG70" s="10">
        <v>7.2750000000000004</v>
      </c>
      <c r="DH70" s="11">
        <v>3227.8</v>
      </c>
      <c r="DI70" s="18">
        <f>DH70/DI$1</f>
        <v>8.8571193370468957E-3</v>
      </c>
      <c r="DJ70" s="20">
        <f>(((DG70-DG$47)/(DG$83-DG$47)*100+800))</f>
        <v>866.24080526519549</v>
      </c>
      <c r="DL70" s="10">
        <v>7.2640000000000002</v>
      </c>
      <c r="DM70" s="11">
        <v>49531.8</v>
      </c>
      <c r="DN70" s="18">
        <f>DM70/DN$1</f>
        <v>0.17043487356862105</v>
      </c>
      <c r="DO70" s="20">
        <f>(((DL70-DL$47)/(DL$83-DL$47)*100+800))</f>
        <v>864.7537805350911</v>
      </c>
      <c r="DQ70" s="10">
        <v>7.2640000000000002</v>
      </c>
      <c r="DR70" s="11">
        <v>10001.4</v>
      </c>
      <c r="DS70" s="18">
        <f>DR70/DS$1</f>
        <v>3.2963697218088603E-2</v>
      </c>
      <c r="DT70" s="20">
        <f>(((DQ70-DQ$47)/(DQ$83-DQ$47)*100+800))</f>
        <v>866.09642301710733</v>
      </c>
      <c r="DU70" s="20">
        <f>(STDEV(CY70,DD70,DI70,DN70,DS70))/(AVERAGE(CY70,DD70,DI70,DN70,DS70))*100</f>
        <v>143.03380891670406</v>
      </c>
      <c r="DW70" s="10">
        <v>7.4160000000000004</v>
      </c>
      <c r="DX70" s="11">
        <v>10218.299999999999</v>
      </c>
      <c r="DY70" s="18">
        <f>DX70/DY$1</f>
        <v>4.4923819036799692E-2</v>
      </c>
      <c r="DZ70" s="20">
        <f>(((DW70-DW$47)/(DW$83-DW$47)*100+800))</f>
        <v>870.10348792640866</v>
      </c>
      <c r="EB70" s="10">
        <v>7.4379999999999997</v>
      </c>
      <c r="EC70" s="10">
        <v>6283.8</v>
      </c>
      <c r="ED70" s="18">
        <f>EC70/ED$1</f>
        <v>2.0416060322216236E-2</v>
      </c>
      <c r="EE70" s="20">
        <f>(((EB70-EB$47)/(EB$83-EB$47)*100+800))</f>
        <v>870.4441041347626</v>
      </c>
      <c r="EG70" s="10">
        <v>7.4189999999999996</v>
      </c>
      <c r="EH70" s="11">
        <v>10665.6</v>
      </c>
      <c r="EI70" s="18">
        <f>EH70/EI$1</f>
        <v>3.7967275580281054E-2</v>
      </c>
      <c r="EJ70" s="20">
        <f>(((EG70-EG$47)/(EG$83-EG$47)*100+800))</f>
        <v>871.85559006211179</v>
      </c>
      <c r="EL70" s="10">
        <v>7.5229999999999997</v>
      </c>
      <c r="EM70" s="11">
        <v>15607.6</v>
      </c>
      <c r="EN70" s="18">
        <f>EM70/EN$1</f>
        <v>4.4404386155081348E-2</v>
      </c>
      <c r="EO70" s="20">
        <f>(((EL70-EL$47)/(EL$83-EL$47)*100+800))</f>
        <v>876.42056436026292</v>
      </c>
      <c r="EQ70" s="10">
        <v>7.4379999999999997</v>
      </c>
      <c r="ER70" s="11">
        <v>20569.8</v>
      </c>
      <c r="ES70" s="18">
        <f>ER70/ES$1</f>
        <v>6.4951964445005797E-2</v>
      </c>
      <c r="ET70" s="20">
        <f>(((EQ70-EQ$47)/(EQ$83-EQ$47)*100+800))</f>
        <v>872.63565891472865</v>
      </c>
      <c r="EU70" s="20">
        <f>(STDEV(DY70,ED70,EI70,EN70,ES70))/(AVERAGE(DY70,ED70,EI70,EN70,ES70))*100</f>
        <v>37.578287692808217</v>
      </c>
      <c r="EW70" s="10">
        <v>7.2350000000000003</v>
      </c>
      <c r="EX70" s="11">
        <v>23180.1</v>
      </c>
      <c r="EY70" s="18">
        <f>EX70/EY$1</f>
        <v>7.5968719899818724E-2</v>
      </c>
      <c r="EZ70" s="20">
        <f>(((EW70-EW$47)/(EW$83-EW$47)*100+800))</f>
        <v>861.21996303142328</v>
      </c>
      <c r="FB70" s="10">
        <v>7.2750000000000004</v>
      </c>
      <c r="FC70" s="10">
        <v>3492.6</v>
      </c>
      <c r="FD70" s="18">
        <f>FC70/FD$1</f>
        <v>1.1137500908832318E-2</v>
      </c>
      <c r="FE70" s="20">
        <f>(((FB70-FB$47)/(FB$83-FB$47)*100+800))</f>
        <v>864.44278792396574</v>
      </c>
      <c r="FG70" s="10">
        <v>7.774</v>
      </c>
      <c r="FH70" s="11">
        <v>244988.3</v>
      </c>
      <c r="FI70" s="18">
        <f>FH70/FI$1</f>
        <v>0.78746976132419522</v>
      </c>
      <c r="FJ70" s="20">
        <f>(((FG70-FG$47)/(FG$83-FG$47)*100+800))</f>
        <v>882.49118683901293</v>
      </c>
      <c r="FL70" s="10">
        <v>7.3049999999999997</v>
      </c>
      <c r="FM70" s="11">
        <v>8473</v>
      </c>
      <c r="FN70" s="18">
        <f>FM70/FN$1</f>
        <v>2.5859966738827154E-2</v>
      </c>
      <c r="FO70" s="20">
        <f>(((FL70-FL$47)/(FL$83-FL$47)*100+800))</f>
        <v>866.3922155688623</v>
      </c>
      <c r="FQ70" s="10">
        <v>7.2679999999999998</v>
      </c>
      <c r="FR70" s="11">
        <v>3352.4</v>
      </c>
      <c r="FS70" s="18">
        <f>FR70/FS$1</f>
        <v>1.3389456901038078E-2</v>
      </c>
      <c r="FT70" s="20">
        <f>(((FQ70-FQ$47)/(FQ$83-FQ$47)*100+800))</f>
        <v>864.90240240240246</v>
      </c>
      <c r="FU70" s="20">
        <f>(STDEV(EY70,FD70,FI70,FN70,FS70))/(AVERAGE(EY70,FD70,FI70,FN70,FS70))*100</f>
        <v>185.51478516660649</v>
      </c>
      <c r="FV70" s="20">
        <f>(STDEV(EY70,FD70,FN70,FS70))/(AVERAGE(EY70,FD70,FN70,FS70))*100</f>
        <v>95.877910086911172</v>
      </c>
      <c r="FX70" s="10">
        <v>7.2350000000000003</v>
      </c>
      <c r="FY70" s="11">
        <v>11013.1</v>
      </c>
      <c r="FZ70" s="18">
        <f>FY70/FZ$1</f>
        <v>3.4634982115013639E-2</v>
      </c>
      <c r="GA70" s="20">
        <f>(((FX70-FX$47)/(FX$83-FX$47)*100+800))</f>
        <v>863.45783596457454</v>
      </c>
      <c r="GC70" s="10">
        <v>7.3419999999999996</v>
      </c>
      <c r="GD70" s="10">
        <v>3079.2</v>
      </c>
      <c r="GE70" s="18">
        <f>GD70/GE$1</f>
        <v>1.130455405531419E-2</v>
      </c>
      <c r="GF70" s="20">
        <f t="shared" ref="GF70:GF78" si="736">(((GC70-GC$47)/(GC$83-GC$47)*100+800))</f>
        <v>868.8386354925259</v>
      </c>
      <c r="GH70" s="10">
        <v>7.3380000000000001</v>
      </c>
      <c r="GI70" s="11">
        <v>4070.5</v>
      </c>
      <c r="GJ70" s="18">
        <f>GI70/GJ$1</f>
        <v>1.6292440195677389E-2</v>
      </c>
      <c r="GK70" s="20">
        <f t="shared" ref="GK70:GK78" si="737">(((GH70-GH$47)/(GH$83-GH$47)*100+800))</f>
        <v>869.69580284944163</v>
      </c>
      <c r="GM70" s="10">
        <v>7.2939999999999996</v>
      </c>
      <c r="GN70" s="11">
        <v>4035.3</v>
      </c>
      <c r="GO70" s="18">
        <f>GN70/GO$1</f>
        <v>1.1775540737277889E-2</v>
      </c>
      <c r="GP70" s="20">
        <f t="shared" ref="GP70:GP78" si="738">(((GM70-GM$47)/(GM$83-GM$47)*100+800))</f>
        <v>867.48442367601251</v>
      </c>
      <c r="GR70" s="10">
        <v>7.3380000000000001</v>
      </c>
      <c r="GS70" s="11">
        <v>2959.2</v>
      </c>
      <c r="GT70" s="18">
        <f>GS70/GT$1</f>
        <v>8.0406182733321115E-3</v>
      </c>
      <c r="GU70" s="20">
        <f>(((GR70-GR$47)/(GR$83-GR$47)*100+800))</f>
        <v>869.03276131045243</v>
      </c>
      <c r="GV70" s="20">
        <f>(STDEV(FZ70,GE70,GJ70,GO70,GT70))/(AVERAGE(FZ70,GE70,GJ70,GO70,GT70))*100</f>
        <v>64.61879795516478</v>
      </c>
      <c r="GX70" s="10">
        <v>7.2789999999999999</v>
      </c>
      <c r="GY70" s="11">
        <v>8470.2999999999993</v>
      </c>
      <c r="GZ70" s="18">
        <f>GY70/GZ$1</f>
        <v>2.8675865188258681E-2</v>
      </c>
      <c r="HA70" s="20">
        <f>(((GX70-GX$47)/(GX$83-GX$47)*100+800))</f>
        <v>865.38908246225321</v>
      </c>
      <c r="HC70" s="10">
        <v>7.3449999999999998</v>
      </c>
      <c r="HD70" s="10">
        <v>5884.1</v>
      </c>
      <c r="HE70" s="18">
        <f>HD70/HE$1</f>
        <v>1.8105023350898558E-2</v>
      </c>
      <c r="HF70" s="20">
        <f>(((HC70-HC$47)/(HC$83-HC$47)*100+800))</f>
        <v>869.09020217729392</v>
      </c>
      <c r="HH70" s="10">
        <v>7.29</v>
      </c>
      <c r="HI70" s="11">
        <v>4009.9</v>
      </c>
      <c r="HJ70" s="18">
        <f>HI70/HJ$1</f>
        <v>1.1046270427156982E-2</v>
      </c>
      <c r="HK70" s="20">
        <f>(((HH70-HH$47)/(HH$83-HH$47)*100+800))</f>
        <v>867.68627450980387</v>
      </c>
      <c r="HM70" s="10">
        <v>7.2789999999999999</v>
      </c>
      <c r="HN70" s="11">
        <v>3450.7</v>
      </c>
      <c r="HO70" s="18">
        <f>HN70/HO$1</f>
        <v>9.6696481438462087E-3</v>
      </c>
      <c r="HP70" s="20">
        <f>(((HM70-HM$47)/(HM$83-HM$47)*100+800))</f>
        <v>866.70565302144257</v>
      </c>
      <c r="HR70" s="10">
        <v>7.2939999999999996</v>
      </c>
      <c r="HS70" s="11">
        <v>6444.7</v>
      </c>
      <c r="HT70" s="18">
        <f>HS70/HT$1</f>
        <v>1.5791703493228608E-2</v>
      </c>
      <c r="HU70" s="20">
        <f>(((HR70-HR$47)/(HR$83-HR$47)*100+800))</f>
        <v>868.08760265936644</v>
      </c>
      <c r="HV70" s="20">
        <f>(STDEV(GZ70,HE70,HJ70,HO70,HT70))/(AVERAGE(GZ70,HE70,HJ70,HO70,HT70))*100</f>
        <v>45.283808970739841</v>
      </c>
      <c r="HX70" s="10">
        <v>7.3310000000000004</v>
      </c>
      <c r="HY70" s="11">
        <v>4016.9</v>
      </c>
      <c r="HZ70" s="18">
        <f>HY70/HZ$1</f>
        <v>9.0290302800350285E-3</v>
      </c>
      <c r="IA70" s="20">
        <f t="shared" ref="IA70:IA78" si="739">(((HX70-HX$47)/(HX$83-HX$47)*100+800))</f>
        <v>867.15216558068221</v>
      </c>
      <c r="IC70" s="10">
        <v>7.375</v>
      </c>
      <c r="ID70" s="10">
        <v>8177.8</v>
      </c>
      <c r="IE70" s="18">
        <f>ID70/IE$1</f>
        <v>2.6352992433238579E-2</v>
      </c>
      <c r="IF70" s="20">
        <f>(((IC70-IC$47)/(IC$83-IC$47)*100+800))</f>
        <v>870.19379844961236</v>
      </c>
      <c r="IH70" s="10">
        <v>7.2640000000000002</v>
      </c>
      <c r="II70" s="11">
        <v>4160.6000000000004</v>
      </c>
      <c r="IJ70" s="18">
        <f>II70/IJ$1</f>
        <v>1.3126821833192885E-2</v>
      </c>
      <c r="IK70" s="20">
        <f t="shared" ref="IK70:IK78" si="740">(((IH70-IH$47)/(IH$83-IH$47)*100+800))</f>
        <v>866.45986816595587</v>
      </c>
      <c r="IM70" s="10">
        <v>7.26</v>
      </c>
      <c r="IN70" s="11">
        <v>5643.9</v>
      </c>
      <c r="IO70" s="18">
        <f>IN70/IO$1</f>
        <v>1.2781502636741176E-2</v>
      </c>
      <c r="IP70" s="20">
        <f t="shared" ref="IP70:IP78" si="741">(((IM70-IM$47)/(IM$83-IM$47)*100+800))</f>
        <v>866.05754276827372</v>
      </c>
      <c r="IT70" s="18">
        <f>IS70/IT$1</f>
        <v>0</v>
      </c>
      <c r="IU70" s="20">
        <f t="shared" ref="IU70:IU78" si="742">(((IR70-IR$47)/(IR$83-IR$47)*100+800))</f>
        <v>585.6812041682748</v>
      </c>
      <c r="IV70" s="20">
        <f>(STDEV(HZ70,IE70,IJ70,IO70,IT70))/(AVERAGE(HZ70,IE70,IJ70,IO70,IT70))*100</f>
        <v>77.433660609134208</v>
      </c>
    </row>
    <row r="71" spans="1:256">
      <c r="A71" s="2" t="s">
        <v>31</v>
      </c>
      <c r="B71" s="25">
        <v>7.3970000000000002</v>
      </c>
      <c r="C71" s="12">
        <v>39194.300000000003</v>
      </c>
      <c r="D71" s="18">
        <f>C71/D$1</f>
        <v>0.12140991034804487</v>
      </c>
      <c r="E71" s="20">
        <f>(((B71-B$47)/(B$83-B$47)*100+800))</f>
        <v>867.31725985457331</v>
      </c>
      <c r="G71" s="25">
        <v>7.3860000000000001</v>
      </c>
      <c r="H71" s="12">
        <v>39687.4</v>
      </c>
      <c r="I71" s="18">
        <f>H71/I$1</f>
        <v>0.18614509480935881</v>
      </c>
      <c r="J71" s="20">
        <f>(((G71-G$47)/(G$83-G$47)*100+800))</f>
        <v>866.83206106870227</v>
      </c>
      <c r="L71" s="25">
        <v>7.3559999999999999</v>
      </c>
      <c r="M71" s="12">
        <v>32769.300000000003</v>
      </c>
      <c r="N71" s="18">
        <f>M71/N$1</f>
        <v>0.11516086316615147</v>
      </c>
      <c r="O71" s="20">
        <f>(((L71-L$47)/(L$83-L$47)*100+800))</f>
        <v>867.20867208672087</v>
      </c>
      <c r="Q71" s="25">
        <v>7.3570000000000002</v>
      </c>
      <c r="R71" s="12">
        <v>37594.9</v>
      </c>
      <c r="S71" s="18">
        <f>R71/S$1</f>
        <v>0.14399326816754052</v>
      </c>
      <c r="T71" s="20">
        <f>(((Q71-Q$47)/(Q$83-Q$47)*100+800))</f>
        <v>867.40224545102592</v>
      </c>
      <c r="U71" s="20">
        <f>(STDEV(D71,I71,N71,S71))/(AVERAGE(D71,I71,N71,S71))*100</f>
        <v>22.676932019486447</v>
      </c>
      <c r="W71" s="10">
        <v>7.3559999999999999</v>
      </c>
      <c r="X71">
        <v>116689.60000000001</v>
      </c>
      <c r="Y71" s="18">
        <f t="shared" si="629"/>
        <v>0.35379214390163521</v>
      </c>
      <c r="Z71" s="20">
        <f t="shared" si="630"/>
        <v>867.6934924913362</v>
      </c>
      <c r="AB71" s="10">
        <v>7.3380000000000001</v>
      </c>
      <c r="AC71">
        <v>94357.4</v>
      </c>
      <c r="AD71" s="18">
        <f t="shared" si="164"/>
        <v>0.32500365105301876</v>
      </c>
      <c r="AE71" s="20">
        <f t="shared" si="677"/>
        <v>867.53499222395021</v>
      </c>
      <c r="AG71" s="10">
        <v>7.3310000000000004</v>
      </c>
      <c r="AH71">
        <v>88670.5</v>
      </c>
      <c r="AI71" s="18">
        <f t="shared" si="165"/>
        <v>0.29332246102343063</v>
      </c>
      <c r="AJ71" s="20">
        <f>(((AG71-AG$47)/(AG$83-AG$47)*100+800))</f>
        <v>867.52795989201695</v>
      </c>
      <c r="AL71" s="10">
        <v>7.327</v>
      </c>
      <c r="AM71">
        <v>97446.9</v>
      </c>
      <c r="AN71" s="18">
        <f t="shared" si="166"/>
        <v>0.34447093308107857</v>
      </c>
      <c r="AO71" s="20">
        <f t="shared" si="633"/>
        <v>867.51445086705201</v>
      </c>
      <c r="AQ71" s="10">
        <v>7.3449999999999998</v>
      </c>
      <c r="AR71">
        <v>108187.5</v>
      </c>
      <c r="AS71" s="18">
        <f t="shared" si="167"/>
        <v>0.35338450487952344</v>
      </c>
      <c r="AT71" s="20">
        <f t="shared" si="634"/>
        <v>867.44811683320518</v>
      </c>
      <c r="AU71" s="20">
        <f t="shared" ref="AU71" si="743">(STDEV(Y71,AD71,AI71,AN71,AS71))/(AVERAGE(Y71,AD71,AI71,AN71,AS71))*100</f>
        <v>7.652039607952771</v>
      </c>
      <c r="AW71" s="10">
        <v>7.375</v>
      </c>
      <c r="AX71">
        <v>98400.2</v>
      </c>
      <c r="AY71" s="18">
        <f t="shared" si="138"/>
        <v>0.28581694391434803</v>
      </c>
      <c r="AZ71" s="20">
        <f>(((AW71-AW$47)/(AW$83-AW$47)*100+800))</f>
        <v>868.16622188333963</v>
      </c>
      <c r="BB71" s="10">
        <v>7.3380000000000001</v>
      </c>
      <c r="BC71">
        <v>100302.1</v>
      </c>
      <c r="BD71" s="18">
        <f t="shared" si="140"/>
        <v>0.26064693136891609</v>
      </c>
      <c r="BE71" s="20">
        <f>(((BB71-BB$47)/(BB$83-BB$47)*100+800))</f>
        <v>867.92813455657495</v>
      </c>
      <c r="BG71" s="10">
        <v>7.3010000000000002</v>
      </c>
      <c r="BH71">
        <v>96643.9</v>
      </c>
      <c r="BI71" s="18">
        <f t="shared" si="142"/>
        <v>0.29642858457382137</v>
      </c>
      <c r="BJ71" s="20">
        <f>(((BG71-BG$47)/(BG$83-BG$47)*100+800))</f>
        <v>867.84492588369437</v>
      </c>
      <c r="BL71" s="10">
        <v>7.32</v>
      </c>
      <c r="BM71">
        <v>94741</v>
      </c>
      <c r="BN71" s="18">
        <f t="shared" si="144"/>
        <v>0.26624726280244065</v>
      </c>
      <c r="BO71" s="20">
        <f>(((BL71-BL$47)/(BL$83-BL$47)*100+800))</f>
        <v>867.51838946960902</v>
      </c>
      <c r="BQ71" s="10">
        <v>7.3079999999999998</v>
      </c>
      <c r="BR71">
        <v>94487.1</v>
      </c>
      <c r="BS71" s="18">
        <f t="shared" si="146"/>
        <v>0.30438195905713117</v>
      </c>
      <c r="BT71" s="20">
        <f>(((BQ71-BQ$47)/(BQ$83-BQ$47)*100+800))</f>
        <v>867.4680108569213</v>
      </c>
      <c r="BU71" s="20">
        <f t="shared" si="537"/>
        <v>6.6772062955634617</v>
      </c>
      <c r="BW71" s="10">
        <v>7.3570000000000002</v>
      </c>
      <c r="BX71" s="11">
        <v>94319.3</v>
      </c>
      <c r="BY71" s="18">
        <f t="shared" ref="BY71" si="744">BX71/BY$1</f>
        <v>0.37196905282851594</v>
      </c>
      <c r="BZ71" s="20">
        <f>(((BW71-BW$47)/(BW$83-BW$47)*100+800))</f>
        <v>867.65741102854906</v>
      </c>
      <c r="CB71" s="10">
        <v>7.3490000000000002</v>
      </c>
      <c r="CC71" s="11">
        <v>100956.5</v>
      </c>
      <c r="CD71" s="18">
        <f t="shared" ref="CD71" si="745">CC71/CD$1</f>
        <v>0.3338940319333617</v>
      </c>
      <c r="CE71" s="20">
        <f>(((CB71-CB$47)/(CB$83-CB$47)*100+800))</f>
        <v>867.07787201233623</v>
      </c>
      <c r="CG71" s="10">
        <v>7.3230000000000004</v>
      </c>
      <c r="CH71" s="11">
        <v>100637.2</v>
      </c>
      <c r="CI71" s="18">
        <f t="shared" si="722"/>
        <v>0.27187486492327639</v>
      </c>
      <c r="CJ71" s="20">
        <f>(((CG71-CG$47)/(CG$83-CG$47)*100+800))</f>
        <v>867.11956521739137</v>
      </c>
      <c r="CL71" s="10">
        <v>7.32</v>
      </c>
      <c r="CM71" s="11">
        <v>107326.3</v>
      </c>
      <c r="CN71" s="18">
        <f t="shared" si="723"/>
        <v>0.29916638606365636</v>
      </c>
      <c r="CO71" s="20">
        <f>(((CL71-CL$47)/(CL$83-CL$47)*100+800))</f>
        <v>867.3794712286159</v>
      </c>
      <c r="CQ71" s="10">
        <v>7.3230000000000004</v>
      </c>
      <c r="CR71" s="11">
        <v>96522.9</v>
      </c>
      <c r="CS71" s="18">
        <f t="shared" si="724"/>
        <v>0.27413529414270682</v>
      </c>
      <c r="CT71" s="20">
        <f>(((CQ71-CQ$47)/(CQ$83-CQ$47)*100+800))</f>
        <v>867.0945157526254</v>
      </c>
      <c r="CU71" s="20">
        <f t="shared" si="725"/>
        <v>13.741237273664456</v>
      </c>
      <c r="CW71" s="10">
        <v>7.3460000000000001</v>
      </c>
      <c r="CX71" s="11">
        <v>118676.1</v>
      </c>
      <c r="CY71" s="18">
        <f t="shared" ref="CY71" si="746">CX71/CY$1</f>
        <v>0.30865069595632977</v>
      </c>
      <c r="CZ71" s="20">
        <f>(((CW71-CW$47)/(CW$83-CW$47)*100+800))</f>
        <v>867.09628506444278</v>
      </c>
      <c r="DB71" s="10">
        <v>7.3970000000000002</v>
      </c>
      <c r="DC71" s="10">
        <v>117503.5</v>
      </c>
      <c r="DD71" s="18">
        <f t="shared" ref="DD71" si="747">DC71/DD$1</f>
        <v>0.34998466070370138</v>
      </c>
      <c r="DE71" s="20">
        <f>(((DB71-DB$47)/(DB$83-DB$47)*100+800))</f>
        <v>867.87347560975616</v>
      </c>
      <c r="DG71" s="10">
        <v>7.3159999999999998</v>
      </c>
      <c r="DH71" s="11">
        <v>115374.2</v>
      </c>
      <c r="DI71" s="18">
        <f t="shared" ref="DI71" si="748">DH71/DI$1</f>
        <v>0.31658809647943364</v>
      </c>
      <c r="DJ71" s="20">
        <f>(((DG71-DG$47)/(DG$83-DG$47)*100+800))</f>
        <v>867.82810685249706</v>
      </c>
      <c r="DL71" s="10">
        <v>7.32</v>
      </c>
      <c r="DM71" s="11">
        <v>93763.5</v>
      </c>
      <c r="DN71" s="18">
        <f t="shared" ref="DN71" si="749">DM71/DN$1</f>
        <v>0.3226325364281411</v>
      </c>
      <c r="DO71" s="20">
        <f>(((DL71-DL$47)/(DL$83-DL$47)*100+800))</f>
        <v>866.92516479255528</v>
      </c>
      <c r="DQ71" s="10">
        <v>7.3159999999999998</v>
      </c>
      <c r="DR71" s="11">
        <v>110863.6</v>
      </c>
      <c r="DS71" s="18">
        <f t="shared" ref="DS71" si="750">DR71/DS$1</f>
        <v>0.36539625881449478</v>
      </c>
      <c r="DT71" s="20">
        <f>(((DQ71-DQ$47)/(DQ$83-DQ$47)*100+800))</f>
        <v>868.11819595645409</v>
      </c>
      <c r="DU71" s="20">
        <f t="shared" ref="DU71" si="751">(STDEV(CY71,DD71,DI71,DN71,DS71))/(AVERAGE(CY71,DD71,DI71,DN71,DS71))*100</f>
        <v>7.2196464650250984</v>
      </c>
      <c r="DW71" s="10">
        <v>7.3570000000000002</v>
      </c>
      <c r="DX71" s="11">
        <v>81366.399999999994</v>
      </c>
      <c r="DY71" s="18">
        <f t="shared" ref="DY71" si="752">DX71/DY$1</f>
        <v>0.35771991713649615</v>
      </c>
      <c r="DZ71" s="20">
        <f>(((DW71-DW$47)/(DW$83-DW$47)*100+800))</f>
        <v>867.84208509007283</v>
      </c>
      <c r="EB71" s="10">
        <v>7.3529999999999998</v>
      </c>
      <c r="EC71" s="10">
        <v>74678.8</v>
      </c>
      <c r="ED71" s="18">
        <f t="shared" ref="ED71" si="753">EC71/ED$1</f>
        <v>0.24263135134643399</v>
      </c>
      <c r="EE71" s="20">
        <f>(((EB71-EB$47)/(EB$83-EB$47)*100+800))</f>
        <v>867.18989280245023</v>
      </c>
      <c r="EG71" s="10">
        <v>7.3010000000000002</v>
      </c>
      <c r="EH71" s="11">
        <v>71395</v>
      </c>
      <c r="EI71" s="18">
        <f t="shared" ref="EI71" si="754">EH71/EI$1</f>
        <v>0.25415106886196426</v>
      </c>
      <c r="EJ71" s="20">
        <f>(((EG71-EG$47)/(EG$83-EG$47)*100+800))</f>
        <v>867.27484472049696</v>
      </c>
      <c r="EL71" s="10">
        <v>7.3090000000000002</v>
      </c>
      <c r="EM71" s="11">
        <v>70322.899999999994</v>
      </c>
      <c r="EN71" s="18">
        <f t="shared" ref="EN71" si="755">EM71/EN$1</f>
        <v>0.20007209354065772</v>
      </c>
      <c r="EO71" s="20">
        <f>(((EL71-EL$47)/(EL$83-EL$47)*100+800))</f>
        <v>868.14843448009276</v>
      </c>
      <c r="EQ71" s="10">
        <v>7.3079999999999998</v>
      </c>
      <c r="ER71" s="11">
        <v>63707.7</v>
      </c>
      <c r="ES71" s="18">
        <f t="shared" ref="ES71" si="756">ER71/ES$1</f>
        <v>0.20116579963213527</v>
      </c>
      <c r="ET71" s="20">
        <f>(((EQ71-EQ$47)/(EQ$83-EQ$47)*100+800))</f>
        <v>867.59689922480618</v>
      </c>
      <c r="EU71" s="20">
        <f t="shared" ref="EU71" si="757">(STDEV(DY71,ED71,EI71,EN71,ES71))/(AVERAGE(DY71,ED71,EI71,EN71,ES71))*100</f>
        <v>25.608724140094612</v>
      </c>
      <c r="EW71" s="10">
        <v>7.3680000000000003</v>
      </c>
      <c r="EX71" s="11">
        <v>145228.6</v>
      </c>
      <c r="EY71" s="18">
        <f t="shared" ref="EY71:EY72" si="758">EX71/EY$1</f>
        <v>0.47596131314544865</v>
      </c>
      <c r="EZ71" s="20">
        <f>(((EW71-EW$47)/(EW$83-EW$47)*100+800))</f>
        <v>866.13678373382629</v>
      </c>
      <c r="FB71" s="10">
        <v>7.3120000000000003</v>
      </c>
      <c r="FC71" s="10">
        <v>115665.2</v>
      </c>
      <c r="FD71" s="18">
        <f t="shared" ref="FD71:FD72" si="759">FC71/FD$1</f>
        <v>0.3688430596461868</v>
      </c>
      <c r="FE71" s="20">
        <f>(((FB71-FB$47)/(FB$83-FB$47)*100+800))</f>
        <v>865.82184122251215</v>
      </c>
      <c r="FI71" s="18"/>
      <c r="FL71" s="10">
        <v>7.29</v>
      </c>
      <c r="FM71" s="11">
        <v>106712.2</v>
      </c>
      <c r="FN71" s="18">
        <f t="shared" ref="FN71:FN72" si="760">FM71/FN$1</f>
        <v>0.32569030362646889</v>
      </c>
      <c r="FO71" s="20">
        <f>(((FL71-FL$47)/(FL$83-FL$47)*100+800))</f>
        <v>865.8308383233533</v>
      </c>
      <c r="FQ71" s="10">
        <v>7.2969999999999997</v>
      </c>
      <c r="FR71" s="11">
        <v>96494.7</v>
      </c>
      <c r="FS71" s="18">
        <f t="shared" ref="FS71:FS72" si="761">FR71/FS$1</f>
        <v>0.38539900573577107</v>
      </c>
      <c r="FT71" s="20">
        <f>(((FQ71-FQ$47)/(FQ$83-FQ$47)*100+800))</f>
        <v>865.99099099099101</v>
      </c>
      <c r="FU71" s="20">
        <f>(STDEV(EY71,FD71,FI71,FN71,FS71))/(AVERAGE(EY71,FD71,FI71,FN71,FS71))*100</f>
        <v>16.252597338225826</v>
      </c>
      <c r="FV71" s="20">
        <f>(STDEV(EY71,FD71,FN71,FS71))/(AVERAGE(EY71,FD71,FN71,FS71))*100</f>
        <v>16.252597338225826</v>
      </c>
      <c r="FX71" s="10">
        <v>7.335</v>
      </c>
      <c r="FY71" s="11">
        <v>83452.3</v>
      </c>
      <c r="FZ71" s="18">
        <f t="shared" ref="FZ71:FZ72" si="762">FY71/FZ$1</f>
        <v>0.26244825870615474</v>
      </c>
      <c r="GA71" s="20">
        <f>(((FX71-FX$47)/(FX$83-FX$47)*100+800))</f>
        <v>867.30843280708507</v>
      </c>
      <c r="GC71" s="10">
        <v>7.3159999999999998</v>
      </c>
      <c r="GD71" s="10">
        <v>84953.9</v>
      </c>
      <c r="GE71" s="18">
        <f t="shared" ref="GE71:GE73" si="763">GD71/GE$1</f>
        <v>0.31188813807474547</v>
      </c>
      <c r="GF71" s="20">
        <f t="shared" si="736"/>
        <v>867.84208509007283</v>
      </c>
      <c r="GH71" s="10">
        <v>7.2939999999999996</v>
      </c>
      <c r="GI71" s="11">
        <v>75564.3</v>
      </c>
      <c r="GJ71" s="18">
        <f t="shared" ref="GJ71:GJ73" si="764">GI71/GJ$1</f>
        <v>0.30245101060759738</v>
      </c>
      <c r="GK71" s="20">
        <f t="shared" si="737"/>
        <v>868.00154023873699</v>
      </c>
      <c r="GM71" s="10">
        <v>7.29</v>
      </c>
      <c r="GN71" s="11">
        <v>85119.1</v>
      </c>
      <c r="GO71" s="18">
        <f t="shared" ref="GO71:GO73" si="765">GN71/GO$1</f>
        <v>0.24838882600312998</v>
      </c>
      <c r="GP71" s="20">
        <f t="shared" si="738"/>
        <v>867.32866043613706</v>
      </c>
      <c r="GR71" s="10">
        <v>7.29</v>
      </c>
      <c r="GS71" s="11">
        <v>74692.3</v>
      </c>
      <c r="GT71" s="18">
        <f t="shared" ref="GT71:GT72" si="766">GS71/GT$1</f>
        <v>0.20295088951649234</v>
      </c>
      <c r="GU71" s="20">
        <f>(((GR71-GR$47)/(GR$83-GR$47)*100+800))</f>
        <v>867.16068642745711</v>
      </c>
      <c r="GV71" s="20">
        <f t="shared" ref="GV71:GV73" si="767">(STDEV(FZ71,GE71,GJ71,GO71,GT71))/(AVERAGE(FZ71,GE71,GJ71,GO71,GT71))*100</f>
        <v>16.551470421645071</v>
      </c>
      <c r="GX71" s="10">
        <v>7.327</v>
      </c>
      <c r="GY71" s="11">
        <v>85085.8</v>
      </c>
      <c r="GZ71" s="18">
        <f t="shared" ref="GZ71:GZ72" si="768">GY71/GZ$1</f>
        <v>0.28805460612199574</v>
      </c>
      <c r="HA71" s="20">
        <f>(((GX71-GX$47)/(GX$83-GX$47)*100+800))</f>
        <v>867.2473867595819</v>
      </c>
      <c r="HC71" s="10">
        <v>7.3090000000000002</v>
      </c>
      <c r="HD71" s="10">
        <v>82183.8</v>
      </c>
      <c r="HE71" s="18">
        <f t="shared" ref="HE71:HE72" si="769">HD71/HE$1</f>
        <v>0.2528746313056503</v>
      </c>
      <c r="HF71" s="20">
        <f>(((HC71-HC$47)/(HC$83-HC$47)*100+800))</f>
        <v>867.69051321928464</v>
      </c>
      <c r="HH71" s="10">
        <v>7.2939999999999996</v>
      </c>
      <c r="HI71" s="11">
        <v>87369.4</v>
      </c>
      <c r="HJ71" s="18">
        <f t="shared" ref="HJ71:HJ72" si="770">HI71/HJ$1</f>
        <v>0.24068081983551937</v>
      </c>
      <c r="HK71" s="20">
        <f>(((HH71-HH$47)/(HH$83-HH$47)*100+800))</f>
        <v>867.84313725490188</v>
      </c>
      <c r="HM71" s="10">
        <v>7.3010000000000002</v>
      </c>
      <c r="HN71" s="11">
        <v>78876.899999999994</v>
      </c>
      <c r="HO71" s="18">
        <f t="shared" ref="HO71:HO72" si="771">HN71/HO$1</f>
        <v>0.22103105737309617</v>
      </c>
      <c r="HP71" s="20">
        <f>(((HM71-HM$47)/(HM$83-HM$47)*100+800))</f>
        <v>867.56335282651071</v>
      </c>
      <c r="HR71" s="10">
        <v>7.2859999999999996</v>
      </c>
      <c r="HS71" s="11">
        <v>101199.2</v>
      </c>
      <c r="HT71" s="18">
        <f t="shared" ref="HT71:HT72" si="772">HS71/HT$1</f>
        <v>0.24797240525578235</v>
      </c>
      <c r="HU71" s="20">
        <f>(((HR71-HR$47)/(HR$83-HR$47)*100+800))</f>
        <v>867.77473601877205</v>
      </c>
      <c r="HV71" s="20">
        <f t="shared" ref="HV71:HV72" si="773">(STDEV(GZ71,HE71,HJ71,HO71,HT71))/(AVERAGE(GZ71,HE71,HJ71,HO71,HT71))*100</f>
        <v>9.765568549298635</v>
      </c>
      <c r="HX71" s="10">
        <v>7.3490000000000002</v>
      </c>
      <c r="HY71" s="11">
        <v>87261.2</v>
      </c>
      <c r="HZ71" s="18">
        <f t="shared" ref="HZ71:HZ73" si="774">HY71/HZ$1</f>
        <v>0.19614230303771382</v>
      </c>
      <c r="IA71" s="20">
        <f t="shared" si="739"/>
        <v>867.84208509007283</v>
      </c>
      <c r="IC71" s="10">
        <v>7.3079999999999998</v>
      </c>
      <c r="ID71" s="10">
        <v>82278</v>
      </c>
      <c r="IE71" s="18">
        <f t="shared" ref="IE71:IE73" si="775">ID71/IE$1</f>
        <v>0.26514117628482037</v>
      </c>
      <c r="IF71" s="20">
        <f>(((IC71-IC$47)/(IC$83-IC$47)*100+800))</f>
        <v>867.59689922480618</v>
      </c>
      <c r="IH71" s="10">
        <v>7.2969999999999997</v>
      </c>
      <c r="II71" s="11">
        <v>58837.8</v>
      </c>
      <c r="IJ71" s="18">
        <f t="shared" ref="IJ71:IJ73" si="776">II71/IJ$1</f>
        <v>0.18563508091550165</v>
      </c>
      <c r="IK71" s="20">
        <f t="shared" si="740"/>
        <v>867.73943388910425</v>
      </c>
      <c r="IM71" s="10">
        <v>7.2969999999999997</v>
      </c>
      <c r="IN71" s="11">
        <v>83809.5</v>
      </c>
      <c r="IO71" s="18">
        <f t="shared" ref="IO71:IO73" si="777">IN71/IO$1</f>
        <v>0.18979984500681435</v>
      </c>
      <c r="IP71" s="20">
        <f t="shared" si="741"/>
        <v>867.49611197511672</v>
      </c>
      <c r="IR71" s="10">
        <v>7.3049999999999997</v>
      </c>
      <c r="IS71" s="11">
        <v>69525.600000000006</v>
      </c>
      <c r="IT71" s="18">
        <f t="shared" ref="IT71:IT72" si="778">IS71/IT$1</f>
        <v>0.18971485577975203</v>
      </c>
      <c r="IU71" s="20">
        <f t="shared" si="742"/>
        <v>867.61868004631413</v>
      </c>
      <c r="IV71" s="20">
        <f t="shared" ref="IV71:IV72" si="779">(STDEV(HZ71,IE71,IJ71,IO71,IT71))/(AVERAGE(HZ71,IE71,IJ71,IO71,IT71))*100</f>
        <v>16.401481114272528</v>
      </c>
    </row>
    <row r="72" spans="1:256" s="11" customFormat="1">
      <c r="A72" s="13">
        <v>146</v>
      </c>
      <c r="B72" s="25"/>
      <c r="C72" s="12"/>
      <c r="D72" s="18"/>
      <c r="E72" s="20"/>
      <c r="F72" s="12"/>
      <c r="G72" s="25"/>
      <c r="H72" s="12"/>
      <c r="I72" s="18"/>
      <c r="J72" s="20"/>
      <c r="K72" s="12"/>
      <c r="L72" s="25"/>
      <c r="M72" s="12"/>
      <c r="N72" s="18"/>
      <c r="O72" s="20"/>
      <c r="P72" s="12"/>
      <c r="Q72" s="25"/>
      <c r="R72" s="12"/>
      <c r="S72" s="18"/>
      <c r="T72" s="20"/>
      <c r="U72" s="20"/>
      <c r="W72" s="10"/>
      <c r="Y72" s="18"/>
      <c r="Z72" s="20"/>
      <c r="AB72" s="10"/>
      <c r="AD72" s="18"/>
      <c r="AE72" s="20"/>
      <c r="AG72" s="10"/>
      <c r="AI72" s="18"/>
      <c r="AJ72" s="20"/>
      <c r="AL72" s="10"/>
      <c r="AN72" s="18"/>
      <c r="AO72" s="20"/>
      <c r="AQ72" s="10"/>
      <c r="AS72" s="18"/>
      <c r="AT72" s="20"/>
      <c r="AU72" s="20"/>
      <c r="AW72" s="10">
        <v>7.3970000000000002</v>
      </c>
      <c r="AX72" s="11">
        <v>2049.5</v>
      </c>
      <c r="AY72" s="18">
        <f t="shared" si="138"/>
        <v>5.9530552433069879E-3</v>
      </c>
      <c r="AZ72" s="20">
        <f>(((AW72-AW$47)/(AW$83-AW$47)*100+800))</f>
        <v>869.004956157072</v>
      </c>
      <c r="BB72" s="10">
        <v>7.3710000000000004</v>
      </c>
      <c r="BC72" s="11">
        <v>2046.8</v>
      </c>
      <c r="BD72" s="18">
        <f t="shared" si="140"/>
        <v>5.3188531359353135E-3</v>
      </c>
      <c r="BE72" s="20">
        <f>(((BB72-BB$47)/(BB$83-BB$47)*100+800))</f>
        <v>869.18960244648315</v>
      </c>
      <c r="BG72" s="10">
        <v>7.3339999999999996</v>
      </c>
      <c r="BH72" s="11">
        <v>2976.1</v>
      </c>
      <c r="BI72" s="18">
        <f t="shared" si="142"/>
        <v>9.128368273115528E-3</v>
      </c>
      <c r="BJ72" s="20">
        <f>(((BG72-BG$47)/(BG$83-BG$47)*100+800))</f>
        <v>869.09920182440135</v>
      </c>
      <c r="BL72" s="10">
        <v>7.3570000000000002</v>
      </c>
      <c r="BM72" s="11">
        <v>2408.8000000000002</v>
      </c>
      <c r="BN72" s="18">
        <f t="shared" si="144"/>
        <v>6.7693649701662329E-3</v>
      </c>
      <c r="BO72" s="20">
        <f>(((BL72-BL$47)/(BL$83-BL$47)*100+800))</f>
        <v>868.95083236546657</v>
      </c>
      <c r="BQ72" s="10">
        <v>7.3490000000000002</v>
      </c>
      <c r="BR72" s="11">
        <v>1856.9</v>
      </c>
      <c r="BS72" s="18">
        <f t="shared" si="146"/>
        <v>5.9818415399899754E-3</v>
      </c>
      <c r="BT72" s="20">
        <f>(((BQ72-BQ$47)/(BQ$83-BQ$47)*100+800))</f>
        <v>869.0577743311361</v>
      </c>
      <c r="BU72" s="20">
        <f t="shared" ref="BU72" si="780">(STDEV(AY72,BD72,BI72,BN72,BS72))/(AVERAGE(AY72,BD72,BI72,BN72,BS72))*100</f>
        <v>22.445171197398494</v>
      </c>
      <c r="BW72" s="10"/>
      <c r="BY72" s="18"/>
      <c r="BZ72" s="20"/>
      <c r="CB72" s="10"/>
      <c r="CD72" s="18"/>
      <c r="CE72" s="20"/>
      <c r="CG72" s="10"/>
      <c r="CI72" s="18"/>
      <c r="CJ72" s="20"/>
      <c r="CL72" s="10"/>
      <c r="CN72" s="18"/>
      <c r="CO72" s="20"/>
      <c r="CQ72" s="10"/>
      <c r="CS72" s="18"/>
      <c r="CT72" s="20"/>
      <c r="CU72" s="20"/>
      <c r="CW72" s="10"/>
      <c r="CY72" s="18"/>
      <c r="CZ72" s="20"/>
      <c r="DB72" s="10"/>
      <c r="DC72" s="10"/>
      <c r="DD72" s="18"/>
      <c r="DE72" s="20"/>
      <c r="DG72" s="10"/>
      <c r="DI72" s="18"/>
      <c r="DJ72" s="20"/>
      <c r="DL72" s="10"/>
      <c r="DN72" s="18"/>
      <c r="DO72" s="20"/>
      <c r="DQ72" s="10"/>
      <c r="DS72" s="18"/>
      <c r="DT72" s="20"/>
      <c r="DU72" s="20"/>
      <c r="DW72" s="10">
        <v>7.3529999999999998</v>
      </c>
      <c r="DX72" s="11">
        <v>1942.5</v>
      </c>
      <c r="DY72" s="18">
        <f t="shared" ref="DY72" si="781">DX72/DY$1</f>
        <v>8.5400231426933457E-3</v>
      </c>
      <c r="DZ72" s="20">
        <f>(((DW72-DW$47)/(DW$83-DW$47)*100+800))</f>
        <v>867.6887696435416</v>
      </c>
      <c r="EB72" s="10">
        <v>7.3570000000000002</v>
      </c>
      <c r="EC72" s="10">
        <v>1763.9</v>
      </c>
      <c r="ED72" s="18">
        <f t="shared" ref="ED72" si="782">EC72/ED$1</f>
        <v>5.7309094500711697E-3</v>
      </c>
      <c r="EE72" s="20">
        <f>(((EB72-EB$47)/(EB$83-EB$47)*100+800))</f>
        <v>867.34303215926491</v>
      </c>
      <c r="EG72" s="10">
        <v>7.32</v>
      </c>
      <c r="EH72" s="11">
        <v>2416.6999999999998</v>
      </c>
      <c r="EI72" s="18">
        <f t="shared" ref="EI72" si="783">EH72/EI$1</f>
        <v>8.6029398153751515E-3</v>
      </c>
      <c r="EJ72" s="20">
        <f>(((EG72-EG$47)/(EG$83-EG$47)*100+800))</f>
        <v>868.01242236024848</v>
      </c>
      <c r="EL72" s="10">
        <v>7.3339999999999996</v>
      </c>
      <c r="EM72" s="11">
        <v>2217.3000000000002</v>
      </c>
      <c r="EN72" s="18">
        <f t="shared" ref="EN72" si="784">EM72/EN$1</f>
        <v>6.3083270600003761E-3</v>
      </c>
      <c r="EO72" s="20">
        <f>(((EL72-EL$47)/(EL$83-EL$47)*100+800))</f>
        <v>869.11480479319675</v>
      </c>
      <c r="EQ72" s="10">
        <v>7.3230000000000004</v>
      </c>
      <c r="ER72" s="11">
        <v>2622</v>
      </c>
      <c r="ES72" s="18">
        <f t="shared" ref="ES72" si="785">ER72/ES$1</f>
        <v>8.2793245814157274E-3</v>
      </c>
      <c r="ET72" s="20">
        <f>(((EQ72-EQ$47)/(EQ$83-EQ$47)*100+800))</f>
        <v>868.17829457364337</v>
      </c>
      <c r="EU72" s="20">
        <f t="shared" ref="EU72" si="786">(STDEV(DY72,ED72,EI72,EN72,ES72))/(AVERAGE(DY72,ED72,EI72,EN72,ES72))*100</f>
        <v>18.221187130220763</v>
      </c>
      <c r="EW72" s="10">
        <v>7.3940000000000001</v>
      </c>
      <c r="EX72" s="11">
        <v>2562.5</v>
      </c>
      <c r="EY72" s="18">
        <f t="shared" si="758"/>
        <v>8.3981451651755374E-3</v>
      </c>
      <c r="EZ72" s="20">
        <f>(((EW72-EW$47)/(EW$83-EW$47)*100+800))</f>
        <v>867.09796672828099</v>
      </c>
      <c r="FB72" s="10">
        <v>7.3529999999999998</v>
      </c>
      <c r="FC72" s="10">
        <v>1811.1</v>
      </c>
      <c r="FD72" s="18">
        <f t="shared" si="759"/>
        <v>5.7753902238980165E-3</v>
      </c>
      <c r="FE72" s="20">
        <f>(((FB72-FB$47)/(FB$83-FB$47)*100+800))</f>
        <v>867.34998136414458</v>
      </c>
      <c r="FG72" s="10"/>
      <c r="FI72" s="18"/>
      <c r="FJ72" s="20"/>
      <c r="FL72" s="10">
        <v>7.3310000000000004</v>
      </c>
      <c r="FM72" s="11">
        <v>3493.2</v>
      </c>
      <c r="FN72" s="18">
        <f t="shared" si="760"/>
        <v>1.0661399246084152E-2</v>
      </c>
      <c r="FO72" s="20">
        <f>(((FL72-FL$47)/(FL$83-FL$47)*100+800))</f>
        <v>867.3652694610779</v>
      </c>
      <c r="FQ72" s="10">
        <v>7.327</v>
      </c>
      <c r="FR72" s="11">
        <v>1878</v>
      </c>
      <c r="FS72" s="18">
        <f t="shared" si="761"/>
        <v>7.5007159229654903E-3</v>
      </c>
      <c r="FT72" s="20">
        <f>(((FQ72-FQ$47)/(FQ$83-FQ$47)*100+800))</f>
        <v>867.11711711711712</v>
      </c>
      <c r="FU72" s="20">
        <f>(STDEV(EY72,FD72,FI72,FN72,FS72))/(AVERAGE(EY72,FD72,FI72,FN72,FS72))*100</f>
        <v>25.161190261918371</v>
      </c>
      <c r="FV72" s="20">
        <f>(STDEV(EY72,FD72,FN72,FS72))/(AVERAGE(EY72,FD72,FN72,FS72))*100</f>
        <v>25.161190261918371</v>
      </c>
      <c r="FX72" s="10">
        <v>7.3460000000000001</v>
      </c>
      <c r="FY72" s="11">
        <v>1888.1</v>
      </c>
      <c r="FZ72" s="18">
        <f t="shared" si="762"/>
        <v>5.9378657899553482E-3</v>
      </c>
      <c r="GA72" s="20">
        <f>(((FX72-FX$47)/(FX$83-FX$47)*100+800))</f>
        <v>867.73199845976126</v>
      </c>
      <c r="GC72" s="10">
        <v>7.3449999999999998</v>
      </c>
      <c r="GD72" s="10">
        <v>2101.8000000000002</v>
      </c>
      <c r="GE72" s="18">
        <f t="shared" si="763"/>
        <v>7.7162612735318815E-3</v>
      </c>
      <c r="GF72" s="20">
        <f t="shared" si="736"/>
        <v>868.95362207742426</v>
      </c>
      <c r="GH72" s="10">
        <v>7.3120000000000003</v>
      </c>
      <c r="GI72" s="11">
        <v>1901.5</v>
      </c>
      <c r="GJ72" s="18">
        <f t="shared" si="764"/>
        <v>7.6108770500136489E-3</v>
      </c>
      <c r="GK72" s="20">
        <f t="shared" si="737"/>
        <v>868.69464767038892</v>
      </c>
      <c r="GM72" s="10">
        <v>7.32</v>
      </c>
      <c r="GN72" s="11">
        <v>2973.2</v>
      </c>
      <c r="GO72" s="18">
        <f t="shared" si="765"/>
        <v>8.676192035307069E-3</v>
      </c>
      <c r="GP72" s="20">
        <f t="shared" si="738"/>
        <v>868.49688473520246</v>
      </c>
      <c r="GR72" s="10">
        <v>7.3159999999999998</v>
      </c>
      <c r="GS72" s="11">
        <v>1742.1</v>
      </c>
      <c r="GT72" s="18">
        <f t="shared" si="766"/>
        <v>4.7335634948539708E-3</v>
      </c>
      <c r="GU72" s="20">
        <f>(((GR72-GR$47)/(GR$83-GR$47)*100+800))</f>
        <v>868.17472698907955</v>
      </c>
      <c r="GV72" s="20">
        <f t="shared" si="767"/>
        <v>22.730523059603811</v>
      </c>
      <c r="GX72" s="10">
        <v>7.3570000000000002</v>
      </c>
      <c r="GY72" s="11">
        <v>2399.6999999999998</v>
      </c>
      <c r="GZ72" s="18">
        <f t="shared" si="768"/>
        <v>8.1240893111536022E-3</v>
      </c>
      <c r="HA72" s="20">
        <f>(((GX72-GX$47)/(GX$83-GX$47)*100+800))</f>
        <v>868.40882694541233</v>
      </c>
      <c r="HC72" s="10">
        <v>7.3449999999999998</v>
      </c>
      <c r="HD72" s="10">
        <v>1610.9</v>
      </c>
      <c r="HE72" s="18">
        <f t="shared" si="769"/>
        <v>4.9566428367910963E-3</v>
      </c>
      <c r="HF72" s="20">
        <f>(((HC72-HC$47)/(HC$83-HC$47)*100+800))</f>
        <v>869.09020217729392</v>
      </c>
      <c r="HH72" s="10">
        <v>7.2720000000000002</v>
      </c>
      <c r="HI72" s="11">
        <v>1819</v>
      </c>
      <c r="HJ72" s="18">
        <f t="shared" si="770"/>
        <v>5.01088952517483E-3</v>
      </c>
      <c r="HK72" s="20">
        <f>(((HH72-HH$47)/(HH$83-HH$47)*100+800))</f>
        <v>866.98039215686276</v>
      </c>
      <c r="HM72" s="10">
        <v>7.327</v>
      </c>
      <c r="HN72" s="11">
        <v>1562.2</v>
      </c>
      <c r="HO72" s="18">
        <f t="shared" si="771"/>
        <v>4.3776405744679475E-3</v>
      </c>
      <c r="HP72" s="20">
        <f>(((HM72-HM$47)/(HM$83-HM$47)*100+800))</f>
        <v>868.57699805068228</v>
      </c>
      <c r="HR72" s="10">
        <v>7.3049999999999997</v>
      </c>
      <c r="HS72" s="11">
        <v>2405.3000000000002</v>
      </c>
      <c r="HT72" s="18">
        <f t="shared" si="772"/>
        <v>5.8938017925214171E-3</v>
      </c>
      <c r="HU72" s="20">
        <f>(((HR72-HR$47)/(HR$83-HR$47)*100+800))</f>
        <v>868.51779429018382</v>
      </c>
      <c r="HV72" s="20">
        <f t="shared" si="773"/>
        <v>25.97762304735167</v>
      </c>
      <c r="HX72" s="10">
        <v>7.3490000000000002</v>
      </c>
      <c r="HY72" s="11">
        <v>1741.2</v>
      </c>
      <c r="HZ72" s="18">
        <f t="shared" si="774"/>
        <v>3.9138010713726983E-3</v>
      </c>
      <c r="IA72" s="20">
        <f t="shared" si="739"/>
        <v>867.84208509007283</v>
      </c>
      <c r="IC72" s="10">
        <v>7.3419999999999996</v>
      </c>
      <c r="ID72" s="10">
        <v>1746.7</v>
      </c>
      <c r="IE72" s="18">
        <f t="shared" si="775"/>
        <v>5.6287475706348683E-3</v>
      </c>
      <c r="IF72" s="20">
        <f>(((IC72-IC$47)/(IC$83-IC$47)*100+800))</f>
        <v>868.91472868217056</v>
      </c>
      <c r="IH72" s="10">
        <v>7.3159999999999998</v>
      </c>
      <c r="II72" s="11">
        <v>1852</v>
      </c>
      <c r="IJ72" s="18">
        <f t="shared" si="776"/>
        <v>5.8431173472752052E-3</v>
      </c>
      <c r="IK72" s="20">
        <f t="shared" si="740"/>
        <v>868.47615354788672</v>
      </c>
      <c r="IM72" s="10">
        <v>7.3449999999999998</v>
      </c>
      <c r="IN72" s="11">
        <v>2175.1999999999998</v>
      </c>
      <c r="IO72" s="18">
        <f t="shared" si="777"/>
        <v>4.9260838312938579E-3</v>
      </c>
      <c r="IP72" s="20">
        <f t="shared" si="741"/>
        <v>869.36236391912905</v>
      </c>
      <c r="IR72" s="10">
        <v>7.3049999999999997</v>
      </c>
      <c r="IS72" s="11">
        <v>1268.2</v>
      </c>
      <c r="IT72" s="18">
        <f t="shared" si="778"/>
        <v>3.4605437435977758E-3</v>
      </c>
      <c r="IU72" s="20">
        <f t="shared" si="742"/>
        <v>867.61868004631413</v>
      </c>
      <c r="IV72" s="20">
        <f t="shared" si="779"/>
        <v>21.958816659597474</v>
      </c>
    </row>
    <row r="73" spans="1:256">
      <c r="A73" s="2" t="s">
        <v>32</v>
      </c>
      <c r="B73" s="25">
        <v>7.4420000000000002</v>
      </c>
      <c r="C73" s="12">
        <v>12601</v>
      </c>
      <c r="D73" s="18">
        <f>C73/D$1</f>
        <v>3.9033387005143944E-2</v>
      </c>
      <c r="E73" s="20">
        <f>(((B73-B$47)/(B$83-B$47)*100+800))</f>
        <v>869.03941829314965</v>
      </c>
      <c r="G73" s="25">
        <v>7.4160000000000004</v>
      </c>
      <c r="H73" s="12">
        <v>13292.1</v>
      </c>
      <c r="I73" s="18">
        <f>H73/I$1</f>
        <v>6.2343696354900509E-2</v>
      </c>
      <c r="J73" s="20">
        <f>(((G73-G$47)/(G$83-G$47)*100+800))</f>
        <v>867.97709923664115</v>
      </c>
      <c r="L73" s="25">
        <v>7.3819999999999997</v>
      </c>
      <c r="M73" s="12">
        <v>11800.8</v>
      </c>
      <c r="N73" s="18">
        <f>M73/N$1</f>
        <v>4.1471447789581103E-2</v>
      </c>
      <c r="O73" s="20">
        <f>(((L73-L$47)/(L$83-L$47)*100+800))</f>
        <v>868.21525358110728</v>
      </c>
      <c r="Q73" s="25">
        <v>7.3970000000000002</v>
      </c>
      <c r="R73" s="12">
        <v>11180.6</v>
      </c>
      <c r="S73" s="18">
        <f>R73/S$1</f>
        <v>4.2823125851485268E-2</v>
      </c>
      <c r="T73" s="20">
        <f>(((Q73-Q$47)/(Q$83-Q$47)*100+800))</f>
        <v>868.95083236546657</v>
      </c>
      <c r="U73" s="20">
        <f>(STDEV(D73,I73,N73,S73))/(AVERAGE(D73,I73,N73,S73))*100</f>
        <v>23.121198290569438</v>
      </c>
      <c r="Y73" s="18"/>
      <c r="AD73" s="18"/>
      <c r="AI73" s="18"/>
      <c r="AN73" s="18"/>
      <c r="AS73" s="18"/>
      <c r="AU73" s="20"/>
      <c r="AY73" s="18"/>
      <c r="BD73" s="18"/>
      <c r="BI73" s="18"/>
      <c r="BN73" s="18"/>
      <c r="BS73" s="18"/>
      <c r="BU73" s="20"/>
      <c r="BY73" s="18"/>
      <c r="CD73" s="18"/>
      <c r="CI73" s="18"/>
      <c r="CN73" s="18"/>
      <c r="CS73" s="18"/>
      <c r="CU73" s="20"/>
      <c r="CW73" s="10">
        <v>7.3010000000000002</v>
      </c>
      <c r="CX73" s="11">
        <v>2601</v>
      </c>
      <c r="CY73" s="18">
        <f t="shared" ref="CY73" si="787">CX73/CY$1</f>
        <v>6.7646346668150843E-3</v>
      </c>
      <c r="CZ73" s="20">
        <f>(((CW73-CW$47)/(CW$83-CW$47)*100+800))</f>
        <v>865.3904473085671</v>
      </c>
      <c r="DB73" s="10">
        <v>7.4269999999999996</v>
      </c>
      <c r="DC73" s="10">
        <v>1690.3</v>
      </c>
      <c r="DD73" s="18">
        <f>DC73/DD$1</f>
        <v>5.034565540494253E-3</v>
      </c>
      <c r="DE73" s="20">
        <f>(((DB73-DB$47)/(DB$83-DB$47)*100+800))</f>
        <v>869.01676829268285</v>
      </c>
      <c r="DG73" s="10">
        <v>7.3570000000000002</v>
      </c>
      <c r="DH73" s="11">
        <v>1569.2</v>
      </c>
      <c r="DI73" s="18">
        <f t="shared" ref="DI73" si="788">DH73/DI$1</f>
        <v>4.3059023680816618E-3</v>
      </c>
      <c r="DJ73" s="20">
        <f>(((DG73-DG$47)/(DG$83-DG$47)*100+800))</f>
        <v>869.41540843979874</v>
      </c>
      <c r="DN73" s="18"/>
      <c r="DQ73" s="10">
        <v>7.3230000000000004</v>
      </c>
      <c r="DR73" s="11">
        <v>1448</v>
      </c>
      <c r="DS73" s="18">
        <f t="shared" ref="DS73" si="789">DR73/DS$1</f>
        <v>4.772475210649739E-3</v>
      </c>
      <c r="DT73" s="20">
        <f>(((DQ73-DQ$47)/(DQ$83-DQ$47)*100+800))</f>
        <v>868.39035769828934</v>
      </c>
      <c r="DU73" s="20">
        <f t="shared" ref="DU73" si="790">(STDEV(CY73,DD73,DI73,DN73,DS73))/(AVERAGE(CY73,DD73,DI73,DN73,DS73))*100</f>
        <v>20.564327768742956</v>
      </c>
      <c r="DY73" s="18"/>
      <c r="ED73" s="18"/>
      <c r="EI73" s="18"/>
      <c r="EN73" s="18"/>
      <c r="ES73" s="18"/>
      <c r="EU73" s="20"/>
      <c r="EY73" s="18"/>
      <c r="FD73" s="18"/>
      <c r="FI73" s="18"/>
      <c r="FN73" s="18"/>
      <c r="FS73" s="18"/>
      <c r="FU73" s="20"/>
      <c r="FV73" s="20"/>
      <c r="FZ73" s="18"/>
      <c r="GC73" s="10">
        <v>7.2640000000000002</v>
      </c>
      <c r="GD73" s="10">
        <v>4374.6000000000004</v>
      </c>
      <c r="GE73" s="18">
        <f t="shared" si="763"/>
        <v>1.6060308577025676E-2</v>
      </c>
      <c r="GF73" s="20">
        <f t="shared" si="736"/>
        <v>865.84898428516681</v>
      </c>
      <c r="GH73" s="10">
        <v>7.2569999999999997</v>
      </c>
      <c r="GI73" s="11">
        <v>4482.2</v>
      </c>
      <c r="GJ73" s="18">
        <f t="shared" si="764"/>
        <v>1.7940296141767644E-2</v>
      </c>
      <c r="GK73" s="20">
        <f t="shared" si="737"/>
        <v>866.57681940700809</v>
      </c>
      <c r="GM73" s="10">
        <v>7.242</v>
      </c>
      <c r="GN73" s="11">
        <v>6393.6</v>
      </c>
      <c r="GO73" s="18">
        <f t="shared" si="765"/>
        <v>1.8657372997759748E-2</v>
      </c>
      <c r="GP73" s="20">
        <f t="shared" si="738"/>
        <v>865.45950155763239</v>
      </c>
      <c r="GT73" s="18"/>
      <c r="GV73" s="20">
        <f t="shared" si="767"/>
        <v>7.6411460063590297</v>
      </c>
      <c r="GZ73" s="18"/>
      <c r="HE73" s="18"/>
      <c r="HJ73" s="18"/>
      <c r="HO73" s="18"/>
      <c r="HT73" s="18"/>
      <c r="HV73" s="20"/>
      <c r="HX73" s="10">
        <v>7.3049999999999997</v>
      </c>
      <c r="HY73" s="11">
        <v>3685.4</v>
      </c>
      <c r="HZ73" s="18">
        <f t="shared" si="774"/>
        <v>8.2838975812295785E-3</v>
      </c>
      <c r="IA73" s="20">
        <f t="shared" si="739"/>
        <v>866.15561517822914</v>
      </c>
      <c r="IC73" s="10">
        <v>7.2859999999999996</v>
      </c>
      <c r="ID73" s="10">
        <v>1596.5</v>
      </c>
      <c r="IE73" s="18">
        <f t="shared" si="775"/>
        <v>5.1447274841235286E-3</v>
      </c>
      <c r="IF73" s="20">
        <f>(((IC73-IC$47)/(IC$83-IC$47)*100+800))</f>
        <v>866.74418604651157</v>
      </c>
      <c r="IH73" s="10">
        <v>7.2640000000000002</v>
      </c>
      <c r="II73" s="11">
        <v>2669.1</v>
      </c>
      <c r="IJ73" s="18">
        <f t="shared" si="776"/>
        <v>8.4210931488187101E-3</v>
      </c>
      <c r="IK73" s="20">
        <f t="shared" si="740"/>
        <v>866.45986816595587</v>
      </c>
      <c r="IM73" s="10">
        <v>7.2530000000000001</v>
      </c>
      <c r="IN73" s="11">
        <v>1773.2</v>
      </c>
      <c r="IO73" s="18">
        <f t="shared" si="777"/>
        <v>4.0156913615530844E-3</v>
      </c>
      <c r="IP73" s="20">
        <f t="shared" si="741"/>
        <v>865.78538102643859</v>
      </c>
      <c r="IR73" s="10">
        <v>7.2750000000000004</v>
      </c>
      <c r="IS73" s="11">
        <v>1387.9</v>
      </c>
      <c r="IT73" s="18">
        <f t="shared" ref="IT73" si="791">IS73/IT$1</f>
        <v>3.7871697380061136E-3</v>
      </c>
      <c r="IU73" s="20">
        <f t="shared" si="742"/>
        <v>866.46082593593212</v>
      </c>
      <c r="IV73" s="20">
        <f t="shared" ref="IV73" si="792">(STDEV(HZ73,IE73,IJ73,IO73,IT73))/(AVERAGE(HZ73,IE73,IJ73,IO73,IT73))*100</f>
        <v>38.283779197815711</v>
      </c>
    </row>
    <row r="74" spans="1:256" s="11" customFormat="1">
      <c r="A74" s="13">
        <v>310</v>
      </c>
      <c r="B74" s="25"/>
      <c r="C74" s="12"/>
      <c r="D74" s="18"/>
      <c r="E74" s="20"/>
      <c r="F74" s="12"/>
      <c r="G74" s="25"/>
      <c r="H74" s="12"/>
      <c r="I74" s="18"/>
      <c r="J74" s="20"/>
      <c r="K74" s="12"/>
      <c r="L74" s="25"/>
      <c r="M74" s="12"/>
      <c r="N74" s="18"/>
      <c r="O74" s="20"/>
      <c r="P74" s="12"/>
      <c r="Q74" s="25"/>
      <c r="R74" s="12"/>
      <c r="S74" s="18"/>
      <c r="T74" s="20"/>
      <c r="U74" s="20"/>
      <c r="W74" s="10">
        <v>7.7439999999999998</v>
      </c>
      <c r="X74" s="11">
        <v>1966.2</v>
      </c>
      <c r="Y74" s="18">
        <f>X74/Y$1</f>
        <v>5.9613377142384173E-3</v>
      </c>
      <c r="Z74" s="20">
        <f>(((W74-W$47)/(W$83-W$47)*100+800))</f>
        <v>882.63380824027718</v>
      </c>
      <c r="AB74" s="10">
        <v>7.734</v>
      </c>
      <c r="AC74" s="11">
        <v>2632.5</v>
      </c>
      <c r="AD74" s="18">
        <f t="shared" si="164"/>
        <v>9.067355728295522E-3</v>
      </c>
      <c r="AE74" s="20">
        <f>(((AB74-AB$47)/(AB$83-AB$47)*100+800))</f>
        <v>882.93157076205284</v>
      </c>
      <c r="AG74" s="10">
        <v>7.726</v>
      </c>
      <c r="AH74" s="11">
        <v>3652.3</v>
      </c>
      <c r="AI74" s="18">
        <f t="shared" si="165"/>
        <v>1.2081826812704062E-2</v>
      </c>
      <c r="AJ74" s="20">
        <f>(((AG74-AG$47)/(AG$83-AG$47)*100+800))</f>
        <v>882.7612803702275</v>
      </c>
      <c r="AL74" s="10">
        <v>7.7080000000000002</v>
      </c>
      <c r="AM74" s="11">
        <v>1479.4</v>
      </c>
      <c r="AN74" s="18">
        <f t="shared" si="166"/>
        <v>5.2296204230216428E-3</v>
      </c>
      <c r="AO74" s="20">
        <f>(((AL74-AL$47)/(AL$83-AL$47)*100+800))</f>
        <v>882.19653179190755</v>
      </c>
      <c r="AQ74" s="10">
        <v>7.7190000000000003</v>
      </c>
      <c r="AR74" s="11">
        <v>1138.5999999999999</v>
      </c>
      <c r="AS74" s="18">
        <f t="shared" si="167"/>
        <v>3.7191320370266929E-3</v>
      </c>
      <c r="AT74" s="20">
        <f>(((AQ74-AQ$47)/(AQ$83-AQ$47)*100+800))</f>
        <v>881.82167563412759</v>
      </c>
      <c r="AU74" s="20">
        <f t="shared" ref="AU74" si="793">(STDEV(Y74,AD74,AI74,AN74,AS74))/(AVERAGE(Y74,AD74,AI74,AN74,AS74))*100</f>
        <v>46.431461314589875</v>
      </c>
      <c r="AW74" s="10">
        <v>7.7519999999999998</v>
      </c>
      <c r="AX74" s="11">
        <v>1068.4000000000001</v>
      </c>
      <c r="AY74" s="18">
        <f t="shared" si="138"/>
        <v>3.10331506316135E-3</v>
      </c>
      <c r="AZ74" s="20">
        <f>(((AW74-AW$47)/(AW$83-AW$47)*100+800))</f>
        <v>882.53907739229885</v>
      </c>
      <c r="BB74" s="10">
        <v>7.7220000000000004</v>
      </c>
      <c r="BC74" s="11">
        <v>1393</v>
      </c>
      <c r="BD74" s="18">
        <f t="shared" si="140"/>
        <v>3.6198761082459896E-3</v>
      </c>
      <c r="BE74" s="20">
        <f>(((BB74-BB$47)/(BB$83-BB$47)*100+800))</f>
        <v>882.60703363914376</v>
      </c>
      <c r="BG74" s="10">
        <v>7.6740000000000004</v>
      </c>
      <c r="BH74" s="11">
        <v>6135.9</v>
      </c>
      <c r="BI74" s="18">
        <f t="shared" si="142"/>
        <v>1.8820185775682795E-2</v>
      </c>
      <c r="BJ74" s="20">
        <f>(((BG74-BG$47)/(BG$83-BG$47)*100+800))</f>
        <v>882.02204484986703</v>
      </c>
      <c r="BL74" s="10">
        <v>7.6929999999999996</v>
      </c>
      <c r="BM74" s="11">
        <v>4179.8</v>
      </c>
      <c r="BN74" s="18">
        <f t="shared" si="144"/>
        <v>1.1746343283917644E-2</v>
      </c>
      <c r="BO74" s="20">
        <f>(((BL74-BL$47)/(BL$83-BL$47)*100+800))</f>
        <v>881.95896244676726</v>
      </c>
      <c r="BQ74" s="10">
        <v>7.6849999999999996</v>
      </c>
      <c r="BR74" s="11">
        <v>14497.6</v>
      </c>
      <c r="BS74" s="18">
        <f t="shared" si="146"/>
        <v>4.6702755081134507E-2</v>
      </c>
      <c r="BT74" s="20">
        <f>(((BQ74-BQ$47)/(BQ$83-BQ$47)*100+800))</f>
        <v>882.08607987592086</v>
      </c>
      <c r="BU74" s="20">
        <f t="shared" ref="BU74:BU75" si="794">(STDEV(AY74,BD74,BI74,BN74,BS74))/(AVERAGE(AY74,BD74,BI74,BN74,BS74))*100</f>
        <v>106.70132490469493</v>
      </c>
      <c r="BW74" s="10">
        <v>7.7450000000000001</v>
      </c>
      <c r="BX74" s="11">
        <v>1390.4</v>
      </c>
      <c r="BY74" s="18">
        <f t="shared" ref="BY74" si="795">BX74/BY$1</f>
        <v>5.4833503965017617E-3</v>
      </c>
      <c r="BZ74" s="20">
        <f>(((BW74-BW$47)/(BW$83-BW$47)*100+800))</f>
        <v>882.83144309737975</v>
      </c>
      <c r="CB74" s="10">
        <v>7.7329999999999997</v>
      </c>
      <c r="CC74" s="11">
        <v>5467.3</v>
      </c>
      <c r="CD74" s="18">
        <f t="shared" ref="CD74" si="796">CC74/CD$1</f>
        <v>1.8082033755025866E-2</v>
      </c>
      <c r="CE74" s="20">
        <f>(((CB74-CB$47)/(CB$83-CB$47)*100+800))</f>
        <v>881.88126445643798</v>
      </c>
      <c r="CG74" s="10">
        <v>7.6890000000000001</v>
      </c>
      <c r="CH74" s="11">
        <v>1155.9000000000001</v>
      </c>
      <c r="CI74" s="18">
        <f t="shared" ref="CI74" si="797">CH74/CI$1</f>
        <v>3.1227036956991572E-3</v>
      </c>
      <c r="CJ74" s="20">
        <f>(((CG74-CG$47)/(CG$83-CG$47)*100+800))</f>
        <v>881.32763975155285</v>
      </c>
      <c r="CL74" s="10"/>
      <c r="CN74" s="18"/>
      <c r="CO74" s="20"/>
      <c r="CQ74" s="10"/>
      <c r="CS74" s="18"/>
      <c r="CT74" s="20"/>
      <c r="CU74" s="20">
        <f t="shared" ref="CU74" si="798">(STDEV(BY74,CD74,CI74,CN74,CS74))/(AVERAGE(BY74,CD74,CI74,CN74,CS74))*100</f>
        <v>90.404360565959635</v>
      </c>
      <c r="CW74" s="10"/>
      <c r="CY74" s="18"/>
      <c r="CZ74" s="20"/>
      <c r="DB74" s="10"/>
      <c r="DC74" s="10"/>
      <c r="DD74" s="18"/>
      <c r="DE74" s="20"/>
      <c r="DG74" s="10"/>
      <c r="DI74" s="18"/>
      <c r="DJ74" s="20"/>
      <c r="DL74" s="10"/>
      <c r="DN74" s="18"/>
      <c r="DO74" s="20"/>
      <c r="DQ74" s="10"/>
      <c r="DS74" s="18"/>
      <c r="DT74" s="20"/>
      <c r="DU74" s="20"/>
      <c r="DW74" s="10"/>
      <c r="DY74" s="18"/>
      <c r="DZ74" s="20"/>
      <c r="EB74" s="10"/>
      <c r="EC74" s="10"/>
      <c r="ED74" s="18"/>
      <c r="EE74" s="20"/>
      <c r="EG74" s="10"/>
      <c r="EI74" s="18"/>
      <c r="EJ74" s="20"/>
      <c r="EL74" s="10"/>
      <c r="EN74" s="18"/>
      <c r="EO74" s="20"/>
      <c r="EQ74" s="10"/>
      <c r="ES74" s="18"/>
      <c r="ET74" s="20"/>
      <c r="EU74" s="20"/>
      <c r="EW74" s="10"/>
      <c r="EY74" s="18"/>
      <c r="EZ74" s="20"/>
      <c r="FB74" s="10"/>
      <c r="FC74" s="10"/>
      <c r="FD74" s="18"/>
      <c r="FE74" s="20"/>
      <c r="FG74" s="10"/>
      <c r="FI74" s="18"/>
      <c r="FJ74" s="20"/>
      <c r="FL74" s="10"/>
      <c r="FN74" s="18"/>
      <c r="FO74" s="20"/>
      <c r="FQ74" s="10"/>
      <c r="FS74" s="18"/>
      <c r="FT74" s="20"/>
      <c r="FU74" s="20"/>
      <c r="FV74" s="20"/>
      <c r="FX74" s="10"/>
      <c r="FZ74" s="18"/>
      <c r="GA74" s="20"/>
      <c r="GC74" s="10">
        <v>7.6890000000000001</v>
      </c>
      <c r="GD74" s="10">
        <v>12211.1</v>
      </c>
      <c r="GE74" s="18">
        <f t="shared" ref="GE74" si="799">GD74/GE$1</f>
        <v>4.4830163686946971E-2</v>
      </c>
      <c r="GF74" s="20">
        <f t="shared" si="736"/>
        <v>882.13875047911074</v>
      </c>
      <c r="GH74" s="10">
        <v>7.6669999999999998</v>
      </c>
      <c r="GI74" s="11">
        <v>22853.4</v>
      </c>
      <c r="GJ74" s="18">
        <f t="shared" ref="GJ74" si="800">GI74/GJ$1</f>
        <v>9.1472215395625528E-2</v>
      </c>
      <c r="GK74" s="20">
        <f t="shared" si="737"/>
        <v>882.36426646130144</v>
      </c>
      <c r="GM74" s="10">
        <v>7.6710000000000003</v>
      </c>
      <c r="GN74" s="11">
        <v>14433.3</v>
      </c>
      <c r="GO74" s="18">
        <f t="shared" ref="GO74" si="801">GN74/GO$1</f>
        <v>4.211828417301141E-2</v>
      </c>
      <c r="GP74" s="20">
        <f t="shared" si="738"/>
        <v>882.16510903426797</v>
      </c>
      <c r="GR74" s="10"/>
      <c r="GT74" s="18"/>
      <c r="GU74" s="20"/>
      <c r="GV74" s="20">
        <f t="shared" ref="GV74" si="802">(STDEV(FZ74,GE74,GJ74,GO74,GT74))/(AVERAGE(FZ74,GE74,GJ74,GO74,GT74))*100</f>
        <v>46.650661807919199</v>
      </c>
      <c r="GX74" s="10"/>
      <c r="GZ74" s="18"/>
      <c r="HA74" s="20"/>
      <c r="HC74" s="10"/>
      <c r="HD74" s="10"/>
      <c r="HE74" s="18"/>
      <c r="HF74" s="20"/>
      <c r="HH74" s="10"/>
      <c r="HJ74" s="18"/>
      <c r="HK74" s="20"/>
      <c r="HM74" s="10"/>
      <c r="HO74" s="18"/>
      <c r="HP74" s="20"/>
      <c r="HR74" s="10"/>
      <c r="HT74" s="18"/>
      <c r="HU74" s="20"/>
      <c r="HV74" s="20"/>
      <c r="HX74" s="10">
        <v>7.726</v>
      </c>
      <c r="HY74" s="11">
        <v>8145.1</v>
      </c>
      <c r="HZ74" s="18">
        <f t="shared" ref="HZ74" si="803">HY74/HZ$1</f>
        <v>1.8308236334963111E-2</v>
      </c>
      <c r="IA74" s="20">
        <f t="shared" si="739"/>
        <v>882.29206592564196</v>
      </c>
      <c r="IC74" s="10"/>
      <c r="ID74" s="10"/>
      <c r="IE74" s="18"/>
      <c r="IF74" s="20"/>
      <c r="IH74" s="10">
        <v>7.6669999999999998</v>
      </c>
      <c r="II74" s="11">
        <v>10646.2</v>
      </c>
      <c r="IJ74" s="18">
        <f t="shared" ref="IJ74" si="804">II74/IJ$1</f>
        <v>3.3589090660130286E-2</v>
      </c>
      <c r="IK74" s="20">
        <f t="shared" si="740"/>
        <v>882.08607987592086</v>
      </c>
      <c r="IM74" s="10">
        <v>7.6740000000000004</v>
      </c>
      <c r="IN74" s="11">
        <v>3057.8</v>
      </c>
      <c r="IO74" s="18">
        <f t="shared" ref="IO74" si="805">IN74/IO$1</f>
        <v>6.9248708805306914E-3</v>
      </c>
      <c r="IP74" s="20">
        <f t="shared" si="741"/>
        <v>882.15396578538105</v>
      </c>
      <c r="IR74" s="10">
        <v>7.6820000000000004</v>
      </c>
      <c r="IS74" s="11">
        <v>1938.2</v>
      </c>
      <c r="IT74" s="18">
        <f t="shared" ref="IT74" si="806">IS74/IT$1</f>
        <v>5.2887761266686715E-3</v>
      </c>
      <c r="IU74" s="20">
        <f t="shared" si="742"/>
        <v>882.16904670011581</v>
      </c>
      <c r="IV74" s="20">
        <f t="shared" ref="IV74" si="807">(STDEV(HZ74,IE74,IJ74,IO74,IT74))/(AVERAGE(HZ74,IE74,IJ74,IO74,IT74))*100</f>
        <v>81.49154993872564</v>
      </c>
    </row>
    <row r="75" spans="1:256">
      <c r="A75" s="2" t="s">
        <v>34</v>
      </c>
      <c r="B75" s="25">
        <v>7.907</v>
      </c>
      <c r="C75" s="12">
        <v>4602.2</v>
      </c>
      <c r="D75" s="18">
        <f t="shared" ref="D75:D81" si="808">C75/D$1</f>
        <v>1.4255968071984242E-2</v>
      </c>
      <c r="E75" s="20">
        <f t="shared" ref="E75:E81" si="809">(((B75-B$47)/(B$83-B$47)*100+800))</f>
        <v>886.83505549177198</v>
      </c>
      <c r="G75" s="25">
        <v>7.8890000000000002</v>
      </c>
      <c r="H75" s="12">
        <v>4780</v>
      </c>
      <c r="I75" s="18">
        <f t="shared" ref="I75:I81" si="810">H75/I$1</f>
        <v>2.241954759416679E-2</v>
      </c>
      <c r="J75" s="20">
        <f t="shared" ref="J75:J81" si="811">(((G75-G$47)/(G$83-G$47)*100+800))</f>
        <v>886.03053435114498</v>
      </c>
      <c r="L75" s="25">
        <v>7.8630000000000004</v>
      </c>
      <c r="M75" s="12">
        <v>2691.2</v>
      </c>
      <c r="N75" s="18">
        <f t="shared" ref="N75:N80" si="812">M75/N$1</f>
        <v>9.4576605222799013E-3</v>
      </c>
      <c r="O75" s="20">
        <f t="shared" ref="O75:O80" si="813">(((L75-L$47)/(L$83-L$47)*100+800))</f>
        <v>886.83701122725518</v>
      </c>
      <c r="Q75" s="25">
        <v>7.8559999999999999</v>
      </c>
      <c r="R75" s="12">
        <v>4331.7</v>
      </c>
      <c r="S75" s="18">
        <f t="shared" ref="S75:S81" si="814">R75/S$1</f>
        <v>1.659096419251907E-2</v>
      </c>
      <c r="T75" s="20">
        <f t="shared" ref="T75:T81" si="815">(((Q75-Q$47)/(Q$83-Q$47)*100+800))</f>
        <v>886.72086720867208</v>
      </c>
      <c r="U75" s="20">
        <f t="shared" ref="U75:U132" si="816">(STDEV(D75,I75,N75,S75))/(AVERAGE(D75,I75,N75,S75))*100</f>
        <v>34.3412506319222</v>
      </c>
      <c r="W75" s="10">
        <v>7.859</v>
      </c>
      <c r="X75">
        <v>1816.9</v>
      </c>
      <c r="Y75" s="18">
        <f>X75/Y$1</f>
        <v>5.5086738342995526E-3</v>
      </c>
      <c r="Z75" s="20">
        <f>(((W75-W$47)/(W$83-W$47)*100+800))</f>
        <v>887.06199460916446</v>
      </c>
      <c r="AB75" s="10">
        <v>7.8369999999999997</v>
      </c>
      <c r="AC75">
        <v>1611.5</v>
      </c>
      <c r="AD75" s="18">
        <f t="shared" ref="AD75:AD135" si="817">AC75/AD$1</f>
        <v>5.5506339054694149E-3</v>
      </c>
      <c r="AE75" s="20">
        <f>(((AB75-AB$47)/(AB$83-AB$47)*100+800))</f>
        <v>886.93623639191287</v>
      </c>
      <c r="AG75" s="10">
        <v>7.8330000000000002</v>
      </c>
      <c r="AH75">
        <v>1285.2</v>
      </c>
      <c r="AI75" s="18">
        <f t="shared" ref="AI75:AI135" si="818">AH75/AI$1</f>
        <v>4.2514480792068725E-3</v>
      </c>
      <c r="AJ75" s="20">
        <f>(((AG75-AG$47)/(AG$83-AG$47)*100+800))</f>
        <v>886.8877747782492</v>
      </c>
      <c r="AL75" s="10">
        <v>7.8220000000000001</v>
      </c>
      <c r="AM75">
        <v>1582.4</v>
      </c>
      <c r="AN75" s="18">
        <f t="shared" ref="AN75:AN135" si="819">AM75/AN$1</f>
        <v>5.5937213447272184E-3</v>
      </c>
      <c r="AO75" s="20">
        <f>(((AL75-AL$47)/(AL$83-AL$47)*100+800))</f>
        <v>886.58959537572252</v>
      </c>
      <c r="AQ75" s="10">
        <v>7.8330000000000002</v>
      </c>
      <c r="AR75">
        <v>1745.7</v>
      </c>
      <c r="AS75" s="18">
        <f t="shared" ref="AS75:AS135" si="820">AR75/AS$1</f>
        <v>5.7021682742293151E-3</v>
      </c>
      <c r="AT75" s="20">
        <f>(((AQ75-AQ$47)/(AQ$83-AQ$47)*100+800))</f>
        <v>886.20292083013067</v>
      </c>
      <c r="AU75" s="20">
        <f t="shared" ref="AU75" si="821">(STDEV(Y75,AD75,AI75,AN75,AS75))/(AVERAGE(Y75,AD75,AI75,AN75,AS75))*100</f>
        <v>11.320546825664071</v>
      </c>
      <c r="AW75" s="10">
        <v>7.8739999999999997</v>
      </c>
      <c r="AX75">
        <v>1957</v>
      </c>
      <c r="AY75" s="18">
        <f t="shared" si="138"/>
        <v>5.6843762435480729E-3</v>
      </c>
      <c r="AZ75" s="20">
        <f>(((AW75-AW$47)/(AW$83-AW$47)*100+800))</f>
        <v>887.19024018299649</v>
      </c>
      <c r="BB75" s="10">
        <v>7.8410000000000002</v>
      </c>
      <c r="BC75">
        <v>3088.9</v>
      </c>
      <c r="BD75" s="18">
        <f t="shared" si="140"/>
        <v>8.0268738770718148E-3</v>
      </c>
      <c r="BE75" s="20">
        <f>(((BB75-BB$47)/(BB$83-BB$47)*100+800))</f>
        <v>887.1559633027523</v>
      </c>
      <c r="BG75" s="10">
        <v>7.7960000000000003</v>
      </c>
      <c r="BH75">
        <v>3494.2</v>
      </c>
      <c r="BI75" s="18">
        <f t="shared" si="142"/>
        <v>1.0717497537018339E-2</v>
      </c>
      <c r="BJ75" s="20">
        <f>(((BG75-BG$47)/(BG$83-BG$47)*100+800))</f>
        <v>886.65906499429877</v>
      </c>
      <c r="BL75" s="10">
        <v>7.8109999999999999</v>
      </c>
      <c r="BM75">
        <v>2300</v>
      </c>
      <c r="BN75" s="18">
        <f t="shared" si="144"/>
        <v>6.4636081996771568E-3</v>
      </c>
      <c r="BO75" s="20">
        <f>(((BL75-BL$47)/(BL$83-BL$47)*100+800))</f>
        <v>886.52729384436702</v>
      </c>
      <c r="BQ75" s="10">
        <v>7.8040000000000003</v>
      </c>
      <c r="BR75">
        <v>2543.8000000000002</v>
      </c>
      <c r="BS75" s="18">
        <f t="shared" si="146"/>
        <v>8.1946300336186648E-3</v>
      </c>
      <c r="BT75" s="20">
        <f>(((BQ75-BQ$47)/(BQ$83-BQ$47)*100+800))</f>
        <v>886.70027142303218</v>
      </c>
      <c r="BU75" s="20">
        <f t="shared" si="794"/>
        <v>24.754459185330248</v>
      </c>
      <c r="BY75" s="18"/>
      <c r="CD75" s="18"/>
      <c r="CI75" s="18"/>
      <c r="CN75" s="18"/>
      <c r="CS75" s="18"/>
      <c r="CU75" s="20"/>
      <c r="CW75" s="10">
        <v>7.8479999999999999</v>
      </c>
      <c r="CX75" s="11">
        <v>2582.6</v>
      </c>
      <c r="CY75" s="18">
        <f t="shared" ref="CY75" si="822">CX75/CY$1</f>
        <v>6.7167802731705637E-3</v>
      </c>
      <c r="CZ75" s="20">
        <f t="shared" ref="CZ75:CZ81" si="823">(((CW75-CW$47)/(CW$83-CW$47)*100+800))</f>
        <v>886.12585291887797</v>
      </c>
      <c r="DB75" s="10">
        <v>7.8890000000000002</v>
      </c>
      <c r="DC75" s="10">
        <v>3053.9</v>
      </c>
      <c r="DD75" s="18">
        <f t="shared" ref="DD75" si="824">DC75/DD$1</f>
        <v>9.096053779870673E-3</v>
      </c>
      <c r="DE75" s="20">
        <f t="shared" ref="DE75:DE83" si="825">(((DB75-DB$47)/(DB$83-DB$47)*100+800))</f>
        <v>886.62347560975616</v>
      </c>
      <c r="DG75" s="10">
        <v>7.8</v>
      </c>
      <c r="DH75" s="11">
        <v>2728</v>
      </c>
      <c r="DI75" s="18">
        <f t="shared" ref="DI75" si="826">DH75/DI$1</f>
        <v>7.4856625415031693E-3</v>
      </c>
      <c r="DJ75" s="20">
        <f t="shared" ref="DJ75:DJ83" si="827">(((DG75-DG$47)/(DG$83-DG$47)*100+800))</f>
        <v>886.56600851722806</v>
      </c>
      <c r="DL75" s="10">
        <v>7.8150000000000004</v>
      </c>
      <c r="DM75" s="11">
        <v>2791.4</v>
      </c>
      <c r="DN75" s="18">
        <f t="shared" ref="DN75" si="828">DM75/DN$1</f>
        <v>9.6049791463150708E-3</v>
      </c>
      <c r="DO75" s="20">
        <f t="shared" ref="DO75:DO83" si="829">(((DL75-DL$47)/(DL$83-DL$47)*100+800))</f>
        <v>886.11865063978291</v>
      </c>
      <c r="DQ75" s="10">
        <v>7.8040000000000003</v>
      </c>
      <c r="DR75" s="11">
        <v>3491.3</v>
      </c>
      <c r="DS75" s="18">
        <f t="shared" ref="DS75" si="830">DR75/DS$1</f>
        <v>1.15070046291032E-2</v>
      </c>
      <c r="DT75" s="20">
        <f t="shared" ref="DT75:DT83" si="831">(((DQ75-DQ$47)/(DQ$83-DQ$47)*100+800))</f>
        <v>887.0917573872473</v>
      </c>
      <c r="DU75" s="20">
        <f t="shared" ref="DU75" si="832">(STDEV(CY75,DD75,DI75,DN75,DS75))/(AVERAGE(CY75,DD75,DI75,DN75,DS75))*100</f>
        <v>21.13583730176239</v>
      </c>
      <c r="DW75" s="10">
        <v>7.8479999999999999</v>
      </c>
      <c r="DX75" s="11">
        <v>2800.5</v>
      </c>
      <c r="DY75" s="18">
        <f t="shared" ref="DY75" si="833">DX75/DY$1</f>
        <v>1.2312141472902298E-2</v>
      </c>
      <c r="DZ75" s="20">
        <f t="shared" ref="DZ75:DZ81" si="834">(((DW75-DW$47)/(DW$83-DW$47)*100+800))</f>
        <v>886.66155615178229</v>
      </c>
      <c r="EB75" s="10">
        <v>7.8479999999999999</v>
      </c>
      <c r="EC75" s="10">
        <v>2632.7</v>
      </c>
      <c r="ED75" s="18">
        <f t="shared" ref="ED75" si="835">EC75/ED$1</f>
        <v>8.5536398374070916E-3</v>
      </c>
      <c r="EE75" s="20">
        <f t="shared" ref="EE75:EE81" si="836">(((EB75-EB$47)/(EB$83-EB$47)*100+800))</f>
        <v>886.14088820826953</v>
      </c>
      <c r="EG75" s="10">
        <v>7.8040000000000003</v>
      </c>
      <c r="EH75" s="11">
        <v>3044.3</v>
      </c>
      <c r="EI75" s="18">
        <f t="shared" ref="EI75" si="837">EH75/EI$1</f>
        <v>1.0837062804628865E-2</v>
      </c>
      <c r="EJ75" s="20">
        <f t="shared" ref="EJ75:EJ81" si="838">(((EG75-EG$47)/(EG$83-EG$47)*100+800))</f>
        <v>886.8012422360249</v>
      </c>
      <c r="EL75" s="10">
        <v>7.7960000000000003</v>
      </c>
      <c r="EM75" s="11">
        <v>3295.7</v>
      </c>
      <c r="EN75" s="18">
        <f t="shared" ref="EN75" si="839">EM75/EN$1</f>
        <v>9.3764278589470243E-3</v>
      </c>
      <c r="EO75" s="20">
        <f t="shared" ref="EO75:EO81" si="840">(((EL75-EL$47)/(EL$83-EL$47)*100+800))</f>
        <v>886.9733281793583</v>
      </c>
      <c r="EQ75" s="10">
        <v>7.7889999999999997</v>
      </c>
      <c r="ER75" s="11">
        <v>2909</v>
      </c>
      <c r="ES75" s="18">
        <f t="shared" ref="ES75" si="841">ER75/ES$1</f>
        <v>9.1855664406324741E-3</v>
      </c>
      <c r="ET75" s="20">
        <f t="shared" ref="ET75:ET81" si="842">(((EQ75-EQ$47)/(EQ$83-EQ$47)*100+800))</f>
        <v>886.24031007751933</v>
      </c>
      <c r="EU75" s="20">
        <f t="shared" ref="EU75" si="843">(STDEV(DY75,ED75,EI75,EN75,ES75))/(AVERAGE(DY75,ED75,EI75,EN75,ES75))*100</f>
        <v>15.066767382220705</v>
      </c>
      <c r="EW75" s="10">
        <v>7.8410000000000002</v>
      </c>
      <c r="EX75" s="11">
        <v>3056.4</v>
      </c>
      <c r="EY75" s="18">
        <f t="shared" ref="EY75" si="844">EX75/EY$1</f>
        <v>1.0016815954280006E-2</v>
      </c>
      <c r="EZ75" s="20">
        <f>(((EW75-EW$47)/(EW$83-EW$47)*100+800))</f>
        <v>883.62292051756003</v>
      </c>
      <c r="FB75" s="10">
        <v>7.8040000000000003</v>
      </c>
      <c r="FC75" s="10">
        <v>2546.8000000000002</v>
      </c>
      <c r="FD75" s="18">
        <f t="shared" ref="FD75" si="845">FC75/FD$1</f>
        <v>8.1214531622900276E-3</v>
      </c>
      <c r="FE75" s="20">
        <f>(((FB75-FB$47)/(FB$83-FB$47)*100+800))</f>
        <v>884.15952292210216</v>
      </c>
      <c r="FG75" s="10">
        <v>7.7930000000000001</v>
      </c>
      <c r="FH75" s="11">
        <v>7192.6</v>
      </c>
      <c r="FI75" s="18">
        <f t="shared" ref="FI75" si="846">FH75/FI$1</f>
        <v>2.3119287759049745E-2</v>
      </c>
      <c r="FJ75" s="20">
        <f>(((FG75-FG$47)/(FG$83-FG$47)*100+800))</f>
        <v>883.23540932236585</v>
      </c>
      <c r="FL75" s="10">
        <v>7.782</v>
      </c>
      <c r="FM75" s="11">
        <v>3619.7</v>
      </c>
      <c r="FN75" s="18">
        <f t="shared" ref="FN75" si="847">FM75/FN$1</f>
        <v>1.1047482781132142E-2</v>
      </c>
      <c r="FO75" s="20">
        <f>(((FL75-FL$47)/(FL$83-FL$47)*100+800))</f>
        <v>884.24401197604789</v>
      </c>
      <c r="FQ75" s="10">
        <v>7.7779999999999996</v>
      </c>
      <c r="FR75" s="11">
        <v>3577.9</v>
      </c>
      <c r="FS75" s="18">
        <f t="shared" ref="FS75" si="848">FR75/FS$1</f>
        <v>1.4290101970595437E-2</v>
      </c>
      <c r="FT75" s="20">
        <f>(((FQ75-FQ$47)/(FQ$83-FQ$47)*100+800))</f>
        <v>884.04654654654655</v>
      </c>
      <c r="FU75" s="20">
        <f>(STDEV(EY75,FD75,FI75,FN75,FS75))/(AVERAGE(EY75,FD75,FI75,FN75,FS75))*100</f>
        <v>44.428941643165032</v>
      </c>
      <c r="FV75" s="20">
        <f>(STDEV(EY75,FD75,FN75,FS75))/(AVERAGE(EY75,FD75,FN75,FS75))*100</f>
        <v>23.762160362513111</v>
      </c>
      <c r="FX75" s="10">
        <v>7.8220000000000001</v>
      </c>
      <c r="FY75" s="11">
        <v>3199</v>
      </c>
      <c r="FZ75" s="18">
        <f t="shared" ref="FZ75" si="849">FY75/FZ$1</f>
        <v>1.0060501383436874E-2</v>
      </c>
      <c r="GA75" s="20">
        <f>(((FX75-FX$47)/(FX$83-FX$47)*100+800))</f>
        <v>886.06083943011163</v>
      </c>
      <c r="GC75" s="10">
        <v>7.8070000000000004</v>
      </c>
      <c r="GD75" s="10">
        <v>4039.1</v>
      </c>
      <c r="GE75" s="18">
        <f t="shared" ref="GE75" si="850">GD75/GE$1</f>
        <v>1.4828599728767065E-2</v>
      </c>
      <c r="GF75" s="20">
        <f t="shared" si="736"/>
        <v>886.66155615178229</v>
      </c>
      <c r="GH75" s="10">
        <v>7.7709999999999999</v>
      </c>
      <c r="GI75" s="11">
        <v>3054.4</v>
      </c>
      <c r="GJ75" s="18">
        <f t="shared" ref="GJ75" si="851">GI75/GJ$1</f>
        <v>1.222543405814446E-2</v>
      </c>
      <c r="GK75" s="20">
        <f t="shared" si="737"/>
        <v>886.36888717751253</v>
      </c>
      <c r="GM75" s="10">
        <v>7.782</v>
      </c>
      <c r="GN75" s="11">
        <v>4104.8</v>
      </c>
      <c r="GO75" s="18">
        <f t="shared" ref="GO75" si="852">GN75/GO$1</f>
        <v>1.1978350957395554E-2</v>
      </c>
      <c r="GP75" s="20">
        <f t="shared" si="738"/>
        <v>886.48753894080994</v>
      </c>
      <c r="GR75" s="10">
        <v>7.7889999999999997</v>
      </c>
      <c r="GS75" s="11">
        <v>4177.5</v>
      </c>
      <c r="GT75" s="18">
        <f t="shared" ref="GT75" si="853">GS75/GT$1</f>
        <v>1.1350933643161969E-2</v>
      </c>
      <c r="GU75" s="20">
        <f>(((GR75-GR$47)/(GR$83-GR$47)*100+800))</f>
        <v>886.62246489859592</v>
      </c>
      <c r="GV75" s="20">
        <f t="shared" ref="GV75" si="854">(STDEV(FZ75,GE75,GJ75,GO75,GT75))/(AVERAGE(FZ75,GE75,GJ75,GO75,GT75))*100</f>
        <v>14.444199398746434</v>
      </c>
      <c r="GX75" s="10">
        <v>7.8150000000000004</v>
      </c>
      <c r="GY75" s="11">
        <v>2701.1</v>
      </c>
      <c r="GZ75" s="18">
        <f t="shared" ref="GZ75" si="855">GY75/GZ$1</f>
        <v>9.1444670743663775E-3</v>
      </c>
      <c r="HA75" s="20">
        <f>(((GX75-GX$47)/(GX$83-GX$47)*100+800))</f>
        <v>886.14014711575692</v>
      </c>
      <c r="HC75" s="10">
        <v>7.7889999999999997</v>
      </c>
      <c r="HD75" s="10">
        <v>3298</v>
      </c>
      <c r="HE75" s="18">
        <f t="shared" ref="HE75" si="856">HD75/HE$1</f>
        <v>1.0147748510607135E-2</v>
      </c>
      <c r="HF75" s="20">
        <f>(((HC75-HC$47)/(HC$83-HC$47)*100+800))</f>
        <v>886.353032659409</v>
      </c>
      <c r="HH75" s="10">
        <v>7.7850000000000001</v>
      </c>
      <c r="HI75" s="11">
        <v>4408.3</v>
      </c>
      <c r="HJ75" s="18">
        <f t="shared" ref="HJ75" si="857">HI75/HJ$1</f>
        <v>1.214376266840473E-2</v>
      </c>
      <c r="HK75" s="20">
        <f>(((HH75-HH$47)/(HH$83-HH$47)*100+800))</f>
        <v>887.0980392156863</v>
      </c>
      <c r="HM75" s="10">
        <v>7.782</v>
      </c>
      <c r="HN75" s="11">
        <v>2776.4</v>
      </c>
      <c r="HO75" s="18">
        <f t="shared" ref="HO75" si="858">HN75/HO$1</f>
        <v>7.7801058065246516E-3</v>
      </c>
      <c r="HP75" s="20">
        <f>(((HM75-HM$47)/(HM$83-HM$47)*100+800))</f>
        <v>886.31578947368428</v>
      </c>
      <c r="HR75" s="10">
        <v>7.782</v>
      </c>
      <c r="HS75" s="11">
        <v>3608.5</v>
      </c>
      <c r="HT75" s="18">
        <f t="shared" ref="HT75" si="859">HS75/HT$1</f>
        <v>8.8420503755512955E-3</v>
      </c>
      <c r="HU75" s="20">
        <f>(((HR75-HR$47)/(HR$83-HR$47)*100+800))</f>
        <v>887.17246773562772</v>
      </c>
      <c r="HV75" s="20">
        <f t="shared" ref="HV75" si="860">(STDEV(GZ75,HE75,HJ75,HO75,HT75))/(AVERAGE(GZ75,HE75,HJ75,HO75,HT75))*100</f>
        <v>17.14627771216578</v>
      </c>
      <c r="HX75" s="10">
        <v>7.8369999999999997</v>
      </c>
      <c r="HY75" s="11">
        <v>1164.5</v>
      </c>
      <c r="HZ75" s="18">
        <f t="shared" ref="HZ75" si="861">HY75/HZ$1</f>
        <v>2.6175174291370937E-3</v>
      </c>
      <c r="IA75" s="20">
        <f t="shared" si="739"/>
        <v>886.54656956688382</v>
      </c>
      <c r="IC75" s="10">
        <v>7.8150000000000004</v>
      </c>
      <c r="ID75" s="10">
        <v>1834.3</v>
      </c>
      <c r="IE75" s="18">
        <f t="shared" ref="IE75" si="862">ID75/IE$1</f>
        <v>5.9110389127014018E-3</v>
      </c>
      <c r="IF75" s="20">
        <f>(((IC75-IC$47)/(IC$83-IC$47)*100+800))</f>
        <v>887.24806201550393</v>
      </c>
      <c r="IH75" s="10">
        <v>7.774</v>
      </c>
      <c r="II75" s="11">
        <v>1832</v>
      </c>
      <c r="IJ75" s="18">
        <f t="shared" ref="IJ75" si="863">II75/IJ$1</f>
        <v>5.7800167279741773E-3</v>
      </c>
      <c r="IK75" s="20">
        <f t="shared" si="740"/>
        <v>886.23497479643277</v>
      </c>
      <c r="IM75" s="10">
        <v>7.7930000000000001</v>
      </c>
      <c r="IN75" s="11">
        <v>2416.8000000000002</v>
      </c>
      <c r="IO75" s="18">
        <f t="shared" ref="IO75" si="864">IN75/IO$1</f>
        <v>5.4732251762922932E-3</v>
      </c>
      <c r="IP75" s="20">
        <f t="shared" si="741"/>
        <v>886.78071539657856</v>
      </c>
      <c r="IR75" s="10">
        <v>7.7930000000000001</v>
      </c>
      <c r="IS75" s="11">
        <v>1261.4000000000001</v>
      </c>
      <c r="IT75" s="18">
        <f t="shared" ref="IT75" si="865">IS75/IT$1</f>
        <v>3.441988549262131E-3</v>
      </c>
      <c r="IU75" s="20">
        <f t="shared" si="742"/>
        <v>886.45310690852955</v>
      </c>
      <c r="IV75" s="20">
        <f t="shared" ref="IV75" si="866">(STDEV(HZ75,IE75,IJ75,IO75,IT75))/(AVERAGE(HZ75,IE75,IJ75,IO75,IT75))*100</f>
        <v>32.535775306493569</v>
      </c>
    </row>
    <row r="76" spans="1:256">
      <c r="A76" s="2" t="s">
        <v>36</v>
      </c>
      <c r="B76" s="25">
        <v>8.0030000000000001</v>
      </c>
      <c r="C76" s="12">
        <v>222187.8</v>
      </c>
      <c r="D76" s="18">
        <f t="shared" si="808"/>
        <v>0.68825826404424417</v>
      </c>
      <c r="E76" s="20">
        <f t="shared" si="809"/>
        <v>890.50899349406814</v>
      </c>
      <c r="G76" s="25">
        <v>7.992</v>
      </c>
      <c r="H76" s="12">
        <v>208422</v>
      </c>
      <c r="I76" s="18">
        <f t="shared" si="810"/>
        <v>0.97755793905260058</v>
      </c>
      <c r="J76" s="20">
        <f t="shared" si="811"/>
        <v>889.96183206106866</v>
      </c>
      <c r="L76" s="25">
        <v>7.9589999999999996</v>
      </c>
      <c r="M76" s="12">
        <v>205744.2</v>
      </c>
      <c r="N76" s="18">
        <f t="shared" si="812"/>
        <v>0.72304503493908323</v>
      </c>
      <c r="O76" s="20">
        <f t="shared" si="813"/>
        <v>890.55361982191255</v>
      </c>
      <c r="Q76" s="25">
        <v>7.9660000000000002</v>
      </c>
      <c r="R76" s="12">
        <v>213158.9</v>
      </c>
      <c r="S76" s="18">
        <f t="shared" si="814"/>
        <v>0.81642580908575235</v>
      </c>
      <c r="T76" s="20">
        <f t="shared" si="815"/>
        <v>890.97948122338369</v>
      </c>
      <c r="U76" s="20">
        <f t="shared" si="816"/>
        <v>16.142667784235172</v>
      </c>
      <c r="W76" s="10">
        <v>7.9660000000000002</v>
      </c>
      <c r="X76">
        <v>641713.1</v>
      </c>
      <c r="Y76" s="18">
        <f>X76/Y$1</f>
        <v>1.9456151483830986</v>
      </c>
      <c r="Z76" s="20">
        <f>(((W76-W$47)/(W$83-W$47)*100+800))</f>
        <v>891.18213323065072</v>
      </c>
      <c r="AB76" s="10">
        <v>7.9409999999999998</v>
      </c>
      <c r="AC76">
        <v>486975.8</v>
      </c>
      <c r="AD76" s="18">
        <f t="shared" si="817"/>
        <v>1.6773344006348698</v>
      </c>
      <c r="AE76" s="20">
        <f>(((AB76-AB$47)/(AB$83-AB$47)*100+800))</f>
        <v>890.97978227060651</v>
      </c>
      <c r="AG76" s="10">
        <v>7.944</v>
      </c>
      <c r="AH76">
        <v>465241.2</v>
      </c>
      <c r="AI76" s="18">
        <f t="shared" si="818"/>
        <v>1.5390202350668383</v>
      </c>
      <c r="AJ76" s="20">
        <f>(((AG76-AG$47)/(AG$83-AG$47)*100+800))</f>
        <v>891.16853065946782</v>
      </c>
      <c r="AL76" s="10">
        <v>7.9329999999999998</v>
      </c>
      <c r="AM76">
        <v>519654.6</v>
      </c>
      <c r="AN76" s="18">
        <f t="shared" si="819"/>
        <v>1.8369584352285671</v>
      </c>
      <c r="AO76" s="20">
        <f>(((AL76-AL$47)/(AL$83-AL$47)*100+800))</f>
        <v>890.86705202312135</v>
      </c>
      <c r="AQ76" s="10">
        <v>7.9480000000000004</v>
      </c>
      <c r="AR76">
        <v>549655.9</v>
      </c>
      <c r="AS76" s="18">
        <f t="shared" si="820"/>
        <v>1.7954003750489553</v>
      </c>
      <c r="AT76" s="20">
        <f>(((AQ76-AQ$47)/(AQ$83-AQ$47)*100+800))</f>
        <v>890.62259800153731</v>
      </c>
      <c r="AU76" s="20">
        <f t="shared" ref="AU76" si="867">(STDEV(Y76,AD76,AI76,AN76,AS76))/(AVERAGE(Y76,AD76,AI76,AN76,AS76))*100</f>
        <v>8.866800714239039</v>
      </c>
      <c r="AW76" s="10">
        <v>7.9770000000000003</v>
      </c>
      <c r="AX76">
        <v>498857</v>
      </c>
      <c r="AY76" s="18">
        <f t="shared" si="138"/>
        <v>1.4489989165700874</v>
      </c>
      <c r="AZ76" s="20">
        <f>(((AW76-AW$47)/(AW$83-AW$47)*100+800))</f>
        <v>891.11704155547079</v>
      </c>
      <c r="BB76" s="10">
        <v>7.944</v>
      </c>
      <c r="BC76">
        <v>545957</v>
      </c>
      <c r="BD76" s="18">
        <f t="shared" si="140"/>
        <v>1.4187341711627104</v>
      </c>
      <c r="BE76" s="20">
        <f>(((BB76-BB$47)/(BB$83-BB$47)*100+800))</f>
        <v>891.09327217125383</v>
      </c>
      <c r="BG76" s="10">
        <v>7.907</v>
      </c>
      <c r="BH76">
        <v>491881.4</v>
      </c>
      <c r="BI76" s="18">
        <f t="shared" si="142"/>
        <v>1.508710918952874</v>
      </c>
      <c r="BJ76" s="20">
        <f>(((BG76-BG$47)/(BG$83-BG$47)*100+800))</f>
        <v>890.87799315849486</v>
      </c>
      <c r="BL76" s="10">
        <v>7.9219999999999997</v>
      </c>
      <c r="BM76">
        <v>435282</v>
      </c>
      <c r="BN76" s="18">
        <f t="shared" si="144"/>
        <v>1.2232575236399443</v>
      </c>
      <c r="BO76" s="20">
        <f>(((BL76-BL$47)/(BL$83-BL$47)*100+800))</f>
        <v>890.82462253193955</v>
      </c>
      <c r="BQ76" s="10">
        <v>7.9139999999999997</v>
      </c>
      <c r="BR76">
        <v>469185.8</v>
      </c>
      <c r="BS76" s="18">
        <f t="shared" si="146"/>
        <v>1.5114411699140655</v>
      </c>
      <c r="BT76" s="20">
        <f>(((BQ76-BQ$47)/(BQ$83-BQ$47)*100+800))</f>
        <v>890.96549050019382</v>
      </c>
      <c r="BU76" s="20">
        <f t="shared" ref="BU76:BU81" si="868">(STDEV(AY76,BD76,BI76,BN76,BS76))/(AVERAGE(AY76,BD76,BI76,BN76,BS76))*100</f>
        <v>8.3013375167734402</v>
      </c>
      <c r="BW76" s="10">
        <v>7.9589999999999996</v>
      </c>
      <c r="BX76" s="11">
        <v>494836.6</v>
      </c>
      <c r="BY76" s="18">
        <f t="shared" ref="BY76:BY81" si="869">BX76/BY$1</f>
        <v>1.9514977465575254</v>
      </c>
      <c r="BZ76" s="20">
        <f>(((BW76-BW$47)/(BW$83-BW$47)*100+800))</f>
        <v>891.20062573328119</v>
      </c>
      <c r="CB76" s="10">
        <v>7.9630000000000001</v>
      </c>
      <c r="CC76" s="11">
        <v>516031.1</v>
      </c>
      <c r="CD76" s="18">
        <f t="shared" ref="CD76:CD81" si="870">CC76/CD$1</f>
        <v>1.7066727212414037</v>
      </c>
      <c r="CE76" s="20">
        <f>(((CB76-CB$47)/(CB$83-CB$47)*100+800))</f>
        <v>890.74787972243644</v>
      </c>
      <c r="CG76" s="10">
        <v>7.9219999999999997</v>
      </c>
      <c r="CH76" s="11">
        <v>530952.6</v>
      </c>
      <c r="CI76" s="18">
        <f t="shared" ref="CI76:CI81" si="871">CH76/CI$1</f>
        <v>1.4343867516749513</v>
      </c>
      <c r="CJ76" s="20">
        <f>(((CG76-CG$47)/(CG$83-CG$47)*100+800))</f>
        <v>890.37267080745346</v>
      </c>
      <c r="CL76" s="10">
        <v>7.9260000000000002</v>
      </c>
      <c r="CM76" s="11">
        <v>577066.9</v>
      </c>
      <c r="CN76" s="18">
        <f t="shared" ref="CN76:CN81" si="872">CM76/CN$1</f>
        <v>1.6085434696803802</v>
      </c>
      <c r="CO76" s="20">
        <f>(((CL76-CL$47)/(CL$83-CL$47)*100+800))</f>
        <v>890.9409020217729</v>
      </c>
      <c r="CQ76" s="10">
        <v>7.9290000000000003</v>
      </c>
      <c r="CR76" s="11">
        <v>503323.1</v>
      </c>
      <c r="CS76" s="18">
        <f t="shared" ref="CS76:CS81" si="873">CR76/CS$1</f>
        <v>1.4294910955567957</v>
      </c>
      <c r="CT76" s="20">
        <f>(((CQ76-CQ$47)/(CQ$83-CQ$47)*100+800))</f>
        <v>890.66511085180866</v>
      </c>
      <c r="CU76" s="20">
        <f t="shared" ref="CU76:CU81" si="874">(STDEV(BY76,CD76,CI76,CN76,CS76))/(AVERAGE(BY76,CD76,CI76,CN76,CS76))*100</f>
        <v>13.335339404681342</v>
      </c>
      <c r="CW76" s="10">
        <v>7.952</v>
      </c>
      <c r="CX76" s="11">
        <v>560664.19999999995</v>
      </c>
      <c r="CY76" s="18">
        <f t="shared" ref="CY76:CY81" si="875">CX76/CY$1</f>
        <v>1.4581655070212016</v>
      </c>
      <c r="CZ76" s="20">
        <f t="shared" si="823"/>
        <v>890.06823351023502</v>
      </c>
      <c r="DB76" s="10">
        <v>8</v>
      </c>
      <c r="DC76" s="10">
        <v>538258.6</v>
      </c>
      <c r="DD76" s="18">
        <f t="shared" ref="DD76:DD81" si="876">DC76/DD$1</f>
        <v>1.6032054661507897</v>
      </c>
      <c r="DE76" s="20">
        <f t="shared" si="825"/>
        <v>890.85365853658539</v>
      </c>
      <c r="DG76" s="10">
        <v>7.9180000000000001</v>
      </c>
      <c r="DH76" s="11">
        <v>520154.5</v>
      </c>
      <c r="DI76" s="18">
        <f t="shared" ref="DI76:DI81" si="877">DH76/DI$1</f>
        <v>1.4273097714238674</v>
      </c>
      <c r="DJ76" s="20">
        <f t="shared" si="827"/>
        <v>891.13433991482771</v>
      </c>
      <c r="DL76" s="10">
        <v>7.9219999999999997</v>
      </c>
      <c r="DM76" s="11">
        <v>408004.9</v>
      </c>
      <c r="DN76" s="18">
        <f t="shared" ref="DN76:DN81" si="878">DM76/DN$1</f>
        <v>1.4039114982067658</v>
      </c>
      <c r="DO76" s="20">
        <f t="shared" si="829"/>
        <v>890.26754556029471</v>
      </c>
      <c r="DQ76" s="10">
        <v>7.915</v>
      </c>
      <c r="DR76" s="11">
        <v>491351.3</v>
      </c>
      <c r="DS76" s="18">
        <f t="shared" ref="DS76:DS81" si="879">DR76/DS$1</f>
        <v>1.6194488252558861</v>
      </c>
      <c r="DT76" s="20">
        <f t="shared" si="831"/>
        <v>891.40746500777607</v>
      </c>
      <c r="DU76" s="20">
        <f t="shared" ref="DU76:DU81" si="880">(STDEV(CY76,DD76,DI76,DN76,DS76))/(AVERAGE(CY76,DD76,DI76,DN76,DS76))*100</f>
        <v>6.7515883026773817</v>
      </c>
      <c r="DW76" s="10">
        <v>7.9660000000000002</v>
      </c>
      <c r="DX76" s="11">
        <v>469673.6</v>
      </c>
      <c r="DY76" s="18">
        <f t="shared" ref="DY76:DY81" si="881">DX76/DY$1</f>
        <v>2.0648769181529456</v>
      </c>
      <c r="DZ76" s="20">
        <f t="shared" si="834"/>
        <v>891.18436182445384</v>
      </c>
      <c r="EB76" s="10">
        <v>7.9589999999999996</v>
      </c>
      <c r="EC76" s="10">
        <v>411769.3</v>
      </c>
      <c r="ED76" s="18">
        <f t="shared" ref="ED76:ED83" si="882">EC76/ED$1</f>
        <v>1.3378380705364195</v>
      </c>
      <c r="EE76" s="20">
        <f t="shared" si="836"/>
        <v>890.39050535987747</v>
      </c>
      <c r="EG76" s="10">
        <v>7.907</v>
      </c>
      <c r="EH76" s="11">
        <v>394437.6</v>
      </c>
      <c r="EI76" s="18">
        <f t="shared" ref="EI76:EI83" si="883">EH76/EI$1</f>
        <v>1.4041142606533779</v>
      </c>
      <c r="EJ76" s="20">
        <f t="shared" si="838"/>
        <v>890.7996894409938</v>
      </c>
      <c r="EL76" s="10">
        <v>7.907</v>
      </c>
      <c r="EM76" s="11">
        <v>377473.1</v>
      </c>
      <c r="EN76" s="18">
        <f t="shared" ref="EN76:EN83" si="884">EM76/EN$1</f>
        <v>1.0739294507519179</v>
      </c>
      <c r="EO76" s="20">
        <f t="shared" si="840"/>
        <v>891.26401236954007</v>
      </c>
      <c r="EQ76" s="10">
        <v>7.9</v>
      </c>
      <c r="ER76" s="11">
        <v>345478.7</v>
      </c>
      <c r="ES76" s="18">
        <f t="shared" ref="ES76:ES83" si="885">ER76/ES$1</f>
        <v>1.0908963742431539</v>
      </c>
      <c r="ET76" s="20">
        <f t="shared" si="842"/>
        <v>890.54263565891472</v>
      </c>
      <c r="EU76" s="20">
        <f t="shared" ref="EU76:EU83" si="886">(STDEV(DY76,ED76,EI76,EN76,ES76))/(AVERAGE(DY76,ED76,EI76,EN76,ES76))*100</f>
        <v>28.858507808219063</v>
      </c>
      <c r="EW76" s="10">
        <v>7.9740000000000002</v>
      </c>
      <c r="EX76" s="11">
        <v>644830.1</v>
      </c>
      <c r="EY76" s="18">
        <f t="shared" ref="EY76:EY81" si="887">EX76/EY$1</f>
        <v>2.1133177704096227</v>
      </c>
      <c r="EZ76" s="20">
        <f>(((EW76-EW$47)/(EW$83-EW$47)*100+800))</f>
        <v>888.53974121996305</v>
      </c>
      <c r="FB76" s="10">
        <v>7.9180000000000001</v>
      </c>
      <c r="FC76" s="10">
        <v>484666.2</v>
      </c>
      <c r="FD76" s="18">
        <f t="shared" ref="FD76:FD81" si="888">FC76/FD$1</f>
        <v>1.5455449358587605</v>
      </c>
      <c r="FE76" s="20">
        <f>(((FB76-FB$47)/(FB$83-FB$47)*100+800))</f>
        <v>888.4084979500559</v>
      </c>
      <c r="FG76" s="10">
        <v>7.9029999999999996</v>
      </c>
      <c r="FH76" s="11">
        <v>394018.4</v>
      </c>
      <c r="FI76" s="18">
        <f t="shared" ref="FI76:FI81" si="889">FH76/FI$1</f>
        <v>1.2664995651030735</v>
      </c>
      <c r="FJ76" s="20">
        <f>(((FG76-FG$47)/(FG$83-FG$47)*100+800))</f>
        <v>887.54406580493537</v>
      </c>
      <c r="FL76" s="10">
        <v>7.8920000000000003</v>
      </c>
      <c r="FM76" s="11">
        <v>448556</v>
      </c>
      <c r="FN76" s="18">
        <f t="shared" ref="FN76:FN81" si="890">FM76/FN$1</f>
        <v>1.3690125387113601</v>
      </c>
      <c r="FO76" s="20">
        <f>(((FL76-FL$47)/(FL$83-FL$47)*100+800))</f>
        <v>888.36077844311376</v>
      </c>
      <c r="FQ76" s="10">
        <v>7.8920000000000003</v>
      </c>
      <c r="FR76" s="11">
        <v>408747.6</v>
      </c>
      <c r="FS76" s="18">
        <f t="shared" ref="FS76:FS81" si="891">FR76/FS$1</f>
        <v>1.6325344152257342</v>
      </c>
      <c r="FT76" s="20">
        <f>(((FQ76-FQ$47)/(FQ$83-FQ$47)*100+800))</f>
        <v>888.32582582582586</v>
      </c>
      <c r="FU76" s="20">
        <f>(STDEV(EY76,FD76,FI76,FN76,FS76))/(AVERAGE(EY76,FD76,FI76,FN76,FS76))*100</f>
        <v>20.705656348681952</v>
      </c>
      <c r="FV76" s="20">
        <f>(STDEV(EY76,FD76,FN76,FS76))/(AVERAGE(EY76,FD76,FN76,FS76))*100</f>
        <v>19.11519332051413</v>
      </c>
      <c r="FX76" s="10">
        <v>7.9409999999999998</v>
      </c>
      <c r="FY76" s="11">
        <v>449184</v>
      </c>
      <c r="FZ76" s="18">
        <f t="shared" ref="FZ76:FZ81" si="892">FY76/FZ$1</f>
        <v>1.4126340273265734</v>
      </c>
      <c r="GA76" s="20">
        <f>(((FX76-FX$47)/(FX$83-FX$47)*100+800))</f>
        <v>890.64304967269925</v>
      </c>
      <c r="GC76" s="10">
        <v>7.9180000000000001</v>
      </c>
      <c r="GD76" s="10">
        <v>447299</v>
      </c>
      <c r="GE76" s="18">
        <f t="shared" ref="GE76:GE81" si="893">GD76/GE$1</f>
        <v>1.6421524176370428</v>
      </c>
      <c r="GF76" s="20">
        <f t="shared" si="736"/>
        <v>890.91605979302415</v>
      </c>
      <c r="GH76" s="10">
        <v>7.8929999999999998</v>
      </c>
      <c r="GI76" s="11">
        <v>391721.8</v>
      </c>
      <c r="GJ76" s="18">
        <f t="shared" ref="GJ76:GJ81" si="894">GI76/GJ$1</f>
        <v>1.5678919051328091</v>
      </c>
      <c r="GK76" s="20">
        <f t="shared" si="737"/>
        <v>891.06661532537544</v>
      </c>
      <c r="GM76" s="10">
        <v>7.8920000000000003</v>
      </c>
      <c r="GN76" s="11">
        <v>441529.3</v>
      </c>
      <c r="GO76" s="18">
        <f t="shared" ref="GO76:GO81" si="895">GN76/GO$1</f>
        <v>1.2884410722503383</v>
      </c>
      <c r="GP76" s="20">
        <f t="shared" si="738"/>
        <v>890.77102803738319</v>
      </c>
      <c r="GR76" s="10">
        <v>7.8920000000000003</v>
      </c>
      <c r="GS76" s="11">
        <v>366618.1</v>
      </c>
      <c r="GT76" s="18">
        <f t="shared" ref="GT76:GT81" si="896">GS76/GT$1</f>
        <v>0.99615983853551615</v>
      </c>
      <c r="GU76" s="20">
        <f>(((GR76-GR$47)/(GR$83-GR$47)*100+800))</f>
        <v>890.6396255850234</v>
      </c>
      <c r="GV76" s="20">
        <f t="shared" ref="GV76:GV81" si="897">(STDEV(FZ76,GE76,GJ76,GO76,GT76))/(AVERAGE(FZ76,GE76,GJ76,GO76,GT76))*100</f>
        <v>18.483536865916676</v>
      </c>
      <c r="GX76" s="10">
        <v>7.9219999999999997</v>
      </c>
      <c r="GY76" s="11">
        <v>379652.6</v>
      </c>
      <c r="GZ76" s="18">
        <f t="shared" ref="GZ76:GZ81" si="898">GY76/GZ$1</f>
        <v>1.2852988413600341</v>
      </c>
      <c r="HA76" s="20">
        <f>(((GX76-GX$47)/(GX$83-GX$47)*100+800))</f>
        <v>890.28261711188543</v>
      </c>
      <c r="HC76" s="10">
        <v>7.9109999999999996</v>
      </c>
      <c r="HD76" s="10">
        <v>388609.6</v>
      </c>
      <c r="HE76" s="18">
        <f t="shared" ref="HE76:HE81" si="899">HD76/HE$1</f>
        <v>1.1957284686499801</v>
      </c>
      <c r="HF76" s="20">
        <f>(((HC76-HC$47)/(HC$83-HC$47)*100+800))</f>
        <v>891.09642301710733</v>
      </c>
      <c r="HH76" s="10">
        <v>7.8959999999999999</v>
      </c>
      <c r="HI76" s="11">
        <v>397455.2</v>
      </c>
      <c r="HJ76" s="18">
        <f t="shared" ref="HJ76:HJ81" si="900">HI76/HJ$1</f>
        <v>1.094889553824226</v>
      </c>
      <c r="HK76" s="20">
        <f>(((HH76-HH$47)/(HH$83-HH$47)*100+800))</f>
        <v>891.45098039215679</v>
      </c>
      <c r="HM76" s="10">
        <v>7.9</v>
      </c>
      <c r="HN76" s="11">
        <v>358770.3</v>
      </c>
      <c r="HO76" s="18">
        <f t="shared" ref="HO76:HO81" si="901">HN76/HO$1</f>
        <v>1.0053561785904737</v>
      </c>
      <c r="HP76" s="20">
        <f>(((HM76-HM$47)/(HM$83-HM$47)*100+800))</f>
        <v>890.91617933723205</v>
      </c>
      <c r="HR76" s="10">
        <v>7.8849999999999998</v>
      </c>
      <c r="HS76" s="11">
        <v>472063.5</v>
      </c>
      <c r="HT76" s="18">
        <f t="shared" ref="HT76:HT81" si="902">HS76/HT$1</f>
        <v>1.1567158784700178</v>
      </c>
      <c r="HU76" s="20">
        <f>(((HR76-HR$47)/(HR$83-HR$47)*100+800))</f>
        <v>891.20062573328119</v>
      </c>
      <c r="HV76" s="20">
        <f t="shared" ref="HV76:HV81" si="903">(STDEV(GZ76,HE76,HJ76,HO76,HT76))/(AVERAGE(GZ76,HE76,HJ76,HO76,HT76))*100</f>
        <v>9.1777319784424556</v>
      </c>
      <c r="HX76" s="10">
        <v>7.952</v>
      </c>
      <c r="HY76" s="11">
        <v>433803.1</v>
      </c>
      <c r="HZ76" s="18">
        <f t="shared" ref="HZ76:HZ81" si="904">HY76/HZ$1</f>
        <v>0.97508559473052936</v>
      </c>
      <c r="IA76" s="20">
        <f t="shared" si="739"/>
        <v>890.9543886546569</v>
      </c>
      <c r="IC76" s="10">
        <v>7.9139999999999997</v>
      </c>
      <c r="ID76" s="10">
        <v>419538</v>
      </c>
      <c r="IE76" s="18">
        <f t="shared" ref="IE76:IE81" si="905">ID76/IE$1</f>
        <v>1.3519628432409752</v>
      </c>
      <c r="IF76" s="20">
        <f>(((IC76-IC$47)/(IC$83-IC$47)*100+800))</f>
        <v>891.08527131782944</v>
      </c>
      <c r="IH76" s="10">
        <v>7.8920000000000003</v>
      </c>
      <c r="II76" s="11">
        <v>311965.3</v>
      </c>
      <c r="IJ76" s="18">
        <f t="shared" ref="IJ76:IJ81" si="906">II76/IJ$1</f>
        <v>0.98426018152155159</v>
      </c>
      <c r="IK76" s="20">
        <f t="shared" si="740"/>
        <v>890.81039162466072</v>
      </c>
      <c r="IM76" s="10">
        <v>7.9</v>
      </c>
      <c r="IN76" s="11">
        <v>426264.1</v>
      </c>
      <c r="IO76" s="18">
        <f t="shared" ref="IO76:IO81" si="907">IN76/IO$1</f>
        <v>0.96534235512643807</v>
      </c>
      <c r="IP76" s="20">
        <f t="shared" si="741"/>
        <v>890.94090202177301</v>
      </c>
      <c r="IR76" s="10">
        <v>7.9109999999999996</v>
      </c>
      <c r="IS76" s="11">
        <v>346865.7</v>
      </c>
      <c r="IT76" s="18">
        <f t="shared" ref="IT76:IT81" si="908">IS76/IT$1</f>
        <v>0.94649418703963339</v>
      </c>
      <c r="IU76" s="20">
        <f t="shared" si="742"/>
        <v>891.00733307603241</v>
      </c>
      <c r="IV76" s="20">
        <f t="shared" ref="IV76:IV81" si="909">(STDEV(HZ76,IE76,IJ76,IO76,IT76))/(AVERAGE(HZ76,IE76,IJ76,IO76,IT76))*100</f>
        <v>16.501005166404784</v>
      </c>
    </row>
    <row r="77" spans="1:256">
      <c r="A77" s="14" t="s">
        <v>195</v>
      </c>
      <c r="B77" s="25">
        <v>8</v>
      </c>
      <c r="C77" s="12">
        <v>9518.6</v>
      </c>
      <c r="D77" s="18">
        <f t="shared" si="808"/>
        <v>2.9485215264436405E-2</v>
      </c>
      <c r="E77" s="20">
        <f t="shared" si="809"/>
        <v>890.3941829314964</v>
      </c>
      <c r="G77" s="25">
        <v>7.992</v>
      </c>
      <c r="H77" s="12">
        <v>8926.5</v>
      </c>
      <c r="I77" s="18">
        <f t="shared" si="810"/>
        <v>4.1867801589817961E-2</v>
      </c>
      <c r="J77" s="20">
        <f t="shared" si="811"/>
        <v>889.96183206106866</v>
      </c>
      <c r="L77" s="25">
        <v>7.9550000000000001</v>
      </c>
      <c r="M77" s="12">
        <v>8836.2000000000007</v>
      </c>
      <c r="N77" s="18">
        <f t="shared" si="812"/>
        <v>3.1052980048665905E-2</v>
      </c>
      <c r="O77" s="20">
        <f t="shared" si="813"/>
        <v>890.39876113046853</v>
      </c>
      <c r="Q77" s="25">
        <v>7.9630000000000001</v>
      </c>
      <c r="R77" s="12">
        <v>9060.2999999999993</v>
      </c>
      <c r="S77" s="18">
        <f t="shared" si="814"/>
        <v>3.4702106072322769E-2</v>
      </c>
      <c r="T77" s="20">
        <f t="shared" si="815"/>
        <v>890.86333720480059</v>
      </c>
      <c r="U77" s="20">
        <f t="shared" ref="U77" si="910">(STDEV(D77,I77,N77,S77))/(AVERAGE(D77,I77,N77,S77))*100</f>
        <v>16.081628970309694</v>
      </c>
      <c r="W77" s="10">
        <v>7.9660000000000002</v>
      </c>
      <c r="X77">
        <v>28275</v>
      </c>
      <c r="Y77" s="18">
        <f>X77/Y$1</f>
        <v>8.5727201642809087E-2</v>
      </c>
      <c r="Z77" s="20">
        <f>(((W77-W$47)/(W$83-W$47)*100+800))</f>
        <v>891.18213323065072</v>
      </c>
      <c r="AA77" s="11"/>
      <c r="AB77" s="10">
        <v>7.9409999999999998</v>
      </c>
      <c r="AC77" s="11">
        <v>22445.5</v>
      </c>
      <c r="AD77" s="18">
        <f>AC77/AD$1</f>
        <v>7.7311047673108133E-2</v>
      </c>
      <c r="AE77" s="20">
        <f>(((AB77-AB$47)/(AB$83-AB$47)*100+800))</f>
        <v>890.97978227060651</v>
      </c>
      <c r="AF77" s="11"/>
      <c r="AG77" s="10">
        <v>7.9480000000000004</v>
      </c>
      <c r="AH77" s="11">
        <v>21705.599999999999</v>
      </c>
      <c r="AI77" s="18">
        <f>AH77/AI$1</f>
        <v>7.1802234226604963E-2</v>
      </c>
      <c r="AJ77" s="20">
        <f>(((AG77-AG$47)/(AG$83-AG$47)*100+800))</f>
        <v>891.32279213266486</v>
      </c>
      <c r="AK77" s="11"/>
      <c r="AL77" s="10">
        <v>7.9290000000000003</v>
      </c>
      <c r="AM77" s="11">
        <v>22930.799999999999</v>
      </c>
      <c r="AN77" s="18">
        <f>AM77/AN$1</f>
        <v>8.1059470052875948E-2</v>
      </c>
      <c r="AO77" s="20">
        <f>(((AL77-AL$47)/(AL$83-AL$47)*100+800))</f>
        <v>890.71290944123314</v>
      </c>
      <c r="AP77" s="11"/>
      <c r="AQ77" s="10">
        <v>7.9480000000000004</v>
      </c>
      <c r="AR77" s="11">
        <v>22508.400000000001</v>
      </c>
      <c r="AS77" s="18">
        <f>AR77/AS$1</f>
        <v>7.352161561761078E-2</v>
      </c>
      <c r="AT77" s="20">
        <f>(((AQ77-AQ$47)/(AQ$83-AQ$47)*100+800))</f>
        <v>890.62259800153731</v>
      </c>
      <c r="AU77" s="20">
        <f t="shared" ref="AU77" si="911">(STDEV(Y77,AD77,AI77,AN77,AS77))/(AVERAGE(Y77,AD77,AI77,AN77,AS77))*100</f>
        <v>7.2616164959278571</v>
      </c>
      <c r="AW77" s="10">
        <v>7.9809999999999999</v>
      </c>
      <c r="AX77">
        <v>23031.8</v>
      </c>
      <c r="AY77" s="18">
        <f>AX77/AY$1</f>
        <v>6.689903769348518E-2</v>
      </c>
      <c r="AZ77" s="20">
        <f>(((AW77-AW$47)/(AW$83-AW$47)*100+800))</f>
        <v>891.26953869614943</v>
      </c>
      <c r="BB77" s="10">
        <v>7.9509999999999996</v>
      </c>
      <c r="BC77">
        <v>25368.5</v>
      </c>
      <c r="BD77" s="18">
        <f>BC77/BD$1</f>
        <v>6.5923063210364952E-2</v>
      </c>
      <c r="BE77" s="20">
        <f>(((BB77-BB$47)/(BB$83-BB$47)*100+800))</f>
        <v>891.36085626911313</v>
      </c>
      <c r="BG77" s="10">
        <v>7.907</v>
      </c>
      <c r="BH77">
        <v>23190.9</v>
      </c>
      <c r="BI77" s="18">
        <f>BH77/BI$1</f>
        <v>7.1131707867677474E-2</v>
      </c>
      <c r="BJ77" s="20">
        <f>(((BG77-BG$47)/(BG$83-BG$47)*100+800))</f>
        <v>890.87799315849486</v>
      </c>
      <c r="BL77" s="10">
        <v>7.9260000000000002</v>
      </c>
      <c r="BM77">
        <v>20462.099999999999</v>
      </c>
      <c r="BN77" s="18">
        <f>BM77/BN$1</f>
        <v>5.7503911888093014E-2</v>
      </c>
      <c r="BO77" s="20">
        <f>(((BL77-BL$47)/(BL$83-BL$47)*100+800))</f>
        <v>890.97948122338369</v>
      </c>
      <c r="BQ77" s="10">
        <v>7.9180000000000001</v>
      </c>
      <c r="BR77">
        <v>21882.9</v>
      </c>
      <c r="BS77" s="18">
        <f>BR77/BS$1</f>
        <v>7.0493855477110581E-2</v>
      </c>
      <c r="BT77" s="20">
        <f>(((BQ77-BQ$47)/(BQ$83-BQ$47)*100+800))</f>
        <v>891.12058937572704</v>
      </c>
      <c r="BU77" s="20">
        <f>(STDEV(AY77,BD77,BI77,BN77,BS77))/(AVERAGE(AY77,BD77,BI77,BN77,BS77))*100</f>
        <v>8.2074785286324179</v>
      </c>
      <c r="BW77" s="10">
        <v>7.9630000000000001</v>
      </c>
      <c r="BX77" s="11">
        <v>21936.7</v>
      </c>
      <c r="BY77" s="18">
        <f>BX77/BY$1</f>
        <v>8.6512235790377007E-2</v>
      </c>
      <c r="BZ77" s="20">
        <f>(((BW77-BW$47)/(BW$83-BW$47)*100+800))</f>
        <v>891.3570590535785</v>
      </c>
      <c r="CB77" s="10">
        <v>7.9589999999999996</v>
      </c>
      <c r="CC77" s="11">
        <v>24032.5</v>
      </c>
      <c r="CD77" s="18">
        <f>CC77/CD$1</f>
        <v>7.9482829955857384E-2</v>
      </c>
      <c r="CE77" s="20">
        <f>(((CB77-CB$47)/(CB$83-CB$47)*100+800))</f>
        <v>890.59367771781035</v>
      </c>
      <c r="CG77" s="10">
        <v>7.9260000000000002</v>
      </c>
      <c r="CH77" s="11">
        <v>24239.4</v>
      </c>
      <c r="CI77" s="18">
        <f>CH77/CI$1</f>
        <v>6.5483574670412797E-2</v>
      </c>
      <c r="CJ77" s="20">
        <f>(((CG77-CG$47)/(CG$83-CG$47)*100+800))</f>
        <v>890.52795031055905</v>
      </c>
      <c r="CL77" s="10">
        <v>7.9219999999999997</v>
      </c>
      <c r="CM77" s="11">
        <v>26790.6</v>
      </c>
      <c r="CN77" s="18">
        <f>CM77/CN$1</f>
        <v>7.4677380870084895E-2</v>
      </c>
      <c r="CO77" s="20">
        <f>(((CL77-CL$47)/(CL$83-CL$47)*100+800))</f>
        <v>890.78538102643859</v>
      </c>
      <c r="CQ77" s="10">
        <v>7.9260000000000002</v>
      </c>
      <c r="CR77" s="11">
        <v>22859.1</v>
      </c>
      <c r="CS77" s="18">
        <f>CR77/CS$1</f>
        <v>6.4922273391470303E-2</v>
      </c>
      <c r="CT77" s="20">
        <f>(((CQ77-CQ$47)/(CQ$83-CQ$47)*100+800))</f>
        <v>890.54842473745623</v>
      </c>
      <c r="CU77" s="20">
        <f t="shared" ref="CU77" si="912">(STDEV(BY77,CD77,CI77,CN77,CS77))/(AVERAGE(BY77,CD77,CI77,CN77,CS77))*100</f>
        <v>12.455086749435305</v>
      </c>
      <c r="CW77" s="10">
        <v>7.9550000000000001</v>
      </c>
      <c r="CX77" s="11">
        <v>25006.6</v>
      </c>
      <c r="CY77" s="18">
        <f>CX77/CY$1</f>
        <v>6.5036721745166504E-2</v>
      </c>
      <c r="CZ77" s="20">
        <f t="shared" si="823"/>
        <v>890.18195602729338</v>
      </c>
      <c r="DB77" s="10">
        <v>8</v>
      </c>
      <c r="DC77" s="10">
        <v>25553.9</v>
      </c>
      <c r="DD77" s="18">
        <f>DC77/DD$1</f>
        <v>7.6112396832063001E-2</v>
      </c>
      <c r="DE77" s="20">
        <f t="shared" si="825"/>
        <v>890.85365853658539</v>
      </c>
      <c r="DG77" s="10">
        <v>7.9180000000000001</v>
      </c>
      <c r="DH77" s="11">
        <v>23820.1</v>
      </c>
      <c r="DI77" s="18">
        <f>DH77/DI$1</f>
        <v>6.5362621079494004E-2</v>
      </c>
      <c r="DJ77" s="20">
        <f t="shared" si="827"/>
        <v>891.13433991482771</v>
      </c>
      <c r="DL77" s="10">
        <v>7.9219999999999997</v>
      </c>
      <c r="DM77" s="11">
        <v>18957.3</v>
      </c>
      <c r="DN77" s="18">
        <f>DM77/DN$1</f>
        <v>6.5230519155419747E-2</v>
      </c>
      <c r="DO77" s="20">
        <f t="shared" si="829"/>
        <v>890.26754556029471</v>
      </c>
      <c r="DQ77" s="10">
        <v>7.9109999999999996</v>
      </c>
      <c r="DR77" s="11">
        <v>23587.599999999999</v>
      </c>
      <c r="DS77" s="18">
        <f>DR77/DS$1</f>
        <v>7.7742566490829959E-2</v>
      </c>
      <c r="DT77" s="20">
        <f t="shared" si="831"/>
        <v>891.25194401244164</v>
      </c>
      <c r="DU77" s="20">
        <f t="shared" ref="DU77" si="913">(STDEV(CY77,DD77,DI77,DN77,DS77))/(AVERAGE(CY77,DD77,DI77,DN77,DS77))*100</f>
        <v>9.2204628997329916</v>
      </c>
      <c r="DW77" s="10">
        <v>7.9630000000000001</v>
      </c>
      <c r="DX77" s="11">
        <v>21193.3</v>
      </c>
      <c r="DY77" s="18">
        <f>DX77/DY$1</f>
        <v>9.3174400241978317E-2</v>
      </c>
      <c r="DZ77" s="20">
        <f t="shared" si="834"/>
        <v>891.06937523955537</v>
      </c>
      <c r="EB77" s="10">
        <v>7.9550000000000001</v>
      </c>
      <c r="EC77" s="10">
        <v>18754.2</v>
      </c>
      <c r="ED77" s="18">
        <f>EC77/ED$1</f>
        <v>6.0932378257568309E-2</v>
      </c>
      <c r="EE77" s="20">
        <f t="shared" si="836"/>
        <v>890.23736600306279</v>
      </c>
      <c r="EG77" s="10">
        <v>7.907</v>
      </c>
      <c r="EH77" s="11">
        <v>17601.3</v>
      </c>
      <c r="EI77" s="18">
        <f>EH77/EI$1</f>
        <v>6.2656897658940974E-2</v>
      </c>
      <c r="EJ77" s="20">
        <f t="shared" si="838"/>
        <v>890.7996894409938</v>
      </c>
      <c r="EL77" s="10">
        <v>7.907</v>
      </c>
      <c r="EM77" s="11">
        <v>16852.8</v>
      </c>
      <c r="EN77" s="18">
        <f>EM77/EN$1</f>
        <v>4.7947041120630647E-2</v>
      </c>
      <c r="EO77" s="20">
        <f t="shared" si="840"/>
        <v>891.26401236954007</v>
      </c>
      <c r="EQ77" s="10">
        <v>7.9</v>
      </c>
      <c r="ER77" s="11">
        <v>15772.5</v>
      </c>
      <c r="ES77" s="18">
        <f>ER77/ES$1</f>
        <v>4.9803831792669548E-2</v>
      </c>
      <c r="ET77" s="20">
        <f t="shared" si="842"/>
        <v>890.54263565891472</v>
      </c>
      <c r="EU77" s="20">
        <f t="shared" ref="EU77" si="914">(STDEV(DY77,ED77,EI77,EN77,ES77))/(AVERAGE(DY77,ED77,EI77,EN77,ES77))*100</f>
        <v>28.830776016847121</v>
      </c>
      <c r="EW77" s="10">
        <v>7.97</v>
      </c>
      <c r="EX77" s="11">
        <v>29498.6</v>
      </c>
      <c r="EY77" s="18">
        <f>EX77/EY$1</f>
        <v>9.6676497549052526E-2</v>
      </c>
      <c r="EZ77" s="20">
        <f>(((EW77-EW$47)/(EW$83-EW$47)*100+800))</f>
        <v>888.39186691312386</v>
      </c>
      <c r="FB77" s="10">
        <v>7.9219999999999997</v>
      </c>
      <c r="FC77" s="10">
        <v>23147.1</v>
      </c>
      <c r="FD77" s="18">
        <f>FC77/FD$1</f>
        <v>7.3813447656998391E-2</v>
      </c>
      <c r="FE77" s="20">
        <f>(((FB77-FB$47)/(FB$83-FB$47)*100+800))</f>
        <v>888.55758479314204</v>
      </c>
      <c r="FG77" s="10">
        <v>7.9029999999999996</v>
      </c>
      <c r="FH77" s="11">
        <v>18530.5</v>
      </c>
      <c r="FI77" s="18">
        <f>FH77/FI$1</f>
        <v>5.9562878766937034E-2</v>
      </c>
      <c r="FJ77" s="20">
        <f>(((FG77-FG$47)/(FG$83-FG$47)*100+800))</f>
        <v>887.54406580493537</v>
      </c>
      <c r="FL77" s="10">
        <v>7.8890000000000002</v>
      </c>
      <c r="FM77" s="11">
        <v>20053.599999999999</v>
      </c>
      <c r="FN77" s="18">
        <f>FM77/FN$1</f>
        <v>6.1204464651687031E-2</v>
      </c>
      <c r="FO77" s="20">
        <f>(((FL77-FL$47)/(FL$83-FL$47)*100+800))</f>
        <v>888.24850299401203</v>
      </c>
      <c r="FQ77" s="10">
        <v>7.8959999999999999</v>
      </c>
      <c r="FR77" s="11">
        <v>18285.599999999999</v>
      </c>
      <c r="FS77" s="18">
        <f>FR77/FS$1</f>
        <v>7.3032529862075479E-2</v>
      </c>
      <c r="FT77" s="20">
        <f>(((FQ77-FQ$47)/(FQ$83-FQ$47)*100+800))</f>
        <v>888.47597597597598</v>
      </c>
      <c r="FU77" s="20">
        <f>(STDEV(EY77,FD77,FI77,FN77,FS77))/(AVERAGE(EY77,FD77,FI77,FN77,FS77))*100</f>
        <v>20.367552850705888</v>
      </c>
      <c r="FV77" s="20">
        <f>(STDEV(EY77,FD77,FN77,FS77))/(AVERAGE(EY77,FD77,FN77,FS77))*100</f>
        <v>19.467987622326707</v>
      </c>
      <c r="FX77" s="10">
        <v>7.944</v>
      </c>
      <c r="FY77" s="11">
        <v>19892.5</v>
      </c>
      <c r="FZ77" s="18">
        <f>FY77/FZ$1</f>
        <v>6.2559713588627067E-2</v>
      </c>
      <c r="GA77" s="20">
        <f>(((FX77-FX$47)/(FX$83-FX$47)*100+800))</f>
        <v>890.75856757797465</v>
      </c>
      <c r="GC77" s="10">
        <v>7.9139999999999997</v>
      </c>
      <c r="GD77" s="10">
        <v>20529.900000000001</v>
      </c>
      <c r="GE77" s="18">
        <f>GD77/GE$1</f>
        <v>7.5370669102427526E-2</v>
      </c>
      <c r="GF77" s="20">
        <f t="shared" si="736"/>
        <v>890.76274434649292</v>
      </c>
      <c r="GH77" s="10">
        <v>7.8929999999999998</v>
      </c>
      <c r="GI77" s="11">
        <v>17450.3</v>
      </c>
      <c r="GJ77" s="18">
        <f>GI77/GJ$1</f>
        <v>6.9845957289431063E-2</v>
      </c>
      <c r="GK77" s="20">
        <f t="shared" si="737"/>
        <v>891.06661532537544</v>
      </c>
      <c r="GM77" s="10">
        <v>7.8849999999999998</v>
      </c>
      <c r="GN77" s="11">
        <v>20062.8</v>
      </c>
      <c r="GO77" s="18">
        <f>GN77/GO$1</f>
        <v>5.8545912002542271E-2</v>
      </c>
      <c r="GP77" s="20">
        <f t="shared" si="738"/>
        <v>890.49844236760123</v>
      </c>
      <c r="GR77" s="10">
        <v>7.8890000000000002</v>
      </c>
      <c r="GS77" s="11">
        <v>16394.3</v>
      </c>
      <c r="GT77" s="18">
        <f>GS77/GT$1</f>
        <v>4.4545927331200538E-2</v>
      </c>
      <c r="GU77" s="20">
        <f>(((GR77-GR$47)/(GR$83-GR$47)*100+800))</f>
        <v>890.52262090483623</v>
      </c>
      <c r="GV77" s="20">
        <f t="shared" ref="GV77" si="915">(STDEV(FZ77,GE77,GJ77,GO77,GT77))/(AVERAGE(FZ77,GE77,GJ77,GO77,GT77))*100</f>
        <v>18.981009452500203</v>
      </c>
      <c r="GX77" s="10">
        <v>7.9219999999999997</v>
      </c>
      <c r="GY77" s="11">
        <v>17727.2</v>
      </c>
      <c r="GZ77" s="18">
        <f>GY77/GZ$1</f>
        <v>6.0014733523641353E-2</v>
      </c>
      <c r="HA77" s="20">
        <f>(((GX77-GX$47)/(GX$83-GX$47)*100+800))</f>
        <v>890.28261711188543</v>
      </c>
      <c r="HC77" s="10">
        <v>7.9180000000000001</v>
      </c>
      <c r="HD77" s="10">
        <v>16934.400000000001</v>
      </c>
      <c r="HE77" s="18">
        <f>HD77/HE$1</f>
        <v>5.2106134741669342E-2</v>
      </c>
      <c r="HF77" s="20">
        <f>(((HC77-HC$47)/(HC$83-HC$47)*100+800))</f>
        <v>891.36858475894246</v>
      </c>
      <c r="HH77" s="10">
        <v>7.8959999999999999</v>
      </c>
      <c r="HI77" s="11">
        <v>18643.2</v>
      </c>
      <c r="HJ77" s="18">
        <f>HI77/HJ$1</f>
        <v>5.1357347771159641E-2</v>
      </c>
      <c r="HK77" s="20">
        <f>(((HH77-HH$47)/(HH$83-HH$47)*100+800))</f>
        <v>891.45098039215679</v>
      </c>
      <c r="HM77" s="10">
        <v>7.9029999999999996</v>
      </c>
      <c r="HN77" s="11">
        <v>14725.5</v>
      </c>
      <c r="HO77" s="18">
        <f>HN77/HO$1</f>
        <v>4.1264208346772351E-2</v>
      </c>
      <c r="HP77" s="20">
        <f>(((HM77-HM$47)/(HM$83-HM$47)*100+800))</f>
        <v>891.03313840155943</v>
      </c>
      <c r="HR77" s="10">
        <v>7.8920000000000003</v>
      </c>
      <c r="HS77" s="11">
        <v>21230.799999999999</v>
      </c>
      <c r="HT77" s="18">
        <f>HS77/HT$1</f>
        <v>5.2022669561661197E-2</v>
      </c>
      <c r="HU77" s="20">
        <f>(((HR77-HR$47)/(HR$83-HR$47)*100+800))</f>
        <v>891.47438404380136</v>
      </c>
      <c r="HV77" s="20">
        <f>(STDEV(GZ77,HE77,HJ77,HO77,HT77))/(AVERAGE(GZ77,HE77,HJ77,HO77,HT77))*100</f>
        <v>12.983759858827812</v>
      </c>
      <c r="HX77" s="10">
        <v>7.952</v>
      </c>
      <c r="HY77" s="11">
        <v>18888.400000000001</v>
      </c>
      <c r="HZ77" s="18">
        <f>HY77/HZ$1</f>
        <v>4.2456604730367609E-2</v>
      </c>
      <c r="IA77" s="20">
        <f t="shared" si="739"/>
        <v>890.9543886546569</v>
      </c>
      <c r="IC77" s="10">
        <v>7.9219999999999997</v>
      </c>
      <c r="ID77" s="10">
        <v>18614.900000000001</v>
      </c>
      <c r="IE77" s="18">
        <f>ID77/IE$1</f>
        <v>5.9986587938747934E-2</v>
      </c>
      <c r="IF77" s="20">
        <f>(((IC77-IC$47)/(IC$83-IC$47)*100+800))</f>
        <v>891.39534883720933</v>
      </c>
      <c r="IH77" s="10">
        <v>7.8920000000000003</v>
      </c>
      <c r="II77" s="11">
        <v>13642.5</v>
      </c>
      <c r="IJ77" s="18">
        <f>II77/IJ$1</f>
        <v>4.3042509940713819E-2</v>
      </c>
      <c r="IK77" s="20">
        <f t="shared" si="740"/>
        <v>890.81039162466072</v>
      </c>
      <c r="IM77" s="10">
        <v>7.9</v>
      </c>
      <c r="IN77" s="11">
        <v>19493.900000000001</v>
      </c>
      <c r="IO77" s="18">
        <f>IN77/IO$1</f>
        <v>4.414701434298425E-2</v>
      </c>
      <c r="IP77" s="20">
        <f t="shared" si="741"/>
        <v>890.94090202177301</v>
      </c>
      <c r="IR77" s="10">
        <v>7.907</v>
      </c>
      <c r="IS77" s="11">
        <v>15586.7</v>
      </c>
      <c r="IT77" s="18">
        <f>IS77/IT$1</f>
        <v>4.2531506992852429E-2</v>
      </c>
      <c r="IU77" s="20">
        <f t="shared" si="742"/>
        <v>890.85295252798142</v>
      </c>
      <c r="IV77" s="20">
        <f t="shared" ref="IV77" si="916">(STDEV(HZ77,IE77,IJ77,IO77,IT77))/(AVERAGE(HZ77,IE77,IJ77,IO77,IT77))*100</f>
        <v>16.382391756443486</v>
      </c>
    </row>
    <row r="78" spans="1:256">
      <c r="A78" s="14" t="s">
        <v>192</v>
      </c>
      <c r="B78" s="25">
        <v>8.0109999999999992</v>
      </c>
      <c r="C78" s="12">
        <v>173292.2</v>
      </c>
      <c r="D78" s="18">
        <f t="shared" si="808"/>
        <v>0.53679719923599756</v>
      </c>
      <c r="E78" s="20">
        <f t="shared" si="809"/>
        <v>890.8151549942595</v>
      </c>
      <c r="G78" s="25">
        <v>8</v>
      </c>
      <c r="H78" s="12">
        <v>137492.1</v>
      </c>
      <c r="I78" s="18">
        <f t="shared" si="810"/>
        <v>0.64487671124935986</v>
      </c>
      <c r="J78" s="20">
        <f t="shared" si="811"/>
        <v>890.26717557251902</v>
      </c>
      <c r="L78" s="25">
        <v>7.9589999999999996</v>
      </c>
      <c r="M78" s="12">
        <v>270045.3</v>
      </c>
      <c r="N78" s="18">
        <f t="shared" si="812"/>
        <v>0.94901782589076733</v>
      </c>
      <c r="O78" s="20">
        <f t="shared" si="813"/>
        <v>890.55361982191255</v>
      </c>
      <c r="Q78" s="25">
        <v>7.97</v>
      </c>
      <c r="R78" s="12">
        <v>178768</v>
      </c>
      <c r="S78" s="18">
        <f t="shared" si="814"/>
        <v>0.68470427009447776</v>
      </c>
      <c r="T78" s="20">
        <f t="shared" si="815"/>
        <v>891.13433991482771</v>
      </c>
      <c r="U78" s="20">
        <f t="shared" si="816"/>
        <v>24.861028792143657</v>
      </c>
      <c r="W78" s="10">
        <v>7.9809999999999999</v>
      </c>
      <c r="X78">
        <v>6529.7</v>
      </c>
      <c r="Y78" s="18">
        <f>X78/Y$1</f>
        <v>1.9797450347198958E-2</v>
      </c>
      <c r="Z78" s="20">
        <f>(((W78-W$47)/(W$83-W$47)*100+800))</f>
        <v>891.75972275702736</v>
      </c>
      <c r="AB78" s="10">
        <v>7.9740000000000002</v>
      </c>
      <c r="AC78">
        <v>7123.6</v>
      </c>
      <c r="AD78" s="18">
        <f t="shared" si="817"/>
        <v>2.4536454042197908E-2</v>
      </c>
      <c r="AE78" s="20">
        <f>(((AB78-AB$47)/(AB$83-AB$47)*100+800))</f>
        <v>892.26283048211508</v>
      </c>
      <c r="AG78" s="10">
        <v>7.9480000000000004</v>
      </c>
      <c r="AH78">
        <v>5366.6</v>
      </c>
      <c r="AI78" s="18">
        <f t="shared" si="818"/>
        <v>1.7752739855175542E-2</v>
      </c>
      <c r="AJ78" s="20">
        <f>(((AG78-AG$47)/(AG$83-AG$47)*100+800))</f>
        <v>891.32279213266486</v>
      </c>
      <c r="AL78" s="10">
        <v>7.944</v>
      </c>
      <c r="AM78">
        <v>7002.9</v>
      </c>
      <c r="AN78" s="18">
        <f t="shared" si="819"/>
        <v>2.4754974219533769E-2</v>
      </c>
      <c r="AO78" s="20">
        <f>(((AL78-AL$47)/(AL$83-AL$47)*100+800))</f>
        <v>891.29094412331403</v>
      </c>
      <c r="AQ78" s="10">
        <v>7.9589999999999996</v>
      </c>
      <c r="AR78">
        <v>7637.8</v>
      </c>
      <c r="AS78" s="18">
        <f t="shared" si="820"/>
        <v>2.494817027261767E-2</v>
      </c>
      <c r="AT78" s="20">
        <f>(((AQ78-AQ$47)/(AQ$83-AQ$47)*100+800))</f>
        <v>891.04534973097611</v>
      </c>
      <c r="AU78" s="20">
        <f t="shared" ref="AU78:AU81" si="917">(STDEV(Y78,AD78,AI78,AN78,AS78))/(AVERAGE(Y78,AD78,AI78,AN78,AS78))*100</f>
        <v>14.995985196166703</v>
      </c>
      <c r="AW78" s="10">
        <v>7.9850000000000003</v>
      </c>
      <c r="AX78">
        <v>24392.7</v>
      </c>
      <c r="AY78" s="18">
        <f t="shared" si="138"/>
        <v>7.0851959323451758E-2</v>
      </c>
      <c r="AZ78" s="20">
        <f>(((AW78-AW$47)/(AW$83-AW$47)*100+800))</f>
        <v>891.42203583682806</v>
      </c>
      <c r="BB78" s="10">
        <v>7.9509999999999996</v>
      </c>
      <c r="BC78">
        <v>23616.400000000001</v>
      </c>
      <c r="BD78" s="18">
        <f t="shared" si="140"/>
        <v>6.1370023060144004E-2</v>
      </c>
      <c r="BE78" s="20">
        <f>(((BB78-BB$47)/(BB$83-BB$47)*100+800))</f>
        <v>891.36085626911313</v>
      </c>
      <c r="BG78" s="10">
        <v>7.907</v>
      </c>
      <c r="BH78">
        <v>20786</v>
      </c>
      <c r="BI78" s="18">
        <f t="shared" si="142"/>
        <v>6.3755338505083622E-2</v>
      </c>
      <c r="BJ78" s="20">
        <f>(((BG78-BG$47)/(BG$83-BG$47)*100+800))</f>
        <v>890.87799315849486</v>
      </c>
      <c r="BL78" s="10">
        <v>7.9370000000000003</v>
      </c>
      <c r="BM78">
        <v>20409.400000000001</v>
      </c>
      <c r="BN78" s="18">
        <f t="shared" si="144"/>
        <v>5.7355810952387377E-2</v>
      </c>
      <c r="BO78" s="20">
        <f>(((BL78-BL$47)/(BL$83-BL$47)*100+800))</f>
        <v>891.40534262485482</v>
      </c>
      <c r="BQ78" s="10">
        <v>7.9260000000000002</v>
      </c>
      <c r="BR78">
        <v>22133.5</v>
      </c>
      <c r="BS78" s="18">
        <f t="shared" si="146"/>
        <v>7.1301141539861126E-2</v>
      </c>
      <c r="BT78" s="20">
        <f>(((BQ78-BQ$47)/(BQ$83-BQ$47)*100+800))</f>
        <v>891.43078712679335</v>
      </c>
      <c r="BU78" s="20">
        <f t="shared" si="868"/>
        <v>9.3395573394212086</v>
      </c>
      <c r="BW78" s="10">
        <v>7.9770000000000003</v>
      </c>
      <c r="BX78" s="11">
        <v>7225.6</v>
      </c>
      <c r="BY78" s="18">
        <f t="shared" si="869"/>
        <v>2.8495754189415367E-2</v>
      </c>
      <c r="BZ78" s="20">
        <f>(((BW78-BW$47)/(BW$83-BW$47)*100+800))</f>
        <v>891.90457567461874</v>
      </c>
      <c r="CB78" s="10">
        <v>7.9850000000000003</v>
      </c>
      <c r="CC78" s="11">
        <v>4098.7</v>
      </c>
      <c r="CD78" s="18">
        <f t="shared" si="870"/>
        <v>1.3555654848229383E-2</v>
      </c>
      <c r="CE78" s="20">
        <f>(((CB78-CB$47)/(CB$83-CB$47)*100+800))</f>
        <v>891.5959907478798</v>
      </c>
      <c r="CG78" s="10">
        <v>7.9329999999999998</v>
      </c>
      <c r="CH78" s="11">
        <v>8282.7000000000007</v>
      </c>
      <c r="CI78" s="18">
        <f t="shared" si="871"/>
        <v>2.2375999567754486E-2</v>
      </c>
      <c r="CJ78" s="20">
        <f>(((CG78-CG$47)/(CG$83-CG$47)*100+800))</f>
        <v>890.7996894409938</v>
      </c>
      <c r="CL78" s="10">
        <v>7.9409999999999998</v>
      </c>
      <c r="CM78" s="11">
        <v>4593.1000000000004</v>
      </c>
      <c r="CN78" s="18">
        <f t="shared" si="872"/>
        <v>1.2803023376646546E-2</v>
      </c>
      <c r="CO78" s="20">
        <f>(((CL78-CL$47)/(CL$83-CL$47)*100+800))</f>
        <v>891.52410575427677</v>
      </c>
      <c r="CQ78" s="10">
        <v>7.944</v>
      </c>
      <c r="CR78" s="11">
        <v>5253.1</v>
      </c>
      <c r="CS78" s="18">
        <f t="shared" si="873"/>
        <v>1.4919362282536614E-2</v>
      </c>
      <c r="CT78" s="20">
        <f>(((CQ78-CQ$47)/(CQ$83-CQ$47)*100+800))</f>
        <v>891.2485414235706</v>
      </c>
      <c r="CU78" s="20">
        <f t="shared" si="874"/>
        <v>36.864216727953711</v>
      </c>
      <c r="CW78" s="10">
        <v>7.9589999999999996</v>
      </c>
      <c r="CX78" s="11">
        <v>96043.1</v>
      </c>
      <c r="CY78" s="18">
        <f t="shared" si="875"/>
        <v>0.24978719099130636</v>
      </c>
      <c r="CZ78" s="20">
        <f t="shared" si="823"/>
        <v>890.33358605003787</v>
      </c>
      <c r="DB78" s="10">
        <v>8</v>
      </c>
      <c r="DC78" s="10">
        <v>124152.9</v>
      </c>
      <c r="DD78" s="18">
        <f t="shared" si="876"/>
        <v>0.36978992610331235</v>
      </c>
      <c r="DE78" s="20">
        <f t="shared" si="825"/>
        <v>890.85365853658539</v>
      </c>
      <c r="DG78" s="10">
        <v>7.9180000000000001</v>
      </c>
      <c r="DH78" s="11">
        <v>101509.1</v>
      </c>
      <c r="DI78" s="18">
        <f t="shared" si="877"/>
        <v>0.27854210685179598</v>
      </c>
      <c r="DJ78" s="20">
        <f t="shared" si="827"/>
        <v>891.13433991482771</v>
      </c>
      <c r="DL78" s="10">
        <v>7.9219999999999997</v>
      </c>
      <c r="DM78" s="11">
        <v>87058.3</v>
      </c>
      <c r="DN78" s="18">
        <f t="shared" si="878"/>
        <v>0.29956049151452363</v>
      </c>
      <c r="DO78" s="20">
        <f t="shared" si="829"/>
        <v>890.26754556029471</v>
      </c>
      <c r="DQ78" s="10">
        <v>7.9109999999999996</v>
      </c>
      <c r="DR78" s="11">
        <v>113940.6</v>
      </c>
      <c r="DS78" s="18">
        <f t="shared" si="879"/>
        <v>0.37553776863712546</v>
      </c>
      <c r="DT78" s="20">
        <f t="shared" si="831"/>
        <v>891.25194401244164</v>
      </c>
      <c r="DU78" s="20">
        <f t="shared" si="880"/>
        <v>17.757003141054629</v>
      </c>
      <c r="DW78" s="10">
        <v>7.97</v>
      </c>
      <c r="DX78" s="11">
        <v>56569.2</v>
      </c>
      <c r="DY78" s="18">
        <f t="shared" si="881"/>
        <v>0.24870130098514717</v>
      </c>
      <c r="DZ78" s="20">
        <f t="shared" si="834"/>
        <v>891.33767727098507</v>
      </c>
      <c r="EB78" s="10">
        <v>7.9630000000000001</v>
      </c>
      <c r="EC78" s="10">
        <v>52648.5</v>
      </c>
      <c r="ED78" s="18">
        <f t="shared" si="882"/>
        <v>0.17105492725328644</v>
      </c>
      <c r="EE78" s="20">
        <f t="shared" si="836"/>
        <v>890.54364471669214</v>
      </c>
      <c r="EG78" s="10">
        <v>7.907</v>
      </c>
      <c r="EH78" s="11">
        <v>58807.7</v>
      </c>
      <c r="EI78" s="18">
        <f t="shared" si="883"/>
        <v>0.20934294855821464</v>
      </c>
      <c r="EJ78" s="20">
        <f t="shared" si="838"/>
        <v>890.7996894409938</v>
      </c>
      <c r="EL78" s="10">
        <v>7.915</v>
      </c>
      <c r="EM78" s="11">
        <v>51209.1</v>
      </c>
      <c r="EN78" s="18">
        <f t="shared" si="884"/>
        <v>0.14569239672045517</v>
      </c>
      <c r="EO78" s="20">
        <f t="shared" si="840"/>
        <v>891.57325086973333</v>
      </c>
      <c r="EQ78" s="10">
        <v>7.9029999999999996</v>
      </c>
      <c r="ER78" s="11">
        <v>49067.7</v>
      </c>
      <c r="ES78" s="18">
        <f t="shared" si="885"/>
        <v>0.15493799190066074</v>
      </c>
      <c r="ET78" s="20">
        <f t="shared" si="842"/>
        <v>890.65891472868213</v>
      </c>
      <c r="EU78" s="20">
        <f t="shared" si="886"/>
        <v>22.957491806410204</v>
      </c>
      <c r="EW78" s="10">
        <v>7.9809999999999999</v>
      </c>
      <c r="EX78" s="11">
        <v>7218.2</v>
      </c>
      <c r="EY78" s="18">
        <f t="shared" si="887"/>
        <v>2.365638690000783E-2</v>
      </c>
      <c r="EZ78" s="20">
        <f>(((EW78-EW$47)/(EW$83-EW$47)*100+800))</f>
        <v>888.79852125693162</v>
      </c>
      <c r="FB78" s="10">
        <v>7.9480000000000004</v>
      </c>
      <c r="FC78" s="10">
        <v>6979</v>
      </c>
      <c r="FD78" s="18">
        <f t="shared" si="888"/>
        <v>2.2255230728609274E-2</v>
      </c>
      <c r="FE78" s="20">
        <f>(((FB78-FB$47)/(FB$83-FB$47)*100+800))</f>
        <v>889.52664927320166</v>
      </c>
      <c r="FG78" s="10">
        <v>7.9219999999999997</v>
      </c>
      <c r="FH78" s="11">
        <v>12014.9</v>
      </c>
      <c r="FI78" s="18">
        <f t="shared" si="889"/>
        <v>3.8619682798460467E-2</v>
      </c>
      <c r="FJ78" s="20">
        <f>(((FG78-FG$47)/(FG$83-FG$47)*100+800))</f>
        <v>888.2882882882883</v>
      </c>
      <c r="FL78" s="10">
        <v>7.9039999999999999</v>
      </c>
      <c r="FM78" s="11">
        <v>6883.5</v>
      </c>
      <c r="FN78" s="18">
        <f t="shared" si="890"/>
        <v>2.1008743189745865E-2</v>
      </c>
      <c r="FO78" s="20">
        <f>(((FL78-FL$47)/(FL$83-FL$47)*100+800))</f>
        <v>888.80988023952102</v>
      </c>
      <c r="FQ78" s="10">
        <v>7.9</v>
      </c>
      <c r="FR78" s="11">
        <v>7288</v>
      </c>
      <c r="FS78" s="18">
        <f t="shared" si="891"/>
        <v>2.9108209609463521E-2</v>
      </c>
      <c r="FT78" s="20">
        <f>(((FQ78-FQ$47)/(FQ$83-FQ$47)*100+800))</f>
        <v>888.62612612612611</v>
      </c>
      <c r="FU78" s="20">
        <f>(STDEV(EY78,FD78,FI78,FN78,FS78))/(AVERAGE(EY78,FD78,FI78,FN78,FS78))*100</f>
        <v>26.843426858410119</v>
      </c>
      <c r="FV78" s="20">
        <f>(STDEV(EY78,FD78,FN78,FS78))/(AVERAGE(EY78,FD78,FN78,FS78))*100</f>
        <v>14.864507500914051</v>
      </c>
      <c r="FX78" s="10">
        <v>7.9589999999999996</v>
      </c>
      <c r="FY78" s="11">
        <v>14106.2</v>
      </c>
      <c r="FZ78" s="18">
        <f t="shared" si="892"/>
        <v>4.4362439704606821E-2</v>
      </c>
      <c r="GA78" s="20">
        <f>(((FX78-FX$47)/(FX$83-FX$47)*100+800))</f>
        <v>891.33615710435117</v>
      </c>
      <c r="GC78" s="10">
        <v>7.9290000000000003</v>
      </c>
      <c r="GD78" s="10">
        <v>12257.8</v>
      </c>
      <c r="GE78" s="18">
        <f t="shared" si="893"/>
        <v>4.5001611684603232E-2</v>
      </c>
      <c r="GF78" s="20">
        <f t="shared" si="736"/>
        <v>891.33767727098507</v>
      </c>
      <c r="GH78" s="10">
        <v>7.907</v>
      </c>
      <c r="GI78" s="11">
        <v>9331.2999999999993</v>
      </c>
      <c r="GJ78" s="18">
        <f t="shared" si="894"/>
        <v>3.7349133324634423E-2</v>
      </c>
      <c r="GK78" s="20">
        <f t="shared" si="737"/>
        <v>891.60569888332691</v>
      </c>
      <c r="GM78" s="10">
        <v>7.9</v>
      </c>
      <c r="GN78" s="11">
        <v>13693.1</v>
      </c>
      <c r="GO78" s="18">
        <f t="shared" si="895"/>
        <v>3.9958282375441696E-2</v>
      </c>
      <c r="GP78" s="20">
        <f t="shared" si="738"/>
        <v>891.08255451713399</v>
      </c>
      <c r="GR78" s="10">
        <v>7.9029999999999996</v>
      </c>
      <c r="GS78" s="11">
        <v>15707.9</v>
      </c>
      <c r="GT78" s="18">
        <f t="shared" si="896"/>
        <v>4.2680869078018879E-2</v>
      </c>
      <c r="GU78" s="20">
        <f>(((GR78-GR$47)/(GR$83-GR$47)*100+800))</f>
        <v>891.06864274570978</v>
      </c>
      <c r="GV78" s="20">
        <f t="shared" si="897"/>
        <v>7.6248396350182439</v>
      </c>
      <c r="GX78" s="10">
        <v>7.9480000000000004</v>
      </c>
      <c r="GY78" s="11">
        <v>5847.6</v>
      </c>
      <c r="GZ78" s="18">
        <f t="shared" si="898"/>
        <v>1.9796818208901865E-2</v>
      </c>
      <c r="HA78" s="20">
        <f>(((GX78-GX$47)/(GX$83-GX$47)*100+800))</f>
        <v>891.28919860627184</v>
      </c>
      <c r="HC78" s="10">
        <v>7.9219999999999997</v>
      </c>
      <c r="HD78" s="10">
        <v>5879.5</v>
      </c>
      <c r="HE78" s="18">
        <f t="shared" si="899"/>
        <v>1.8090869426353746E-2</v>
      </c>
      <c r="HF78" s="20">
        <f>(((HC78-HC$47)/(HC$83-HC$47)*100+800))</f>
        <v>891.52410575427677</v>
      </c>
      <c r="HH78" s="10">
        <v>7.907</v>
      </c>
      <c r="HI78" s="11">
        <v>8009.3</v>
      </c>
      <c r="HJ78" s="18">
        <f t="shared" si="900"/>
        <v>2.2063615983497948E-2</v>
      </c>
      <c r="HK78" s="20">
        <f>(((HH78-HH$47)/(HH$83-HH$47)*100+800))</f>
        <v>891.88235294117646</v>
      </c>
      <c r="HM78" s="10">
        <v>7.9029999999999996</v>
      </c>
      <c r="HN78" s="11">
        <v>7406.8</v>
      </c>
      <c r="HO78" s="18">
        <f t="shared" si="901"/>
        <v>2.0755542316585069E-2</v>
      </c>
      <c r="HP78" s="20">
        <f>(((HM78-HM$47)/(HM$83-HM$47)*100+800))</f>
        <v>891.03313840155943</v>
      </c>
      <c r="HR78" s="10">
        <v>7.8959999999999999</v>
      </c>
      <c r="HS78" s="11">
        <v>7978.7</v>
      </c>
      <c r="HT78" s="18">
        <f t="shared" si="902"/>
        <v>1.9550524409425278E-2</v>
      </c>
      <c r="HU78" s="20">
        <f>(((HR78-HR$47)/(HR$83-HR$47)*100+800))</f>
        <v>891.63081736409856</v>
      </c>
      <c r="HV78" s="20">
        <f t="shared" si="903"/>
        <v>7.3567852367281557</v>
      </c>
      <c r="HX78" s="10">
        <v>7.9630000000000001</v>
      </c>
      <c r="HY78" s="11">
        <v>4008.6</v>
      </c>
      <c r="HZ78" s="18">
        <f t="shared" si="904"/>
        <v>9.0103738655551331E-3</v>
      </c>
      <c r="IA78" s="20">
        <f t="shared" si="739"/>
        <v>891.37600613261782</v>
      </c>
      <c r="IC78" s="10">
        <v>7.9290000000000003</v>
      </c>
      <c r="ID78" s="10">
        <v>4305</v>
      </c>
      <c r="IE78" s="18">
        <f t="shared" si="905"/>
        <v>1.3872879310461503E-2</v>
      </c>
      <c r="IF78" s="20">
        <f>(((IC78-IC$47)/(IC$83-IC$47)*100+800))</f>
        <v>891.66666666666663</v>
      </c>
      <c r="IH78" s="10">
        <v>7.9109999999999996</v>
      </c>
      <c r="II78" s="11">
        <v>4309</v>
      </c>
      <c r="IJ78" s="18">
        <f t="shared" si="906"/>
        <v>1.3595028428406512E-2</v>
      </c>
      <c r="IK78" s="20">
        <f t="shared" si="740"/>
        <v>891.5471112834432</v>
      </c>
      <c r="IM78" s="10">
        <v>7.9139999999999997</v>
      </c>
      <c r="IN78" s="11">
        <v>4567.5</v>
      </c>
      <c r="IO78" s="18">
        <f t="shared" si="907"/>
        <v>1.0343824889405433E-2</v>
      </c>
      <c r="IP78" s="20">
        <f t="shared" si="741"/>
        <v>891.48522550544328</v>
      </c>
      <c r="IR78" s="10">
        <v>7.9260000000000002</v>
      </c>
      <c r="IS78" s="11">
        <v>3970.9</v>
      </c>
      <c r="IT78" s="18">
        <f t="shared" si="908"/>
        <v>1.0835414880501819E-2</v>
      </c>
      <c r="IU78" s="20">
        <f t="shared" si="742"/>
        <v>891.58626013122353</v>
      </c>
      <c r="IV78" s="20">
        <f t="shared" si="909"/>
        <v>18.39146828345562</v>
      </c>
    </row>
    <row r="79" spans="1:256">
      <c r="A79" s="2" t="s">
        <v>39</v>
      </c>
      <c r="B79" s="25">
        <v>8.0109999999999992</v>
      </c>
      <c r="C79" s="12">
        <v>13486</v>
      </c>
      <c r="D79" s="18">
        <f t="shared" si="808"/>
        <v>4.177480018660195E-2</v>
      </c>
      <c r="E79" s="20">
        <f t="shared" si="809"/>
        <v>890.8151549942595</v>
      </c>
      <c r="G79" s="25">
        <v>7.992</v>
      </c>
      <c r="H79" s="12">
        <v>11125.4</v>
      </c>
      <c r="I79" s="18">
        <f t="shared" si="810"/>
        <v>5.2181262511327035E-2</v>
      </c>
      <c r="J79" s="20">
        <f t="shared" si="811"/>
        <v>889.96183206106866</v>
      </c>
      <c r="L79" s="25">
        <v>7.9550000000000001</v>
      </c>
      <c r="M79" s="12">
        <v>21207.9</v>
      </c>
      <c r="N79" s="18">
        <f t="shared" si="812"/>
        <v>7.4530736693839167E-2</v>
      </c>
      <c r="O79" s="20">
        <f t="shared" si="813"/>
        <v>890.39876113046853</v>
      </c>
      <c r="Q79" s="25">
        <v>7.9630000000000001</v>
      </c>
      <c r="R79" s="12">
        <v>13765.4</v>
      </c>
      <c r="S79" s="18">
        <f t="shared" si="814"/>
        <v>5.2723239950989688E-2</v>
      </c>
      <c r="T79" s="20">
        <f t="shared" si="815"/>
        <v>890.86333720480059</v>
      </c>
      <c r="U79" s="20">
        <f>(STDEV(D79,I79,N79,S79))/(AVERAGE(D79,I79,N79,S79))*100</f>
        <v>24.905534419096547</v>
      </c>
      <c r="Y79" s="18"/>
      <c r="AD79" s="18"/>
      <c r="AI79" s="18"/>
      <c r="AN79" s="18"/>
      <c r="AS79" s="18"/>
      <c r="AU79" s="20"/>
      <c r="AY79" s="18"/>
      <c r="BD79" s="18"/>
      <c r="BI79" s="18"/>
      <c r="BN79" s="18"/>
      <c r="BS79" s="18"/>
      <c r="BU79" s="20"/>
      <c r="BY79" s="18"/>
      <c r="CD79" s="18"/>
      <c r="CI79" s="18"/>
      <c r="CN79" s="18"/>
      <c r="CS79" s="18"/>
      <c r="CU79" s="20"/>
      <c r="CW79" s="10">
        <v>7.9550000000000001</v>
      </c>
      <c r="CX79" s="11">
        <v>9345.1</v>
      </c>
      <c r="CY79" s="18">
        <f>CX79/CY$1</f>
        <v>2.4304570328663455E-2</v>
      </c>
      <c r="CZ79" s="20">
        <f t="shared" si="823"/>
        <v>890.18195602729338</v>
      </c>
      <c r="DB79" s="10">
        <v>8.0030000000000001</v>
      </c>
      <c r="DC79" s="10">
        <v>10131.299999999999</v>
      </c>
      <c r="DD79" s="18">
        <f>DC79/DD$1</f>
        <v>3.0176118949541159E-2</v>
      </c>
      <c r="DE79" s="20">
        <f t="shared" si="825"/>
        <v>890.96798780487802</v>
      </c>
      <c r="DG79" s="10">
        <v>7.9260000000000002</v>
      </c>
      <c r="DH79" s="11">
        <v>9444.2000000000007</v>
      </c>
      <c r="DI79" s="18">
        <f>DH79/DI$1</f>
        <v>2.5914990533161378E-2</v>
      </c>
      <c r="DJ79" s="20">
        <f t="shared" si="827"/>
        <v>891.44405729771586</v>
      </c>
      <c r="DL79" s="10">
        <v>7.9260000000000002</v>
      </c>
      <c r="DM79" s="11">
        <v>8127.1</v>
      </c>
      <c r="DN79" s="18">
        <f>DM79/DN$1</f>
        <v>2.7964686544392495E-2</v>
      </c>
      <c r="DO79" s="20">
        <f t="shared" si="829"/>
        <v>890.42264443582781</v>
      </c>
      <c r="DQ79" s="10">
        <v>7.907</v>
      </c>
      <c r="DR79" s="11">
        <v>8912.2000000000007</v>
      </c>
      <c r="DS79" s="18">
        <f>DR79/DS$1</f>
        <v>2.9373793903558428E-2</v>
      </c>
      <c r="DT79" s="20">
        <f t="shared" si="831"/>
        <v>891.09642301710733</v>
      </c>
      <c r="DU79" s="20">
        <f>(STDEV(CY79,DD79,DI79,DN79,DS79))/(AVERAGE(CY79,DD79,DI79,DN79,DS79))*100</f>
        <v>8.8178127426835164</v>
      </c>
      <c r="DW79" s="10">
        <v>7.9779999999999998</v>
      </c>
      <c r="DX79" s="11">
        <v>6370.8</v>
      </c>
      <c r="DY79" s="18">
        <f>DX79/DY$1</f>
        <v>2.8008638063048014E-2</v>
      </c>
      <c r="DZ79" s="20">
        <f t="shared" si="834"/>
        <v>891.64430816404752</v>
      </c>
      <c r="EB79" s="10">
        <v>7.97</v>
      </c>
      <c r="EC79" s="10">
        <v>5381.3</v>
      </c>
      <c r="ED79" s="18">
        <f>EC79/ED$1</f>
        <v>1.7483838666402851E-2</v>
      </c>
      <c r="EE79" s="20">
        <f t="shared" si="836"/>
        <v>890.81163859111791</v>
      </c>
      <c r="EG79" s="10">
        <v>7.915</v>
      </c>
      <c r="EH79" s="11">
        <v>5628.4</v>
      </c>
      <c r="EI79" s="18">
        <f>EH79/EI$1</f>
        <v>2.003591114199425E-2</v>
      </c>
      <c r="EJ79" s="20">
        <f t="shared" si="838"/>
        <v>891.11024844720498</v>
      </c>
      <c r="EL79" s="10">
        <v>7.907</v>
      </c>
      <c r="EM79" s="11">
        <v>5537.9</v>
      </c>
      <c r="EN79" s="18">
        <f>EM79/EN$1</f>
        <v>1.5755596638062544E-2</v>
      </c>
      <c r="EO79" s="20">
        <f t="shared" si="840"/>
        <v>891.26401236954007</v>
      </c>
      <c r="EQ79" s="10">
        <v>7.907</v>
      </c>
      <c r="ER79" s="11">
        <v>6063.7</v>
      </c>
      <c r="ES79" s="18">
        <f>ER79/ES$1</f>
        <v>1.914696432659441E-2</v>
      </c>
      <c r="ET79" s="20">
        <f t="shared" si="842"/>
        <v>890.81395348837214</v>
      </c>
      <c r="EU79" s="20">
        <f>(STDEV(DY79,ED79,EI79,EN79,ES79))/(AVERAGE(DY79,ED79,EI79,EN79,ES79))*100</f>
        <v>23.506975103472119</v>
      </c>
      <c r="EY79" s="18"/>
      <c r="FD79" s="18"/>
      <c r="FI79" s="18"/>
      <c r="FN79" s="18"/>
      <c r="FS79" s="18"/>
      <c r="FU79" s="20"/>
      <c r="FV79" s="20"/>
      <c r="FZ79" s="18"/>
      <c r="GE79" s="18"/>
      <c r="GJ79" s="18"/>
      <c r="GO79" s="18"/>
      <c r="GT79" s="18"/>
      <c r="GV79" s="20"/>
      <c r="GZ79" s="18"/>
      <c r="HE79" s="18"/>
      <c r="HJ79" s="18"/>
      <c r="HO79" s="18"/>
      <c r="HT79" s="18"/>
      <c r="HV79" s="20"/>
      <c r="HZ79" s="18"/>
      <c r="IE79" s="18"/>
      <c r="IJ79" s="18"/>
      <c r="IO79" s="18"/>
      <c r="IT79" s="18"/>
      <c r="IV79" s="20"/>
    </row>
    <row r="80" spans="1:256">
      <c r="A80" s="2" t="s">
        <v>38</v>
      </c>
      <c r="B80" s="25">
        <v>8.0619999999999994</v>
      </c>
      <c r="C80" s="12">
        <v>15056.3</v>
      </c>
      <c r="D80" s="18">
        <f t="shared" si="808"/>
        <v>4.6639027439532472E-2</v>
      </c>
      <c r="E80" s="20">
        <f t="shared" si="809"/>
        <v>892.76693455797931</v>
      </c>
      <c r="G80" s="25">
        <v>8.048</v>
      </c>
      <c r="H80" s="12">
        <v>14426.9</v>
      </c>
      <c r="I80" s="18">
        <f t="shared" si="810"/>
        <v>6.766622828164956E-2</v>
      </c>
      <c r="J80" s="20">
        <f t="shared" si="811"/>
        <v>892.0992366412213</v>
      </c>
      <c r="L80" s="25">
        <v>8.0147999999999993</v>
      </c>
      <c r="M80" s="12">
        <v>10853.4</v>
      </c>
      <c r="N80" s="18">
        <f t="shared" si="812"/>
        <v>3.8142008290915831E-2</v>
      </c>
      <c r="O80" s="20">
        <f t="shared" si="813"/>
        <v>892.71389856755707</v>
      </c>
      <c r="Q80" s="25">
        <v>8.0180000000000007</v>
      </c>
      <c r="R80" s="12">
        <v>12771.3</v>
      </c>
      <c r="S80" s="18">
        <f t="shared" si="814"/>
        <v>4.8915709996518411E-2</v>
      </c>
      <c r="T80" s="20">
        <f t="shared" si="815"/>
        <v>892.99264421215639</v>
      </c>
      <c r="U80" s="20">
        <f>(STDEV(D80,I80,N80,S80))/(AVERAGE(D80,I80,N80,S80))*100</f>
        <v>24.723678409783954</v>
      </c>
      <c r="W80" s="10">
        <v>8.0220000000000002</v>
      </c>
      <c r="X80">
        <v>67160.600000000006</v>
      </c>
      <c r="Y80" s="18">
        <f>X80/Y$1</f>
        <v>0.20362476741474958</v>
      </c>
      <c r="Z80" s="20">
        <f>(((W80-W$47)/(W$83-W$47)*100+800))</f>
        <v>893.33846746245672</v>
      </c>
      <c r="AB80" s="10">
        <v>8.0069999999999997</v>
      </c>
      <c r="AC80">
        <v>54806.5</v>
      </c>
      <c r="AD80" s="18">
        <f>AC80/AD$1</f>
        <v>0.18877494082538598</v>
      </c>
      <c r="AE80" s="20">
        <f>(((AB80-AB$47)/(AB$83-AB$47)*100+800))</f>
        <v>893.54587869362365</v>
      </c>
      <c r="AG80" s="10">
        <v>8.0109999999999992</v>
      </c>
      <c r="AH80">
        <v>51199.7</v>
      </c>
      <c r="AI80" s="18">
        <f>AH80/AI$1</f>
        <v>0.16936886571815135</v>
      </c>
      <c r="AJ80" s="20">
        <f>(((AG80-AG$47)/(AG$83-AG$47)*100+800))</f>
        <v>893.75241033551868</v>
      </c>
      <c r="AL80" s="10">
        <v>7.9960000000000004</v>
      </c>
      <c r="AM80">
        <v>86040.5</v>
      </c>
      <c r="AN80" s="18">
        <f>AM80/AN$1</f>
        <v>0.30414976071853023</v>
      </c>
      <c r="AO80" s="20">
        <f>(((AL80-AL$47)/(AL$83-AL$47)*100+800))</f>
        <v>893.29479768786132</v>
      </c>
      <c r="AQ80" s="10">
        <v>8.0069999999999997</v>
      </c>
      <c r="AR80">
        <v>63521.599999999999</v>
      </c>
      <c r="AS80" s="18">
        <f>AR80/AS$1</f>
        <v>0.20748745617705497</v>
      </c>
      <c r="AT80" s="20">
        <f>(((AQ80-AQ$47)/(AQ$83-AQ$47)*100+800))</f>
        <v>892.89008455034582</v>
      </c>
      <c r="AU80" s="20">
        <f>(STDEV(Y80,AD80,AI80,AN80,AS80))/(AVERAGE(Y80,AD80,AI80,AN80,AS80))*100</f>
        <v>24.31914389238861</v>
      </c>
      <c r="AW80" s="10">
        <v>8.0399999999999991</v>
      </c>
      <c r="AX80">
        <v>58023.3</v>
      </c>
      <c r="AY80" s="18">
        <f>AX80/AY$1</f>
        <v>0.16853667250498872</v>
      </c>
      <c r="AZ80" s="20">
        <f>(((AW80-AW$47)/(AW$83-AW$47)*100+800))</f>
        <v>893.51887152115887</v>
      </c>
      <c r="BB80" s="10">
        <v>8.0069999999999997</v>
      </c>
      <c r="BC80">
        <v>58772.2</v>
      </c>
      <c r="BD80" s="18">
        <f>BC80/BD$1</f>
        <v>0.15272654889379392</v>
      </c>
      <c r="BE80" s="20">
        <f>(((BB80-BB$47)/(BB$83-BB$47)*100+800))</f>
        <v>893.50152905198775</v>
      </c>
      <c r="BG80" s="10">
        <v>7.97</v>
      </c>
      <c r="BH80">
        <v>55602.6</v>
      </c>
      <c r="BI80" s="18">
        <f>BH80/BI$1</f>
        <v>0.17054568386234786</v>
      </c>
      <c r="BJ80" s="20">
        <f>(((BG80-BG$47)/(BG$83-BG$47)*100+800))</f>
        <v>893.27251995438996</v>
      </c>
      <c r="BL80" s="10">
        <v>7.9850000000000003</v>
      </c>
      <c r="BM80">
        <v>53147.3</v>
      </c>
      <c r="BN80" s="18">
        <f>BM80/BN$1</f>
        <v>0.14935796698726164</v>
      </c>
      <c r="BO80" s="20">
        <f>(((BL80-BL$47)/(BL$83-BL$47)*100+800))</f>
        <v>893.26364692218351</v>
      </c>
      <c r="BQ80" s="10">
        <v>7.9740000000000002</v>
      </c>
      <c r="BR80">
        <v>55915.199999999997</v>
      </c>
      <c r="BS80" s="18">
        <f>BR80/BS$1</f>
        <v>0.18012594435717993</v>
      </c>
      <c r="BT80" s="20">
        <f>(((BQ80-BQ$47)/(BQ$83-BQ$47)*100+800))</f>
        <v>893.29197363319122</v>
      </c>
      <c r="BU80" s="20">
        <f>(STDEV(AY80,BD80,BI80,BN80,BS80))/(AVERAGE(AY80,BD80,BI80,BN80,BS80))*100</f>
        <v>7.8474465167504892</v>
      </c>
      <c r="BW80" s="10">
        <v>8.0250000000000004</v>
      </c>
      <c r="BX80" s="11">
        <v>57638.5</v>
      </c>
      <c r="BY80" s="18">
        <f>BX80/BY$1</f>
        <v>0.22731019262713376</v>
      </c>
      <c r="BZ80" s="20">
        <f>(((BW80-BW$47)/(BW$83-BW$47)*100+800))</f>
        <v>893.78177551818544</v>
      </c>
      <c r="CB80" s="10">
        <v>8.0220000000000002</v>
      </c>
      <c r="CC80" s="11">
        <v>59656.6</v>
      </c>
      <c r="CD80" s="18">
        <f>CC80/CD$1</f>
        <v>0.19730262742305632</v>
      </c>
      <c r="CE80" s="20">
        <f>(((CB80-CB$47)/(CB$83-CB$47)*100+800))</f>
        <v>893.02235929067081</v>
      </c>
      <c r="CG80" s="10">
        <v>7.9809999999999999</v>
      </c>
      <c r="CH80" s="11">
        <v>59533.7</v>
      </c>
      <c r="CI80" s="18">
        <f>CH80/CI$1</f>
        <v>0.16083234277069375</v>
      </c>
      <c r="CJ80" s="20">
        <f>(((CG80-CG$47)/(CG$83-CG$47)*100+800))</f>
        <v>892.66304347826087</v>
      </c>
      <c r="CL80" s="10">
        <v>7.9809999999999999</v>
      </c>
      <c r="CM80" s="11">
        <v>70131</v>
      </c>
      <c r="CN80" s="18">
        <f>CM80/CN$1</f>
        <v>0.1954864541219653</v>
      </c>
      <c r="CO80" s="20">
        <f>(((CL80-CL$47)/(CL$83-CL$47)*100+800))</f>
        <v>893.07931570762048</v>
      </c>
      <c r="CQ80" s="10">
        <v>7.9880000000000004</v>
      </c>
      <c r="CR80" s="11">
        <v>56655.199999999997</v>
      </c>
      <c r="CS80" s="18">
        <f>CR80/CS$1</f>
        <v>0.16090678913204931</v>
      </c>
      <c r="CT80" s="20">
        <f>(((CQ80-CQ$47)/(CQ$83-CQ$47)*100+800))</f>
        <v>892.95993776740568</v>
      </c>
      <c r="CU80" s="20">
        <f>(STDEV(BY80,CD80,CI80,CN80,CS80))/(AVERAGE(BY80,CD80,CI80,CN80,CS80))*100</f>
        <v>14.919722789392297</v>
      </c>
      <c r="CW80" s="10">
        <v>8.0139999999999993</v>
      </c>
      <c r="CX80" s="11">
        <v>71192.2</v>
      </c>
      <c r="CY80" s="18">
        <f>CX80/CY$1</f>
        <v>0.18515541104453395</v>
      </c>
      <c r="CZ80" s="20">
        <f t="shared" si="823"/>
        <v>892.41849886277475</v>
      </c>
      <c r="DB80" s="10">
        <v>8.0619999999999994</v>
      </c>
      <c r="DC80" s="10">
        <v>70384.2</v>
      </c>
      <c r="DD80" s="18">
        <f>DC80/DD$1</f>
        <v>0.20963963078462733</v>
      </c>
      <c r="DE80" s="20">
        <f t="shared" si="825"/>
        <v>893.21646341463406</v>
      </c>
      <c r="DG80" s="10">
        <v>7.9740000000000002</v>
      </c>
      <c r="DH80" s="11">
        <v>70692.3</v>
      </c>
      <c r="DI80" s="18">
        <f>DH80/DI$1</f>
        <v>0.19398046264028759</v>
      </c>
      <c r="DJ80" s="20">
        <f t="shared" si="827"/>
        <v>893.30236159504454</v>
      </c>
      <c r="DL80" s="10">
        <v>7.9809999999999999</v>
      </c>
      <c r="DM80" s="11">
        <v>53575.5</v>
      </c>
      <c r="DN80" s="18">
        <f>DM80/DN$1</f>
        <v>0.18434891461395825</v>
      </c>
      <c r="DO80" s="20">
        <f t="shared" si="829"/>
        <v>892.55525397440874</v>
      </c>
      <c r="DQ80" s="10">
        <v>7.97</v>
      </c>
      <c r="DR80" s="11">
        <v>65407.6</v>
      </c>
      <c r="DS80" s="18">
        <f>DR80/DS$1</f>
        <v>0.215577451372993</v>
      </c>
      <c r="DT80" s="20">
        <f t="shared" si="831"/>
        <v>893.54587869362365</v>
      </c>
      <c r="DU80" s="20">
        <f>(STDEV(CY80,DD80,DI80,DN80,DS80))/(AVERAGE(CY80,DD80,DI80,DN80,DS80))*100</f>
        <v>7.2035485673207971</v>
      </c>
      <c r="DW80" s="10">
        <v>8.0259999999999998</v>
      </c>
      <c r="DX80" s="11">
        <v>46964.7</v>
      </c>
      <c r="DY80" s="18">
        <f>DX80/DY$1</f>
        <v>0.20647599736918926</v>
      </c>
      <c r="DZ80" s="20">
        <f t="shared" si="834"/>
        <v>893.48409352242243</v>
      </c>
      <c r="EB80" s="10">
        <v>8.0180000000000007</v>
      </c>
      <c r="EC80" s="10">
        <v>40898.5</v>
      </c>
      <c r="ED80" s="18">
        <f>EC80/ED$1</f>
        <v>0.13287918824408171</v>
      </c>
      <c r="EE80" s="20">
        <f t="shared" si="836"/>
        <v>892.64931087289438</v>
      </c>
      <c r="EG80" s="10">
        <v>7.97</v>
      </c>
      <c r="EH80" s="11">
        <v>41745.699999999997</v>
      </c>
      <c r="EI80" s="18">
        <f>EH80/EI$1</f>
        <v>0.14860584460243575</v>
      </c>
      <c r="EJ80" s="20">
        <f t="shared" si="838"/>
        <v>893.24534161490681</v>
      </c>
      <c r="EL80" s="10">
        <v>7.97</v>
      </c>
      <c r="EM80" s="11">
        <v>42986.6</v>
      </c>
      <c r="EN80" s="18">
        <f>EM80/EN$1</f>
        <v>0.1222989816431751</v>
      </c>
      <c r="EO80" s="20">
        <f t="shared" si="840"/>
        <v>893.69926555856205</v>
      </c>
      <c r="EQ80" s="10">
        <v>7.9619999999999997</v>
      </c>
      <c r="ER80" s="11">
        <v>37323.9</v>
      </c>
      <c r="ES80" s="18">
        <f>ER80/ES$1</f>
        <v>0.11785533285442504</v>
      </c>
      <c r="ET80" s="20">
        <f t="shared" si="842"/>
        <v>892.94573643410854</v>
      </c>
      <c r="EU80" s="20">
        <f>(STDEV(DY80,ED80,EI80,EN80,ES80))/(AVERAGE(DY80,ED80,EI80,EN80,ES80))*100</f>
        <v>24.734331642046165</v>
      </c>
      <c r="EW80" s="10">
        <v>8.0289999999999999</v>
      </c>
      <c r="EX80" s="11">
        <v>83690.3</v>
      </c>
      <c r="EY80" s="18">
        <f>EX80/EY$1</f>
        <v>0.27428030763593769</v>
      </c>
      <c r="EZ80" s="20">
        <f>(((EW80-EW$47)/(EW$83-EW$47)*100+800))</f>
        <v>890.57301293900184</v>
      </c>
      <c r="FB80" s="10">
        <v>7.9740000000000002</v>
      </c>
      <c r="FC80" s="10">
        <v>63729.5</v>
      </c>
      <c r="FD80" s="18">
        <f>FC80/FD$1</f>
        <v>0.20322606773447555</v>
      </c>
      <c r="FE80" s="20">
        <f>(((FB80-FB$47)/(FB$83-FB$47)*100+800))</f>
        <v>890.49571375326127</v>
      </c>
      <c r="FG80" s="10">
        <v>7.9630000000000001</v>
      </c>
      <c r="FH80" s="11">
        <v>53547.4</v>
      </c>
      <c r="FI80" s="18">
        <f>FH80/FI$1</f>
        <v>0.17211825339222817</v>
      </c>
      <c r="FJ80" s="20">
        <f>(((FG80-FG$47)/(FG$83-FG$47)*100+800))</f>
        <v>889.89424206815511</v>
      </c>
      <c r="FL80" s="10">
        <v>7.9550000000000001</v>
      </c>
      <c r="FM80" s="11">
        <v>64078.9</v>
      </c>
      <c r="FN80" s="18">
        <f>FM80/FN$1</f>
        <v>0.19557160659278078</v>
      </c>
      <c r="FO80" s="20">
        <f>(((FL80-FL$47)/(FL$83-FL$47)*100+800))</f>
        <v>890.71856287425157</v>
      </c>
      <c r="FQ80" s="10">
        <v>7.9550000000000001</v>
      </c>
      <c r="FR80" s="11">
        <v>58430.5</v>
      </c>
      <c r="FS80" s="18">
        <f>FR80/FS$1</f>
        <v>0.23337091679277694</v>
      </c>
      <c r="FT80" s="20">
        <f>(((FQ80-FQ$47)/(FQ$83-FQ$47)*100+800))</f>
        <v>890.69069069069076</v>
      </c>
      <c r="FU80" s="20">
        <f>(STDEV(EY80,FD80,FI80,FN80,FS80))/(AVERAGE(EY80,FD80,FI80,FN80,FS80))*100</f>
        <v>18.257018582775565</v>
      </c>
      <c r="FV80" s="20">
        <f>(STDEV(EY80,FD80,FN80,FS80))/(AVERAGE(EY80,FD80,FN80,FS80))*100</f>
        <v>15.763851324917452</v>
      </c>
      <c r="FX80" s="10">
        <v>8.0030000000000001</v>
      </c>
      <c r="FY80" s="11">
        <v>51483.5</v>
      </c>
      <c r="FZ80" s="18">
        <f>FY80/FZ$1</f>
        <v>0.16190991652834394</v>
      </c>
      <c r="GA80" s="20">
        <f>(((FX80-FX$47)/(FX$83-FX$47)*100+800))</f>
        <v>893.03041971505581</v>
      </c>
      <c r="GC80" s="10">
        <v>7.9770000000000003</v>
      </c>
      <c r="GD80" s="10">
        <v>53019.3</v>
      </c>
      <c r="GE80" s="18">
        <f>GD80/GE$1</f>
        <v>0.19464781203719139</v>
      </c>
      <c r="GF80" s="20">
        <f>(((GC80-GC$47)/(GC$83-GC$47)*100+800))</f>
        <v>893.17746262935998</v>
      </c>
      <c r="GH80" s="10">
        <v>7.952</v>
      </c>
      <c r="GI80" s="11">
        <v>47561.7</v>
      </c>
      <c r="GJ80" s="18">
        <f>GI80/GJ$1</f>
        <v>0.19036878831955517</v>
      </c>
      <c r="GK80" s="20">
        <f>(((GH80-GH$47)/(GH$83-GH$47)*100+800))</f>
        <v>893.33846746245672</v>
      </c>
      <c r="GM80" s="10">
        <v>7.9589999999999996</v>
      </c>
      <c r="GN80" s="11">
        <v>52150.7</v>
      </c>
      <c r="GO80" s="18">
        <f>GN80/GO$1</f>
        <v>0.15218266109770226</v>
      </c>
      <c r="GP80" s="20">
        <f>(((GM80-GM$47)/(GM$83-GM$47)*100+800))</f>
        <v>893.38006230529595</v>
      </c>
      <c r="GR80" s="10">
        <v>7.9550000000000001</v>
      </c>
      <c r="GS80" s="11">
        <v>47276</v>
      </c>
      <c r="GT80" s="18">
        <f>GS80/GT$1</f>
        <v>0.12845643061977863</v>
      </c>
      <c r="GU80" s="20">
        <f>(((GR80-GR$47)/(GR$83-GR$47)*100+800))</f>
        <v>893.09672386895477</v>
      </c>
      <c r="GV80" s="20">
        <f>(STDEV(FZ80,GE80,GJ80,GO80,GT80))/(AVERAGE(FZ80,GE80,GJ80,GO80,GT80))*100</f>
        <v>16.630141106410594</v>
      </c>
      <c r="GX80" s="10">
        <v>7.992</v>
      </c>
      <c r="GY80" s="11">
        <v>49925.5</v>
      </c>
      <c r="GZ80" s="18">
        <f>GY80/GZ$1</f>
        <v>0.16902080297703845</v>
      </c>
      <c r="HA80" s="20">
        <f>(((GX80-GX$47)/(GX$83-GX$47)*100+800))</f>
        <v>892.99264421215639</v>
      </c>
      <c r="HC80" s="10">
        <v>7.9770000000000003</v>
      </c>
      <c r="HD80" s="10">
        <v>48142.2</v>
      </c>
      <c r="HE80" s="18">
        <f>HD80/HE$1</f>
        <v>0.14813066656984561</v>
      </c>
      <c r="HF80" s="20">
        <f>(((HC80-HC$47)/(HC$83-HC$47)*100+800))</f>
        <v>893.66251944012447</v>
      </c>
      <c r="HH80" s="10">
        <v>7.9550000000000001</v>
      </c>
      <c r="HI80" s="11">
        <v>50991.7</v>
      </c>
      <c r="HJ80" s="18">
        <f>HI80/HJ$1</f>
        <v>0.14046936525610629</v>
      </c>
      <c r="HK80" s="20">
        <f>(((HH80-HH$47)/(HH$83-HH$47)*100+800))</f>
        <v>893.76470588235293</v>
      </c>
      <c r="HM80" s="10">
        <v>7.9480000000000004</v>
      </c>
      <c r="HN80" s="11">
        <v>46779.5</v>
      </c>
      <c r="HO80" s="18">
        <f>HN80/HO$1</f>
        <v>0.13108682451243334</v>
      </c>
      <c r="HP80" s="20">
        <f>(((HM80-HM$47)/(HM$83-HM$47)*100+800))</f>
        <v>892.78752436647176</v>
      </c>
      <c r="HR80" s="10">
        <v>7.9509999999999996</v>
      </c>
      <c r="HS80" s="11">
        <v>59245.3</v>
      </c>
      <c r="HT80" s="18">
        <f>HS80/HT$1</f>
        <v>0.14517110353738374</v>
      </c>
      <c r="HU80" s="20">
        <f>(((HR80-HR$47)/(HR$83-HR$47)*100+800))</f>
        <v>893.78177551818544</v>
      </c>
      <c r="HV80" s="20">
        <f>(STDEV(GZ80,HE80,HJ80,HO80,HT80))/(AVERAGE(GZ80,HE80,HJ80,HO80,HT80))*100</f>
        <v>9.5454501776158569</v>
      </c>
      <c r="HX80" s="10">
        <v>8.0109999999999992</v>
      </c>
      <c r="HY80" s="11">
        <v>51149.2</v>
      </c>
      <c r="HZ80" s="18">
        <f>HY80/HZ$1</f>
        <v>0.11497116572470505</v>
      </c>
      <c r="IA80" s="20">
        <f>(((HX80-HX$47)/(HX$83-HX$47)*100+800))</f>
        <v>893.21579149099261</v>
      </c>
      <c r="IC80" s="10">
        <v>7.9740000000000002</v>
      </c>
      <c r="ID80" s="10">
        <v>49089.8</v>
      </c>
      <c r="IE80" s="18">
        <f>ID80/IE$1</f>
        <v>0.15819207218924347</v>
      </c>
      <c r="IF80" s="20">
        <f>(((IC80-IC$47)/(IC$83-IC$47)*100+800))</f>
        <v>893.41085271317831</v>
      </c>
      <c r="IH80" s="10">
        <v>7.9550000000000001</v>
      </c>
      <c r="II80" s="11">
        <v>36812.300000000003</v>
      </c>
      <c r="IJ80" s="18">
        <f>II80/IJ$1</f>
        <v>0.11614394639476192</v>
      </c>
      <c r="IK80" s="20">
        <f>(((IH80-IH$47)/(IH$83-IH$47)*100+800))</f>
        <v>893.25319891430786</v>
      </c>
      <c r="IM80" s="10">
        <v>7.9550000000000001</v>
      </c>
      <c r="IN80" s="11">
        <v>50648.7</v>
      </c>
      <c r="IO80" s="18">
        <f>IN80/IO$1</f>
        <v>0.11470197781631722</v>
      </c>
      <c r="IP80" s="20">
        <f>(((IM80-IM$47)/(IM$83-IM$47)*100+800))</f>
        <v>893.07931570762059</v>
      </c>
      <c r="IR80" s="10">
        <v>7.9660000000000002</v>
      </c>
      <c r="IS80" s="11">
        <v>42843.3</v>
      </c>
      <c r="IT80" s="18">
        <f>IS80/IT$1</f>
        <v>0.11690672904122583</v>
      </c>
      <c r="IU80" s="20">
        <f>(((IR80-IR$47)/(IR$83-IR$47)*100+800))</f>
        <v>893.1300656117329</v>
      </c>
      <c r="IV80" s="20">
        <f>(STDEV(HZ80,IE80,IJ80,IO80,IT80))/(AVERAGE(HZ80,IE80,IJ80,IO80,IT80))*100</f>
        <v>15.32610194813881</v>
      </c>
    </row>
    <row r="81" spans="1:256">
      <c r="A81" s="2" t="s">
        <v>37</v>
      </c>
      <c r="B81" s="25">
        <v>8.1180000000000003</v>
      </c>
      <c r="C81" s="12">
        <v>1941</v>
      </c>
      <c r="D81" s="18">
        <f t="shared" si="808"/>
        <v>6.0125231471299416E-3</v>
      </c>
      <c r="E81" s="20">
        <f t="shared" si="809"/>
        <v>894.91006505931887</v>
      </c>
      <c r="G81" s="25">
        <v>8.1180000000000003</v>
      </c>
      <c r="H81" s="12">
        <v>1941</v>
      </c>
      <c r="I81" s="18">
        <f t="shared" si="810"/>
        <v>9.1038372134472269E-3</v>
      </c>
      <c r="J81" s="20">
        <f t="shared" si="811"/>
        <v>894.7709923664122</v>
      </c>
      <c r="N81" s="18"/>
      <c r="Q81" s="25">
        <v>8.0739999999999998</v>
      </c>
      <c r="R81" s="12">
        <v>1719.1</v>
      </c>
      <c r="S81" s="18">
        <f t="shared" si="814"/>
        <v>6.584372542733692E-3</v>
      </c>
      <c r="T81" s="20">
        <f t="shared" si="815"/>
        <v>895.16066589237323</v>
      </c>
      <c r="U81" s="20">
        <f t="shared" si="816"/>
        <v>22.737516058084299</v>
      </c>
      <c r="W81" s="10">
        <v>8.077</v>
      </c>
      <c r="X81">
        <v>10636.5</v>
      </c>
      <c r="Y81" s="18">
        <f>X81/Y$1</f>
        <v>3.2248890549027014E-2</v>
      </c>
      <c r="Z81" s="20">
        <f>(((W81-W$47)/(W$83-W$47)*100+800))</f>
        <v>895.45629572583744</v>
      </c>
      <c r="AB81" s="10">
        <v>8.0660000000000007</v>
      </c>
      <c r="AC81">
        <v>9152.7000000000007</v>
      </c>
      <c r="AD81" s="18">
        <f t="shared" si="817"/>
        <v>3.1525465061489247E-2</v>
      </c>
      <c r="AE81" s="20">
        <f>(((AB81-AB$47)/(AB$83-AB$47)*100+800))</f>
        <v>895.83981337480566</v>
      </c>
      <c r="AG81" s="10">
        <v>8.0589999999999993</v>
      </c>
      <c r="AH81">
        <v>8330.4</v>
      </c>
      <c r="AI81" s="18">
        <f t="shared" si="818"/>
        <v>2.7557005196875917E-2</v>
      </c>
      <c r="AJ81" s="20">
        <f>(((AG81-AG$47)/(AG$83-AG$47)*100+800))</f>
        <v>895.60354801388348</v>
      </c>
      <c r="AL81" s="10">
        <v>8.0510000000000002</v>
      </c>
      <c r="AM81">
        <v>9069.2000000000007</v>
      </c>
      <c r="AN81" s="18">
        <f t="shared" si="819"/>
        <v>3.2059262904196216E-2</v>
      </c>
      <c r="AO81" s="20">
        <f>(((AL81-AL$47)/(AL$83-AL$47)*100+800))</f>
        <v>895.41425818882465</v>
      </c>
      <c r="AQ81" s="10">
        <v>8.0619999999999994</v>
      </c>
      <c r="AR81">
        <v>8084.2</v>
      </c>
      <c r="AS81" s="18">
        <f t="shared" si="820"/>
        <v>2.6406294759995778E-2</v>
      </c>
      <c r="AT81" s="20">
        <f>(((AQ81-AQ$47)/(AQ$83-AQ$47)*100+800))</f>
        <v>895.00384319754039</v>
      </c>
      <c r="AU81" s="20">
        <f t="shared" si="917"/>
        <v>9.216917204656939</v>
      </c>
      <c r="AW81" s="10">
        <v>8.0809999999999995</v>
      </c>
      <c r="AX81">
        <v>21705.7</v>
      </c>
      <c r="AY81" s="18">
        <f t="shared" ref="AY81:AY146" si="918">AX81/AY$1</f>
        <v>6.3047197460184681E-2</v>
      </c>
      <c r="AZ81" s="20">
        <f>(((AW81-AW$47)/(AW$83-AW$47)*100+800))</f>
        <v>895.08196721311469</v>
      </c>
      <c r="BB81" s="10">
        <v>8.048</v>
      </c>
      <c r="BC81">
        <v>21864.799999999999</v>
      </c>
      <c r="BD81" s="18">
        <f t="shared" ref="BD81:BD146" si="919">BC81/BD$1</f>
        <v>5.6818282219366051E-2</v>
      </c>
      <c r="BE81" s="20">
        <f>(((BB81-BB$47)/(BB$83-BB$47)*100+800))</f>
        <v>895.06880733944956</v>
      </c>
      <c r="BG81" s="10">
        <v>8.0030000000000001</v>
      </c>
      <c r="BH81">
        <v>26284</v>
      </c>
      <c r="BI81" s="18">
        <f t="shared" ref="BI81:BI146" si="920">BH81/BI$1</f>
        <v>8.0618941463851526E-2</v>
      </c>
      <c r="BJ81" s="20">
        <f>(((BG81-BG$47)/(BG$83-BG$47)*100+800))</f>
        <v>894.52679589509694</v>
      </c>
      <c r="BL81" s="10">
        <v>8.0220000000000002</v>
      </c>
      <c r="BM81">
        <v>21836.799999999999</v>
      </c>
      <c r="BN81" s="18">
        <f t="shared" ref="BN81:BN146" si="921">BM81/BN$1</f>
        <v>6.1367182406395708E-2</v>
      </c>
      <c r="BO81" s="20">
        <f>(((BL81-BL$47)/(BL$83-BL$47)*100+800))</f>
        <v>894.69608981804106</v>
      </c>
      <c r="BQ81" s="10">
        <v>8.0180000000000007</v>
      </c>
      <c r="BR81">
        <v>24483.8</v>
      </c>
      <c r="BS81" s="18">
        <f t="shared" ref="BS81:BS146" si="922">BR81/BS$1</f>
        <v>7.8872428185043114E-2</v>
      </c>
      <c r="BT81" s="20">
        <f>(((BQ81-BQ$47)/(BQ$83-BQ$47)*100+800))</f>
        <v>894.99806126405588</v>
      </c>
      <c r="BU81" s="20">
        <f t="shared" si="868"/>
        <v>15.922109452132856</v>
      </c>
      <c r="BW81" s="10">
        <v>8.0809999999999995</v>
      </c>
      <c r="BX81" s="11">
        <v>5182.7</v>
      </c>
      <c r="BY81" s="18">
        <f t="shared" si="869"/>
        <v>2.0439125503416051E-2</v>
      </c>
      <c r="BZ81" s="20">
        <f>(((BW81-BW$47)/(BW$83-BW$47)*100+800))</f>
        <v>895.97184200234653</v>
      </c>
      <c r="CB81" s="10">
        <v>8.077</v>
      </c>
      <c r="CC81" s="11">
        <v>4849.2</v>
      </c>
      <c r="CD81" s="18">
        <f t="shared" si="870"/>
        <v>1.6037787954725626E-2</v>
      </c>
      <c r="CE81" s="20">
        <f>(((CB81-CB$47)/(CB$83-CB$47)*100+800))</f>
        <v>895.14263685427909</v>
      </c>
      <c r="CG81" s="10">
        <v>8.0329999999999995</v>
      </c>
      <c r="CH81" s="11">
        <v>6243.2</v>
      </c>
      <c r="CI81" s="18">
        <f t="shared" si="871"/>
        <v>1.6866220012967365E-2</v>
      </c>
      <c r="CJ81" s="20">
        <f>(((CG81-CG$47)/(CG$83-CG$47)*100+800))</f>
        <v>894.68167701863354</v>
      </c>
      <c r="CL81" s="10">
        <v>8.0440000000000005</v>
      </c>
      <c r="CM81" s="11">
        <v>5947.1</v>
      </c>
      <c r="CN81" s="18">
        <f t="shared" si="872"/>
        <v>1.6577226780007982E-2</v>
      </c>
      <c r="CO81" s="20">
        <f>(((CL81-CL$47)/(CL$83-CL$47)*100+800))</f>
        <v>895.52877138413692</v>
      </c>
      <c r="CQ81" s="10">
        <v>8.048</v>
      </c>
      <c r="CR81" s="11">
        <v>5897.2</v>
      </c>
      <c r="CS81" s="18">
        <f t="shared" si="873"/>
        <v>1.67486747354086E-2</v>
      </c>
      <c r="CT81" s="20">
        <f>(((CQ81-CQ$47)/(CQ$83-CQ$47)*100+800))</f>
        <v>895.29366005445354</v>
      </c>
      <c r="CU81" s="20">
        <f t="shared" si="874"/>
        <v>10.180452446859247</v>
      </c>
      <c r="CW81" s="10">
        <v>8.07</v>
      </c>
      <c r="CX81" s="11">
        <v>6155.8</v>
      </c>
      <c r="CY81" s="18">
        <f t="shared" si="875"/>
        <v>1.6009895456355363E-2</v>
      </c>
      <c r="CZ81" s="20">
        <f t="shared" si="823"/>
        <v>894.54131918119788</v>
      </c>
      <c r="DB81" s="10">
        <v>8.1110000000000007</v>
      </c>
      <c r="DC81" s="10">
        <v>6373.2</v>
      </c>
      <c r="DD81" s="18">
        <f t="shared" si="876"/>
        <v>1.8982602557343652E-2</v>
      </c>
      <c r="DE81" s="20">
        <f t="shared" si="825"/>
        <v>895.08384146341461</v>
      </c>
      <c r="DG81" s="10">
        <v>8.0289999999999999</v>
      </c>
      <c r="DH81" s="11">
        <v>6066.9</v>
      </c>
      <c r="DI81" s="18">
        <f t="shared" si="877"/>
        <v>1.664764152237741E-2</v>
      </c>
      <c r="DJ81" s="20">
        <f t="shared" si="827"/>
        <v>895.43166860240035</v>
      </c>
      <c r="DL81" s="10">
        <v>8.0289999999999999</v>
      </c>
      <c r="DM81" s="11">
        <v>6367.3</v>
      </c>
      <c r="DN81" s="18">
        <f t="shared" si="878"/>
        <v>2.1909358643810255E-2</v>
      </c>
      <c r="DO81" s="20">
        <f t="shared" si="829"/>
        <v>894.4164404808065</v>
      </c>
      <c r="DQ81" s="10">
        <v>8.0259999999999998</v>
      </c>
      <c r="DR81" s="11">
        <v>7268.9</v>
      </c>
      <c r="DS81" s="18">
        <f t="shared" si="879"/>
        <v>2.395762780296401E-2</v>
      </c>
      <c r="DT81" s="20">
        <f t="shared" si="831"/>
        <v>895.72317262830484</v>
      </c>
      <c r="DU81" s="20">
        <f t="shared" si="880"/>
        <v>17.438378785602161</v>
      </c>
      <c r="DW81" s="10">
        <v>8.0739999999999998</v>
      </c>
      <c r="DX81" s="11">
        <v>4465.3999999999996</v>
      </c>
      <c r="DY81" s="18">
        <f t="shared" si="881"/>
        <v>1.9631721668665565E-2</v>
      </c>
      <c r="DZ81" s="20">
        <f t="shared" si="834"/>
        <v>895.32387888079722</v>
      </c>
      <c r="EB81" s="10">
        <v>8.0739999999999998</v>
      </c>
      <c r="EC81" s="10">
        <v>3943.5</v>
      </c>
      <c r="ED81" s="18">
        <f t="shared" si="882"/>
        <v>1.2812427811302034E-2</v>
      </c>
      <c r="EE81" s="20">
        <f t="shared" si="836"/>
        <v>894.79326186830008</v>
      </c>
      <c r="EG81" s="10">
        <v>8.0259999999999998</v>
      </c>
      <c r="EH81" s="11">
        <v>4998.3</v>
      </c>
      <c r="EI81" s="18">
        <f t="shared" si="883"/>
        <v>1.7792888682579396E-2</v>
      </c>
      <c r="EJ81" s="20">
        <f t="shared" si="838"/>
        <v>895.41925465838506</v>
      </c>
      <c r="EL81" s="10">
        <v>8.0139999999999993</v>
      </c>
      <c r="EM81" s="11">
        <v>3450.5</v>
      </c>
      <c r="EN81" s="18">
        <f t="shared" si="884"/>
        <v>9.8168414380243076E-3</v>
      </c>
      <c r="EO81" s="20">
        <f t="shared" si="840"/>
        <v>895.40007730962509</v>
      </c>
      <c r="EQ81" s="10">
        <v>8.0109999999999992</v>
      </c>
      <c r="ER81" s="11">
        <v>4678.3999999999996</v>
      </c>
      <c r="ES81" s="18">
        <f t="shared" si="885"/>
        <v>1.4772689596375031E-2</v>
      </c>
      <c r="ET81" s="20">
        <f t="shared" si="842"/>
        <v>894.84496124031</v>
      </c>
      <c r="EU81" s="20">
        <f t="shared" si="886"/>
        <v>26.083667190856641</v>
      </c>
      <c r="EW81" s="10">
        <v>8.07</v>
      </c>
      <c r="EX81" s="11">
        <v>16529.5</v>
      </c>
      <c r="EY81" s="18">
        <f t="shared" si="887"/>
        <v>5.4172542637178168E-2</v>
      </c>
      <c r="EZ81" s="20">
        <f>(((EW81-EW$47)/(EW$83-EW$47)*100+800))</f>
        <v>892.08872458410349</v>
      </c>
      <c r="FB81" s="10">
        <v>8.0250000000000004</v>
      </c>
      <c r="FC81" s="10">
        <v>17746.5</v>
      </c>
      <c r="FD81" s="18">
        <f t="shared" si="888"/>
        <v>5.6591553535644719E-2</v>
      </c>
      <c r="FE81" s="20">
        <f>(((FB81-FB$47)/(FB$83-FB$47)*100+800))</f>
        <v>892.39657100260911</v>
      </c>
      <c r="FG81" s="10">
        <v>8.0220000000000002</v>
      </c>
      <c r="FH81" s="11">
        <v>20121.2</v>
      </c>
      <c r="FI81" s="18">
        <f t="shared" si="889"/>
        <v>6.4675890895836238E-2</v>
      </c>
      <c r="FJ81" s="20">
        <f>(((FG81-FG$47)/(FG$83-FG$47)*100+800))</f>
        <v>892.20524872698786</v>
      </c>
      <c r="FL81" s="10">
        <v>8</v>
      </c>
      <c r="FM81" s="11">
        <v>21362.1</v>
      </c>
      <c r="FN81" s="18">
        <f t="shared" si="890"/>
        <v>6.5198063905523379E-2</v>
      </c>
      <c r="FO81" s="20">
        <f>(((FL81-FL$47)/(FL$83-FL$47)*100+800))</f>
        <v>892.40269461077844</v>
      </c>
      <c r="FQ81" s="10">
        <v>8</v>
      </c>
      <c r="FR81" s="11">
        <v>18140.7</v>
      </c>
      <c r="FS81" s="18">
        <f t="shared" si="891"/>
        <v>7.2453800502524007E-2</v>
      </c>
      <c r="FT81" s="20">
        <f>(((FQ81-FQ$47)/(FQ$83-FQ$47)*100+800))</f>
        <v>892.37987987987992</v>
      </c>
      <c r="FU81" s="20">
        <f>(STDEV(EY81,FD81,FI81,FN81,FS81))/(AVERAGE(EY81,FD81,FI81,FN81,FS81))*100</f>
        <v>11.715706819932242</v>
      </c>
      <c r="FV81" s="20">
        <f>(STDEV(EY81,FD81,FN81,FS81))/(AVERAGE(EY81,FD81,FN81,FS81))*100</f>
        <v>13.471493501131388</v>
      </c>
      <c r="FX81" s="10">
        <v>8.0589999999999993</v>
      </c>
      <c r="FY81" s="11">
        <v>7822.9</v>
      </c>
      <c r="FZ81" s="18">
        <f t="shared" si="892"/>
        <v>2.4602155758827231E-2</v>
      </c>
      <c r="GA81" s="20">
        <f>(((FX81-FX$47)/(FX$83-FX$47)*100+800))</f>
        <v>895.1867539468617</v>
      </c>
      <c r="GC81" s="10">
        <v>8.0359999999999996</v>
      </c>
      <c r="GD81" s="10">
        <v>7656.5</v>
      </c>
      <c r="GE81" s="18">
        <f t="shared" si="893"/>
        <v>2.8109027709961387E-2</v>
      </c>
      <c r="GF81" s="20">
        <f>(((GC81-GC$47)/(GC$83-GC$47)*100+800))</f>
        <v>895.4388654656957</v>
      </c>
      <c r="GH81" s="10">
        <v>8.0030000000000001</v>
      </c>
      <c r="GI81" s="11">
        <v>7765.1</v>
      </c>
      <c r="GJ81" s="18">
        <f t="shared" si="894"/>
        <v>3.1080316266663681E-2</v>
      </c>
      <c r="GK81" s="20">
        <f>(((GH81-GH$47)/(GH$83-GH$47)*100+800))</f>
        <v>895.3022718521371</v>
      </c>
      <c r="GM81" s="10">
        <v>8.0069999999999997</v>
      </c>
      <c r="GN81" s="11">
        <v>7656.1</v>
      </c>
      <c r="GO81" s="18">
        <f t="shared" si="895"/>
        <v>2.2341515485508699E-2</v>
      </c>
      <c r="GP81" s="20">
        <f>(((GM81-GM$47)/(GM$83-GM$47)*100+800))</f>
        <v>895.24922118380061</v>
      </c>
      <c r="GR81" s="10">
        <v>8.0109999999999992</v>
      </c>
      <c r="GS81" s="11">
        <v>8035</v>
      </c>
      <c r="GT81" s="18">
        <f t="shared" si="896"/>
        <v>2.1832376259199621E-2</v>
      </c>
      <c r="GU81" s="20">
        <f>(((GR81-GR$47)/(GR$83-GR$47)*100+800))</f>
        <v>895.28081123244931</v>
      </c>
      <c r="GV81" s="20">
        <f t="shared" si="897"/>
        <v>15.40009831611493</v>
      </c>
      <c r="GX81" s="10">
        <v>8.0329999999999995</v>
      </c>
      <c r="GY81" s="11">
        <v>8831.4</v>
      </c>
      <c r="GZ81" s="18">
        <f t="shared" si="898"/>
        <v>2.9898354937084603E-2</v>
      </c>
      <c r="HA81" s="20">
        <f>(((GX81-GX$47)/(GX$83-GX$47)*100+800))</f>
        <v>894.57994579945796</v>
      </c>
      <c r="HC81" s="36"/>
      <c r="HD81" s="36"/>
      <c r="HE81" s="18">
        <f t="shared" si="899"/>
        <v>0</v>
      </c>
      <c r="HF81" s="20">
        <f>(((HC81-HC$47)/(HC$83-HC$47)*100+800))</f>
        <v>583.51477449455683</v>
      </c>
      <c r="HH81" s="10">
        <v>8.0109999999999992</v>
      </c>
      <c r="HI81" s="11">
        <v>6455.5</v>
      </c>
      <c r="HJ81" s="18">
        <f t="shared" si="900"/>
        <v>1.778328605264767E-2</v>
      </c>
      <c r="HK81" s="20">
        <f>(((HH81-HH$47)/(HH$83-HH$47)*100+800))</f>
        <v>895.96078431372541</v>
      </c>
      <c r="HM81" s="10">
        <v>8.0220000000000002</v>
      </c>
      <c r="HN81" s="11">
        <v>4180.3999999999996</v>
      </c>
      <c r="HO81" s="18">
        <f t="shared" si="901"/>
        <v>1.1714433912114842E-2</v>
      </c>
      <c r="HP81" s="20">
        <f>(((HM81-HM$47)/(HM$83-HM$47)*100+800))</f>
        <v>895.67251461988303</v>
      </c>
      <c r="HR81" s="10">
        <v>8.0109999999999992</v>
      </c>
      <c r="HS81" s="11">
        <v>6111.2</v>
      </c>
      <c r="HT81" s="18">
        <f t="shared" si="902"/>
        <v>1.4974515243194977E-2</v>
      </c>
      <c r="HU81" s="20">
        <f>(((HR81-HR$47)/(HR$83-HR$47)*100+800))</f>
        <v>896.12827532264373</v>
      </c>
      <c r="HV81" s="20">
        <f t="shared" si="903"/>
        <v>72.520899003956004</v>
      </c>
      <c r="HX81" s="10">
        <v>8.0739999999999998</v>
      </c>
      <c r="HY81" s="11">
        <v>6882.7</v>
      </c>
      <c r="HZ81" s="18">
        <f t="shared" si="904"/>
        <v>1.547066312539448E-2</v>
      </c>
      <c r="IA81" s="20">
        <f>(((HX81-HX$47)/(HX$83-HX$47)*100+800))</f>
        <v>895.63050977385967</v>
      </c>
      <c r="IC81" s="31">
        <v>8.0329999999999995</v>
      </c>
      <c r="ID81" s="31">
        <v>6710.4</v>
      </c>
      <c r="IE81" s="18">
        <f t="shared" si="905"/>
        <v>2.1624290203233653E-2</v>
      </c>
      <c r="IF81" s="20">
        <f>(((IC81-IC$47)/(IC$83-IC$47)*100+800))</f>
        <v>895.69767441860461</v>
      </c>
      <c r="IH81" s="10">
        <v>8.0180000000000007</v>
      </c>
      <c r="II81" s="11">
        <v>6392.8</v>
      </c>
      <c r="IJ81" s="18">
        <f t="shared" si="906"/>
        <v>2.0169481953380634E-2</v>
      </c>
      <c r="IK81" s="20">
        <f>(((IH81-IH$47)/(IH$83-IH$47)*100+800))</f>
        <v>895.69600620395511</v>
      </c>
      <c r="IM81" s="10">
        <v>8.0139999999999993</v>
      </c>
      <c r="IN81" s="11">
        <v>8877.7999999999993</v>
      </c>
      <c r="IO81" s="18">
        <f t="shared" si="907"/>
        <v>2.0105179770807561E-2</v>
      </c>
      <c r="IP81" s="20">
        <f>(((IM81-IM$47)/(IM$83-IM$47)*100+800))</f>
        <v>895.37325038880249</v>
      </c>
      <c r="IR81" s="10">
        <v>8.0259999999999998</v>
      </c>
      <c r="IS81" s="11">
        <v>6832.8</v>
      </c>
      <c r="IT81" s="18">
        <f t="shared" si="908"/>
        <v>1.8644695861263903E-2</v>
      </c>
      <c r="IU81" s="20">
        <f>(((IR81-IR$47)/(IR$83-IR$47)*100+800))</f>
        <v>895.44577383249714</v>
      </c>
      <c r="IV81" s="20">
        <f t="shared" si="909"/>
        <v>12.171851075048391</v>
      </c>
    </row>
    <row r="82" spans="1:256">
      <c r="A82" s="5" t="s">
        <v>40</v>
      </c>
      <c r="D82" s="18"/>
      <c r="I82" s="18"/>
      <c r="N82" s="18"/>
      <c r="S82" s="18"/>
      <c r="U82" s="20"/>
      <c r="W82" s="10">
        <v>8.1180000000000003</v>
      </c>
      <c r="X82">
        <v>1145.7</v>
      </c>
      <c r="Y82" s="18">
        <f>X82/Y$1</f>
        <v>3.4736571148423121E-3</v>
      </c>
      <c r="Z82" s="20">
        <f>(((W82-W$47)/(W$83-W$47)*100+800))</f>
        <v>897.03504043126691</v>
      </c>
      <c r="AB82" s="10">
        <v>7.992</v>
      </c>
      <c r="AC82">
        <v>1867.3</v>
      </c>
      <c r="AD82" s="18">
        <f t="shared" si="817"/>
        <v>6.43170877547815E-3</v>
      </c>
      <c r="AE82" s="20">
        <f>(((AB82-AB$47)/(AB$83-AB$47)*100+800))</f>
        <v>892.96267496111977</v>
      </c>
      <c r="AG82" s="10">
        <v>8.3320000000000007</v>
      </c>
      <c r="AH82">
        <v>17436.7</v>
      </c>
      <c r="AI82" s="18">
        <f t="shared" si="818"/>
        <v>5.768069150537386E-2</v>
      </c>
      <c r="AJ82" s="20">
        <f>(((AG82-AG$47)/(AG$83-AG$47)*100+800))</f>
        <v>906.13189355958355</v>
      </c>
      <c r="AL82" s="10">
        <v>7.9809999999999999</v>
      </c>
      <c r="AM82">
        <v>3673.1</v>
      </c>
      <c r="AN82" s="18">
        <f t="shared" si="819"/>
        <v>1.2984263063269429E-2</v>
      </c>
      <c r="AO82" s="20">
        <f>(((AL82-AL$47)/(AL$83-AL$47)*100+800))</f>
        <v>892.71676300578031</v>
      </c>
      <c r="AQ82" s="10">
        <v>8.0030000000000001</v>
      </c>
      <c r="AR82">
        <v>3651.3</v>
      </c>
      <c r="AS82" s="18">
        <f t="shared" si="820"/>
        <v>1.1926635171961677E-2</v>
      </c>
      <c r="AT82" s="20">
        <f>(((AQ82-AQ$47)/(AQ$83-AQ$47)*100+800))</f>
        <v>892.73635664873177</v>
      </c>
      <c r="AU82" s="20">
        <f t="shared" ref="AU82:AU83" si="923">(STDEV(Y82,AD82,AI82,AN82,AS82))/(AVERAGE(Y82,AD82,AI82,AN82,AS82))*100</f>
        <v>120.27251892155971</v>
      </c>
      <c r="AY82" s="18"/>
      <c r="BD82" s="18"/>
      <c r="BI82" s="18"/>
      <c r="BN82" s="18"/>
      <c r="BS82" s="18"/>
      <c r="BU82" s="20"/>
      <c r="BW82" s="10">
        <v>7.8849999999999998</v>
      </c>
      <c r="BX82" s="11">
        <v>1466.5</v>
      </c>
      <c r="BY82" s="18">
        <f t="shared" ref="BY82" si="924">BX82/BY$1</f>
        <v>5.783467603905231E-3</v>
      </c>
      <c r="BZ82" s="20">
        <f>(((BW82-BW$47)/(BW$83-BW$47)*100+800))</f>
        <v>888.30660930778254</v>
      </c>
      <c r="CB82" s="10">
        <v>7.859</v>
      </c>
      <c r="CC82" s="11">
        <v>1500.6</v>
      </c>
      <c r="CD82" s="18">
        <f t="shared" ref="CD82" si="925">CC82/CD$1</f>
        <v>4.9629432906172716E-3</v>
      </c>
      <c r="CE82" s="20">
        <f>(((CB82-CB$47)/(CB$83-CB$47)*100+800))</f>
        <v>886.73862760215889</v>
      </c>
      <c r="CG82" s="10">
        <v>7.8520000000000003</v>
      </c>
      <c r="CH82" s="11">
        <v>2191.4</v>
      </c>
      <c r="CI82" s="18">
        <f t="shared" ref="CI82" si="926">CH82/CI$1</f>
        <v>5.9201426410200996E-3</v>
      </c>
      <c r="CJ82" s="20">
        <f>(((CG82-CG$47)/(CG$83-CG$47)*100+800))</f>
        <v>887.65527950310559</v>
      </c>
      <c r="CL82" s="10">
        <v>7.8780000000000001</v>
      </c>
      <c r="CM82" s="11">
        <v>1374.5</v>
      </c>
      <c r="CN82" s="18">
        <f t="shared" ref="CN82" si="927">CM82/CN$1</f>
        <v>3.8313460693650638E-3</v>
      </c>
      <c r="CO82" s="20">
        <f>(((CL82-CL$47)/(CL$83-CL$47)*100+800))</f>
        <v>889.07465007776045</v>
      </c>
      <c r="CQ82" s="10">
        <v>7.8739999999999997</v>
      </c>
      <c r="CR82" s="11">
        <v>2615.3000000000002</v>
      </c>
      <c r="CS82" s="18">
        <f t="shared" ref="CS82" si="928">CR82/CS$1</f>
        <v>7.4277299456545669E-3</v>
      </c>
      <c r="CT82" s="20">
        <f>(((CQ82-CQ$47)/(CQ$83-CQ$47)*100+800))</f>
        <v>888.5258654220147</v>
      </c>
      <c r="CU82" s="20">
        <f t="shared" ref="CU82" si="929">(STDEV(BY82,CD82,CI82,CN82,CS82))/(AVERAGE(BY82,CD82,CI82,CN82,CS82))*100</f>
        <v>23.701961052163981</v>
      </c>
      <c r="CY82" s="18"/>
      <c r="DB82" s="10">
        <v>7.9409999999999998</v>
      </c>
      <c r="DC82" s="10">
        <v>1533</v>
      </c>
      <c r="DD82" s="18">
        <f t="shared" ref="DD82:DD83" si="930">DC82/DD$1</f>
        <v>4.5660468399560377E-3</v>
      </c>
      <c r="DE82" s="20">
        <f t="shared" si="825"/>
        <v>888.60518292682923</v>
      </c>
      <c r="DG82" s="10">
        <v>7.9770000000000003</v>
      </c>
      <c r="DH82" s="11">
        <v>2260</v>
      </c>
      <c r="DI82" s="18">
        <f t="shared" ref="DI82:DI83" si="931">DH82/DI$1</f>
        <v>6.2014653019784325E-3</v>
      </c>
      <c r="DJ82" s="20">
        <f t="shared" si="827"/>
        <v>893.41850561362753</v>
      </c>
      <c r="DL82" s="10">
        <v>8.0329999999999995</v>
      </c>
      <c r="DM82" s="11">
        <v>3748.6</v>
      </c>
      <c r="DN82" s="18">
        <f t="shared" ref="DN82:DN83" si="932">DM82/DN$1</f>
        <v>1.2898626075760073E-2</v>
      </c>
      <c r="DO82" s="20">
        <f t="shared" si="829"/>
        <v>894.5715393563396</v>
      </c>
      <c r="DQ82" s="10">
        <v>7.9109999999999996</v>
      </c>
      <c r="DR82" s="11">
        <v>5291.3</v>
      </c>
      <c r="DS82" s="18">
        <f t="shared" ref="DS82:DS83" si="933">DR82/DS$1</f>
        <v>1.7439639559468898E-2</v>
      </c>
      <c r="DT82" s="20">
        <f t="shared" si="831"/>
        <v>891.25194401244164</v>
      </c>
      <c r="DU82" s="20">
        <f t="shared" ref="DU82:DU83" si="934">(STDEV(CY82,DD82,DI82,DN82,DS82))/(AVERAGE(CY82,DD82,DI82,DN82,DS82))*100</f>
        <v>58.223895136708272</v>
      </c>
      <c r="DY82" s="18"/>
      <c r="ED82" s="18"/>
      <c r="EI82" s="18"/>
      <c r="EN82" s="18"/>
      <c r="ES82" s="18"/>
      <c r="EU82" s="20"/>
      <c r="EY82" s="18"/>
      <c r="FD82" s="18"/>
      <c r="FI82" s="18"/>
      <c r="FN82" s="18"/>
      <c r="FS82" s="18"/>
      <c r="FU82" s="20"/>
      <c r="FV82" s="20"/>
      <c r="FX82" s="10">
        <v>8.4730000000000008</v>
      </c>
      <c r="FY82" s="11">
        <v>2189.5</v>
      </c>
      <c r="FZ82" s="18">
        <f t="shared" ref="FZ82" si="935">FY82/FZ$1</f>
        <v>6.8857354732838492E-3</v>
      </c>
      <c r="GA82" s="20">
        <f>(((FX82-FX$47)/(FX$83-FX$47)*100+800))</f>
        <v>911.12822487485562</v>
      </c>
      <c r="GC82" s="10">
        <v>8.2949999999999999</v>
      </c>
      <c r="GD82" s="10">
        <v>2259.9</v>
      </c>
      <c r="GE82" s="18">
        <f t="shared" ref="GE82" si="936">GD82/GE$1</f>
        <v>8.2966880064966678E-3</v>
      </c>
      <c r="GF82" s="20">
        <f>(((GC82-GC$47)/(GC$83-GC$47)*100+800))</f>
        <v>905.3660406285934</v>
      </c>
      <c r="GH82" s="10">
        <v>8.3949999999999996</v>
      </c>
      <c r="GI82" s="11">
        <v>2036.6</v>
      </c>
      <c r="GJ82" s="18">
        <f t="shared" ref="GJ82" si="937">GI82/GJ$1</f>
        <v>8.1516235603774894E-3</v>
      </c>
      <c r="GK82" s="20">
        <f>(((GH82-GH$47)/(GH$83-GH$47)*100+800))</f>
        <v>910.39661147477852</v>
      </c>
      <c r="GM82" s="10">
        <v>8.3620000000000001</v>
      </c>
      <c r="GN82" s="11">
        <v>1627.3</v>
      </c>
      <c r="GO82" s="18">
        <f t="shared" ref="GO82" si="938">GN82/GO$1</f>
        <v>4.7486772834169225E-3</v>
      </c>
      <c r="GP82" s="20">
        <f>(((GM82-GM$47)/(GM$83-GM$47)*100+800))</f>
        <v>909.07320872274147</v>
      </c>
      <c r="GR82" s="10">
        <v>8.5090000000000003</v>
      </c>
      <c r="GS82" s="11">
        <v>1922.3</v>
      </c>
      <c r="GT82" s="18">
        <f t="shared" ref="GT82" si="939">GS82/GT$1</f>
        <v>5.2231956295033513E-3</v>
      </c>
      <c r="GU82" s="20">
        <f>(((GR82-GR$47)/(GR$83-GR$47)*100+800))</f>
        <v>914.70358814352574</v>
      </c>
      <c r="GV82" s="20">
        <f t="shared" ref="GV82" si="940">(STDEV(FZ82,GE82,GJ82,GO82,GT82))/(AVERAGE(FZ82,GE82,GJ82,GO82,GT82))*100</f>
        <v>24.521415608103489</v>
      </c>
      <c r="GZ82" s="18"/>
      <c r="HE82" s="18"/>
      <c r="HJ82" s="18"/>
      <c r="HO82" s="18"/>
      <c r="HT82" s="18"/>
      <c r="HV82" s="20"/>
      <c r="HZ82" s="18"/>
      <c r="IE82" s="18"/>
      <c r="IJ82" s="18"/>
      <c r="IO82" s="18"/>
      <c r="IT82" s="18"/>
      <c r="IV82" s="20"/>
    </row>
    <row r="83" spans="1:256">
      <c r="A83" s="4" t="s">
        <v>41</v>
      </c>
      <c r="B83" s="25">
        <v>8.2509999999999994</v>
      </c>
      <c r="C83" s="12">
        <v>1592.5</v>
      </c>
      <c r="D83" s="18">
        <f t="shared" ref="D83:D95" si="941">C83/D$1</f>
        <v>4.9329949056179457E-3</v>
      </c>
      <c r="E83" s="20">
        <f>(((B83-B$47)/(B$83-B$47)*100+800))</f>
        <v>900</v>
      </c>
      <c r="G83" s="25">
        <v>8.2550000000000008</v>
      </c>
      <c r="H83" s="12">
        <v>1540.9</v>
      </c>
      <c r="I83" s="18">
        <f t="shared" ref="I83:I95" si="942">H83/I$1</f>
        <v>7.2272554158685377E-3</v>
      </c>
      <c r="J83" s="20">
        <f>(((G83-G$47)/(G$83-G$47)*100+800))</f>
        <v>900</v>
      </c>
      <c r="L83" s="25">
        <v>8.2029999999999994</v>
      </c>
      <c r="M83" s="12">
        <v>1456.9</v>
      </c>
      <c r="N83" s="18">
        <f t="shared" ref="N83:N95" si="943">M83/N$1</f>
        <v>5.1199708735543961E-3</v>
      </c>
      <c r="O83" s="20">
        <f>(((L83-L$47)/(L$83-L$47)*100+800))</f>
        <v>900</v>
      </c>
      <c r="Q83" s="25">
        <v>8.1989999999999998</v>
      </c>
      <c r="R83" s="12">
        <v>1519.2</v>
      </c>
      <c r="S83" s="18">
        <f t="shared" ref="S83:S95" si="944">R83/S$1</f>
        <v>5.8187300139148539E-3</v>
      </c>
      <c r="T83" s="20">
        <f>(((Q83-Q$47)/(Q$83-Q$47)*100+800))</f>
        <v>900</v>
      </c>
      <c r="U83" s="20">
        <f t="shared" si="816"/>
        <v>18.021109610786048</v>
      </c>
      <c r="W83" s="10">
        <v>8.1950000000000003</v>
      </c>
      <c r="X83">
        <v>3430.2</v>
      </c>
      <c r="Y83" s="18">
        <f>X83/Y$1</f>
        <v>1.0400051178608797E-2</v>
      </c>
      <c r="Z83" s="20">
        <f>(((W83-W$47)/(W$83-W$47)*100+800))</f>
        <v>900</v>
      </c>
      <c r="AB83" s="10">
        <v>8.173</v>
      </c>
      <c r="AC83">
        <v>3072.8</v>
      </c>
      <c r="AD83" s="18">
        <f t="shared" si="817"/>
        <v>1.0583920486954029E-2</v>
      </c>
      <c r="AE83" s="20">
        <f>(((AB83-AB$47)/(AB$83-AB$47)*100+800))</f>
        <v>900</v>
      </c>
      <c r="AG83" s="10">
        <v>8.173</v>
      </c>
      <c r="AH83">
        <v>3818.1</v>
      </c>
      <c r="AI83" s="18">
        <f t="shared" si="818"/>
        <v>1.2630294048568129E-2</v>
      </c>
      <c r="AJ83" s="20">
        <f>(((AG83-AG$47)/(AG$83-AG$47)*100+800))</f>
        <v>900</v>
      </c>
      <c r="AL83" s="10">
        <v>8.17</v>
      </c>
      <c r="AM83">
        <v>3875.8</v>
      </c>
      <c r="AN83" s="18">
        <f t="shared" si="819"/>
        <v>1.3700799537344384E-2</v>
      </c>
      <c r="AO83" s="20">
        <f>(((AL83-AL$47)/(AL$83-AL$47)*100+800))</f>
        <v>900</v>
      </c>
      <c r="AQ83" s="10">
        <v>8.1920000000000002</v>
      </c>
      <c r="AR83">
        <v>5692.4</v>
      </c>
      <c r="AS83" s="18">
        <f t="shared" si="820"/>
        <v>1.8593700340392365E-2</v>
      </c>
      <c r="AT83" s="20">
        <f>(((AQ83-AQ$47)/(AQ$83-AQ$47)*100+800))</f>
        <v>900</v>
      </c>
      <c r="AU83" s="20">
        <f t="shared" si="923"/>
        <v>25.26039644002589</v>
      </c>
      <c r="AW83" s="10">
        <v>8.2100000000000009</v>
      </c>
      <c r="AX83">
        <v>3926.1</v>
      </c>
      <c r="AY83" s="18">
        <f t="shared" si="918"/>
        <v>1.1403898604902447E-2</v>
      </c>
      <c r="AZ83" s="20">
        <f>(((AW83-AW$47)/(AW$83-AW$47)*100+800))</f>
        <v>900</v>
      </c>
      <c r="BB83" s="10">
        <v>8.1769999999999996</v>
      </c>
      <c r="BC83">
        <v>4068.7</v>
      </c>
      <c r="BD83" s="18">
        <f t="shared" si="919"/>
        <v>1.0573000661608368E-2</v>
      </c>
      <c r="BE83" s="20">
        <f>(((BB83-BB$47)/(BB$83-BB$47)*100+800))</f>
        <v>900</v>
      </c>
      <c r="BG83" s="10">
        <v>8.1470000000000002</v>
      </c>
      <c r="BH83">
        <v>3835</v>
      </c>
      <c r="BI83" s="18">
        <f t="shared" si="920"/>
        <v>1.1762807811363211E-2</v>
      </c>
      <c r="BJ83" s="20">
        <f>(((BG83-BG$47)/(BG$83-BG$47)*100+800))</f>
        <v>900</v>
      </c>
      <c r="BL83" s="10">
        <v>8.1590000000000007</v>
      </c>
      <c r="BM83">
        <v>3593.8</v>
      </c>
      <c r="BN83" s="18">
        <f t="shared" si="921"/>
        <v>1.0099528325217289E-2</v>
      </c>
      <c r="BO83" s="20">
        <f>(((BL83-BL$47)/(BL$83-BL$47)*100+800))</f>
        <v>900</v>
      </c>
      <c r="BQ83" s="10">
        <v>8.1470000000000002</v>
      </c>
      <c r="BR83">
        <v>3829.4</v>
      </c>
      <c r="BS83" s="18">
        <f t="shared" si="922"/>
        <v>1.2336078406611887E-2</v>
      </c>
      <c r="BT83" s="20">
        <f>(((BQ83-BQ$47)/(BQ$83-BQ$47)*100+800))</f>
        <v>900</v>
      </c>
      <c r="BU83" s="20">
        <f t="shared" ref="BU83" si="945">(STDEV(AY83,BD83,BI83,BN83,BS83))/(AVERAGE(AY83,BD83,BI83,BN83,BS83))*100</f>
        <v>8.0193102821957858</v>
      </c>
      <c r="BW83" s="10">
        <v>8.1839999999999993</v>
      </c>
      <c r="BX83" s="11">
        <v>2013.5</v>
      </c>
      <c r="BY83" s="18">
        <f t="shared" ref="BY83" si="946">BX83/BY$1</f>
        <v>7.9406832734150584E-3</v>
      </c>
      <c r="BZ83" s="20">
        <f>(((BW83-BW$47)/(BW$83-BW$47)*100+800))</f>
        <v>900</v>
      </c>
      <c r="CB83" s="10">
        <v>8.2029999999999994</v>
      </c>
      <c r="CC83" s="11">
        <v>1849.9</v>
      </c>
      <c r="CD83" s="18">
        <f t="shared" ref="CD83" si="947">CC83/CD$1</f>
        <v>6.1181852547733517E-3</v>
      </c>
      <c r="CE83" s="20">
        <f>(((CB83-CB$47)/(CB$83-CB$47)*100+800))</f>
        <v>900</v>
      </c>
      <c r="CG83" s="10">
        <v>8.17</v>
      </c>
      <c r="CH83" s="11">
        <v>4341.3</v>
      </c>
      <c r="CI83" s="18">
        <f t="shared" ref="CI83" si="948">CH83/CI$1</f>
        <v>1.1728171601469635E-2</v>
      </c>
      <c r="CJ83" s="20">
        <f>(((CG83-CG$47)/(CG$83-CG$47)*100+800))</f>
        <v>900</v>
      </c>
      <c r="CL83" s="10">
        <v>8.1590000000000007</v>
      </c>
      <c r="CM83" s="11">
        <v>2783.1</v>
      </c>
      <c r="CN83" s="18">
        <f t="shared" ref="CN83" si="949">CM83/CN$1</f>
        <v>7.7577440855946958E-3</v>
      </c>
      <c r="CO83" s="20">
        <f>(((CL83-CL$47)/(CL$83-CL$47)*100+800))</f>
        <v>900</v>
      </c>
      <c r="CQ83" s="10">
        <v>8.1690000000000005</v>
      </c>
      <c r="CR83" s="11">
        <v>2405.8000000000002</v>
      </c>
      <c r="CS83" s="18">
        <f t="shared" ref="CS83" si="950">CR83/CS$1</f>
        <v>6.8327276806698116E-3</v>
      </c>
      <c r="CT83" s="20">
        <f>(((CQ83-CQ$47)/(CQ$83-CQ$47)*100+800))</f>
        <v>900</v>
      </c>
      <c r="CU83" s="20">
        <f t="shared" ref="CU83" si="951">(STDEV(BY83,CD83,CI83,CN83,CS83))/(AVERAGE(BY83,CD83,CI83,CN83,CS83))*100</f>
        <v>26.872190885381382</v>
      </c>
      <c r="CW83" s="10">
        <v>8.2140000000000004</v>
      </c>
      <c r="CX83" s="11">
        <v>3293.1</v>
      </c>
      <c r="CY83" s="18">
        <f t="shared" ref="CY83" si="952">CX83/CY$1</f>
        <v>8.5646360712375059E-3</v>
      </c>
      <c r="CZ83" s="20">
        <f>(((CW83-CW$47)/(CW$83-CW$47)*100+800))</f>
        <v>900</v>
      </c>
      <c r="DB83" s="10">
        <v>8.24</v>
      </c>
      <c r="DC83" s="10">
        <v>3074.9</v>
      </c>
      <c r="DD83" s="18">
        <f t="shared" si="930"/>
        <v>9.1586023667193858E-3</v>
      </c>
      <c r="DE83" s="20">
        <f t="shared" si="825"/>
        <v>900</v>
      </c>
      <c r="DG83" s="10">
        <v>8.1470000000000002</v>
      </c>
      <c r="DH83" s="11">
        <v>2997.2</v>
      </c>
      <c r="DI83" s="18">
        <f t="shared" si="931"/>
        <v>8.2243503553494496E-3</v>
      </c>
      <c r="DJ83" s="20">
        <f t="shared" si="827"/>
        <v>900</v>
      </c>
      <c r="DL83" s="10">
        <v>8.173</v>
      </c>
      <c r="DM83" s="11">
        <v>3405.8</v>
      </c>
      <c r="DN83" s="18">
        <f t="shared" si="932"/>
        <v>1.1719079306627451E-2</v>
      </c>
      <c r="DO83" s="20">
        <f t="shared" si="829"/>
        <v>900</v>
      </c>
      <c r="DQ83" s="10">
        <v>8.1359999999999992</v>
      </c>
      <c r="DR83" s="11">
        <v>2709.2</v>
      </c>
      <c r="DS83" s="18">
        <f t="shared" si="933"/>
        <v>8.9292747518593032E-3</v>
      </c>
      <c r="DT83" s="20">
        <f t="shared" si="831"/>
        <v>900</v>
      </c>
      <c r="DU83" s="20">
        <f t="shared" si="934"/>
        <v>14.893169920002666</v>
      </c>
      <c r="DW83" s="10">
        <v>8.1959999999999997</v>
      </c>
      <c r="DX83" s="11">
        <v>3224.4</v>
      </c>
      <c r="DY83" s="18">
        <f t="shared" ref="DY83" si="953">DX83/DY$1</f>
        <v>1.4175778955624415E-2</v>
      </c>
      <c r="DZ83" s="20">
        <f>(((DW83-DW$47)/(DW$83-DW$47)*100+800))</f>
        <v>900</v>
      </c>
      <c r="EB83" s="10">
        <v>8.2100000000000009</v>
      </c>
      <c r="EC83" s="10">
        <v>4429.3</v>
      </c>
      <c r="ED83" s="18">
        <f t="shared" si="882"/>
        <v>1.4390791556891113E-2</v>
      </c>
      <c r="EE83" s="20">
        <f>(((EB83-EB$47)/(EB$83-EB$47)*100+800))</f>
        <v>900</v>
      </c>
      <c r="EG83" s="10">
        <v>8.1440000000000001</v>
      </c>
      <c r="EH83" s="11">
        <v>4495.1000000000004</v>
      </c>
      <c r="EI83" s="18">
        <f t="shared" si="883"/>
        <v>1.6001603328544233E-2</v>
      </c>
      <c r="EJ83" s="20">
        <f>(((EG83-EG$47)/(EG$83-EG$47)*100+800))</f>
        <v>900</v>
      </c>
      <c r="EL83" s="10">
        <v>8.1329999999999991</v>
      </c>
      <c r="EM83" s="11">
        <v>4140.2</v>
      </c>
      <c r="EN83" s="18">
        <f t="shared" si="884"/>
        <v>1.1779071706044988E-2</v>
      </c>
      <c r="EO83" s="20">
        <f>(((EL83-EL$47)/(EL$83-EL$47)*100+800))</f>
        <v>900</v>
      </c>
      <c r="EQ83" s="10">
        <v>8.1440000000000001</v>
      </c>
      <c r="ER83" s="11">
        <v>3473</v>
      </c>
      <c r="ES83" s="18">
        <f t="shared" si="885"/>
        <v>1.0966473787664691E-2</v>
      </c>
      <c r="ET83" s="20">
        <f>(((EQ83-EQ$47)/(EQ$83-EQ$47)*100+800))</f>
        <v>900</v>
      </c>
      <c r="EU83" s="20">
        <f t="shared" si="886"/>
        <v>15.259609467942168</v>
      </c>
      <c r="EW83" s="31">
        <v>8.2840000000000007</v>
      </c>
      <c r="EX83" s="32">
        <v>3621.9</v>
      </c>
      <c r="EY83" s="33">
        <f t="shared" ref="EY83" si="954">EX83/EY$1</f>
        <v>1.1870143209268012E-2</v>
      </c>
      <c r="EZ83" s="34">
        <f>(((EW83-EW$47)/(EW$83-EW$47)*100+800))</f>
        <v>900</v>
      </c>
      <c r="FA83" s="32"/>
      <c r="FB83" s="31">
        <v>8.2289999999999992</v>
      </c>
      <c r="FC83" s="31">
        <v>3249.4</v>
      </c>
      <c r="FD83" s="33">
        <f t="shared" ref="FD83" si="955">FC83/FD$1</f>
        <v>1.0361963996209053E-2</v>
      </c>
      <c r="FE83" s="34">
        <f>(((FB83-FB$47)/(FB$83-FB$47)*100+800))</f>
        <v>900</v>
      </c>
      <c r="FF83" s="32"/>
      <c r="FG83" s="31">
        <v>8.2210000000000001</v>
      </c>
      <c r="FH83" s="32">
        <v>4850.8999999999996</v>
      </c>
      <c r="FI83" s="33">
        <f t="shared" ref="FI83" si="956">FH83/FI$1</f>
        <v>1.5592324471036119E-2</v>
      </c>
      <c r="FJ83" s="34">
        <f>(((FG83-FG$47)/(FG$83-FG$47)*100+800))</f>
        <v>900</v>
      </c>
      <c r="FK83" s="32"/>
      <c r="FL83" s="31">
        <v>8.2029999999999994</v>
      </c>
      <c r="FM83" s="32">
        <v>4721.8999999999996</v>
      </c>
      <c r="FN83" s="33">
        <f t="shared" ref="FN83" si="957">FM83/FN$1</f>
        <v>1.4411445408245949E-2</v>
      </c>
      <c r="FO83" s="34">
        <f>(((FL83-FL$47)/(FL$83-FL$47)*100+800))</f>
        <v>900</v>
      </c>
      <c r="FP83" s="32"/>
      <c r="FQ83" s="31">
        <v>8.2029999999999994</v>
      </c>
      <c r="FR83" s="32">
        <v>3879</v>
      </c>
      <c r="FS83" s="33">
        <f t="shared" ref="FS83" si="958">FR83/FS$1</f>
        <v>1.5492692792962268E-2</v>
      </c>
      <c r="FT83" s="34">
        <f>(((FQ83-FQ$47)/(FQ$83-FQ$47)*100+800))</f>
        <v>900</v>
      </c>
      <c r="FU83" s="34">
        <f>(STDEV(EY83,FD83,FI83,FN83,FS83))/(AVERAGE(EY83,FD83,FI83,FN83,FS83))*100</f>
        <v>17.183987355248671</v>
      </c>
      <c r="FV83" s="34">
        <f>(STDEV(EY83,FD83,FN83,FS83))/(AVERAGE(EY83,FD83,FN83,FS83))*100</f>
        <v>17.95846065278948</v>
      </c>
      <c r="FX83" s="10">
        <v>8.1839999999999993</v>
      </c>
      <c r="FY83" s="11">
        <v>3276.4</v>
      </c>
      <c r="FZ83" s="18">
        <f t="shared" ref="FZ83" si="959">FY83/FZ$1</f>
        <v>1.0303915827662574E-2</v>
      </c>
      <c r="GA83" s="20">
        <f>(((FX83-FX$47)/(FX$83-FX$47)*100+800))</f>
        <v>900</v>
      </c>
      <c r="GC83" s="10">
        <v>8.1549999999999994</v>
      </c>
      <c r="GD83" s="10">
        <v>3252.1</v>
      </c>
      <c r="GE83" s="18">
        <f t="shared" ref="GE83" si="960">GD83/GE$1</f>
        <v>1.1939315485609015E-2</v>
      </c>
      <c r="GF83" s="20">
        <f>(((GC83-GC$47)/(GC$83-GC$47)*100+800))</f>
        <v>900</v>
      </c>
      <c r="GH83" s="10">
        <v>8.125</v>
      </c>
      <c r="GI83" s="11">
        <v>2968.3</v>
      </c>
      <c r="GJ83" s="18">
        <f t="shared" ref="GJ83" si="961">GI83/GJ$1</f>
        <v>1.1880813225114655E-2</v>
      </c>
      <c r="GK83" s="20">
        <f>(((GH83-GH$47)/(GH$83-GH$47)*100+800))</f>
        <v>900</v>
      </c>
      <c r="GM83" s="10">
        <v>8.1289999999999996</v>
      </c>
      <c r="GN83" s="11">
        <v>3345.1</v>
      </c>
      <c r="GO83" s="18">
        <f t="shared" ref="GO83" si="962">GN83/GO$1</f>
        <v>9.7614455728863448E-3</v>
      </c>
      <c r="GP83" s="20">
        <f>(((GM83-GM$47)/(GM$83-GM$47)*100+800))</f>
        <v>900</v>
      </c>
      <c r="GR83" s="10">
        <v>8.1319999999999997</v>
      </c>
      <c r="GS83" s="11">
        <v>3427.1</v>
      </c>
      <c r="GT83" s="18">
        <f t="shared" ref="GT83" si="963">GS83/GT$1</f>
        <v>9.3119771845554481E-3</v>
      </c>
      <c r="GU83" s="20">
        <f>(((GR83-GR$47)/(GR$83-GR$47)*100+800))</f>
        <v>900</v>
      </c>
      <c r="GV83" s="20">
        <f t="shared" ref="GV83" si="964">(STDEV(FZ83,GE83,GJ83,GO83,GT83))/(AVERAGE(FZ83,GE83,GJ83,GO83,GT83))*100</f>
        <v>11.392019902297189</v>
      </c>
      <c r="GX83" s="10">
        <v>8.173</v>
      </c>
      <c r="GY83" s="11">
        <v>4229.7</v>
      </c>
      <c r="GZ83" s="18">
        <f t="shared" ref="GZ83" si="965">GY83/GZ$1</f>
        <v>1.4319481834973702E-2</v>
      </c>
      <c r="HA83" s="20">
        <f>(((GX83-GX$47)/(GX$83-GX$47)*100+800))</f>
        <v>900</v>
      </c>
      <c r="HC83" s="10">
        <v>8.14</v>
      </c>
      <c r="HD83" s="10">
        <v>2566.1</v>
      </c>
      <c r="HE83" s="18">
        <f t="shared" ref="HE83" si="966">HD83/HE$1</f>
        <v>7.8957360379226706E-3</v>
      </c>
      <c r="HF83" s="20">
        <f>(((HC83-HC$47)/(HC$83-HC$47)*100+800))</f>
        <v>900</v>
      </c>
      <c r="HH83" s="10">
        <v>8.1140000000000008</v>
      </c>
      <c r="HI83" s="11">
        <v>3151.9</v>
      </c>
      <c r="HJ83" s="18">
        <f t="shared" ref="HJ83" si="967">HI83/HJ$1</f>
        <v>8.6826952690481282E-3</v>
      </c>
      <c r="HK83" s="20">
        <f>(((HH83-HH$47)/(HH$83-HH$47)*100+800))</f>
        <v>900</v>
      </c>
      <c r="HM83" s="10">
        <v>8.1329999999999991</v>
      </c>
      <c r="HN83" s="11">
        <v>2673.6</v>
      </c>
      <c r="HO83" s="18">
        <f t="shared" ref="HO83" si="968">HN83/HO$1</f>
        <v>7.4920367685939728E-3</v>
      </c>
      <c r="HP83" s="20">
        <f>(((HM83-HM$47)/(HM$83-HM$47)*100+800))</f>
        <v>900</v>
      </c>
      <c r="HR83" s="10">
        <v>8.11</v>
      </c>
      <c r="HS83" s="11">
        <v>2794.8</v>
      </c>
      <c r="HT83" s="18">
        <f t="shared" ref="HT83" si="969">HS83/HT$1</f>
        <v>6.8482090590524488E-3</v>
      </c>
      <c r="HU83" s="20">
        <f>(((HR83-HR$47)/(HR$83-HR$47)*100+800))</f>
        <v>900</v>
      </c>
      <c r="HV83" s="20">
        <f t="shared" ref="HV83" si="970">(STDEV(GZ83,HE83,HJ83,HO83,HT83))/(AVERAGE(GZ83,HE83,HJ83,HO83,HT83))*100</f>
        <v>33.391790258279066</v>
      </c>
      <c r="HX83" s="10">
        <v>8.1880000000000006</v>
      </c>
      <c r="HY83" s="11">
        <v>2391.4</v>
      </c>
      <c r="HZ83" s="18">
        <f t="shared" ref="HZ83" si="971">HY83/HZ$1</f>
        <v>5.3752951309905071E-3</v>
      </c>
      <c r="IA83" s="20">
        <f>(((HX83-HX$47)/(HX$83-HX$47)*100+800))</f>
        <v>900</v>
      </c>
      <c r="IC83" s="10">
        <v>8.1440000000000001</v>
      </c>
      <c r="ID83" s="10">
        <v>3112.9</v>
      </c>
      <c r="IE83" s="18">
        <f t="shared" ref="IE83" si="972">ID83/IE$1</f>
        <v>1.0031332405467042E-2</v>
      </c>
      <c r="IF83" s="20">
        <f>(((IC83-IC$47)/(IC$83-IC$47)*100+800))</f>
        <v>900</v>
      </c>
      <c r="IH83" s="10">
        <v>8.1289999999999996</v>
      </c>
      <c r="II83" s="11">
        <v>3836.8</v>
      </c>
      <c r="IJ83" s="18">
        <f t="shared" ref="IJ83" si="973">II83/IJ$1</f>
        <v>1.2105222806709238E-2</v>
      </c>
      <c r="IK83" s="20">
        <f>(((IH83-IH$47)/(IH$83-IH$47)*100+800))</f>
        <v>900</v>
      </c>
      <c r="IM83" s="10">
        <v>8.1329999999999991</v>
      </c>
      <c r="IN83" s="11">
        <v>3039.6</v>
      </c>
      <c r="IO83" s="18">
        <f t="shared" ref="IO83" si="974">IN83/IO$1</f>
        <v>6.8836541070250142E-3</v>
      </c>
      <c r="IP83" s="20">
        <f>(((IM83-IM$47)/(IM$83-IM$47)*100+800))</f>
        <v>900</v>
      </c>
      <c r="IR83" s="10">
        <v>8.1440000000000001</v>
      </c>
      <c r="IS83" s="11">
        <v>2556.1</v>
      </c>
      <c r="IT83" s="18">
        <f t="shared" ref="IT83" si="975">IS83/IT$1</f>
        <v>6.9748429766679342E-3</v>
      </c>
      <c r="IU83" s="20">
        <f>(((IR83-IR$47)/(IR$83-IR$47)*100+800))</f>
        <v>900</v>
      </c>
      <c r="IV83" s="20">
        <f t="shared" ref="IV83" si="976">(STDEV(HZ83,IE83,IJ83,IO83,IT83))/(AVERAGE(HZ83,IE83,IJ83,IO83,IT83))*100</f>
        <v>32.982606180055498</v>
      </c>
    </row>
    <row r="84" spans="1:256">
      <c r="A84" s="5" t="s">
        <v>42</v>
      </c>
      <c r="B84" s="25">
        <v>8.2919999999999998</v>
      </c>
      <c r="C84" s="12">
        <v>1966.1</v>
      </c>
      <c r="D84" s="18">
        <f t="shared" si="941"/>
        <v>6.0902739616549087E-3</v>
      </c>
      <c r="E84" s="20">
        <f t="shared" ref="E84:E92" si="977">(((B84-B$83)/(B$137-B$83)*100+900))</f>
        <v>901.31326073030107</v>
      </c>
      <c r="G84" s="25">
        <v>8.2690000000000001</v>
      </c>
      <c r="H84" s="12">
        <v>1963.3</v>
      </c>
      <c r="I84" s="18">
        <f t="shared" si="942"/>
        <v>9.2084305003405139E-3</v>
      </c>
      <c r="J84" s="20">
        <f t="shared" ref="J84:J92" si="978">(((G84-G$83)/(G$137-G$83)*100+900))</f>
        <v>900.45001607200254</v>
      </c>
      <c r="L84" s="25">
        <v>8.2430000000000003</v>
      </c>
      <c r="M84" s="12">
        <v>2315.1999999999998</v>
      </c>
      <c r="N84" s="18">
        <f t="shared" si="943"/>
        <v>8.1362870248151125E-3</v>
      </c>
      <c r="O84" s="20">
        <f t="shared" ref="O84:O92" si="979">(((L84-L$83)/(L$137-L$83)*100+900))</f>
        <v>901.28741551335702</v>
      </c>
      <c r="Q84" s="25">
        <v>8.2509999999999994</v>
      </c>
      <c r="R84" s="12">
        <v>2458.6</v>
      </c>
      <c r="S84" s="18">
        <f t="shared" si="944"/>
        <v>9.4167519827613611E-3</v>
      </c>
      <c r="T84" s="20">
        <f t="shared" ref="T84:T92" si="980">(((Q84-Q$83)/(Q$137-Q$83)*100+900))</f>
        <v>901.6672010259698</v>
      </c>
      <c r="U84" s="20">
        <f t="shared" si="816"/>
        <v>18.534806569505324</v>
      </c>
      <c r="Y84" s="18"/>
      <c r="AD84" s="18"/>
      <c r="AI84" s="18"/>
      <c r="AN84" s="18"/>
      <c r="AS84" s="18"/>
      <c r="AU84" s="20"/>
      <c r="AY84" s="18"/>
      <c r="BD84" s="18"/>
      <c r="BI84" s="18"/>
      <c r="BN84" s="18"/>
      <c r="BS84" s="18"/>
      <c r="BU84" s="20"/>
      <c r="BY84" s="18"/>
      <c r="CD84" s="18"/>
      <c r="CI84" s="18"/>
      <c r="CN84" s="18"/>
      <c r="CS84" s="18"/>
      <c r="CU84" s="20"/>
      <c r="CY84" s="18"/>
      <c r="DD84" s="18"/>
      <c r="DI84" s="18"/>
      <c r="DN84" s="18"/>
      <c r="DS84" s="18"/>
      <c r="DU84" s="20"/>
      <c r="DY84" s="18"/>
      <c r="ED84" s="18"/>
      <c r="EI84" s="18"/>
      <c r="EN84" s="18"/>
      <c r="ES84" s="18"/>
      <c r="EU84" s="20"/>
      <c r="EY84" s="18"/>
      <c r="FD84" s="18"/>
      <c r="FI84" s="18"/>
      <c r="FN84" s="18"/>
      <c r="FS84" s="18"/>
      <c r="FU84" s="20"/>
      <c r="FV84" s="20"/>
      <c r="FZ84" s="18"/>
      <c r="GE84" s="18"/>
      <c r="GJ84" s="18"/>
      <c r="GO84" s="18"/>
      <c r="GT84" s="18"/>
      <c r="GV84" s="20"/>
      <c r="GZ84" s="18"/>
      <c r="HE84" s="18"/>
      <c r="HJ84" s="18"/>
      <c r="HO84" s="18"/>
      <c r="HT84" s="18"/>
      <c r="HV84" s="20"/>
      <c r="HZ84" s="18"/>
      <c r="IE84" s="18"/>
      <c r="IJ84" s="18"/>
      <c r="IO84" s="18"/>
      <c r="IT84" s="18"/>
      <c r="IV84" s="20"/>
    </row>
    <row r="85" spans="1:256">
      <c r="A85" s="5" t="s">
        <v>43</v>
      </c>
      <c r="B85" s="25">
        <v>8.3320000000000007</v>
      </c>
      <c r="C85" s="12">
        <v>18812.099999999999</v>
      </c>
      <c r="D85" s="18">
        <f t="shared" si="941"/>
        <v>5.8273151311758455E-2</v>
      </c>
      <c r="E85" s="20">
        <f t="shared" si="977"/>
        <v>902.5944907110827</v>
      </c>
      <c r="G85" s="25">
        <v>8.3140000000000001</v>
      </c>
      <c r="H85" s="12">
        <v>20161.7</v>
      </c>
      <c r="I85" s="18">
        <f t="shared" si="942"/>
        <v>9.4564057056341549E-2</v>
      </c>
      <c r="J85" s="20">
        <f t="shared" si="978"/>
        <v>901.89649630343933</v>
      </c>
      <c r="L85" s="25">
        <v>8.2729999999999997</v>
      </c>
      <c r="M85" s="12">
        <v>21955.9</v>
      </c>
      <c r="N85" s="18">
        <f t="shared" si="943"/>
        <v>7.7159426523902105E-2</v>
      </c>
      <c r="O85" s="20">
        <f t="shared" si="979"/>
        <v>902.25297714837461</v>
      </c>
      <c r="Q85" s="25">
        <v>8.2769999999999992</v>
      </c>
      <c r="R85" s="12">
        <v>21418.3</v>
      </c>
      <c r="S85" s="18">
        <f t="shared" si="944"/>
        <v>8.2034824287146202E-2</v>
      </c>
      <c r="T85" s="20">
        <f t="shared" si="980"/>
        <v>902.50080153895476</v>
      </c>
      <c r="U85" s="20">
        <f t="shared" si="816"/>
        <v>19.307048977660934</v>
      </c>
      <c r="Y85" s="18"/>
      <c r="AB85" s="10">
        <v>8.2810000000000006</v>
      </c>
      <c r="AC85">
        <v>1171.5</v>
      </c>
      <c r="AD85" s="18">
        <f t="shared" ref="AD85" si="981">AC85/AD$1</f>
        <v>4.0351024637030218E-3</v>
      </c>
      <c r="AE85" s="20">
        <f>(((AB85-AB$83)/(AB$137-AB$83)*100+900))</f>
        <v>903.46598202824134</v>
      </c>
      <c r="AI85" s="18"/>
      <c r="AL85" s="10">
        <v>8.2509999999999994</v>
      </c>
      <c r="AM85">
        <v>1529.5</v>
      </c>
      <c r="AN85" s="18">
        <f t="shared" ref="AN85" si="982">AM85/AN$1</f>
        <v>5.4067219393075586E-3</v>
      </c>
      <c r="AO85" s="20">
        <f>(((AL85-AL$83)/(AL$137-AL$83)*100+900))</f>
        <v>902.61290322580646</v>
      </c>
      <c r="AQ85" s="10">
        <v>8.2620000000000005</v>
      </c>
      <c r="AR85">
        <v>1989.8</v>
      </c>
      <c r="AS85" s="18">
        <f t="shared" ref="AS85" si="983">AR85/AS$1</f>
        <v>6.499498443066673E-3</v>
      </c>
      <c r="AT85" s="20">
        <f>(((AQ85-AQ$83)/(AQ$137-AQ$83)*100+900))</f>
        <v>902.27125243348473</v>
      </c>
      <c r="AU85" s="20">
        <f t="shared" ref="AU85" si="984">(STDEV(Y85,AD85,AI85,AN85,AS85))/(AVERAGE(Y85,AD85,AI85,AN85,AS85))*100</f>
        <v>23.238179672670189</v>
      </c>
      <c r="AW85" s="10">
        <v>8.31</v>
      </c>
      <c r="AX85">
        <v>1484.4</v>
      </c>
      <c r="AY85" s="18">
        <f t="shared" si="918"/>
        <v>4.3116444026176596E-3</v>
      </c>
      <c r="AZ85" s="20">
        <f>(((AW85-AW$83)/(AW$137-AW$83)*100+900))</f>
        <v>903.2216494845361</v>
      </c>
      <c r="BB85" s="10">
        <v>8.2769999999999992</v>
      </c>
      <c r="BC85">
        <v>1950.2</v>
      </c>
      <c r="BD85" s="18">
        <f t="shared" ref="BD85" si="985">BC85/BD$1</f>
        <v>5.0678265515443858E-3</v>
      </c>
      <c r="BE85" s="20">
        <f>(((BB85-BB$83)/(BB$137-BB$83)*100+900))</f>
        <v>903.21440051430409</v>
      </c>
      <c r="BG85" s="10">
        <v>8.218</v>
      </c>
      <c r="BH85">
        <v>2616.6999999999998</v>
      </c>
      <c r="BI85" s="18">
        <f t="shared" ref="BI85" si="986">BH85/BI$1</f>
        <v>8.0260076140792995E-3</v>
      </c>
      <c r="BJ85" s="20">
        <f>(((BG85-BG$83)/(BG$137-BG$83)*100+900))</f>
        <v>902.29254116887307</v>
      </c>
      <c r="BL85" s="10">
        <v>8.2360000000000007</v>
      </c>
      <c r="BM85">
        <v>2380.5</v>
      </c>
      <c r="BN85" s="18">
        <f t="shared" ref="BN85" si="987">BM85/BN$1</f>
        <v>6.6898344866658565E-3</v>
      </c>
      <c r="BO85" s="20">
        <f>(((BL85-BL$83)/(BL$137-BL$83)*100+900))</f>
        <v>902.48949240219849</v>
      </c>
      <c r="BQ85" s="10">
        <v>8.24</v>
      </c>
      <c r="BR85">
        <v>1844.5</v>
      </c>
      <c r="BS85" s="18">
        <f t="shared" ref="BS85" si="988">BR85/BS$1</f>
        <v>5.9418960205242658E-3</v>
      </c>
      <c r="BT85" s="20">
        <f>(((BQ85-BQ$83)/(BQ$137-BQ$83)*100+900))</f>
        <v>903.00678952473322</v>
      </c>
      <c r="BU85" s="20">
        <f t="shared" ref="BU85:BU86" si="989">(STDEV(AY85,BD85,BI85,BN85,BS85))/(AVERAGE(AY85,BD85,BI85,BN85,BS85))*100</f>
        <v>23.982938052539904</v>
      </c>
      <c r="BY85" s="18"/>
      <c r="CD85" s="18"/>
      <c r="CG85" s="10">
        <v>8.2430000000000003</v>
      </c>
      <c r="CH85" s="11">
        <v>1446.6</v>
      </c>
      <c r="CI85" s="18">
        <f t="shared" ref="CI85:CI86" si="990">CH85/CI$1</f>
        <v>3.9080397665874214E-3</v>
      </c>
      <c r="CJ85" s="20">
        <f>(((CG85-CG$83)/(CG$137-CG$83)*100+900))</f>
        <v>902.36628849270664</v>
      </c>
      <c r="CL85" s="10">
        <v>8.2439999999999998</v>
      </c>
      <c r="CM85" s="11">
        <v>1513.5</v>
      </c>
      <c r="CN85" s="18">
        <f t="shared" ref="CN85:CN86" si="991">CM85/CN$1</f>
        <v>4.2188012193408687E-3</v>
      </c>
      <c r="CO85" s="20">
        <f>(((CL85-CL$83)/(CL$137-CL$83)*100+900))</f>
        <v>902.75169957915182</v>
      </c>
      <c r="CQ85" s="10">
        <v>8.2579999999999991</v>
      </c>
      <c r="CR85" s="11">
        <v>1421.8</v>
      </c>
      <c r="CS85" s="18">
        <f t="shared" ref="CS85:CS86" si="992">CR85/CS$1</f>
        <v>4.0380631043213638E-3</v>
      </c>
      <c r="CT85" s="20">
        <f>(((CQ85-CQ$83)/(CQ$137-CQ$83)*100+900))</f>
        <v>902.8737487891508</v>
      </c>
      <c r="CU85" s="20">
        <f t="shared" ref="CU85:CU86" si="993">(STDEV(BY85,CD85,CI85,CN85,CS85))/(AVERAGE(BY85,CD85,CI85,CN85,CS85))*100</f>
        <v>3.8488319006377099</v>
      </c>
      <c r="CW85" s="10">
        <v>8.2729999999999997</v>
      </c>
      <c r="CX85" s="11">
        <v>1580.7</v>
      </c>
      <c r="CY85" s="18">
        <f t="shared" ref="CY85" si="994">CX85/CY$1</f>
        <v>4.1110565235811629E-3</v>
      </c>
      <c r="CZ85" s="20">
        <f>(((CW85-CW$83)/(CW$137-CW$83)*100+900))</f>
        <v>901.8983268983269</v>
      </c>
      <c r="DB85" s="10">
        <v>8.31</v>
      </c>
      <c r="DC85" s="10">
        <v>1743.5</v>
      </c>
      <c r="DD85" s="18">
        <f t="shared" ref="DD85" si="995">DC85/DD$1</f>
        <v>5.1930219605109918E-3</v>
      </c>
      <c r="DE85" s="20">
        <f>(((DB85-DB$83)/(DB$137-DB$83)*100+900))</f>
        <v>902.25515463917532</v>
      </c>
      <c r="DG85" s="10">
        <v>8.24</v>
      </c>
      <c r="DH85" s="11">
        <v>1991.9</v>
      </c>
      <c r="DI85" s="18">
        <f t="shared" ref="DI85:DI86" si="996">DH85/DI$1</f>
        <v>5.4657959004472739E-3</v>
      </c>
      <c r="DJ85" s="20">
        <f>(((DG85-DG$83)/(DG$137-DG$83)*100+900))</f>
        <v>902.99613402061857</v>
      </c>
      <c r="DL85" s="10">
        <v>8.2509999999999994</v>
      </c>
      <c r="DM85" s="11">
        <v>4339.8999999999996</v>
      </c>
      <c r="DN85" s="18">
        <f t="shared" ref="DN85:DN86" si="997">DM85/DN$1</f>
        <v>1.4933241024966959E-2</v>
      </c>
      <c r="DO85" s="20">
        <f>(((DL85-DL$83)/(DL$137-DL$83)*100+900))</f>
        <v>902.54569190600523</v>
      </c>
      <c r="DQ85" s="10">
        <v>8.2289999999999992</v>
      </c>
      <c r="DR85" s="11">
        <v>1986.7</v>
      </c>
      <c r="DS85" s="18">
        <f t="shared" ref="DS85:DS86" si="998">DR85/DS$1</f>
        <v>6.547981008976406E-3</v>
      </c>
      <c r="DT85" s="20">
        <f>(((DQ85-DQ$83)/(DQ$137-DQ$83)*100+900))</f>
        <v>903.0204611886976</v>
      </c>
      <c r="DU85" s="20">
        <f t="shared" ref="DU85:DU86" si="999">(STDEV(CY85,DD85,DI85,DN85,DS85))/(AVERAGE(CY85,DD85,DI85,DN85,DS85))*100</f>
        <v>60.433584781937199</v>
      </c>
      <c r="DW85" s="10">
        <v>8.2810000000000006</v>
      </c>
      <c r="DX85" s="11">
        <v>1027.5</v>
      </c>
      <c r="DY85" s="18">
        <f t="shared" ref="DY85:DY86" si="1000">DX85/DY$1</f>
        <v>4.517309538799183E-3</v>
      </c>
      <c r="DZ85" s="20">
        <f>(((DW85-DW$83)/(DW$137-DW$83)*100+900))</f>
        <v>902.71912987843893</v>
      </c>
      <c r="ED85" s="18"/>
      <c r="EG85" s="10">
        <v>8.218</v>
      </c>
      <c r="EH85" s="11">
        <v>2864.1</v>
      </c>
      <c r="EI85" s="18">
        <f t="shared" ref="EI85:EI86" si="1001">EH85/EI$1</f>
        <v>1.0195588995413569E-2</v>
      </c>
      <c r="EJ85" s="20">
        <f>(((EG85-EG$83)/(EG$137-EG$83)*100+900))</f>
        <v>902.40103828682675</v>
      </c>
      <c r="EL85" s="10">
        <v>8.218</v>
      </c>
      <c r="EM85" s="11">
        <v>2448.8000000000002</v>
      </c>
      <c r="EN85" s="18">
        <f t="shared" ref="EN85:EN86" si="1002">EM85/EN$1</f>
        <v>6.9669558943439864E-3</v>
      </c>
      <c r="EO85" s="20">
        <f>(((EL85-EL$83)/(EL$137-EL$83)*100+900))</f>
        <v>902.73575796588352</v>
      </c>
      <c r="EQ85" s="10">
        <v>8.2170000000000005</v>
      </c>
      <c r="ER85" s="11">
        <v>3180.8</v>
      </c>
      <c r="ES85" s="18">
        <f t="shared" ref="ES85:ES86" si="1003">ER85/ES$1</f>
        <v>1.0043812215319277E-2</v>
      </c>
      <c r="ET85" s="20">
        <f>(((EQ85-EQ$83)/(EQ$137-EQ$83)*100+900))</f>
        <v>902.3693605972087</v>
      </c>
      <c r="EU85" s="20">
        <f t="shared" ref="EU85:EU86" si="1004">(STDEV(DY85,ED85,EI85,EN85,ES85))/(AVERAGE(DY85,ED85,EI85,EN85,ES85))*100</f>
        <v>34.280553351434378</v>
      </c>
      <c r="EW85" s="10">
        <v>8.2840000000000007</v>
      </c>
      <c r="EX85" s="11">
        <v>1224.4000000000001</v>
      </c>
      <c r="EY85" s="18">
        <f t="shared" ref="EY85:EY86" si="1005">EX85/EY$1</f>
        <v>4.0127566596062161E-3</v>
      </c>
      <c r="EZ85" s="20">
        <f>(((EW85-EW$83)/(EW$137-EW$83)*100+900))</f>
        <v>900</v>
      </c>
      <c r="FB85" s="10">
        <v>8.2469999999999999</v>
      </c>
      <c r="FC85" s="10">
        <v>1062.9000000000001</v>
      </c>
      <c r="FD85" s="18">
        <f t="shared" ref="FD85" si="1006">FC85/FD$1</f>
        <v>3.3894662188621292E-3</v>
      </c>
      <c r="FE85" s="20">
        <f>(((FB85-FB$83)/(FB$137-FB$83)*100+900))</f>
        <v>900.59780803719696</v>
      </c>
      <c r="FI85" s="18"/>
      <c r="FL85" s="10">
        <v>8.2029999999999994</v>
      </c>
      <c r="FM85" s="11">
        <v>3183.9</v>
      </c>
      <c r="FN85" s="18">
        <f t="shared" ref="FN85:FN86" si="1007">FM85/FN$1</f>
        <v>9.7174021125636476E-3</v>
      </c>
      <c r="FO85" s="20">
        <f>(((FL85-FL$83)/(FL$137-FL$83)*100+900))</f>
        <v>900</v>
      </c>
      <c r="FQ85" s="10">
        <v>8.2029999999999994</v>
      </c>
      <c r="FR85" s="11">
        <v>2417.6</v>
      </c>
      <c r="FS85" s="18">
        <f t="shared" ref="FS85:FS86" si="1008">FR85/FS$1</f>
        <v>9.6558737036003036E-3</v>
      </c>
      <c r="FT85" s="20">
        <f>(((FQ85-FQ$83)/(FQ$137-FQ$83)*100+900))</f>
        <v>900</v>
      </c>
      <c r="FU85" s="20">
        <f>(STDEV(EY85,FD85,FI85,FN85,FS85))/(AVERAGE(EY85,FD85,FI85,FN85,FS85))*100</f>
        <v>51.766609106855114</v>
      </c>
      <c r="FV85" s="20">
        <f>(STDEV(EY85,FD85,FN85,FS85))/(AVERAGE(EY85,FD85,FN85,FS85))*100</f>
        <v>51.766609106855114</v>
      </c>
      <c r="FZ85" s="18"/>
      <c r="GE85" s="18"/>
      <c r="GJ85" s="18"/>
      <c r="GO85" s="18"/>
      <c r="GT85" s="18"/>
      <c r="GV85" s="20"/>
      <c r="GX85" s="10">
        <v>8.2439999999999998</v>
      </c>
      <c r="GY85" s="11">
        <v>1010.8</v>
      </c>
      <c r="GZ85" s="18">
        <f t="shared" ref="GZ85" si="1009">GY85/GZ$1</f>
        <v>3.4220233678018343E-3</v>
      </c>
      <c r="HA85" s="20">
        <f>(((GX85-GX$83)/(GX$137-GX$83)*100+900))</f>
        <v>902.30369889682026</v>
      </c>
      <c r="HE85" s="18"/>
      <c r="HH85" s="10">
        <v>8.2059999999999995</v>
      </c>
      <c r="HI85" s="11">
        <v>2218.6999999999998</v>
      </c>
      <c r="HJ85" s="18">
        <f t="shared" ref="HJ85" si="1010">HI85/HJ$1</f>
        <v>6.1119629409045594E-3</v>
      </c>
      <c r="HK85" s="20">
        <f>(((HH85-HH$83)/(HH$137-HH$83)*100+900))</f>
        <v>902.98895386614686</v>
      </c>
      <c r="HM85" s="10">
        <v>8.2029999999999994</v>
      </c>
      <c r="HN85" s="11">
        <v>1973.6</v>
      </c>
      <c r="HO85" s="18">
        <f t="shared" ref="HO85" si="1011">HN85/HO$1</f>
        <v>5.5304771717897463E-3</v>
      </c>
      <c r="HP85" s="20">
        <f>(((HM85-HM$83)/(HM$137-HM$83)*100+900))</f>
        <v>902.29357798165142</v>
      </c>
      <c r="HR85" s="10">
        <v>8.2100000000000009</v>
      </c>
      <c r="HS85" s="11">
        <v>2600.1999999999998</v>
      </c>
      <c r="HT85" s="18">
        <f t="shared" ref="HT85" si="1012">HS85/HT$1</f>
        <v>6.3713729767239788E-3</v>
      </c>
      <c r="HU85" s="20">
        <f>(((HR85-HR$83)/(HR$137-HR$83)*100+900))</f>
        <v>903.24464633354967</v>
      </c>
      <c r="HV85" s="20">
        <f t="shared" ref="HV85" si="1013">(STDEV(GZ85,HE85,HJ85,HO85,HT85))/(AVERAGE(GZ85,HE85,HJ85,HO85,HT85))*100</f>
        <v>24.973120348656817</v>
      </c>
      <c r="HZ85" s="18"/>
      <c r="IE85" s="18"/>
      <c r="IH85" s="10">
        <v>8.2029999999999994</v>
      </c>
      <c r="II85" s="11">
        <v>2564.4</v>
      </c>
      <c r="IJ85" s="18">
        <f t="shared" ref="IJ85:IJ86" si="1014">II85/IJ$1</f>
        <v>8.0907614067778286E-3</v>
      </c>
      <c r="IK85" s="20">
        <f t="shared" ref="IK85:IK92" si="1015">(((IH85-IH$83)/(IH$137-IH$83)*100+900))</f>
        <v>902.39559728067331</v>
      </c>
      <c r="IM85" s="10">
        <v>8.2289999999999992</v>
      </c>
      <c r="IN85" s="11">
        <v>2936.3</v>
      </c>
      <c r="IO85" s="18">
        <f t="shared" ref="IO85:IO86" si="1016">IN85/IO$1</f>
        <v>6.6497149475120247E-3</v>
      </c>
      <c r="IP85" s="20">
        <f t="shared" ref="IP85:IP98" si="1017">(((IM85-IM$83)/(IM$137-IM$83)*100+900))</f>
        <v>903.10077519379843</v>
      </c>
      <c r="IR85" s="10">
        <v>8.2249999999999996</v>
      </c>
      <c r="IS85" s="11">
        <v>2302.4</v>
      </c>
      <c r="IT85" s="18">
        <f t="shared" ref="IT85:IT86" si="1018">IS85/IT$1</f>
        <v>6.2825705056454182E-3</v>
      </c>
      <c r="IU85" s="20">
        <f>(((IR85-IR$83)/(IR$137-IR$83)*100+900))</f>
        <v>902.6222078342505</v>
      </c>
      <c r="IV85" s="20">
        <f t="shared" ref="IV85:IV87" si="1019">(STDEV(HZ85,IE85,IJ85,IO85,IT85))/(AVERAGE(HZ85,IE85,IJ85,IO85,IT85))*100</f>
        <v>13.638872101799254</v>
      </c>
    </row>
    <row r="86" spans="1:256">
      <c r="A86" s="2" t="s">
        <v>44</v>
      </c>
      <c r="B86" s="25">
        <v>8.3249999999999993</v>
      </c>
      <c r="C86" s="12">
        <v>44804.4</v>
      </c>
      <c r="D86" s="18">
        <f t="shared" si="941"/>
        <v>0.1387879918048783</v>
      </c>
      <c r="E86" s="20">
        <f t="shared" si="977"/>
        <v>902.37027546444585</v>
      </c>
      <c r="G86" s="25">
        <v>8.3140000000000001</v>
      </c>
      <c r="H86" s="12">
        <v>50135.9</v>
      </c>
      <c r="I86" s="18">
        <f t="shared" si="942"/>
        <v>0.23515150548669181</v>
      </c>
      <c r="J86" s="20">
        <f t="shared" si="978"/>
        <v>901.89649630343933</v>
      </c>
      <c r="L86" s="25">
        <v>8.2729999999999997</v>
      </c>
      <c r="M86" s="12">
        <v>52254.1</v>
      </c>
      <c r="N86" s="18">
        <f t="shared" si="943"/>
        <v>0.18363612466456089</v>
      </c>
      <c r="O86" s="20">
        <f t="shared" si="979"/>
        <v>902.25297714837461</v>
      </c>
      <c r="Q86" s="25">
        <v>8.2810000000000006</v>
      </c>
      <c r="R86" s="12">
        <v>52825.7</v>
      </c>
      <c r="S86" s="18">
        <f t="shared" si="944"/>
        <v>0.20232917726175742</v>
      </c>
      <c r="T86" s="20">
        <f t="shared" si="980"/>
        <v>902.62904777172173</v>
      </c>
      <c r="U86" s="20">
        <f t="shared" si="816"/>
        <v>21.17301052533821</v>
      </c>
      <c r="W86" s="10">
        <v>8.2880000000000003</v>
      </c>
      <c r="X86">
        <v>1255.4000000000001</v>
      </c>
      <c r="Y86" s="18">
        <f>X86/Y$1</f>
        <v>3.8062574338596829E-3</v>
      </c>
      <c r="Z86" s="20">
        <f>(((W86-W$83)/(W$137-W$83)*100+900))</f>
        <v>902.97790585975019</v>
      </c>
      <c r="AB86" s="10">
        <v>8.266</v>
      </c>
      <c r="AC86">
        <v>1916.5</v>
      </c>
      <c r="AD86" s="18">
        <f t="shared" si="817"/>
        <v>6.6011727457847558E-3</v>
      </c>
      <c r="AE86" s="20">
        <f>(((AB86-AB$83)/(AB$137-AB$83)*100+900))</f>
        <v>902.98459563543008</v>
      </c>
      <c r="AI86" s="18"/>
      <c r="AL86" s="10">
        <v>8.2509999999999994</v>
      </c>
      <c r="AM86">
        <v>2634.3</v>
      </c>
      <c r="AN86" s="18">
        <f t="shared" si="819"/>
        <v>9.3121461946504749E-3</v>
      </c>
      <c r="AO86" s="20">
        <f>(((AL86-AL$83)/(AL$137-AL$83)*100+900))</f>
        <v>902.61290322580646</v>
      </c>
      <c r="AQ86" s="10">
        <v>8.2620000000000005</v>
      </c>
      <c r="AR86">
        <v>4664.8</v>
      </c>
      <c r="AS86" s="18">
        <f t="shared" si="820"/>
        <v>1.5237139580469102E-2</v>
      </c>
      <c r="AT86" s="20">
        <f>(((AQ86-AQ$83)/(AQ$137-AQ$83)*100+900))</f>
        <v>902.27125243348473</v>
      </c>
      <c r="AU86" s="20">
        <f t="shared" ref="AU86" si="1020">(STDEV(Y86,AD86,AI86,AN86,AS86))/(AVERAGE(Y86,AD86,AI86,AN86,AS86))*100</f>
        <v>55.845710193006902</v>
      </c>
      <c r="AW86" s="10">
        <v>8.3030000000000008</v>
      </c>
      <c r="AX86">
        <v>1737.5</v>
      </c>
      <c r="AY86" s="18">
        <f t="shared" si="918"/>
        <v>5.0468082387147561E-3</v>
      </c>
      <c r="AZ86" s="20">
        <f>(((AW86-AW$83)/(AW$137-AW$83)*100+900))</f>
        <v>902.99613402061857</v>
      </c>
      <c r="BB86" s="10">
        <v>8.2840000000000007</v>
      </c>
      <c r="BC86">
        <v>3235.8</v>
      </c>
      <c r="BD86" s="18">
        <f t="shared" si="919"/>
        <v>8.4086109914302751E-3</v>
      </c>
      <c r="BE86" s="20">
        <f>(((BB86-BB$83)/(BB$137-BB$83)*100+900))</f>
        <v>903.43940855030542</v>
      </c>
      <c r="BG86" s="10">
        <v>8.2140000000000004</v>
      </c>
      <c r="BH86">
        <v>4110.6000000000004</v>
      </c>
      <c r="BI86" s="18">
        <f t="shared" si="920"/>
        <v>1.2608135016789991E-2</v>
      </c>
      <c r="BJ86" s="20">
        <f>(((BG86-BG$83)/(BG$137-BG$83)*100+900))</f>
        <v>902.16338391992247</v>
      </c>
      <c r="BL86" s="10">
        <v>8.2360000000000007</v>
      </c>
      <c r="BM86">
        <v>4650.8999999999996</v>
      </c>
      <c r="BN86" s="18">
        <f t="shared" si="921"/>
        <v>1.3070258859077602E-2</v>
      </c>
      <c r="BO86" s="20">
        <f>(((BL86-BL$83)/(BL$137-BL$83)*100+900))</f>
        <v>902.48949240219849</v>
      </c>
      <c r="BQ86" s="10">
        <v>8.2430000000000003</v>
      </c>
      <c r="BR86">
        <v>3567.8</v>
      </c>
      <c r="BS86" s="18">
        <f t="shared" si="922"/>
        <v>1.1493356802399825E-2</v>
      </c>
      <c r="BT86" s="20">
        <f>(((BQ86-BQ$83)/(BQ$137-BQ$83)*100+900))</f>
        <v>903.10378273520848</v>
      </c>
      <c r="BU86" s="20">
        <f t="shared" si="989"/>
        <v>33.289604887018633</v>
      </c>
      <c r="BW86" s="10">
        <v>8.2799999999999994</v>
      </c>
      <c r="BX86" s="11">
        <v>1964.2</v>
      </c>
      <c r="BY86" s="18">
        <f t="shared" ref="BY86" si="1021">BX86/BY$1</f>
        <v>7.7462578026530208E-3</v>
      </c>
      <c r="BZ86" s="20">
        <f>(((BW86-BW$83)/(BW$137-BW$83)*100+900))</f>
        <v>903.07790958640589</v>
      </c>
      <c r="CB86" s="10">
        <v>8.2949999999999999</v>
      </c>
      <c r="CC86" s="11">
        <v>1451.6</v>
      </c>
      <c r="CD86" s="18">
        <f t="shared" ref="CD86" si="1022">CC86/CD$1</f>
        <v>4.8008852996534925E-3</v>
      </c>
      <c r="CE86" s="20">
        <f>(((CB86-CB$83)/(CB$137-CB$83)*100+900))</f>
        <v>902.97445845457491</v>
      </c>
      <c r="CG86" s="10">
        <v>8.2469999999999999</v>
      </c>
      <c r="CH86" s="11">
        <v>2929.2</v>
      </c>
      <c r="CI86" s="18">
        <f t="shared" si="990"/>
        <v>7.9133347741517177E-3</v>
      </c>
      <c r="CJ86" s="20">
        <f>(((CG86-CG$83)/(CG$137-CG$83)*100+900))</f>
        <v>902.4959481361426</v>
      </c>
      <c r="CL86" s="10">
        <v>8.2509999999999994</v>
      </c>
      <c r="CM86" s="11">
        <v>3275.5</v>
      </c>
      <c r="CN86" s="18">
        <f t="shared" si="991"/>
        <v>9.1302830485305696E-3</v>
      </c>
      <c r="CO86" s="20">
        <f>(((CL86-CL$83)/(CL$137-CL$83)*100+900))</f>
        <v>902.97831013272901</v>
      </c>
      <c r="CQ86" s="10">
        <v>8.24</v>
      </c>
      <c r="CR86" s="11">
        <v>2741.3</v>
      </c>
      <c r="CS86" s="18">
        <f t="shared" si="992"/>
        <v>7.7855833365284531E-3</v>
      </c>
      <c r="CT86" s="20">
        <f>(((CQ86-CQ$83)/(CQ$137-CQ$83)*100+900))</f>
        <v>902.29254116887307</v>
      </c>
      <c r="CU86" s="20">
        <f t="shared" si="993"/>
        <v>21.417527207397566</v>
      </c>
      <c r="CW86" s="10">
        <v>8.2690000000000001</v>
      </c>
      <c r="CX86" s="11">
        <v>1134.3</v>
      </c>
      <c r="CY86" s="18">
        <f t="shared" ref="CY86" si="1023">CX86/CY$1</f>
        <v>2.9500673212488849E-3</v>
      </c>
      <c r="CZ86" s="20">
        <f>(((CW86-CW$83)/(CW$137-CW$83)*100+900))</f>
        <v>901.76962676962671</v>
      </c>
      <c r="DB86" s="10">
        <v>8.3249999999999993</v>
      </c>
      <c r="DC86" s="10">
        <v>3168.2</v>
      </c>
      <c r="DD86" s="18">
        <f t="shared" ref="DD86" si="1024">DC86/DD$1</f>
        <v>9.4364968025758104E-3</v>
      </c>
      <c r="DE86" s="20">
        <f>(((DB86-DB$83)/(DB$137-DB$83)*100+900))</f>
        <v>902.7384020618556</v>
      </c>
      <c r="DG86" s="10">
        <v>8.24</v>
      </c>
      <c r="DH86" s="11">
        <v>3759.3</v>
      </c>
      <c r="DI86" s="18">
        <f t="shared" si="996"/>
        <v>1.0315561287490053E-2</v>
      </c>
      <c r="DJ86" s="20">
        <f>(((DG86-DG$83)/(DG$137-DG$83)*100+900))</f>
        <v>902.99613402061857</v>
      </c>
      <c r="DL86" s="10">
        <v>8.24</v>
      </c>
      <c r="DM86" s="11">
        <v>6748.7</v>
      </c>
      <c r="DN86" s="18">
        <f t="shared" si="997"/>
        <v>2.3221724856608335E-2</v>
      </c>
      <c r="DO86" s="20">
        <f>(((DL86-DL$83)/(DL$137-DL$83)*100+900))</f>
        <v>902.18668407310702</v>
      </c>
      <c r="DQ86" s="10">
        <v>8.24</v>
      </c>
      <c r="DR86" s="11">
        <v>4583</v>
      </c>
      <c r="DS86" s="18">
        <f t="shared" si="998"/>
        <v>1.5105147714369995E-2</v>
      </c>
      <c r="DT86" s="20">
        <f>(((DQ86-DQ$83)/(DQ$137-DQ$83)*100+900))</f>
        <v>903.37772003897373</v>
      </c>
      <c r="DU86" s="20">
        <f t="shared" si="999"/>
        <v>61.673464615130968</v>
      </c>
      <c r="DW86" s="10">
        <v>8.2880000000000003</v>
      </c>
      <c r="DX86" s="11">
        <v>1440.4</v>
      </c>
      <c r="DY86" s="18">
        <f t="shared" si="1000"/>
        <v>6.3325865301083629E-3</v>
      </c>
      <c r="DZ86" s="20">
        <f>(((DW86-DW$83)/(DW$137-DW$83)*100+900))</f>
        <v>902.94305822136914</v>
      </c>
      <c r="EB86" s="10">
        <v>8.2840000000000007</v>
      </c>
      <c r="EC86" s="10">
        <v>1511.9</v>
      </c>
      <c r="ED86" s="18">
        <f t="shared" ref="ED86" si="1025">EC86/ED$1</f>
        <v>4.9121616857886515E-3</v>
      </c>
      <c r="EE86" s="20">
        <f>(((EB86-EB$83)/(EB$137-EB$83)*100+900))</f>
        <v>902.38632699129312</v>
      </c>
      <c r="EG86" s="10">
        <v>8.2289999999999992</v>
      </c>
      <c r="EH86" s="11">
        <v>5669.8</v>
      </c>
      <c r="EI86" s="18">
        <f t="shared" si="1001"/>
        <v>2.0183286367862804E-2</v>
      </c>
      <c r="EJ86" s="20">
        <f>(((EG86-EG$83)/(EG$137-EG$83)*100+900))</f>
        <v>902.75794938351714</v>
      </c>
      <c r="EL86" s="10">
        <v>8.2289999999999992</v>
      </c>
      <c r="EM86" s="11">
        <v>5690.9</v>
      </c>
      <c r="EN86" s="18">
        <f t="shared" si="1002"/>
        <v>1.6190889129011021E-2</v>
      </c>
      <c r="EO86" s="20">
        <f>(((EL86-EL$83)/(EL$137-EL$83)*100+900))</f>
        <v>903.08979723205664</v>
      </c>
      <c r="EQ86" s="10">
        <v>8.2249999999999996</v>
      </c>
      <c r="ER86" s="11">
        <v>6821.5</v>
      </c>
      <c r="ES86" s="18">
        <f t="shared" si="1003"/>
        <v>2.1539821751383439E-2</v>
      </c>
      <c r="ET86" s="20">
        <f>(((EQ86-EQ$83)/(EQ$137-EQ$83)*100+900))</f>
        <v>902.62901655306712</v>
      </c>
      <c r="EU86" s="20">
        <f t="shared" si="1004"/>
        <v>56.131688423574964</v>
      </c>
      <c r="EW86" s="10">
        <v>8.2919999999999998</v>
      </c>
      <c r="EX86" s="11">
        <v>1805.8</v>
      </c>
      <c r="EY86" s="18">
        <f t="shared" si="1005"/>
        <v>5.9181933811800922E-3</v>
      </c>
      <c r="EZ86" s="20">
        <f>(((EW86-EW$83)/(EW$137-EW$83)*100+900))</f>
        <v>900.26428807400066</v>
      </c>
      <c r="FB86" s="10">
        <v>8.2430000000000003</v>
      </c>
      <c r="FC86" s="10">
        <v>1103</v>
      </c>
      <c r="FD86" s="18">
        <f t="shared" ref="FD86" si="1026">FC86/FD$1</f>
        <v>3.5173405206556855E-3</v>
      </c>
      <c r="FE86" s="20">
        <f>(((FB86-FB$83)/(FB$137-FB$83)*100+900))</f>
        <v>900.46496180670874</v>
      </c>
      <c r="FI86" s="18"/>
      <c r="FL86" s="10">
        <v>8.2140000000000004</v>
      </c>
      <c r="FM86" s="11">
        <v>6405.4</v>
      </c>
      <c r="FN86" s="18">
        <f t="shared" si="1007"/>
        <v>1.9549561070327327E-2</v>
      </c>
      <c r="FO86" s="20">
        <f>(((FL86-FL$83)/(FL$137-FL$83)*100+900))</f>
        <v>900.3675242231875</v>
      </c>
      <c r="FQ86" s="10">
        <v>8.2140000000000004</v>
      </c>
      <c r="FR86" s="11">
        <v>5480.1</v>
      </c>
      <c r="FS86" s="18">
        <f t="shared" si="1008"/>
        <v>2.1887472486391474E-2</v>
      </c>
      <c r="FT86" s="20">
        <f>(((FQ86-FQ$83)/(FQ$137-FQ$83)*100+900))</f>
        <v>900.36838580040194</v>
      </c>
      <c r="FU86" s="20">
        <f>(STDEV(EY86,FD86,FI86,FN86,FS86))/(AVERAGE(EY86,FD86,FI86,FN86,FS86))*100</f>
        <v>73.428881407652568</v>
      </c>
      <c r="FV86" s="20">
        <f>(STDEV(EY86,FD86,FN86,FS86))/(AVERAGE(EY86,FD86,FN86,FS86))*100</f>
        <v>73.428881407652568</v>
      </c>
      <c r="FX86" s="10">
        <v>8.2620000000000005</v>
      </c>
      <c r="FY86" s="11">
        <v>1385.8</v>
      </c>
      <c r="FZ86" s="18">
        <f t="shared" ref="FZ86" si="1027">FY86/FZ$1</f>
        <v>4.3581878140565231E-3</v>
      </c>
      <c r="GA86" s="20">
        <f>(((FX86-FX$83)/(FX$137-FX$83)*100+900))</f>
        <v>902.51207729468604</v>
      </c>
      <c r="GC86" s="10">
        <v>8.2319999999999993</v>
      </c>
      <c r="GD86" s="10">
        <v>1516.1</v>
      </c>
      <c r="GE86" s="18">
        <f t="shared" ref="GE86" si="1028">GD86/GE$1</f>
        <v>5.5660023393289959E-3</v>
      </c>
      <c r="GF86" s="20">
        <f>(((GC86-GC$83)/(GC$137-GC$83)*100+900))</f>
        <v>902.50814332247558</v>
      </c>
      <c r="GH86" s="10">
        <v>8.2100000000000009</v>
      </c>
      <c r="GI86" s="11">
        <v>5045</v>
      </c>
      <c r="GJ86" s="18">
        <f t="shared" ref="GJ86" si="1029">GI86/GJ$1</f>
        <v>2.0192939635718568E-2</v>
      </c>
      <c r="GK86" s="20">
        <f>(((GH86-GH$83)/(GH$137-GH$83)*100+900))</f>
        <v>902.76063657031511</v>
      </c>
      <c r="GM86" s="10">
        <v>8.218</v>
      </c>
      <c r="GN86" s="11">
        <v>4980.3999999999996</v>
      </c>
      <c r="GO86" s="18">
        <f t="shared" ref="GO86" si="1030">GN86/GO$1</f>
        <v>1.4533467917611774E-2</v>
      </c>
      <c r="GP86" s="20">
        <f>(((GM86-GM$83)/(GM$137-GM$83)*100+900))</f>
        <v>902.90185849364195</v>
      </c>
      <c r="GR86" s="10">
        <v>8.2170000000000005</v>
      </c>
      <c r="GS86" s="11">
        <v>3690.9</v>
      </c>
      <c r="GT86" s="18">
        <f t="shared" ref="GT86" si="1031">GS86/GT$1</f>
        <v>1.0028763850041056E-2</v>
      </c>
      <c r="GU86" s="20">
        <f>(((GR86-GR$83)/(GR$137-GR$83)*100+900))</f>
        <v>902.77777777777783</v>
      </c>
      <c r="GV86" s="20">
        <f t="shared" ref="GV86" si="1032">(STDEV(FZ86,GE86,GJ86,GO86,GT86))/(AVERAGE(FZ86,GE86,GJ86,GO86,GT86))*100</f>
        <v>59.885949115841008</v>
      </c>
      <c r="GX86" s="10">
        <v>8.2579999999999991</v>
      </c>
      <c r="GY86" s="11">
        <v>1878.2</v>
      </c>
      <c r="GZ86" s="18">
        <f t="shared" ref="GZ86" si="1033">GY86/GZ$1</f>
        <v>6.358571714884651E-3</v>
      </c>
      <c r="HA86" s="20">
        <f>(((GX86-GX$83)/(GX$137-GX$83)*100+900))</f>
        <v>902.75794938351714</v>
      </c>
      <c r="HE86" s="18"/>
      <c r="HH86" s="10">
        <v>8.2100000000000009</v>
      </c>
      <c r="HI86" s="11">
        <v>5180</v>
      </c>
      <c r="HJ86" s="18">
        <f t="shared" ref="HJ86" si="1034">HI86/HJ$1</f>
        <v>1.4269602935901935E-2</v>
      </c>
      <c r="HK86" s="20">
        <f>(((HH86-HH$83)/(HH$137-HH$83)*100+900))</f>
        <v>903.11890838206625</v>
      </c>
      <c r="HM86" s="10">
        <v>8.2140000000000004</v>
      </c>
      <c r="HN86" s="11">
        <v>4755.7</v>
      </c>
      <c r="HO86" s="18">
        <f t="shared" ref="HO86" si="1035">HN86/HO$1</f>
        <v>1.3326555677888374E-2</v>
      </c>
      <c r="HP86" s="20">
        <f>(((HM86-HM$83)/(HM$137-HM$83)*100+900))</f>
        <v>902.65399737876805</v>
      </c>
      <c r="HR86" s="10">
        <v>8.2059999999999995</v>
      </c>
      <c r="HS86" s="11">
        <v>5197.3</v>
      </c>
      <c r="HT86" s="18">
        <f t="shared" ref="HT86" si="1036">HS86/HT$1</f>
        <v>1.2735149900748996E-2</v>
      </c>
      <c r="HU86" s="20">
        <f>(((HR86-HR$83)/(HR$137-HR$83)*100+900))</f>
        <v>903.11486048020765</v>
      </c>
      <c r="HV86" s="20">
        <f t="shared" ref="HV86" si="1037">(STDEV(GZ86,HE86,HJ86,HO86,HT86))/(AVERAGE(GZ86,HE86,HJ86,HO86,HT86))*100</f>
        <v>30.829067702528256</v>
      </c>
      <c r="HX86" s="10">
        <v>8.2690000000000001</v>
      </c>
      <c r="HY86" s="11">
        <v>1031.0999999999999</v>
      </c>
      <c r="HZ86" s="18">
        <f t="shared" ref="HZ86" si="1038">HY86/HZ$1</f>
        <v>2.3176661409903452E-3</v>
      </c>
      <c r="IA86" s="20">
        <f>(((HX86-HX$83)/(HX$137-HX$83)*100+900))</f>
        <v>902.60953608247416</v>
      </c>
      <c r="IE86" s="18"/>
      <c r="IH86" s="10">
        <v>8.2029999999999994</v>
      </c>
      <c r="II86" s="11">
        <v>2026.6</v>
      </c>
      <c r="IJ86" s="18">
        <f t="shared" si="1014"/>
        <v>6.3939857537731806E-3</v>
      </c>
      <c r="IK86" s="20">
        <f t="shared" si="1015"/>
        <v>902.39559728067331</v>
      </c>
      <c r="IM86" s="10">
        <v>8.2140000000000004</v>
      </c>
      <c r="IN86" s="11">
        <v>6089.3</v>
      </c>
      <c r="IO86" s="18">
        <f t="shared" si="1016"/>
        <v>1.3790181258687794E-2</v>
      </c>
      <c r="IP86" s="20">
        <f t="shared" si="1017"/>
        <v>902.61627906976753</v>
      </c>
      <c r="IR86" s="10">
        <v>8.218</v>
      </c>
      <c r="IS86" s="11">
        <v>4131.5</v>
      </c>
      <c r="IT86" s="18">
        <f t="shared" si="1018"/>
        <v>1.1273644911428963E-2</v>
      </c>
      <c r="IU86" s="20">
        <f>(((IR86-IR$83)/(IR$137-IR$83)*100+900))</f>
        <v>902.39559728067331</v>
      </c>
      <c r="IV86" s="20">
        <f t="shared" si="1019"/>
        <v>60.512167333677056</v>
      </c>
    </row>
    <row r="87" spans="1:256">
      <c r="A87" s="2">
        <v>62</v>
      </c>
      <c r="B87" s="25">
        <v>8.3279999999999994</v>
      </c>
      <c r="C87" s="12">
        <v>8040.2</v>
      </c>
      <c r="D87" s="18">
        <f t="shared" si="941"/>
        <v>2.4905661312495702E-2</v>
      </c>
      <c r="E87" s="20">
        <f t="shared" si="977"/>
        <v>902.4663677130045</v>
      </c>
      <c r="G87" s="25">
        <v>8.3030000000000008</v>
      </c>
      <c r="H87" s="12">
        <v>9181.7999999999993</v>
      </c>
      <c r="I87" s="18">
        <f t="shared" si="942"/>
        <v>4.3065230564878793E-2</v>
      </c>
      <c r="J87" s="20">
        <f t="shared" si="978"/>
        <v>901.54291224686597</v>
      </c>
      <c r="L87" s="25">
        <v>8.2840000000000007</v>
      </c>
      <c r="M87" s="12">
        <v>9563.6</v>
      </c>
      <c r="N87" s="18">
        <f t="shared" si="943"/>
        <v>3.3609275479665607E-2</v>
      </c>
      <c r="O87" s="20">
        <f t="shared" si="979"/>
        <v>902.60701641454784</v>
      </c>
      <c r="Q87" s="25">
        <v>8.2840000000000007</v>
      </c>
      <c r="R87" s="12">
        <v>8859</v>
      </c>
      <c r="S87" s="18">
        <f t="shared" si="944"/>
        <v>3.3931101364712807E-2</v>
      </c>
      <c r="T87" s="20">
        <f t="shared" si="980"/>
        <v>902.7252324462969</v>
      </c>
      <c r="U87" s="20">
        <f t="shared" si="816"/>
        <v>21.889895168226449</v>
      </c>
      <c r="Y87" s="18"/>
      <c r="AD87" s="18"/>
      <c r="AI87" s="18"/>
      <c r="AN87" s="18"/>
      <c r="AS87" s="18"/>
      <c r="AU87" s="20"/>
      <c r="AY87" s="18"/>
      <c r="BD87" s="18"/>
      <c r="BI87" s="18"/>
      <c r="BN87" s="18"/>
      <c r="BS87" s="18"/>
      <c r="BU87" s="20"/>
      <c r="BY87" s="18"/>
      <c r="CD87" s="18"/>
      <c r="CI87" s="18"/>
      <c r="CN87" s="18"/>
      <c r="CS87" s="18"/>
      <c r="CU87" s="20"/>
      <c r="CY87" s="18"/>
      <c r="DD87" s="18"/>
      <c r="DI87" s="18"/>
      <c r="DN87" s="18"/>
      <c r="DS87" s="18"/>
      <c r="DU87" s="20"/>
      <c r="DY87" s="18"/>
      <c r="ED87" s="18"/>
      <c r="EI87" s="18"/>
      <c r="EN87" s="18"/>
      <c r="ES87" s="18"/>
      <c r="EU87" s="20"/>
      <c r="EY87" s="18"/>
      <c r="FD87" s="18"/>
      <c r="FI87" s="18"/>
      <c r="FN87" s="18"/>
      <c r="FS87" s="18"/>
      <c r="FU87" s="20"/>
      <c r="FV87" s="20"/>
      <c r="FZ87" s="18"/>
      <c r="GE87" s="18"/>
      <c r="GJ87" s="18"/>
      <c r="GO87" s="18"/>
      <c r="GT87" s="18"/>
      <c r="GV87" s="20"/>
      <c r="GZ87" s="18"/>
      <c r="HE87" s="18"/>
      <c r="HJ87" s="18"/>
      <c r="HO87" s="18"/>
      <c r="HT87" s="18"/>
      <c r="HV87" s="20"/>
      <c r="HZ87" s="18"/>
      <c r="IC87" s="10">
        <v>8.4060000000000006</v>
      </c>
      <c r="ID87" s="10">
        <v>1049.2</v>
      </c>
      <c r="IE87" s="18">
        <f t="shared" ref="IE87" si="1039">ID87/IE$1</f>
        <v>3.3810510969886666E-3</v>
      </c>
      <c r="IF87" s="20">
        <f t="shared" ref="IF87:IF98" si="1040">(((IC87-IC$83)/(IC$137-IC$83)*100+900))</f>
        <v>908.44072164948454</v>
      </c>
      <c r="IH87" s="10">
        <v>8.3800000000000008</v>
      </c>
      <c r="II87" s="11">
        <v>1070.2</v>
      </c>
      <c r="IJ87" s="18">
        <f t="shared" ref="IJ87" si="1041">II87/IJ$1</f>
        <v>3.3765141387980158E-3</v>
      </c>
      <c r="IK87" s="20">
        <f t="shared" si="1015"/>
        <v>908.12560699255425</v>
      </c>
      <c r="IM87" s="10">
        <v>8.391</v>
      </c>
      <c r="IN87" s="11">
        <v>1107</v>
      </c>
      <c r="IO87" s="18">
        <f t="shared" ref="IO87" si="1042">IN87/IO$1</f>
        <v>2.5069762786145188E-3</v>
      </c>
      <c r="IP87" s="20">
        <f t="shared" si="1017"/>
        <v>908.33333333333337</v>
      </c>
      <c r="IT87" s="18"/>
      <c r="IV87" s="20">
        <f t="shared" si="1019"/>
        <v>16.299006347907614</v>
      </c>
    </row>
    <row r="88" spans="1:256">
      <c r="A88" s="5" t="s">
        <v>46</v>
      </c>
      <c r="B88" s="25">
        <v>8.6679999999999993</v>
      </c>
      <c r="C88" s="12">
        <v>22601.5</v>
      </c>
      <c r="D88" s="18">
        <f>C88/D$1</f>
        <v>7.0011355955619456E-2</v>
      </c>
      <c r="E88" s="20">
        <f t="shared" si="977"/>
        <v>913.35682254964763</v>
      </c>
      <c r="G88" s="25">
        <v>8.6609999999999996</v>
      </c>
      <c r="H88" s="12">
        <v>20366</v>
      </c>
      <c r="I88" s="18">
        <f>H88/I$1</f>
        <v>9.5522281653305618E-2</v>
      </c>
      <c r="J88" s="20">
        <f t="shared" si="978"/>
        <v>913.05046608807459</v>
      </c>
      <c r="L88" s="25">
        <v>8.6419999999999995</v>
      </c>
      <c r="M88" s="12">
        <v>11367.9</v>
      </c>
      <c r="N88" s="18">
        <f>M88/N$1</f>
        <v>3.9950111121888267E-2</v>
      </c>
      <c r="O88" s="20">
        <f t="shared" si="979"/>
        <v>914.12938525909237</v>
      </c>
      <c r="Q88" s="25">
        <v>8.6240000000000006</v>
      </c>
      <c r="R88" s="12">
        <v>24493.7</v>
      </c>
      <c r="S88" s="18">
        <f>R88/S$1</f>
        <v>9.3813999040170001E-2</v>
      </c>
      <c r="T88" s="20">
        <f t="shared" si="980"/>
        <v>913.6261622314845</v>
      </c>
      <c r="U88" s="20">
        <f>(STDEV(D88,I88,N88,S88))/(AVERAGE(D88,I88,N88,S88))*100</f>
        <v>34.751335168860365</v>
      </c>
      <c r="W88" s="10">
        <v>8.5500000000000007</v>
      </c>
      <c r="X88">
        <v>4841179</v>
      </c>
      <c r="Y88" s="18">
        <f>X88/Y$1</f>
        <v>14.678009843392852</v>
      </c>
      <c r="Z88" s="20">
        <f>(((W88-W$83)/(W$137-W$83)*100+900))</f>
        <v>911.36727505603585</v>
      </c>
      <c r="AB88" s="10">
        <v>8.5129999999999999</v>
      </c>
      <c r="AC88">
        <v>2853276</v>
      </c>
      <c r="AD88" s="18">
        <f>AC88/AD$1</f>
        <v>9.8277942955396522</v>
      </c>
      <c r="AE88" s="20">
        <f t="shared" ref="AE88:AE98" si="1043">(((AB88-AB$83)/(AB$137-AB$83)*100+900))</f>
        <v>910.91142490372272</v>
      </c>
      <c r="AG88" s="10">
        <v>8.5210000000000008</v>
      </c>
      <c r="AH88">
        <v>2633462.9</v>
      </c>
      <c r="AI88" s="18">
        <f>AH88/AI$1</f>
        <v>8.7115085495390296</v>
      </c>
      <c r="AJ88" s="20">
        <f t="shared" ref="AJ88:AJ98" si="1044">(((AG88-AG$83)/(AG$137-AG$83)*100+900))</f>
        <v>911.21134020618558</v>
      </c>
      <c r="AL88" s="10">
        <v>8.4949999999999992</v>
      </c>
      <c r="AM88">
        <v>2541656.2999999998</v>
      </c>
      <c r="AN88" s="18">
        <f>AM88/AN$1</f>
        <v>8.9846543833862516</v>
      </c>
      <c r="AO88" s="20">
        <f t="shared" ref="AO88:AO98" si="1045">(((AL88-AL$83)/(AL$137-AL$83)*100+900))</f>
        <v>910.48387096774195</v>
      </c>
      <c r="AQ88" s="10">
        <v>8.5129999999999999</v>
      </c>
      <c r="AR88">
        <v>3083669.4</v>
      </c>
      <c r="AS88" s="18">
        <f>AR88/AS$1</f>
        <v>10.07252209479965</v>
      </c>
      <c r="AT88" s="20">
        <f t="shared" ref="AT88:AT98" si="1046">(((AQ88-AQ$83)/(AQ$137-AQ$83)*100+900))</f>
        <v>910.41531473069438</v>
      </c>
      <c r="AU88" s="20">
        <f>(STDEV(Y88,AD88,AI88,AN88,AS88))/(AVERAGE(Y88,AD88,AI88,AN88,AS88))*100</f>
        <v>23.220822620203577</v>
      </c>
      <c r="AW88" s="10">
        <v>8.5350000000000001</v>
      </c>
      <c r="AX88">
        <v>1166754.7</v>
      </c>
      <c r="AY88" s="18">
        <f>AX88/AY$1</f>
        <v>3.3889998460541948</v>
      </c>
      <c r="AZ88" s="20">
        <f t="shared" ref="AZ88:AZ98" si="1047">(((AW88-AW$83)/(AW$137-AW$83)*100+900))</f>
        <v>910.47036082474222</v>
      </c>
      <c r="BB88" s="10">
        <v>8.5020000000000007</v>
      </c>
      <c r="BC88">
        <v>1419309.4</v>
      </c>
      <c r="BD88" s="18">
        <f>BC88/BD$1</f>
        <v>3.6882442119662242</v>
      </c>
      <c r="BE88" s="20">
        <f t="shared" ref="BE88:BE98" si="1048">(((BB88-BB$83)/(BB$137-BB$83)*100+900))</f>
        <v>910.44680167148829</v>
      </c>
      <c r="BG88" s="10">
        <v>8.4619999999999997</v>
      </c>
      <c r="BH88">
        <v>1241765.8</v>
      </c>
      <c r="BI88" s="18">
        <f>BH88/BI$1</f>
        <v>3.8087750852995272</v>
      </c>
      <c r="BJ88" s="20">
        <f t="shared" ref="BJ88:BJ98" si="1049">(((BG88-BG$83)/(BG$137-BG$83)*100+900))</f>
        <v>910.17113335485953</v>
      </c>
      <c r="BL88" s="10">
        <v>8.4760000000000009</v>
      </c>
      <c r="BM88">
        <v>1104811.6000000001</v>
      </c>
      <c r="BN88" s="18">
        <f>BM88/BN$1</f>
        <v>3.1048127464601909</v>
      </c>
      <c r="BO88" s="20">
        <f t="shared" ref="BO88:BO98" si="1050">(((BL88-BL$83)/(BL$137-BL$83)*100+900))</f>
        <v>910.24894924021987</v>
      </c>
      <c r="BQ88" s="10">
        <v>8.4689999999999994</v>
      </c>
      <c r="BR88">
        <v>1227715.2</v>
      </c>
      <c r="BS88" s="18">
        <f>BR88/BS$1</f>
        <v>3.9549775338667135</v>
      </c>
      <c r="BT88" s="20">
        <f t="shared" ref="BT88:BT98" si="1051">(((BQ88-BQ$83)/(BQ$137-BQ$83)*100+900))</f>
        <v>910.41060459101197</v>
      </c>
      <c r="BU88" s="20">
        <f>(STDEV(AY88,BD88,BI88,BN88,BS88))/(AVERAGE(AY88,BD88,BI88,BN88,BS88))*100</f>
        <v>9.5151465405850146</v>
      </c>
      <c r="BW88" s="10">
        <v>8.5649999999999995</v>
      </c>
      <c r="BX88" s="11">
        <v>115822.9</v>
      </c>
      <c r="BY88" s="18">
        <f>BX88/BY$1</f>
        <v>0.45677326283010916</v>
      </c>
      <c r="BZ88" s="20">
        <f>(((BW88-BW$83)/(BW$137-BW$83)*100+900))</f>
        <v>912.21545367104841</v>
      </c>
      <c r="CB88" s="10">
        <v>8.58</v>
      </c>
      <c r="CC88" s="11">
        <v>84105.600000000006</v>
      </c>
      <c r="CD88" s="18">
        <f>CC88/CD$1</f>
        <v>0.27816295030210586</v>
      </c>
      <c r="CE88" s="20">
        <f>(((CB88-CB$83)/(CB$137-CB$83)*100+900))</f>
        <v>912.18881344972522</v>
      </c>
      <c r="CG88" s="10">
        <v>8.5129999999999999</v>
      </c>
      <c r="CH88" s="11">
        <v>117116.4</v>
      </c>
      <c r="CI88" s="18">
        <f>CH88/CI$1</f>
        <v>0.31639399178733518</v>
      </c>
      <c r="CJ88" s="20">
        <f>(((CG88-CG$83)/(CG$137-CG$83)*100+900))</f>
        <v>911.11831442463529</v>
      </c>
      <c r="CL88" s="10">
        <v>8.5169999999999995</v>
      </c>
      <c r="CM88" s="11">
        <v>118581.4</v>
      </c>
      <c r="CN88" s="18">
        <f>CM88/CN$1</f>
        <v>0.33053938216792023</v>
      </c>
      <c r="CO88" s="20">
        <f>(((CL88-CL$83)/(CL$137-CL$83)*100+900))</f>
        <v>911.58951116866297</v>
      </c>
      <c r="CQ88" s="10">
        <v>8.5389999999999997</v>
      </c>
      <c r="CR88" s="11">
        <v>91216.2</v>
      </c>
      <c r="CS88" s="18">
        <f>CR88/CS$1</f>
        <v>0.25906370216373498</v>
      </c>
      <c r="CT88" s="20">
        <f>(((CQ88-CQ$83)/(CQ$137-CQ$83)*100+900))</f>
        <v>911.94704552793019</v>
      </c>
      <c r="CU88" s="20">
        <f>(STDEV(BY88,CD88,CI88,CN88,CS88))/(AVERAGE(BY88,CD88,CI88,CN88,CS88))*100</f>
        <v>23.582383679924988</v>
      </c>
      <c r="CW88" s="10">
        <v>8.5210000000000008</v>
      </c>
      <c r="CX88" s="11">
        <v>2552528.7000000002</v>
      </c>
      <c r="CY88" s="18">
        <f>CX88/CY$1</f>
        <v>6.6385713694965176</v>
      </c>
      <c r="CZ88" s="20">
        <f>(((CW88-CW$83)/(CW$137-CW$83)*100+900))</f>
        <v>909.87773487773484</v>
      </c>
      <c r="DB88" s="10">
        <v>8.5540000000000003</v>
      </c>
      <c r="DC88" s="10">
        <v>1916601.2</v>
      </c>
      <c r="DD88" s="18">
        <f>DC88/DD$1</f>
        <v>5.7086046005974875</v>
      </c>
      <c r="DE88" s="20">
        <f>(((DB88-DB$83)/(DB$137-DB$83)*100+900))</f>
        <v>910.11597938144325</v>
      </c>
      <c r="DG88" s="10">
        <v>8.4760000000000009</v>
      </c>
      <c r="DH88" s="11">
        <v>2938324.4</v>
      </c>
      <c r="DI88" s="18">
        <f>DH88/DI$1</f>
        <v>8.0627950498038032</v>
      </c>
      <c r="DJ88" s="20">
        <f>(((DG88-DG$83)/(DG$137-DG$83)*100+900))</f>
        <v>910.59922680412376</v>
      </c>
      <c r="DL88" s="10">
        <v>8.484</v>
      </c>
      <c r="DM88" s="11">
        <v>1859978.3</v>
      </c>
      <c r="DN88" s="18">
        <f>DM88/DN$1</f>
        <v>6.4000332392700994</v>
      </c>
      <c r="DO88" s="20">
        <f>(((DL88-DL$83)/(DL$137-DL$83)*100+900))</f>
        <v>910.15013054830285</v>
      </c>
      <c r="DQ88" s="10">
        <v>8.4649999999999999</v>
      </c>
      <c r="DR88" s="11">
        <v>1969055.6</v>
      </c>
      <c r="DS88" s="18">
        <f>DR88/DS$1</f>
        <v>6.4898266846623267</v>
      </c>
      <c r="DT88" s="20">
        <f>(((DQ88-DQ$83)/(DQ$137-DQ$83)*100+900))</f>
        <v>910.68528743098409</v>
      </c>
      <c r="DU88" s="20">
        <f>(STDEV(CY88,DD88,DI88,DN88,DS88))/(AVERAGE(CY88,DD88,DI88,DN88,DS88))*100</f>
        <v>12.938243731979801</v>
      </c>
      <c r="DW88" s="10">
        <v>8.532</v>
      </c>
      <c r="DX88" s="11">
        <v>3026015.7</v>
      </c>
      <c r="DY88" s="18">
        <f>DX88/DY$1</f>
        <v>13.303600570477943</v>
      </c>
      <c r="DZ88" s="20">
        <f>(((DW88-DW$83)/(DW$137-DW$83)*100+900))</f>
        <v>910.74856046065258</v>
      </c>
      <c r="EB88" s="10">
        <v>8.5239999999999991</v>
      </c>
      <c r="EC88" s="10">
        <v>3559705.8</v>
      </c>
      <c r="ED88" s="18">
        <f>EC88/ED$1</f>
        <v>11.565480814498073</v>
      </c>
      <c r="EE88" s="20">
        <f>(((EB88-EB$83)/(EB$137-EB$83)*100+900))</f>
        <v>910.12576588197351</v>
      </c>
      <c r="EG88" s="10">
        <v>8.4649999999999999</v>
      </c>
      <c r="EH88" s="11">
        <v>3457667.8</v>
      </c>
      <c r="EI88" s="18">
        <f>EH88/EI$1</f>
        <v>12.30856456530004</v>
      </c>
      <c r="EJ88" s="20">
        <f>(((EG88-EG$83)/(EG$137-EG$83)*100+900))</f>
        <v>910.41531473069438</v>
      </c>
      <c r="EL88" s="10">
        <v>8.4689999999999994</v>
      </c>
      <c r="EM88" s="11">
        <v>3952104.3</v>
      </c>
      <c r="EN88" s="18">
        <f>EM88/EN$1</f>
        <v>11.243930230295334</v>
      </c>
      <c r="EO88" s="20">
        <f>(((EL88-EL$83)/(EL$137-EL$83)*100+900))</f>
        <v>910.8142903121983</v>
      </c>
      <c r="EQ88" s="10">
        <v>8.4610000000000003</v>
      </c>
      <c r="ER88" s="11">
        <v>3512329.5</v>
      </c>
      <c r="ES88" s="18">
        <f>ER88/ES$1</f>
        <v>11.090662077567357</v>
      </c>
      <c r="ET88" s="20">
        <f>(((EQ88-EQ$83)/(EQ$137-EQ$83)*100+900))</f>
        <v>910.28886725089262</v>
      </c>
      <c r="EU88" s="20">
        <f>(STDEV(DY88,ED88,EI88,EN88,ES88))/(AVERAGE(DY88,ED88,EI88,EN88,ES88))*100</f>
        <v>7.670774109046234</v>
      </c>
      <c r="EW88" s="10">
        <v>8.532</v>
      </c>
      <c r="EX88" s="11">
        <v>1512766</v>
      </c>
      <c r="EY88" s="18">
        <f>EX88/EY$1</f>
        <v>4.9578257439773417</v>
      </c>
      <c r="EZ88" s="20">
        <f>(((EW88-EW$83)/(EW$137-EW$83)*100+900))</f>
        <v>908.19293029402047</v>
      </c>
      <c r="FB88" s="10">
        <v>8.48</v>
      </c>
      <c r="FC88" s="10">
        <v>1556202.7</v>
      </c>
      <c r="FD88" s="18">
        <f>FC88/FD$1</f>
        <v>4.9625519628864767</v>
      </c>
      <c r="FE88" s="20">
        <f>(((FB88-FB$83)/(FB$137-FB$83)*100+900))</f>
        <v>908.33610096313521</v>
      </c>
      <c r="FG88" s="10">
        <v>8.5020000000000007</v>
      </c>
      <c r="FH88" s="11">
        <v>1230600</v>
      </c>
      <c r="FI88" s="18">
        <f>FH88/FI$1</f>
        <v>3.955537012524903</v>
      </c>
      <c r="FJ88" s="20">
        <f>(((FG88-FG$83)/(FG$137-FG$83)*100+900))</f>
        <v>909.38857333778822</v>
      </c>
      <c r="FL88" s="10">
        <v>8.4499999999999993</v>
      </c>
      <c r="FM88" s="11">
        <v>1969428.8</v>
      </c>
      <c r="FN88" s="18">
        <f>FM88/FN$1</f>
        <v>6.0107828705875459</v>
      </c>
      <c r="FO88" s="20">
        <f>(((FL88-FL$83)/(FL$137-FL$83)*100+900))</f>
        <v>908.2525893752088</v>
      </c>
      <c r="FQ88" s="10">
        <v>8.4469999999999992</v>
      </c>
      <c r="FR88" s="11">
        <v>1538470.4</v>
      </c>
      <c r="FS88" s="18">
        <f>FR88/FS$1</f>
        <v>6.1446376071837525</v>
      </c>
      <c r="FT88" s="20">
        <f>(((FQ88-FQ$83)/(FQ$137-FQ$83)*100+900))</f>
        <v>908.17146684527791</v>
      </c>
      <c r="FU88" s="20">
        <f>(STDEV(EY88,FD88,FI88,FN88,FS88))/(AVERAGE(EY88,FD88,FI88,FN88,FS88))*100</f>
        <v>17.215297101307357</v>
      </c>
      <c r="FV88" s="20">
        <f>(STDEV(EY88,FD88,FN88,FS88))/(AVERAGE(EY88,FD88,FN88,FS88))*100</f>
        <v>11.732561680748738</v>
      </c>
      <c r="FX88" s="10">
        <v>8.5950000000000006</v>
      </c>
      <c r="FY88" s="11">
        <v>12214113.699999999</v>
      </c>
      <c r="FZ88" s="18">
        <f>FY88/FZ$1</f>
        <v>38.412037441795952</v>
      </c>
      <c r="GA88" s="20">
        <f>(((FX88-FX$83)/(FX$137-FX$83)*100+900))</f>
        <v>913.23671497584542</v>
      </c>
      <c r="GC88" s="10">
        <v>8.5350000000000001</v>
      </c>
      <c r="GD88" s="10">
        <v>8744261.4000000004</v>
      </c>
      <c r="GE88" s="18">
        <f>GD88/GE$1</f>
        <v>32.102486252954449</v>
      </c>
      <c r="GF88" s="20">
        <f>(((GC88-GC$83)/(GC$137-GC$83)*100+900))</f>
        <v>912.37785016286648</v>
      </c>
      <c r="GH88" s="10">
        <v>8.5359999999999996</v>
      </c>
      <c r="GI88" s="11">
        <v>12283762.6</v>
      </c>
      <c r="GJ88" s="18">
        <f>GI88/GJ$1</f>
        <v>49.166556329295815</v>
      </c>
      <c r="GK88" s="20">
        <f>(((GH88-GH$83)/(GH$137-GH$83)*100+900))</f>
        <v>913.34848976940566</v>
      </c>
      <c r="GM88" s="10">
        <v>8.5239999999999991</v>
      </c>
      <c r="GN88" s="11">
        <v>11601286.699999999</v>
      </c>
      <c r="GO88" s="18">
        <f>GN88/GO$1</f>
        <v>33.854093658635087</v>
      </c>
      <c r="GP88" s="20">
        <f>(((GM88-GM$83)/(GM$137-GM$83)*100+900))</f>
        <v>912.87903488751226</v>
      </c>
      <c r="GR88" s="10">
        <v>8.5389999999999997</v>
      </c>
      <c r="GS88" s="11">
        <v>16228294.6</v>
      </c>
      <c r="GT88" s="18">
        <f>GS88/GT$1</f>
        <v>44.094864188218722</v>
      </c>
      <c r="GU88" s="20">
        <f>(((GR88-GR$83)/(GR$137-GR$83)*100+900))</f>
        <v>913.30065359477123</v>
      </c>
      <c r="GV88" s="20">
        <f>(STDEV(FZ88,GE88,GJ88,GO88,GT88))/(AVERAGE(FZ88,GE88,GJ88,GO88,GT88))*100</f>
        <v>17.993779180093338</v>
      </c>
      <c r="GX88" s="10">
        <v>8.4949999999999992</v>
      </c>
      <c r="GY88" s="11">
        <v>3354866.7</v>
      </c>
      <c r="GZ88" s="18">
        <f>GY88/GZ$1</f>
        <v>11.357768345132792</v>
      </c>
      <c r="HA88" s="20">
        <f t="shared" ref="HA88:HA98" si="1052">(((GX88-GX$83)/(GX$137-GX$83)*100+900))</f>
        <v>910.44776119402979</v>
      </c>
      <c r="HC88" s="10">
        <v>8.4760000000000009</v>
      </c>
      <c r="HD88" s="10">
        <v>2667091.4</v>
      </c>
      <c r="HE88" s="18">
        <f>HD88/HE$1</f>
        <v>8.2064805281998474</v>
      </c>
      <c r="HF88" s="20">
        <f t="shared" ref="HF88:HF98" si="1053">(((HC88-HC$83)/(HC$137-HC$83)*100+900))</f>
        <v>910.84920891185016</v>
      </c>
      <c r="HH88" s="10">
        <v>8.4540000000000006</v>
      </c>
      <c r="HI88" s="11">
        <v>2996126.3</v>
      </c>
      <c r="HJ88" s="18">
        <f>HI88/HJ$1</f>
        <v>8.2535777310449809</v>
      </c>
      <c r="HK88" s="20">
        <f t="shared" ref="HK88:HK98" si="1054">(((HH88-HH$83)/(HH$137-HH$83)*100+900))</f>
        <v>911.04613385315145</v>
      </c>
      <c r="HM88" s="10">
        <v>8.4499999999999993</v>
      </c>
      <c r="HN88" s="11">
        <v>2150171.6</v>
      </c>
      <c r="HO88" s="18">
        <f>HN88/HO$1</f>
        <v>6.0252710525084279</v>
      </c>
      <c r="HP88" s="20">
        <f t="shared" ref="HP88:HP98" si="1055">(((HM88-HM$83)/(HM$137-HM$83)*100+900))</f>
        <v>910.386631716907</v>
      </c>
      <c r="HR88" s="10">
        <v>8.4499999999999993</v>
      </c>
      <c r="HS88" s="11">
        <v>2639534.1</v>
      </c>
      <c r="HT88" s="18">
        <f>HS88/HT$1</f>
        <v>6.4677548788098802</v>
      </c>
      <c r="HU88" s="20">
        <f t="shared" ref="HU88:HU98" si="1056">(((HR88-HR$83)/(HR$137-HR$83)*100+900))</f>
        <v>911.0317975340688</v>
      </c>
      <c r="HV88" s="20">
        <f>(STDEV(GZ88,HE88,HJ88,HO88,HT88))/(AVERAGE(GZ88,HE88,HJ88,HO88,HT88))*100</f>
        <v>26.025083249081778</v>
      </c>
      <c r="HX88" s="10">
        <v>8.5169999999999995</v>
      </c>
      <c r="HY88" s="11">
        <v>2928402.9</v>
      </c>
      <c r="HZ88" s="18">
        <f>HY88/HZ$1</f>
        <v>6.5823491887381786</v>
      </c>
      <c r="IA88" s="20">
        <f t="shared" ref="IA88:IA98" si="1057">(((HX88-HX$83)/(HX$137-HX$83)*100+900))</f>
        <v>910.59922680412365</v>
      </c>
      <c r="IC88" s="10">
        <v>8.484</v>
      </c>
      <c r="ID88" s="10">
        <v>2536386.5</v>
      </c>
      <c r="IE88" s="18">
        <f>ID88/IE$1</f>
        <v>8.1735154005072861</v>
      </c>
      <c r="IF88" s="20">
        <f t="shared" si="1040"/>
        <v>910.95360824742272</v>
      </c>
      <c r="IH88" s="10">
        <v>8.4540000000000006</v>
      </c>
      <c r="II88" s="11">
        <v>2233485.6</v>
      </c>
      <c r="IJ88" s="18">
        <f>II88/IJ$1</f>
        <v>7.0467162279964208</v>
      </c>
      <c r="IK88" s="20">
        <f t="shared" si="1015"/>
        <v>910.52120427322757</v>
      </c>
      <c r="IM88" s="10">
        <v>8.4719999999999995</v>
      </c>
      <c r="IN88" s="11">
        <v>3348076.8</v>
      </c>
      <c r="IO88" s="18">
        <f>IN88/IO$1</f>
        <v>7.5822485244621545</v>
      </c>
      <c r="IP88" s="20">
        <f t="shared" si="1017"/>
        <v>910.94961240310079</v>
      </c>
      <c r="IR88" s="10">
        <v>8.4689999999999994</v>
      </c>
      <c r="IS88" s="11">
        <v>2495423.2999999998</v>
      </c>
      <c r="IT88" s="18">
        <f>IS88/IT$1</f>
        <v>6.8092741589994592</v>
      </c>
      <c r="IU88" s="20">
        <f t="shared" ref="IU88:IU98" si="1058">(((IR88-IR$83)/(IR$137-IR$83)*100+900))</f>
        <v>910.52120427322757</v>
      </c>
      <c r="IV88" s="20">
        <f>(STDEV(HZ88,IE88,IJ88,IO88,IT88))/(AVERAGE(HZ88,IE88,IJ88,IO88,IT88))*100</f>
        <v>8.8562243147434287</v>
      </c>
    </row>
    <row r="89" spans="1:256">
      <c r="A89" s="5" t="s">
        <v>45</v>
      </c>
      <c r="B89" s="25">
        <v>8.6609999999999996</v>
      </c>
      <c r="C89" s="12">
        <v>5478.1</v>
      </c>
      <c r="D89" s="18">
        <f t="shared" si="941"/>
        <v>1.6969192711124438E-2</v>
      </c>
      <c r="E89" s="20">
        <f t="shared" si="977"/>
        <v>913.1326073030109</v>
      </c>
      <c r="G89" s="25">
        <v>8.657</v>
      </c>
      <c r="H89" s="12">
        <v>6730.8</v>
      </c>
      <c r="I89" s="18">
        <f t="shared" si="942"/>
        <v>3.1569349570463985E-2</v>
      </c>
      <c r="J89" s="20">
        <f t="shared" si="978"/>
        <v>912.92189006750243</v>
      </c>
      <c r="L89" s="25">
        <v>8.609</v>
      </c>
      <c r="M89" s="12">
        <v>4471</v>
      </c>
      <c r="N89" s="18">
        <f t="shared" si="943"/>
        <v>1.5712396029694355E-2</v>
      </c>
      <c r="O89" s="20">
        <f t="shared" si="979"/>
        <v>913.06726746057291</v>
      </c>
      <c r="Q89" s="25">
        <v>8.6389999999999993</v>
      </c>
      <c r="R89" s="12">
        <v>4258.2</v>
      </c>
      <c r="S89" s="18">
        <f t="shared" si="944"/>
        <v>1.630944980598488E-2</v>
      </c>
      <c r="T89" s="20">
        <f t="shared" si="980"/>
        <v>914.10708560436035</v>
      </c>
      <c r="U89" s="20">
        <f t="shared" si="816"/>
        <v>37.918246395206687</v>
      </c>
      <c r="W89" s="10">
        <v>8.5909999999999993</v>
      </c>
      <c r="X89">
        <v>5839.1</v>
      </c>
      <c r="Y89" s="18">
        <f t="shared" ref="Y89:Y95" si="1059">X89/Y$1</f>
        <v>1.7703614610522604E-2</v>
      </c>
      <c r="Z89" s="20">
        <f>(((W89-W$83)/(W$137-W$83)*100+900))</f>
        <v>912.68011527377519</v>
      </c>
      <c r="AB89" s="10">
        <v>8.5579999999999998</v>
      </c>
      <c r="AC89">
        <v>5471.5</v>
      </c>
      <c r="AD89" s="18">
        <f t="shared" si="817"/>
        <v>1.8845977917329136E-2</v>
      </c>
      <c r="AE89" s="20">
        <f t="shared" si="1043"/>
        <v>912.35558408215661</v>
      </c>
      <c r="AG89" s="10">
        <v>8.5579999999999998</v>
      </c>
      <c r="AH89">
        <v>7669.1</v>
      </c>
      <c r="AI89" s="18">
        <f t="shared" si="818"/>
        <v>2.5369421462998309E-2</v>
      </c>
      <c r="AJ89" s="20">
        <f t="shared" si="1044"/>
        <v>912.4033505154639</v>
      </c>
      <c r="AL89" s="10">
        <v>8.5459999999999994</v>
      </c>
      <c r="AM89">
        <v>5841.4</v>
      </c>
      <c r="AN89" s="18">
        <f t="shared" si="819"/>
        <v>2.0649117709232539E-2</v>
      </c>
      <c r="AO89" s="20">
        <f t="shared" si="1045"/>
        <v>912.12903225806451</v>
      </c>
      <c r="AQ89" s="10">
        <v>8.5540000000000003</v>
      </c>
      <c r="AR89">
        <v>5613</v>
      </c>
      <c r="AS89" s="18">
        <f t="shared" si="820"/>
        <v>1.8334347552986852E-2</v>
      </c>
      <c r="AT89" s="20">
        <f t="shared" si="1046"/>
        <v>911.74561972744971</v>
      </c>
      <c r="AU89" s="20">
        <f t="shared" ref="AU89:AU98" si="1060">(STDEV(Y89,AD89,AI89,AN89,AS89))/(AVERAGE(Y89,AD89,AI89,AN89,AS89))*100</f>
        <v>15.367099876269863</v>
      </c>
      <c r="AW89" s="10">
        <v>8.5950000000000006</v>
      </c>
      <c r="AX89">
        <v>7700.3</v>
      </c>
      <c r="AY89" s="18">
        <f t="shared" si="918"/>
        <v>2.236658272263323E-2</v>
      </c>
      <c r="AZ89" s="20">
        <f t="shared" si="1047"/>
        <v>912.4033505154639</v>
      </c>
      <c r="BB89" s="10">
        <v>8.5690000000000008</v>
      </c>
      <c r="BC89">
        <v>7781.7</v>
      </c>
      <c r="BD89" s="18">
        <f t="shared" si="919"/>
        <v>2.0221672585454282E-2</v>
      </c>
      <c r="BE89" s="20">
        <f t="shared" si="1048"/>
        <v>912.60045001607205</v>
      </c>
      <c r="BG89" s="10">
        <v>8.5210000000000008</v>
      </c>
      <c r="BH89">
        <v>13216</v>
      </c>
      <c r="BI89" s="18">
        <f t="shared" si="920"/>
        <v>4.0536445380697832E-2</v>
      </c>
      <c r="BJ89" s="20">
        <f t="shared" si="1049"/>
        <v>912.0762027768809</v>
      </c>
      <c r="BL89" s="10">
        <v>8.5389999999999997</v>
      </c>
      <c r="BM89">
        <v>7669.6</v>
      </c>
      <c r="BN89" s="18">
        <f t="shared" si="921"/>
        <v>2.1553604107932139E-2</v>
      </c>
      <c r="BO89" s="20">
        <f t="shared" si="1050"/>
        <v>912.28580666020048</v>
      </c>
      <c r="BQ89" s="10">
        <v>8.5239999999999991</v>
      </c>
      <c r="BR89">
        <v>5942.1</v>
      </c>
      <c r="BS89" s="18">
        <f t="shared" si="922"/>
        <v>1.9141957356225123E-2</v>
      </c>
      <c r="BT89" s="20">
        <f t="shared" si="1051"/>
        <v>912.1888134497251</v>
      </c>
      <c r="BU89" s="20">
        <f t="shared" ref="BU89:BU98" si="1061">(STDEV(AY89,BD89,BI89,BN89,BS89))/(AVERAGE(AY89,BD89,BI89,BN89,BS89))*100</f>
        <v>35.951914424351905</v>
      </c>
      <c r="BW89" s="10">
        <v>8.5950000000000006</v>
      </c>
      <c r="BX89" s="11">
        <v>4875.6000000000004</v>
      </c>
      <c r="BY89" s="18">
        <f t="shared" ref="BY89:BY98" si="1062">BX89/BY$1</f>
        <v>1.9228008625707702E-2</v>
      </c>
      <c r="BZ89" s="20">
        <f>(((BW89-BW$83)/(BW$137-BW$83)*100+900))</f>
        <v>913.17730041680034</v>
      </c>
      <c r="CB89" s="10">
        <v>8.6199999999999992</v>
      </c>
      <c r="CC89" s="11">
        <v>2585.5</v>
      </c>
      <c r="CD89" s="18">
        <f t="shared" ref="CD89:CD98" si="1063">CC89/CD$1</f>
        <v>8.5510395027928541E-3</v>
      </c>
      <c r="CE89" s="20">
        <f>(((CB89-CB$83)/(CB$137-CB$83)*100+900))</f>
        <v>913.48205625606204</v>
      </c>
      <c r="CG89" s="10">
        <v>8.5540000000000003</v>
      </c>
      <c r="CH89" s="11">
        <v>5237.3999999999996</v>
      </c>
      <c r="CI89" s="18">
        <f t="shared" ref="CI89:CI98" si="1064">CH89/CI$1</f>
        <v>1.4149016641452345E-2</v>
      </c>
      <c r="CJ89" s="20">
        <f>(((CG89-CG$83)/(CG$137-CG$83)*100+900))</f>
        <v>912.44732576985416</v>
      </c>
      <c r="CL89" s="10">
        <v>8.5579999999999998</v>
      </c>
      <c r="CM89" s="11">
        <v>4456.2</v>
      </c>
      <c r="CN89" s="18">
        <f t="shared" ref="CN89:CN98" si="1065">CM89/CN$1</f>
        <v>1.2421421865627209E-2</v>
      </c>
      <c r="CO89" s="20">
        <f>(((CL89-CL$83)/(CL$137-CL$83)*100+900))</f>
        <v>912.91680155390088</v>
      </c>
      <c r="CQ89" s="10">
        <v>8.5760000000000005</v>
      </c>
      <c r="CR89" s="11">
        <v>4657.6000000000004</v>
      </c>
      <c r="CS89" s="18">
        <f t="shared" ref="CS89:CS98" si="1066">CR89/CS$1</f>
        <v>1.3228078994715984E-2</v>
      </c>
      <c r="CT89" s="20">
        <f>(((CQ89-CQ$83)/(CQ$137-CQ$83)*100+900))</f>
        <v>913.14175008072323</v>
      </c>
      <c r="CU89" s="20">
        <f t="shared" ref="CU89:CU98" si="1067">(STDEV(BY89,CD89,CI89,CN89,CS89))/(AVERAGE(BY89,CD89,CI89,CN89,CS89))*100</f>
        <v>28.40630009904212</v>
      </c>
      <c r="CW89" s="10">
        <v>8.5649999999999995</v>
      </c>
      <c r="CX89" s="11">
        <v>4784.1000000000004</v>
      </c>
      <c r="CY89" s="18">
        <f t="shared" ref="CY89:CY95" si="1068">CX89/CY$1</f>
        <v>1.2442402425801634E-2</v>
      </c>
      <c r="CZ89" s="20">
        <f>(((CW89-CW$83)/(CW$137-CW$83)*100+900))</f>
        <v>911.29343629343623</v>
      </c>
      <c r="DB89" s="10">
        <v>8.6280000000000001</v>
      </c>
      <c r="DC89" s="10">
        <v>5993.8</v>
      </c>
      <c r="DD89" s="18">
        <f t="shared" ref="DD89:DD95" si="1069">DC89/DD$1</f>
        <v>1.7852558088276908E-2</v>
      </c>
      <c r="DE89" s="20">
        <f>(((DB89-DB$83)/(DB$137-DB$83)*100+900))</f>
        <v>912.5</v>
      </c>
      <c r="DG89" s="10">
        <v>8.5350000000000001</v>
      </c>
      <c r="DH89" s="11">
        <v>5514.1</v>
      </c>
      <c r="DI89" s="18">
        <f t="shared" ref="DI89:DI95" si="1070">DH89/DI$1</f>
        <v>1.5130752133468706E-2</v>
      </c>
      <c r="DJ89" s="20">
        <f>(((DG89-DG$83)/(DG$137-DG$83)*100+900))</f>
        <v>912.5</v>
      </c>
      <c r="DL89" s="10">
        <v>8.5470000000000006</v>
      </c>
      <c r="DM89" s="11">
        <v>6566.4</v>
      </c>
      <c r="DN89" s="18">
        <f t="shared" ref="DN89:DN95" si="1071">DM89/DN$1</f>
        <v>2.2594445463338567E-2</v>
      </c>
      <c r="DO89" s="20">
        <f>(((DL89-DL$83)/(DL$137-DL$83)*100+900))</f>
        <v>912.20626631853793</v>
      </c>
      <c r="DQ89" s="10">
        <v>8.532</v>
      </c>
      <c r="DR89" s="11">
        <v>6514</v>
      </c>
      <c r="DS89" s="18">
        <f t="shared" ref="DS89:DS95" si="1072">DR89/DS$1</f>
        <v>2.1469546631334529E-2</v>
      </c>
      <c r="DT89" s="20">
        <f>(((DQ89-DQ$83)/(DQ$137-DQ$83)*100+900))</f>
        <v>912.86131860993828</v>
      </c>
      <c r="DU89" s="20">
        <f t="shared" ref="DU89:DU95" si="1073">(STDEV(CY89,DD89,DI89,DN89,DS89))/(AVERAGE(CY89,DD89,DI89,DN89,DS89))*100</f>
        <v>23.743417263047128</v>
      </c>
      <c r="DW89" s="10">
        <v>8.702</v>
      </c>
      <c r="DX89" s="11">
        <v>5083.1000000000004</v>
      </c>
      <c r="DY89" s="18">
        <f t="shared" ref="DY89:DY95" si="1074">DX89/DY$1</f>
        <v>2.2347383081917398E-2</v>
      </c>
      <c r="DZ89" s="20">
        <f>(((DW89-DW$83)/(DW$137-DW$83)*100+900))</f>
        <v>916.18682021753045</v>
      </c>
      <c r="EB89" s="10">
        <v>8.6980000000000004</v>
      </c>
      <c r="EC89" s="10">
        <v>4527.8</v>
      </c>
      <c r="ED89" s="18">
        <f t="shared" ref="ED89:ED95" si="1075">EC89/ED$1</f>
        <v>1.4710817964755509E-2</v>
      </c>
      <c r="EE89" s="20">
        <f>(((EB89-EB$83)/(EB$137-EB$83)*100+900))</f>
        <v>915.73685907771687</v>
      </c>
      <c r="EG89" s="10">
        <v>8.6240000000000006</v>
      </c>
      <c r="EH89" s="11">
        <v>5315.9</v>
      </c>
      <c r="EI89" s="18">
        <f t="shared" ref="EI89:EI95" si="1076">EH89/EI$1</f>
        <v>1.892347737185119E-2</v>
      </c>
      <c r="EJ89" s="20">
        <f>(((EG89-EG$83)/(EG$137-EG$83)*100+900))</f>
        <v>915.57430240103827</v>
      </c>
      <c r="EL89" s="10">
        <v>8.6349999999999998</v>
      </c>
      <c r="EM89" s="11">
        <v>4263</v>
      </c>
      <c r="EN89" s="18">
        <f t="shared" ref="EN89:EN95" si="1077">EM89/EN$1</f>
        <v>1.2128443718387951E-2</v>
      </c>
      <c r="EO89" s="20">
        <f>(((EL89-EL$83)/(EL$137-EL$83)*100+900))</f>
        <v>916.15706469262955</v>
      </c>
      <c r="EQ89" s="10">
        <v>8.6240000000000006</v>
      </c>
      <c r="ER89" s="11">
        <v>4781.7</v>
      </c>
      <c r="ES89" s="18">
        <f t="shared" ref="ES89:ES95" si="1078">ER89/ES$1</f>
        <v>1.5098873512950259E-2</v>
      </c>
      <c r="ET89" s="20">
        <f>(((EQ89-EQ$83)/(EQ$137-EQ$83)*100+900))</f>
        <v>915.57935735150932</v>
      </c>
      <c r="EU89" s="20">
        <f t="shared" ref="EU89:EU95" si="1079">(STDEV(DY89,ED89,EI89,EN89,ES89))/(AVERAGE(DY89,ED89,EI89,EN89,ES89))*100</f>
        <v>24.080780740321241</v>
      </c>
      <c r="EW89" s="10">
        <v>8.5839999999999996</v>
      </c>
      <c r="EX89" s="11">
        <v>9147</v>
      </c>
      <c r="EY89" s="18">
        <f t="shared" ref="EY89:EY95" si="1080">EX89/EY$1</f>
        <v>2.997769124911635E-2</v>
      </c>
      <c r="EZ89" s="20">
        <f>(((EW89-EW$83)/(EW$137-EW$83)*100+900))</f>
        <v>909.91080277502476</v>
      </c>
      <c r="FB89" s="10">
        <v>8.5579999999999998</v>
      </c>
      <c r="FC89" s="10">
        <v>4822.3999999999996</v>
      </c>
      <c r="FD89" s="18">
        <f t="shared" ref="FD89:FD95" si="1081">FC89/FD$1</f>
        <v>1.5378080622674503E-2</v>
      </c>
      <c r="FE89" s="20">
        <f>(((FB89-FB$83)/(FB$137-FB$83)*100+900))</f>
        <v>910.92660245765524</v>
      </c>
      <c r="FG89" s="10">
        <v>8.532</v>
      </c>
      <c r="FH89" s="11">
        <v>128914.8</v>
      </c>
      <c r="FI89" s="18">
        <f t="shared" ref="FI89:FI95" si="1082">FH89/FI$1</f>
        <v>0.41437287734620942</v>
      </c>
      <c r="FJ89" s="20">
        <f>(((FG89-FG$83)/(FG$137-FG$83)*100+900))</f>
        <v>910.39091212829931</v>
      </c>
      <c r="FL89" s="10">
        <v>8.4979999999999993</v>
      </c>
      <c r="FM89" s="11">
        <v>7500.4</v>
      </c>
      <c r="FN89" s="18">
        <f t="shared" ref="FN89:FN95" si="1083">FM89/FN$1</f>
        <v>2.289154898240283E-2</v>
      </c>
      <c r="FO89" s="20">
        <f>(((FL89-FL$83)/(FL$137-FL$83)*100+900))</f>
        <v>909.85633144002668</v>
      </c>
      <c r="FQ89" s="10">
        <v>8.5020000000000007</v>
      </c>
      <c r="FR89" s="11">
        <v>5616.8</v>
      </c>
      <c r="FS89" s="18">
        <f t="shared" ref="FS89:FS95" si="1084">FR89/FS$1</f>
        <v>2.2433451116140878E-2</v>
      </c>
      <c r="FT89" s="20">
        <f>(((FQ89-FQ$83)/(FQ$137-FQ$83)*100+900))</f>
        <v>910.01339584728737</v>
      </c>
      <c r="FU89" s="20">
        <f>(STDEV(EY89,FD89,FI89,FN89,FS89))/(AVERAGE(EY89,FD89,FI89,FN89,FS89))*100</f>
        <v>173.497284047938</v>
      </c>
      <c r="FV89" s="20">
        <f>(STDEV(EY89,FD89,FN89,FS89))/(AVERAGE(EY89,FD89,FN89,FS89))*100</f>
        <v>26.304169710903118</v>
      </c>
      <c r="FX89" s="10">
        <v>8.7059999999999995</v>
      </c>
      <c r="FY89" s="11">
        <v>4455</v>
      </c>
      <c r="FZ89" s="18">
        <f t="shared" ref="FZ89:FZ95" si="1085">FY89/FZ$1</f>
        <v>1.4010482545549006E-2</v>
      </c>
      <c r="GA89" s="20">
        <f>(((FX89-FX$83)/(FX$137-FX$83)*100+900))</f>
        <v>916.8115942028985</v>
      </c>
      <c r="GC89" s="10">
        <v>8.6649999999999991</v>
      </c>
      <c r="GD89" s="10">
        <v>4361.7</v>
      </c>
      <c r="GE89" s="18">
        <f t="shared" ref="GE89:GE95" si="1086">GD89/GE$1</f>
        <v>1.6012949280028548E-2</v>
      </c>
      <c r="GF89" s="20">
        <f>(((GC89-GC$83)/(GC$137-GC$83)*100+900))</f>
        <v>916.61237785016283</v>
      </c>
      <c r="GH89" s="10">
        <v>8.6349999999999998</v>
      </c>
      <c r="GI89" s="11">
        <v>5811.1</v>
      </c>
      <c r="GJ89" s="18">
        <f t="shared" ref="GJ89" si="1087">GI89/GJ$1</f>
        <v>2.3259304562363563E-2</v>
      </c>
      <c r="GK89" s="20">
        <f>(((GH89-GH$83)/(GH$137-GH$83)*100+900))</f>
        <v>916.56381942189023</v>
      </c>
      <c r="GM89" s="10">
        <v>8.6389999999999993</v>
      </c>
      <c r="GN89" s="11">
        <v>3402.5</v>
      </c>
      <c r="GO89" s="18">
        <f t="shared" ref="GO89:GO95" si="1088">GN89/GO$1</f>
        <v>9.9289463877748913E-3</v>
      </c>
      <c r="GP89" s="20">
        <f>(((GM89-GM$83)/(GM$137-GM$83)*100+900))</f>
        <v>916.62862732311703</v>
      </c>
      <c r="GR89" s="10">
        <v>8.657</v>
      </c>
      <c r="GS89" s="11">
        <v>3781.6</v>
      </c>
      <c r="GT89" s="18">
        <f t="shared" ref="GT89:GT95" si="1089">GS89/GT$1</f>
        <v>1.0275210213041603E-2</v>
      </c>
      <c r="GU89" s="20">
        <f>(((GR89-GR$83)/(GR$137-GR$83)*100+900))</f>
        <v>917.15686274509801</v>
      </c>
      <c r="GV89" s="20">
        <f t="shared" ref="GV89:GV95" si="1090">(STDEV(FZ89,GE89,GJ89,GO89,GT89))/(AVERAGE(FZ89,GE89,GJ89,GO89,GT89))*100</f>
        <v>36.923906997757648</v>
      </c>
      <c r="GX89" s="10">
        <v>8.5470000000000006</v>
      </c>
      <c r="GY89" s="11">
        <v>6712.2</v>
      </c>
      <c r="GZ89" s="18">
        <f t="shared" ref="GZ89:GZ95" si="1091">GY89/GZ$1</f>
        <v>2.2723887266877199E-2</v>
      </c>
      <c r="HA89" s="20">
        <f t="shared" si="1052"/>
        <v>912.13497728747564</v>
      </c>
      <c r="HC89" s="10">
        <v>8.5280000000000005</v>
      </c>
      <c r="HD89" s="10">
        <v>5039.5</v>
      </c>
      <c r="HE89" s="18">
        <f t="shared" ref="HE89:HE95" si="1092">HD89/HE$1</f>
        <v>1.5506239726866178E-2</v>
      </c>
      <c r="HF89" s="20">
        <f t="shared" si="1053"/>
        <v>912.52825314820791</v>
      </c>
      <c r="HH89" s="10">
        <v>8.5129999999999999</v>
      </c>
      <c r="HI89" s="11">
        <v>5696.5</v>
      </c>
      <c r="HJ89" s="18">
        <f t="shared" ref="HJ89:HJ95" si="1093">HI89/HJ$1</f>
        <v>1.5692431105089839E-2</v>
      </c>
      <c r="HK89" s="20">
        <f t="shared" si="1054"/>
        <v>912.96296296296293</v>
      </c>
      <c r="HM89" s="10">
        <v>8.5020000000000007</v>
      </c>
      <c r="HN89" s="11">
        <v>5055</v>
      </c>
      <c r="HO89" s="18">
        <f t="shared" ref="HO89:HO95" si="1094">HN89/HO$1</f>
        <v>1.4165262516921953E-2</v>
      </c>
      <c r="HP89" s="20">
        <f t="shared" si="1055"/>
        <v>912.09043250327659</v>
      </c>
      <c r="HR89" s="10">
        <v>8.4979999999999993</v>
      </c>
      <c r="HS89" s="11">
        <v>7647.7</v>
      </c>
      <c r="HT89" s="18">
        <f t="shared" ref="HT89:HT95" si="1095">HS89/HT$1</f>
        <v>1.8739462008342426E-2</v>
      </c>
      <c r="HU89" s="20">
        <f t="shared" si="1056"/>
        <v>912.58922777417263</v>
      </c>
      <c r="HV89" s="20">
        <f t="shared" ref="HV89:HV95" si="1096">(STDEV(GZ89,HE89,HJ89,HO89,HT89))/(AVERAGE(GZ89,HE89,HJ89,HO89,HT89))*100</f>
        <v>19.759832186336642</v>
      </c>
      <c r="HX89" s="10">
        <v>8.5609999999999999</v>
      </c>
      <c r="HY89" s="11">
        <v>4817.5</v>
      </c>
      <c r="HZ89" s="18">
        <f t="shared" ref="HZ89:HZ98" si="1097">HY89/HZ$1</f>
        <v>1.082858756107166E-2</v>
      </c>
      <c r="IA89" s="20">
        <f t="shared" si="1057"/>
        <v>912.01675257731961</v>
      </c>
      <c r="IC89" s="10">
        <v>8.532</v>
      </c>
      <c r="ID89" s="10">
        <v>6483.5</v>
      </c>
      <c r="IE89" s="18">
        <f t="shared" ref="IE89:IE98" si="1098">ID89/IE$1</f>
        <v>2.0893104067218851E-2</v>
      </c>
      <c r="IF89" s="20">
        <f t="shared" si="1040"/>
        <v>912.5</v>
      </c>
      <c r="IH89" s="10">
        <v>8.4979999999999993</v>
      </c>
      <c r="II89" s="11">
        <v>4682.1000000000004</v>
      </c>
      <c r="IJ89" s="18">
        <f t="shared" ref="IJ89:IJ98" si="1099">II89/IJ$1</f>
        <v>1.4772170481467192E-2</v>
      </c>
      <c r="IK89" s="20">
        <f t="shared" si="1015"/>
        <v>911.94561346714147</v>
      </c>
      <c r="IM89" s="10">
        <v>8.5129999999999999</v>
      </c>
      <c r="IN89" s="11">
        <v>5485</v>
      </c>
      <c r="IO89" s="18">
        <f t="shared" ref="IO89:IO98" si="1100">IN89/IO$1</f>
        <v>1.2421648498826229E-2</v>
      </c>
      <c r="IP89" s="20">
        <f t="shared" si="1017"/>
        <v>912.27390180878558</v>
      </c>
      <c r="IR89" s="10">
        <v>8.5210000000000008</v>
      </c>
      <c r="IS89" s="11">
        <v>4379.7</v>
      </c>
      <c r="IT89" s="18">
        <f t="shared" ref="IT89:IT98" si="1101">IS89/IT$1</f>
        <v>1.1950909504680002E-2</v>
      </c>
      <c r="IU89" s="20">
        <f t="shared" si="1058"/>
        <v>912.20459695694399</v>
      </c>
      <c r="IV89" s="20">
        <f t="shared" ref="IV89:IV98" si="1102">(STDEV(HZ89,IE89,IJ89,IO89,IT89))/(AVERAGE(HZ89,IE89,IJ89,IO89,IT89))*100</f>
        <v>28.377964564271117</v>
      </c>
    </row>
    <row r="90" spans="1:256">
      <c r="A90" s="14">
        <v>141</v>
      </c>
      <c r="B90" s="25">
        <v>8.4649999999999999</v>
      </c>
      <c r="C90" s="12">
        <v>4488.7</v>
      </c>
      <c r="D90" s="18">
        <f t="shared" si="941"/>
        <v>1.3904385703514769E-2</v>
      </c>
      <c r="E90" s="20">
        <f t="shared" si="977"/>
        <v>906.85458039718128</v>
      </c>
      <c r="G90" s="25">
        <v>8.4649999999999999</v>
      </c>
      <c r="H90" s="12">
        <v>4067.7</v>
      </c>
      <c r="I90" s="18">
        <f t="shared" si="942"/>
        <v>1.9078659780082063E-2</v>
      </c>
      <c r="J90" s="20">
        <f t="shared" si="978"/>
        <v>906.75024108003856</v>
      </c>
      <c r="L90" s="25">
        <v>8.4019999999999992</v>
      </c>
      <c r="M90" s="12">
        <v>4126.1000000000004</v>
      </c>
      <c r="N90" s="18">
        <f t="shared" si="943"/>
        <v>1.4500316989067744E-2</v>
      </c>
      <c r="O90" s="20">
        <f t="shared" si="979"/>
        <v>906.40489217895072</v>
      </c>
      <c r="Q90" s="25">
        <v>8.3879999999999999</v>
      </c>
      <c r="R90" s="12">
        <v>2747.2</v>
      </c>
      <c r="S90" s="18">
        <f t="shared" si="944"/>
        <v>1.0522126839275201E-2</v>
      </c>
      <c r="T90" s="20">
        <f t="shared" si="980"/>
        <v>906.05963449823662</v>
      </c>
      <c r="U90" s="20">
        <f t="shared" si="816"/>
        <v>24.264142831635247</v>
      </c>
      <c r="W90" s="10">
        <v>8.5500000000000007</v>
      </c>
      <c r="X90">
        <v>12050.4</v>
      </c>
      <c r="Y90" s="18">
        <f t="shared" si="1059"/>
        <v>3.6535705417383081E-2</v>
      </c>
      <c r="Z90" s="20">
        <f>(((W90-W$83)/(W$137-W$83)*100+900))</f>
        <v>911.36727505603585</v>
      </c>
      <c r="AB90" s="10">
        <v>8.5470000000000006</v>
      </c>
      <c r="AC90">
        <v>9392.7999999999993</v>
      </c>
      <c r="AD90" s="18">
        <f t="shared" si="817"/>
        <v>3.2352463014144038E-2</v>
      </c>
      <c r="AE90" s="20">
        <f t="shared" si="1043"/>
        <v>912.00256739409497</v>
      </c>
      <c r="AG90" s="10">
        <v>8.8160000000000007</v>
      </c>
      <c r="AH90">
        <v>7285.9</v>
      </c>
      <c r="AI90" s="18">
        <f t="shared" si="818"/>
        <v>2.4101793931133951E-2</v>
      </c>
      <c r="AJ90" s="20">
        <f t="shared" si="1044"/>
        <v>920.71520618556701</v>
      </c>
      <c r="AL90" s="10">
        <v>8.5389999999999997</v>
      </c>
      <c r="AM90">
        <v>15723.8</v>
      </c>
      <c r="AN90" s="18">
        <f t="shared" si="819"/>
        <v>5.5583010414700346E-2</v>
      </c>
      <c r="AO90" s="20">
        <f t="shared" si="1045"/>
        <v>911.90322580645159</v>
      </c>
      <c r="AQ90" s="10">
        <v>8.5500000000000007</v>
      </c>
      <c r="AR90">
        <v>10785</v>
      </c>
      <c r="AS90" s="18">
        <f t="shared" si="820"/>
        <v>3.5228209221265488E-2</v>
      </c>
      <c r="AT90" s="20">
        <f t="shared" si="1046"/>
        <v>911.61583387410769</v>
      </c>
      <c r="AU90" s="20">
        <f t="shared" si="1060"/>
        <v>31.500647786180515</v>
      </c>
      <c r="AW90" s="10">
        <v>8.5909999999999993</v>
      </c>
      <c r="AX90">
        <v>10100.5</v>
      </c>
      <c r="AY90" s="18">
        <f t="shared" si="918"/>
        <v>2.9338294454755907E-2</v>
      </c>
      <c r="AZ90" s="20">
        <f t="shared" si="1047"/>
        <v>912.27448453608247</v>
      </c>
      <c r="BB90" s="10">
        <v>8.5350000000000001</v>
      </c>
      <c r="BC90">
        <v>8610.5</v>
      </c>
      <c r="BD90" s="18">
        <f t="shared" si="919"/>
        <v>2.2375407918199634E-2</v>
      </c>
      <c r="BE90" s="20">
        <f t="shared" si="1048"/>
        <v>911.50755384120862</v>
      </c>
      <c r="BG90" s="10">
        <v>8.5649999999999995</v>
      </c>
      <c r="BH90">
        <v>9633.4</v>
      </c>
      <c r="BI90" s="18">
        <f t="shared" si="920"/>
        <v>2.9547805155146375E-2</v>
      </c>
      <c r="BJ90" s="20">
        <f t="shared" si="1049"/>
        <v>913.49693251533745</v>
      </c>
      <c r="BL90" s="10">
        <v>8.5210000000000008</v>
      </c>
      <c r="BM90">
        <v>10554.7</v>
      </c>
      <c r="BN90" s="18">
        <f t="shared" si="921"/>
        <v>2.9661498028318474E-2</v>
      </c>
      <c r="BO90" s="20">
        <f t="shared" si="1050"/>
        <v>911.70384739734891</v>
      </c>
      <c r="BQ90" s="10">
        <v>8.4949999999999992</v>
      </c>
      <c r="BR90">
        <v>13547.5</v>
      </c>
      <c r="BS90" s="18">
        <f t="shared" si="922"/>
        <v>4.3642090722717533E-2</v>
      </c>
      <c r="BT90" s="20">
        <f t="shared" si="1051"/>
        <v>911.25121241513091</v>
      </c>
      <c r="BU90" s="20">
        <f t="shared" si="1061"/>
        <v>25.100583618085349</v>
      </c>
      <c r="BW90" s="10">
        <v>8.5500000000000007</v>
      </c>
      <c r="BX90" s="11">
        <v>8457</v>
      </c>
      <c r="BY90" s="18">
        <f t="shared" si="1062"/>
        <v>3.3352052864798185E-2</v>
      </c>
      <c r="BZ90" s="20">
        <f>(((BW90-BW$83)/(BW$137-BW$83)*100+900))</f>
        <v>911.73453029817256</v>
      </c>
      <c r="CB90" s="10">
        <v>8.5060000000000002</v>
      </c>
      <c r="CC90" s="11">
        <v>9013.2000000000007</v>
      </c>
      <c r="CD90" s="18">
        <f t="shared" si="1063"/>
        <v>2.9809409880708782E-2</v>
      </c>
      <c r="CE90" s="20">
        <f>(((CB90-CB$83)/(CB$137-CB$83)*100+900))</f>
        <v>909.79631425800198</v>
      </c>
      <c r="CG90" s="10">
        <v>8.4870000000000001</v>
      </c>
      <c r="CH90" s="11">
        <v>8317.1</v>
      </c>
      <c r="CI90" s="18">
        <f t="shared" si="1064"/>
        <v>2.2468932353576831E-2</v>
      </c>
      <c r="CJ90" s="20">
        <f>(((CG90-CG$83)/(CG$137-CG$83)*100+900))</f>
        <v>910.27552674230151</v>
      </c>
      <c r="CL90" s="10">
        <v>8.5129999999999999</v>
      </c>
      <c r="CM90" s="11">
        <v>12355.1</v>
      </c>
      <c r="CN90" s="18">
        <f t="shared" si="1065"/>
        <v>3.4439187938604801E-2</v>
      </c>
      <c r="CO90" s="20">
        <f>(((CL90-CL$83)/(CL$137-CL$83)*100+900))</f>
        <v>911.46001942376176</v>
      </c>
      <c r="CQ90" s="10">
        <v>8.4909999999999997</v>
      </c>
      <c r="CR90" s="11">
        <v>14335.1</v>
      </c>
      <c r="CS90" s="18">
        <f t="shared" si="1066"/>
        <v>4.0713207488224212E-2</v>
      </c>
      <c r="CT90" s="20">
        <f>(((CQ90-CQ$83)/(CQ$137-CQ$83)*100+900))</f>
        <v>910.39715854052304</v>
      </c>
      <c r="CU90" s="20">
        <f t="shared" si="1067"/>
        <v>20.815540341221762</v>
      </c>
      <c r="CW90" s="10">
        <v>8.5239999999999991</v>
      </c>
      <c r="CX90" s="11">
        <v>13773.1</v>
      </c>
      <c r="CY90" s="18">
        <f t="shared" si="1068"/>
        <v>3.5820834190507821E-2</v>
      </c>
      <c r="CZ90" s="20">
        <f>(((CW90-CW$83)/(CW$137-CW$83)*100+900))</f>
        <v>909.97425997425989</v>
      </c>
      <c r="DB90" s="10">
        <v>8.5239999999999991</v>
      </c>
      <c r="DC90" s="10">
        <v>8455.5</v>
      </c>
      <c r="DD90" s="18">
        <f t="shared" si="1069"/>
        <v>2.5184741719013876E-2</v>
      </c>
      <c r="DE90" s="20">
        <f>(((DB90-DB$83)/(DB$137-DB$83)*100+900))</f>
        <v>909.14948453608247</v>
      </c>
      <c r="DG90" s="10">
        <v>8.5210000000000008</v>
      </c>
      <c r="DH90" s="11">
        <v>14982.8</v>
      </c>
      <c r="DI90" s="18">
        <f t="shared" si="1070"/>
        <v>4.1112970940921437E-2</v>
      </c>
      <c r="DJ90" s="20">
        <f>(((DG90-DG$83)/(DG$137-DG$83)*100+900))</f>
        <v>912.04896907216494</v>
      </c>
      <c r="DL90" s="10">
        <v>8.5690000000000008</v>
      </c>
      <c r="DM90" s="11">
        <v>13355.3</v>
      </c>
      <c r="DN90" s="18">
        <f t="shared" si="1071"/>
        <v>4.5954495232779842E-2</v>
      </c>
      <c r="DO90" s="20">
        <f>(((DL90-DL$83)/(DL$137-DL$83)*100+900))</f>
        <v>912.92428198433424</v>
      </c>
      <c r="DQ90" s="10">
        <v>8.4990000000000006</v>
      </c>
      <c r="DR90" s="11">
        <v>19732.599999999999</v>
      </c>
      <c r="DS90" s="18">
        <f t="shared" si="1072"/>
        <v>6.5036840014963418E-2</v>
      </c>
      <c r="DT90" s="20">
        <f>(((DQ90-DQ$83)/(DQ$137-DQ$83)*100+900))</f>
        <v>911.78954205911009</v>
      </c>
      <c r="DU90" s="20">
        <f t="shared" si="1073"/>
        <v>34.524376913835965</v>
      </c>
      <c r="DW90" s="10">
        <v>9.4190000000000005</v>
      </c>
      <c r="DX90" s="11">
        <v>8619</v>
      </c>
      <c r="DY90" s="18">
        <f t="shared" si="1074"/>
        <v>3.7892643226189932E-2</v>
      </c>
      <c r="DZ90" s="20">
        <f>(((DW90-DW$83)/(DW$137-DW$83)*100+900))</f>
        <v>939.12348048624449</v>
      </c>
      <c r="EB90" s="10">
        <v>9.3819999999999997</v>
      </c>
      <c r="EC90" s="10">
        <v>12217.2</v>
      </c>
      <c r="ED90" s="18">
        <f t="shared" si="1075"/>
        <v>3.969367137219202E-2</v>
      </c>
      <c r="EE90" s="20">
        <f>(((EB90-EB$83)/(EB$137-EB$83)*100+900))</f>
        <v>937.79425991615608</v>
      </c>
      <c r="EG90" s="10">
        <v>9.3819999999999997</v>
      </c>
      <c r="EH90" s="11">
        <v>12217.2</v>
      </c>
      <c r="EI90" s="18">
        <f t="shared" si="1076"/>
        <v>4.3490642741093773E-2</v>
      </c>
      <c r="EJ90" s="20">
        <f>(((EG90-EG$83)/(EG$137-EG$83)*100+900))</f>
        <v>940.16872160934452</v>
      </c>
      <c r="EL90" s="10">
        <v>9.6590000000000007</v>
      </c>
      <c r="EM90" s="11">
        <v>13255.1</v>
      </c>
      <c r="EN90" s="18">
        <f t="shared" si="1077"/>
        <v>3.7711408475628462E-2</v>
      </c>
      <c r="EO90" s="20">
        <f>(((EL90-EL$83)/(EL$137-EL$83)*100+900))</f>
        <v>949.11490183456715</v>
      </c>
      <c r="EQ90" s="10">
        <v>9.3109999999999999</v>
      </c>
      <c r="ER90" s="11">
        <v>18605.5</v>
      </c>
      <c r="ES90" s="18">
        <f t="shared" si="1078"/>
        <v>5.8749417810652287E-2</v>
      </c>
      <c r="ET90" s="20">
        <f>(((EQ90-EQ$83)/(EQ$137-EQ$83)*100+900))</f>
        <v>937.87731256085681</v>
      </c>
      <c r="EU90" s="20">
        <f t="shared" si="1079"/>
        <v>20.298816707017828</v>
      </c>
      <c r="EW90" s="10">
        <v>8.5500000000000007</v>
      </c>
      <c r="EX90" s="11">
        <v>13236.6</v>
      </c>
      <c r="EY90" s="18">
        <f t="shared" si="1080"/>
        <v>4.3380639333995136E-2</v>
      </c>
      <c r="EZ90" s="20">
        <f>(((EW90-EW$83)/(EW$137-EW$83)*100+900))</f>
        <v>908.78757846052201</v>
      </c>
      <c r="FB90" s="10">
        <v>8.5090000000000003</v>
      </c>
      <c r="FC90" s="10">
        <v>17103</v>
      </c>
      <c r="FD90" s="18">
        <f t="shared" si="1081"/>
        <v>5.4539505824817945E-2</v>
      </c>
      <c r="FE90" s="20">
        <f>(((FB90-FB$83)/(FB$137-FB$83)*100+900))</f>
        <v>909.29923613417475</v>
      </c>
      <c r="FI90" s="18"/>
      <c r="FL90" s="10">
        <v>8.5169999999999995</v>
      </c>
      <c r="FM90" s="11">
        <v>16173.9</v>
      </c>
      <c r="FN90" s="18">
        <f t="shared" si="1083"/>
        <v>4.9363450494171665E-2</v>
      </c>
      <c r="FO90" s="20">
        <f>(((FL90-FL$83)/(FL$137-FL$83)*100+900))</f>
        <v>910.49114600735049</v>
      </c>
      <c r="FQ90" s="10">
        <v>8.5020000000000007</v>
      </c>
      <c r="FR90" s="11">
        <v>21485.1</v>
      </c>
      <c r="FS90" s="18">
        <f t="shared" si="1084"/>
        <v>8.581130547204785E-2</v>
      </c>
      <c r="FT90" s="20">
        <f>(((FQ90-FQ$83)/(FQ$137-FQ$83)*100+900))</f>
        <v>910.01339584728737</v>
      </c>
      <c r="FU90" s="20">
        <f>(STDEV(EY90,FD90,FI90,FN90,FS90))/(AVERAGE(EY90,FD90,FI90,FN90,FS90))*100</f>
        <v>32.460818585588513</v>
      </c>
      <c r="FV90" s="20">
        <f>(STDEV(EY90,FD90,FN90,FS90))/(AVERAGE(EY90,FD90,FN90,FS90))*100</f>
        <v>32.460818585588513</v>
      </c>
      <c r="FX90" s="10">
        <v>8.5909999999999993</v>
      </c>
      <c r="FY90" s="11">
        <v>17822</v>
      </c>
      <c r="FZ90" s="18">
        <f t="shared" si="1085"/>
        <v>5.6048219961116585E-2</v>
      </c>
      <c r="GA90" s="20">
        <f>(((FX90-FX$83)/(FX$137-FX$83)*100+900))</f>
        <v>913.10789049919481</v>
      </c>
      <c r="GC90" s="10">
        <v>8.5429999999999993</v>
      </c>
      <c r="GD90" s="10">
        <v>16489.2</v>
      </c>
      <c r="GE90" s="18">
        <f t="shared" si="1086"/>
        <v>6.0536195352327474E-2</v>
      </c>
      <c r="GF90" s="20">
        <f>(((GC90-GC$83)/(GC$137-GC$83)*100+900))</f>
        <v>912.63843648208467</v>
      </c>
      <c r="GH90" s="10">
        <v>8.5389999999999997</v>
      </c>
      <c r="GI90" s="11">
        <v>17856.7</v>
      </c>
      <c r="GJ90" s="18">
        <f t="shared" ref="GJ90" si="1103">GI90/GJ$1</f>
        <v>7.1472599641850501E-2</v>
      </c>
      <c r="GK90" s="20">
        <f>(((GH90-GH$83)/(GH$137-GH$83)*100+900))</f>
        <v>913.44592400129909</v>
      </c>
      <c r="GM90" s="10">
        <v>8.5210000000000008</v>
      </c>
      <c r="GN90" s="11">
        <v>13618.1</v>
      </c>
      <c r="GO90" s="18">
        <f t="shared" si="1088"/>
        <v>3.973942242567443E-2</v>
      </c>
      <c r="GP90" s="20">
        <f>(((GM90-GM$83)/(GM$137-GM$83)*100+900))</f>
        <v>912.78121943267035</v>
      </c>
      <c r="GR90" s="10">
        <v>8.5609999999999999</v>
      </c>
      <c r="GS90" s="11">
        <v>19754.099999999999</v>
      </c>
      <c r="GT90" s="18">
        <f t="shared" si="1089"/>
        <v>5.3675039684113905E-2</v>
      </c>
      <c r="GU90" s="20">
        <f>(((GR90-GR$83)/(GR$137-GR$83)*100+900))</f>
        <v>914.01960784313724</v>
      </c>
      <c r="GV90" s="20">
        <f t="shared" si="1090"/>
        <v>20.435298006937497</v>
      </c>
      <c r="GX90" s="10">
        <v>8.5389999999999997</v>
      </c>
      <c r="GY90" s="11">
        <v>3180.3</v>
      </c>
      <c r="GZ90" s="18">
        <f t="shared" si="1091"/>
        <v>1.0766779695904406E-2</v>
      </c>
      <c r="HA90" s="20">
        <f t="shared" si="1052"/>
        <v>911.87540558079172</v>
      </c>
      <c r="HC90" s="10">
        <v>8.58</v>
      </c>
      <c r="HD90" s="10">
        <v>18021.5</v>
      </c>
      <c r="HE90" s="18">
        <f t="shared" si="1092"/>
        <v>5.5451076344422826E-2</v>
      </c>
      <c r="HF90" s="20">
        <f t="shared" si="1053"/>
        <v>914.20729738456566</v>
      </c>
      <c r="HH90" s="10">
        <v>8.532</v>
      </c>
      <c r="HI90" s="11">
        <v>8063.9</v>
      </c>
      <c r="HJ90" s="18">
        <f t="shared" si="1093"/>
        <v>2.2214025311741235E-2</v>
      </c>
      <c r="HK90" s="20">
        <f t="shared" si="1054"/>
        <v>913.58024691358025</v>
      </c>
      <c r="HM90" s="10">
        <v>8.5060000000000002</v>
      </c>
      <c r="HN90" s="11">
        <v>9492.9</v>
      </c>
      <c r="HO90" s="18">
        <f t="shared" si="1094"/>
        <v>2.6601270137861208E-2</v>
      </c>
      <c r="HP90" s="20">
        <f t="shared" si="1055"/>
        <v>912.22149410222812</v>
      </c>
      <c r="HR90" s="10">
        <v>8.5350000000000001</v>
      </c>
      <c r="HS90" s="11">
        <v>13072.5</v>
      </c>
      <c r="HT90" s="18">
        <f t="shared" si="1095"/>
        <v>3.2032064163612116E-2</v>
      </c>
      <c r="HU90" s="20">
        <f t="shared" si="1056"/>
        <v>913.78974691758594</v>
      </c>
      <c r="HV90" s="20">
        <f t="shared" si="1096"/>
        <v>56.181298025135327</v>
      </c>
      <c r="HX90" s="10">
        <v>8.6059999999999999</v>
      </c>
      <c r="HY90" s="11">
        <v>5949.1</v>
      </c>
      <c r="HZ90" s="18">
        <f t="shared" si="1097"/>
        <v>1.3372153660523387E-2</v>
      </c>
      <c r="IA90" s="20">
        <f t="shared" si="1057"/>
        <v>913.46649484536078</v>
      </c>
      <c r="IC90" s="10">
        <v>8.6310000000000002</v>
      </c>
      <c r="ID90" s="10">
        <v>15575.1</v>
      </c>
      <c r="IE90" s="18">
        <f t="shared" si="1098"/>
        <v>5.0190820568726827E-2</v>
      </c>
      <c r="IF90" s="20">
        <f t="shared" si="1040"/>
        <v>915.68943298969077</v>
      </c>
      <c r="IH90" s="10">
        <v>8.5210000000000008</v>
      </c>
      <c r="II90" s="11">
        <v>4352</v>
      </c>
      <c r="IJ90" s="18">
        <f t="shared" si="1099"/>
        <v>1.3730694759903721E-2</v>
      </c>
      <c r="IK90" s="20">
        <f t="shared" si="1015"/>
        <v>912.69019100032381</v>
      </c>
      <c r="IM90" s="10">
        <v>8.5350000000000001</v>
      </c>
      <c r="IN90" s="11">
        <v>2631.2</v>
      </c>
      <c r="IO90" s="18">
        <f t="shared" si="1100"/>
        <v>5.958767826820705E-3</v>
      </c>
      <c r="IP90" s="20">
        <f t="shared" si="1017"/>
        <v>912.98449612403101</v>
      </c>
      <c r="IR90" s="10">
        <v>8.5500000000000007</v>
      </c>
      <c r="IS90" s="11">
        <v>5525.2</v>
      </c>
      <c r="IT90" s="18">
        <f t="shared" si="1101"/>
        <v>1.5076641138721361E-2</v>
      </c>
      <c r="IU90" s="20">
        <f t="shared" si="1058"/>
        <v>913.14341210747818</v>
      </c>
      <c r="IV90" s="20">
        <f t="shared" si="1102"/>
        <v>88.6432007372659</v>
      </c>
    </row>
    <row r="91" spans="1:256">
      <c r="A91" s="14">
        <v>322</v>
      </c>
      <c r="B91" s="25">
        <v>8.4760000000000009</v>
      </c>
      <c r="C91" s="12">
        <v>74771.399999999994</v>
      </c>
      <c r="D91" s="18">
        <f t="shared" si="941"/>
        <v>0.23161503000685815</v>
      </c>
      <c r="E91" s="20">
        <f t="shared" si="977"/>
        <v>907.20691864189632</v>
      </c>
      <c r="G91" s="25">
        <v>8.4649999999999999</v>
      </c>
      <c r="H91" s="12">
        <v>70072.7</v>
      </c>
      <c r="I91" s="18">
        <f t="shared" si="942"/>
        <v>0.32866071813844588</v>
      </c>
      <c r="J91" s="20">
        <f t="shared" si="978"/>
        <v>906.75024108003856</v>
      </c>
      <c r="L91" s="25">
        <v>8.4060000000000006</v>
      </c>
      <c r="M91" s="12">
        <v>71121.8</v>
      </c>
      <c r="N91" s="18">
        <f t="shared" si="943"/>
        <v>0.2499427170531684</v>
      </c>
      <c r="O91" s="20">
        <f t="shared" si="979"/>
        <v>906.53363373028651</v>
      </c>
      <c r="Q91" s="25">
        <v>8.3989999999999991</v>
      </c>
      <c r="R91" s="12">
        <v>44551.7</v>
      </c>
      <c r="S91" s="18">
        <f t="shared" si="944"/>
        <v>0.17063870060619429</v>
      </c>
      <c r="T91" s="20">
        <f t="shared" si="980"/>
        <v>906.41231163834561</v>
      </c>
      <c r="U91" s="20">
        <f t="shared" si="816"/>
        <v>26.567091042075177</v>
      </c>
      <c r="W91" s="10">
        <v>8.5459999999999994</v>
      </c>
      <c r="X91">
        <v>77495.8</v>
      </c>
      <c r="Y91" s="18">
        <f t="shared" si="1059"/>
        <v>0.23496014405201787</v>
      </c>
      <c r="Z91" s="20">
        <f>(((W91-W$83)/(W$137-W$83)*100+900))</f>
        <v>911.23919308357347</v>
      </c>
      <c r="AB91" s="10">
        <v>8.5429999999999993</v>
      </c>
      <c r="AC91">
        <v>112160.9</v>
      </c>
      <c r="AD91" s="18">
        <f t="shared" si="817"/>
        <v>0.38632584201549147</v>
      </c>
      <c r="AE91" s="20">
        <f t="shared" si="1043"/>
        <v>911.87419768934524</v>
      </c>
      <c r="AG91" s="10">
        <v>8.8130000000000006</v>
      </c>
      <c r="AH91">
        <v>122991.6</v>
      </c>
      <c r="AI91" s="18">
        <f t="shared" si="818"/>
        <v>0.40685683284981328</v>
      </c>
      <c r="AJ91" s="20">
        <f t="shared" si="1044"/>
        <v>920.61855670103091</v>
      </c>
      <c r="AL91" s="10">
        <v>8.5389999999999997</v>
      </c>
      <c r="AM91">
        <v>203034.7</v>
      </c>
      <c r="AN91" s="18">
        <f t="shared" si="819"/>
        <v>0.71771962532247691</v>
      </c>
      <c r="AO91" s="20">
        <f t="shared" si="1045"/>
        <v>911.90322580645159</v>
      </c>
      <c r="AQ91" s="10">
        <v>8.5540000000000003</v>
      </c>
      <c r="AR91">
        <v>195034.3</v>
      </c>
      <c r="AS91" s="18">
        <f t="shared" si="820"/>
        <v>0.63706157864840607</v>
      </c>
      <c r="AT91" s="20">
        <f t="shared" si="1046"/>
        <v>911.74561972744971</v>
      </c>
      <c r="AU91" s="20">
        <f t="shared" si="1060"/>
        <v>41.342951640405445</v>
      </c>
      <c r="AW91" s="10">
        <v>8.5950000000000006</v>
      </c>
      <c r="AX91">
        <v>143383.6</v>
      </c>
      <c r="AY91" s="18">
        <f t="shared" si="918"/>
        <v>0.41647742951170136</v>
      </c>
      <c r="AZ91" s="20">
        <f t="shared" si="1047"/>
        <v>912.4033505154639</v>
      </c>
      <c r="BB91" s="10">
        <v>8.5350000000000001</v>
      </c>
      <c r="BC91">
        <v>113491.1</v>
      </c>
      <c r="BD91" s="18">
        <f t="shared" si="919"/>
        <v>0.29492011585682443</v>
      </c>
      <c r="BE91" s="20">
        <f t="shared" si="1048"/>
        <v>911.50755384120862</v>
      </c>
      <c r="BG91" s="10">
        <v>8.5609999999999999</v>
      </c>
      <c r="BH91">
        <v>155173.5</v>
      </c>
      <c r="BI91" s="18">
        <f t="shared" si="920"/>
        <v>0.4759520359625995</v>
      </c>
      <c r="BJ91" s="20">
        <f t="shared" si="1049"/>
        <v>913.36777526638684</v>
      </c>
      <c r="BL91" s="10">
        <v>8.5210000000000008</v>
      </c>
      <c r="BM91">
        <v>157807.79999999999</v>
      </c>
      <c r="BN91" s="18">
        <f t="shared" si="921"/>
        <v>0.44348164784913596</v>
      </c>
      <c r="BO91" s="20">
        <f t="shared" si="1050"/>
        <v>911.70384739734891</v>
      </c>
      <c r="BQ91" s="10">
        <v>8.5020000000000007</v>
      </c>
      <c r="BR91">
        <v>182441.4</v>
      </c>
      <c r="BS91" s="18">
        <f t="shared" si="922"/>
        <v>0.58771907218155373</v>
      </c>
      <c r="BT91" s="20">
        <f t="shared" si="1051"/>
        <v>911.47752990623997</v>
      </c>
      <c r="BU91" s="20">
        <f t="shared" si="1061"/>
        <v>23.813411143331816</v>
      </c>
      <c r="BW91" s="10">
        <v>8.5459999999999994</v>
      </c>
      <c r="BX91" s="11">
        <v>146977</v>
      </c>
      <c r="BY91" s="18">
        <f t="shared" si="1062"/>
        <v>0.57963635732640917</v>
      </c>
      <c r="BZ91" s="20">
        <f>(((BW91-BW$83)/(BW$137-BW$83)*100+900))</f>
        <v>911.60628406540559</v>
      </c>
      <c r="CB91" s="10">
        <v>8.5090000000000003</v>
      </c>
      <c r="CC91" s="11">
        <v>150088.9</v>
      </c>
      <c r="CD91" s="18">
        <f t="shared" si="1063"/>
        <v>0.49638991020333639</v>
      </c>
      <c r="CE91" s="20">
        <f>(((CB91-CB$83)/(CB$137-CB$83)*100+900))</f>
        <v>909.89330746847725</v>
      </c>
      <c r="CG91" s="10">
        <v>8.4870000000000001</v>
      </c>
      <c r="CH91" s="11">
        <v>144731.1</v>
      </c>
      <c r="CI91" s="18">
        <f t="shared" si="1064"/>
        <v>0.3909960557596715</v>
      </c>
      <c r="CJ91" s="20">
        <f>(((CG91-CG$83)/(CG$137-CG$83)*100+900))</f>
        <v>910.27552674230151</v>
      </c>
      <c r="CL91" s="10">
        <v>8.5210000000000008</v>
      </c>
      <c r="CM91" s="11">
        <v>193033.7</v>
      </c>
      <c r="CN91" s="18">
        <f t="shared" si="1065"/>
        <v>0.5380712315387377</v>
      </c>
      <c r="CO91" s="20">
        <f>(((CL91-CL$83)/(CL$137-CL$83)*100+900))</f>
        <v>911.71900291356428</v>
      </c>
      <c r="CQ91" s="10">
        <v>8.4909999999999997</v>
      </c>
      <c r="CR91" s="11">
        <v>237021.8</v>
      </c>
      <c r="CS91" s="18">
        <f t="shared" si="1066"/>
        <v>0.67316710191295359</v>
      </c>
      <c r="CT91" s="20">
        <f>(((CQ91-CQ$83)/(CQ$137-CQ$83)*100+900))</f>
        <v>910.39715854052304</v>
      </c>
      <c r="CU91" s="20">
        <f t="shared" si="1067"/>
        <v>19.427639214261905</v>
      </c>
      <c r="CW91" s="10">
        <v>8.532</v>
      </c>
      <c r="CX91" s="11">
        <v>168976.5</v>
      </c>
      <c r="CY91" s="18">
        <f t="shared" si="1068"/>
        <v>0.43947108411267938</v>
      </c>
      <c r="CZ91" s="20">
        <f>(((CW91-CW$83)/(CW$137-CW$83)*100+900))</f>
        <v>910.23166023166027</v>
      </c>
      <c r="DB91" s="10">
        <v>8.5280000000000005</v>
      </c>
      <c r="DC91" s="10">
        <v>124668.6</v>
      </c>
      <c r="DD91" s="18">
        <f t="shared" si="1069"/>
        <v>0.37132594068606867</v>
      </c>
      <c r="DE91" s="20">
        <f>(((DB91-DB$83)/(DB$137-DB$83)*100+900))</f>
        <v>909.2783505154639</v>
      </c>
      <c r="DG91" s="10">
        <v>8.5169999999999995</v>
      </c>
      <c r="DH91" s="11">
        <v>177942.39999999999</v>
      </c>
      <c r="DI91" s="18">
        <f t="shared" si="1070"/>
        <v>0.48827593776582606</v>
      </c>
      <c r="DJ91" s="20">
        <f>(((DG91-DG$83)/(DG$137-DG$83)*100+900))</f>
        <v>911.92010309278351</v>
      </c>
      <c r="DL91" s="10">
        <v>8.5649999999999995</v>
      </c>
      <c r="DM91" s="11">
        <v>184669</v>
      </c>
      <c r="DN91" s="18">
        <f t="shared" si="1071"/>
        <v>0.6354309285558708</v>
      </c>
      <c r="DO91" s="20">
        <f>(((DL91-DL$83)/(DL$137-DL$83)*100+900))</f>
        <v>912.79373368146207</v>
      </c>
      <c r="DQ91" s="10">
        <v>8.4990000000000006</v>
      </c>
      <c r="DR91" s="11">
        <v>276804.8</v>
      </c>
      <c r="DS91" s="18">
        <f t="shared" si="1072"/>
        <v>0.91232323631827261</v>
      </c>
      <c r="DT91" s="20">
        <f>(((DQ91-DQ$83)/(DQ$137-DQ$83)*100+900))</f>
        <v>911.78954205911009</v>
      </c>
      <c r="DU91" s="20">
        <f t="shared" si="1073"/>
        <v>37.73604520136427</v>
      </c>
      <c r="DW91" s="10">
        <v>9.4369999999999994</v>
      </c>
      <c r="DX91" s="11">
        <v>135534.70000000001</v>
      </c>
      <c r="DY91" s="18">
        <f t="shared" si="1074"/>
        <v>0.59586588140952379</v>
      </c>
      <c r="DZ91" s="20">
        <f>(((DW91-DW$83)/(DW$137-DW$83)*100+900))</f>
        <v>939.69929622520795</v>
      </c>
      <c r="EB91" s="10">
        <v>9.4</v>
      </c>
      <c r="EC91" s="10">
        <v>168835.6</v>
      </c>
      <c r="ED91" s="18">
        <f t="shared" si="1075"/>
        <v>0.54854670647340331</v>
      </c>
      <c r="EE91" s="20">
        <f>(((EB91-EB$83)/(EB$137-EB$83)*100+900))</f>
        <v>938.37471783295712</v>
      </c>
      <c r="EG91" s="10">
        <v>9.3559999999999999</v>
      </c>
      <c r="EH91" s="11">
        <v>145026.20000000001</v>
      </c>
      <c r="EI91" s="18">
        <f t="shared" si="1076"/>
        <v>0.5162625357936691</v>
      </c>
      <c r="EJ91" s="20">
        <f>(((EG91-EG$83)/(EG$137-EG$83)*100+900))</f>
        <v>939.32511356262171</v>
      </c>
      <c r="EL91" s="10">
        <v>9.6620000000000008</v>
      </c>
      <c r="EM91" s="11">
        <v>212346.6</v>
      </c>
      <c r="EN91" s="18">
        <f t="shared" si="1077"/>
        <v>0.60413647358457401</v>
      </c>
      <c r="EO91" s="20">
        <f>(((EL91-EL$83)/(EL$137-EL$83)*100+900))</f>
        <v>949.21145799806891</v>
      </c>
      <c r="EQ91" s="10">
        <v>9.3079999999999998</v>
      </c>
      <c r="ER91" s="11">
        <v>27361.1</v>
      </c>
      <c r="ES91" s="18">
        <f t="shared" si="1078"/>
        <v>8.6396425554757364E-2</v>
      </c>
      <c r="ET91" s="20">
        <f>(((EQ91-EQ$83)/(EQ$137-EQ$83)*100+900))</f>
        <v>937.77994157740989</v>
      </c>
      <c r="EU91" s="20">
        <f t="shared" si="1079"/>
        <v>46.261499773400757</v>
      </c>
      <c r="EW91" s="10">
        <v>8.5429999999999993</v>
      </c>
      <c r="EX91" s="11">
        <v>171530.1</v>
      </c>
      <c r="EY91" s="18">
        <f t="shared" si="1080"/>
        <v>0.56215987512081034</v>
      </c>
      <c r="EZ91" s="20">
        <f>(((EW91-EW$83)/(EW$137-EW$83)*100+900))</f>
        <v>908.55632639577129</v>
      </c>
      <c r="FB91" s="10">
        <v>8.5129999999999999</v>
      </c>
      <c r="FC91" s="10">
        <v>252977.7</v>
      </c>
      <c r="FD91" s="18">
        <f t="shared" si="1081"/>
        <v>0.80671687672917303</v>
      </c>
      <c r="FE91" s="20">
        <f>(((FB91-FB$83)/(FB$137-FB$83)*100+900))</f>
        <v>909.43208236466296</v>
      </c>
      <c r="FG91" s="31"/>
      <c r="FH91" s="32"/>
      <c r="FI91" s="33"/>
      <c r="FJ91" s="34"/>
      <c r="FL91" s="10">
        <v>8.5210000000000008</v>
      </c>
      <c r="FM91" s="11">
        <v>240240.6</v>
      </c>
      <c r="FN91" s="18">
        <f t="shared" si="1083"/>
        <v>0.73322482300435254</v>
      </c>
      <c r="FO91" s="20">
        <f>(((FL91-FL$83)/(FL$137-FL$83)*100+900))</f>
        <v>910.62479117941871</v>
      </c>
      <c r="FQ91" s="10">
        <v>8.5020000000000007</v>
      </c>
      <c r="FR91" s="11">
        <v>311959.7</v>
      </c>
      <c r="FS91" s="18">
        <f t="shared" si="1084"/>
        <v>1.2459643711999668</v>
      </c>
      <c r="FT91" s="20">
        <f>(((FQ91-FQ$83)/(FQ$137-FQ$83)*100+900))</f>
        <v>910.01339584728737</v>
      </c>
      <c r="FU91" s="20">
        <f>(STDEV(EY91,FD91,FI91,FN91,FS91))/(AVERAGE(EY91,FD91,FI91,FN91,FS91))*100</f>
        <v>34.795908659357409</v>
      </c>
      <c r="FV91" s="20">
        <f>(STDEV(EY91,FD91,FN91,FS91))/(AVERAGE(EY91,FD91,FN91,FS91))*100</f>
        <v>34.795908659357409</v>
      </c>
      <c r="FX91" s="10">
        <v>8.5909999999999993</v>
      </c>
      <c r="FY91" s="11">
        <v>116788.9</v>
      </c>
      <c r="FZ91" s="18">
        <f t="shared" si="1085"/>
        <v>0.367288180687737</v>
      </c>
      <c r="GA91" s="20">
        <f>(((FX91-FX$83)/(FX$137-FX$83)*100+900))</f>
        <v>913.10789049919481</v>
      </c>
      <c r="GC91" s="10">
        <v>8.5429999999999993</v>
      </c>
      <c r="GD91" s="10">
        <v>147021.20000000001</v>
      </c>
      <c r="GE91" s="18">
        <f t="shared" si="1086"/>
        <v>0.53975354074992166</v>
      </c>
      <c r="GF91" s="20">
        <f>(((GC91-GC$83)/(GC$137-GC$83)*100+900))</f>
        <v>912.63843648208467</v>
      </c>
      <c r="GH91" s="31">
        <v>8.5389999999999997</v>
      </c>
      <c r="GI91" s="32">
        <v>191150.8</v>
      </c>
      <c r="GJ91" s="18">
        <f t="shared" ref="GJ91:GJ95" si="1104">GI91/GJ$1</f>
        <v>0.76509347189679144</v>
      </c>
      <c r="GK91" s="20">
        <f>(((GH91-GH$83)/(GH$137-GH$83)*100+900))</f>
        <v>913.44592400129909</v>
      </c>
      <c r="GM91" s="10">
        <v>8.5239999999999991</v>
      </c>
      <c r="GN91" s="11">
        <v>109323.9</v>
      </c>
      <c r="GO91" s="18">
        <f t="shared" si="1088"/>
        <v>0.31902164349815232</v>
      </c>
      <c r="GP91" s="20">
        <f>(((GM91-GM$83)/(GM$137-GM$83)*100+900))</f>
        <v>912.87903488751226</v>
      </c>
      <c r="GR91" s="10">
        <v>8.5609999999999999</v>
      </c>
      <c r="GS91" s="11">
        <v>193393.2</v>
      </c>
      <c r="GT91" s="18">
        <f t="shared" si="1089"/>
        <v>0.52548016283393206</v>
      </c>
      <c r="GU91" s="20">
        <f>(((GR91-GR$83)/(GR$137-GR$83)*100+900))</f>
        <v>914.01960784313724</v>
      </c>
      <c r="GV91" s="20">
        <f t="shared" si="1090"/>
        <v>34.813205750268835</v>
      </c>
      <c r="GX91" s="10">
        <v>8.5429999999999993</v>
      </c>
      <c r="GY91" s="11">
        <v>71547.899999999994</v>
      </c>
      <c r="GZ91" s="18">
        <f t="shared" si="1091"/>
        <v>0.24222258183334866</v>
      </c>
      <c r="HA91" s="20">
        <f t="shared" si="1052"/>
        <v>912.00519143413362</v>
      </c>
      <c r="HC91" s="10">
        <v>8.5830000000000002</v>
      </c>
      <c r="HD91" s="10">
        <v>280002.2</v>
      </c>
      <c r="HE91" s="18">
        <f t="shared" si="1092"/>
        <v>0.86155000243078272</v>
      </c>
      <c r="HF91" s="20">
        <f t="shared" si="1053"/>
        <v>914.30416532127867</v>
      </c>
      <c r="HH91" s="31">
        <v>8.5280000000000005</v>
      </c>
      <c r="HI91" s="32">
        <v>125803.3</v>
      </c>
      <c r="HJ91" s="18">
        <f t="shared" si="1093"/>
        <v>0.34655659054558918</v>
      </c>
      <c r="HK91" s="20">
        <f t="shared" si="1054"/>
        <v>913.45029239766086</v>
      </c>
      <c r="HM91" s="10">
        <v>8.51</v>
      </c>
      <c r="HN91" s="11">
        <v>122994.9</v>
      </c>
      <c r="HO91" s="18">
        <f t="shared" si="1094"/>
        <v>0.34465975207568028</v>
      </c>
      <c r="HP91" s="20">
        <f t="shared" si="1055"/>
        <v>912.35255570117954</v>
      </c>
      <c r="HR91" s="10">
        <v>8.5350000000000001</v>
      </c>
      <c r="HS91" s="11">
        <v>235634.7</v>
      </c>
      <c r="HT91" s="18">
        <f t="shared" si="1095"/>
        <v>0.57738503190464652</v>
      </c>
      <c r="HU91" s="20">
        <f t="shared" si="1056"/>
        <v>913.78974691758594</v>
      </c>
      <c r="HV91" s="20">
        <f t="shared" si="1096"/>
        <v>52.433546483735462</v>
      </c>
      <c r="HX91" s="10">
        <v>8.6129999999999995</v>
      </c>
      <c r="HY91" s="11">
        <v>91447.1</v>
      </c>
      <c r="HZ91" s="18">
        <f t="shared" si="1097"/>
        <v>0.20555120488968889</v>
      </c>
      <c r="IA91" s="20">
        <f t="shared" si="1057"/>
        <v>913.69201030927832</v>
      </c>
      <c r="IC91" s="10">
        <v>8.6280000000000001</v>
      </c>
      <c r="ID91" s="10">
        <v>271250.40000000002</v>
      </c>
      <c r="IE91" s="18">
        <f t="shared" si="1098"/>
        <v>0.87410547319730714</v>
      </c>
      <c r="IF91" s="20">
        <f t="shared" si="1040"/>
        <v>915.59278350515467</v>
      </c>
      <c r="IH91" s="31">
        <v>8.5239999999999991</v>
      </c>
      <c r="II91" s="32">
        <v>58996.1</v>
      </c>
      <c r="IJ91" s="18">
        <f t="shared" si="1099"/>
        <v>0.18613452231726929</v>
      </c>
      <c r="IK91" s="20">
        <f t="shared" si="1015"/>
        <v>912.78730980899968</v>
      </c>
      <c r="IM91" s="10">
        <v>8.5500000000000007</v>
      </c>
      <c r="IN91" s="11">
        <v>36337.199999999997</v>
      </c>
      <c r="IO91" s="18">
        <f t="shared" si="1100"/>
        <v>8.2291326496180192E-2</v>
      </c>
      <c r="IP91" s="20">
        <f t="shared" si="1017"/>
        <v>913.46899224806202</v>
      </c>
      <c r="IR91" s="10">
        <v>8.5579999999999998</v>
      </c>
      <c r="IS91" s="11">
        <v>81156.399999999994</v>
      </c>
      <c r="IT91" s="18">
        <f t="shared" si="1101"/>
        <v>0.22145187846784301</v>
      </c>
      <c r="IU91" s="20">
        <f t="shared" si="1058"/>
        <v>913.4023955972807</v>
      </c>
      <c r="IV91" s="20">
        <f t="shared" si="1102"/>
        <v>101.25218308569673</v>
      </c>
    </row>
    <row r="92" spans="1:256">
      <c r="A92" s="2" t="s">
        <v>47</v>
      </c>
      <c r="B92" s="25">
        <v>8.8309999999999995</v>
      </c>
      <c r="C92" s="12">
        <v>13110.3</v>
      </c>
      <c r="D92" s="18">
        <f t="shared" si="941"/>
        <v>4.0611016082337796E-2</v>
      </c>
      <c r="E92" s="20">
        <f t="shared" si="977"/>
        <v>918.57783472133247</v>
      </c>
      <c r="G92" s="25">
        <v>8.8089999999999993</v>
      </c>
      <c r="H92" s="12">
        <v>32100</v>
      </c>
      <c r="I92" s="18">
        <f t="shared" si="942"/>
        <v>0.15055804974325399</v>
      </c>
      <c r="J92" s="20">
        <f t="shared" si="978"/>
        <v>917.80777884924453</v>
      </c>
      <c r="L92" s="25">
        <v>8.7750000000000004</v>
      </c>
      <c r="M92" s="12">
        <v>8156.6</v>
      </c>
      <c r="N92" s="18">
        <f t="shared" si="943"/>
        <v>2.8664667737822627E-2</v>
      </c>
      <c r="O92" s="20">
        <f t="shared" si="979"/>
        <v>918.41004184100416</v>
      </c>
      <c r="Q92" s="25">
        <v>8.7899999999999991</v>
      </c>
      <c r="R92" s="12">
        <v>6365.1</v>
      </c>
      <c r="S92" s="18">
        <f t="shared" si="944"/>
        <v>2.4379145873860874E-2</v>
      </c>
      <c r="T92" s="20">
        <f t="shared" si="980"/>
        <v>918.94838089131133</v>
      </c>
      <c r="U92" s="20">
        <f t="shared" si="816"/>
        <v>98.379523507686599</v>
      </c>
      <c r="W92" s="10">
        <v>8.8119999999999994</v>
      </c>
      <c r="X92">
        <v>14301.4</v>
      </c>
      <c r="Y92" s="18">
        <f t="shared" si="1059"/>
        <v>4.3360530559662949E-2</v>
      </c>
      <c r="Z92" s="20">
        <f>(((W92-W$83)/(W$137-W$83)*100+900))</f>
        <v>919.75664425232151</v>
      </c>
      <c r="AB92" s="10">
        <v>8.8759999999999994</v>
      </c>
      <c r="AC92">
        <v>9708</v>
      </c>
      <c r="AD92" s="18">
        <f t="shared" si="817"/>
        <v>3.3438134628791236E-2</v>
      </c>
      <c r="AE92" s="20">
        <f t="shared" si="1043"/>
        <v>922.56097560975604</v>
      </c>
      <c r="AG92" s="10">
        <v>8.8979999999999997</v>
      </c>
      <c r="AH92">
        <v>15406.8</v>
      </c>
      <c r="AI92" s="18">
        <f t="shared" si="818"/>
        <v>5.0965772071836633E-2</v>
      </c>
      <c r="AJ92" s="20">
        <f t="shared" si="1044"/>
        <v>923.35695876288662</v>
      </c>
      <c r="AL92" s="10">
        <v>8.8350000000000009</v>
      </c>
      <c r="AM92">
        <v>14923.9</v>
      </c>
      <c r="AN92" s="18">
        <f t="shared" si="819"/>
        <v>5.2755395586814038E-2</v>
      </c>
      <c r="AO92" s="20">
        <f t="shared" si="1045"/>
        <v>921.45161290322585</v>
      </c>
      <c r="AQ92" s="10">
        <v>8.8529999999999998</v>
      </c>
      <c r="AR92">
        <v>10552.6</v>
      </c>
      <c r="AS92" s="18">
        <f t="shared" si="820"/>
        <v>3.4469096024879575E-2</v>
      </c>
      <c r="AT92" s="20">
        <f t="shared" si="1046"/>
        <v>921.44711226476318</v>
      </c>
      <c r="AU92" s="20">
        <f t="shared" si="1060"/>
        <v>20.897586961177236</v>
      </c>
      <c r="AW92" s="10">
        <v>8.9049999999999994</v>
      </c>
      <c r="AX92">
        <v>14305.7</v>
      </c>
      <c r="AY92" s="18">
        <f t="shared" si="918"/>
        <v>4.1552877479471471E-2</v>
      </c>
      <c r="AZ92" s="20">
        <f t="shared" si="1047"/>
        <v>922.39046391752572</v>
      </c>
      <c r="BB92" s="10">
        <v>8.8379999999999992</v>
      </c>
      <c r="BC92">
        <v>17444</v>
      </c>
      <c r="BD92" s="18">
        <f t="shared" si="919"/>
        <v>4.5330307847984953E-2</v>
      </c>
      <c r="BE92" s="20">
        <f t="shared" si="1048"/>
        <v>921.24718739954994</v>
      </c>
      <c r="BG92" s="10">
        <v>8.8460000000000001</v>
      </c>
      <c r="BH92">
        <v>20427.900000000001</v>
      </c>
      <c r="BI92" s="18">
        <f t="shared" si="920"/>
        <v>6.2656965238525833E-2</v>
      </c>
      <c r="BJ92" s="20">
        <f t="shared" si="1049"/>
        <v>922.57022925411684</v>
      </c>
      <c r="BL92" s="10">
        <v>8.8379999999999992</v>
      </c>
      <c r="BM92">
        <v>22925.7</v>
      </c>
      <c r="BN92" s="18">
        <f t="shared" si="921"/>
        <v>6.4427279349277652E-2</v>
      </c>
      <c r="BO92" s="20">
        <f t="shared" si="1050"/>
        <v>921.95279663756867</v>
      </c>
      <c r="BQ92" s="10">
        <v>8.8420000000000005</v>
      </c>
      <c r="BR92">
        <v>8333.7999999999993</v>
      </c>
      <c r="BS92" s="18">
        <f t="shared" si="922"/>
        <v>2.6846610493816817E-2</v>
      </c>
      <c r="BT92" s="20">
        <f t="shared" si="1051"/>
        <v>922.47009376010351</v>
      </c>
      <c r="BU92" s="20">
        <f t="shared" si="1061"/>
        <v>32.51083272953997</v>
      </c>
      <c r="BW92" s="10">
        <v>8.8859999999999992</v>
      </c>
      <c r="BX92" s="11">
        <v>11480</v>
      </c>
      <c r="BY92" s="18">
        <f t="shared" si="1062"/>
        <v>4.5273923009091069E-2</v>
      </c>
      <c r="BZ92" s="20">
        <f>(((BW92-BW$83)/(BW$137-BW$83)*100+900))</f>
        <v>922.50721385059308</v>
      </c>
      <c r="CB92" s="10">
        <v>8.8829999999999991</v>
      </c>
      <c r="CC92" s="11">
        <v>5775.8</v>
      </c>
      <c r="CD92" s="18">
        <f t="shared" si="1063"/>
        <v>1.9102337636910063E-2</v>
      </c>
      <c r="CE92" s="20">
        <f>(((CB92-CB$83)/(CB$137-CB$83)*100+900))</f>
        <v>921.98512770772709</v>
      </c>
      <c r="CG92" s="10">
        <v>8.8130000000000006</v>
      </c>
      <c r="CH92" s="11">
        <v>14267.9</v>
      </c>
      <c r="CI92" s="18">
        <f t="shared" si="1064"/>
        <v>3.8545223687054243E-2</v>
      </c>
      <c r="CJ92" s="20">
        <f>(((CG92-CG$83)/(CG$137-CG$83)*100+900))</f>
        <v>920.84278768233389</v>
      </c>
      <c r="CL92" s="10">
        <v>8.8460000000000001</v>
      </c>
      <c r="CM92" s="11">
        <v>9381.1</v>
      </c>
      <c r="CN92" s="18">
        <f t="shared" si="1065"/>
        <v>2.6149320197395857E-2</v>
      </c>
      <c r="CO92" s="20">
        <f>(((CL92-CL$83)/(CL$137-CL$83)*100+900))</f>
        <v>922.24020718679185</v>
      </c>
      <c r="CQ92" s="10">
        <v>8.827</v>
      </c>
      <c r="CR92" s="11">
        <v>9360.6</v>
      </c>
      <c r="CS92" s="18">
        <f t="shared" si="1066"/>
        <v>2.6585098814397634E-2</v>
      </c>
      <c r="CT92" s="20">
        <f>(((CQ92-CQ$83)/(CQ$137-CQ$83)*100+900))</f>
        <v>921.24636745237331</v>
      </c>
      <c r="CU92" s="20">
        <f t="shared" si="1067"/>
        <v>33.887104082957521</v>
      </c>
      <c r="CW92" s="10">
        <v>8.8610000000000007</v>
      </c>
      <c r="CX92" s="11">
        <v>8042.2</v>
      </c>
      <c r="CY92" s="18">
        <f t="shared" si="1068"/>
        <v>2.091601111782402E-2</v>
      </c>
      <c r="CZ92" s="20">
        <f>(((CW92-CW$83)/(CW$137-CW$83)*100+900))</f>
        <v>920.81724581724586</v>
      </c>
      <c r="DB92" s="10">
        <v>8.8529999999999998</v>
      </c>
      <c r="DC92" s="10">
        <v>9613.6</v>
      </c>
      <c r="DD92" s="18">
        <f t="shared" si="1069"/>
        <v>2.863414735851361E-2</v>
      </c>
      <c r="DE92" s="20">
        <f>(((DB92-DB$83)/(DB$137-DB$83)*100+900))</f>
        <v>919.74871134020623</v>
      </c>
      <c r="DG92" s="10">
        <v>8.8460000000000001</v>
      </c>
      <c r="DH92" s="11">
        <v>6313.9</v>
      </c>
      <c r="DI92" s="18">
        <f t="shared" si="1070"/>
        <v>1.7325412287682133E-2</v>
      </c>
      <c r="DJ92" s="20">
        <f>(((DG92-DG$83)/(DG$137-DG$83)*100+900))</f>
        <v>922.51932989690727</v>
      </c>
      <c r="DL92" s="10">
        <v>8.827</v>
      </c>
      <c r="DM92" s="11">
        <v>23494.3</v>
      </c>
      <c r="DN92" s="18">
        <f t="shared" si="1071"/>
        <v>8.0841965163455667E-2</v>
      </c>
      <c r="DO92" s="20">
        <f>(((DL92-DL$83)/(DL$137-DL$83)*100+900))</f>
        <v>921.34464751958228</v>
      </c>
      <c r="DQ92" s="10">
        <v>8.8239999999999998</v>
      </c>
      <c r="DR92" s="11">
        <v>13373.1</v>
      </c>
      <c r="DS92" s="18">
        <f t="shared" si="1072"/>
        <v>4.4076511215151951E-2</v>
      </c>
      <c r="DT92" s="20">
        <f>(((DQ92-DQ$83)/(DQ$137-DQ$83)*100+900))</f>
        <v>922.34491718090294</v>
      </c>
      <c r="DU92" s="20">
        <f t="shared" si="1073"/>
        <v>67.463634828577284</v>
      </c>
      <c r="DW92" s="10">
        <v>8.8640000000000008</v>
      </c>
      <c r="DX92" s="11">
        <v>13717.5</v>
      </c>
      <c r="DY92" s="18">
        <f t="shared" si="1074"/>
        <v>6.030773099608544E-2</v>
      </c>
      <c r="DZ92" s="20">
        <f>(((DW92-DW$83)/(DW$137-DW$83)*100+900))</f>
        <v>921.36916186820224</v>
      </c>
      <c r="EB92" s="10">
        <v>8.89</v>
      </c>
      <c r="EC92" s="10">
        <v>7874.8</v>
      </c>
      <c r="ED92" s="18">
        <f t="shared" si="1075"/>
        <v>2.5585217834015787E-2</v>
      </c>
      <c r="EE92" s="20">
        <f>(((EB92-EB$83)/(EB$137-EB$83)*100+900))</f>
        <v>921.92841019026116</v>
      </c>
      <c r="EG92" s="10">
        <v>8.8379999999999992</v>
      </c>
      <c r="EH92" s="11">
        <v>13159.7</v>
      </c>
      <c r="EI92" s="18">
        <f t="shared" si="1076"/>
        <v>4.6845742991845241E-2</v>
      </c>
      <c r="EJ92" s="20">
        <f>(((EG92-EG$83)/(EG$137-EG$83)*100+900))</f>
        <v>922.51784555483448</v>
      </c>
      <c r="EL92" s="10">
        <v>8.8640000000000008</v>
      </c>
      <c r="EM92" s="11">
        <v>22174.799999999999</v>
      </c>
      <c r="EN92" s="18">
        <f t="shared" si="1077"/>
        <v>6.3088391688132558E-2</v>
      </c>
      <c r="EO92" s="20">
        <f>(((EL92-EL$83)/(EL$137-EL$83)*100+900))</f>
        <v>923.52751850659808</v>
      </c>
      <c r="EQ92" s="10">
        <v>8.8529999999999998</v>
      </c>
      <c r="ER92" s="11">
        <v>12959.1</v>
      </c>
      <c r="ES92" s="18">
        <f t="shared" si="1078"/>
        <v>4.092013546263331E-2</v>
      </c>
      <c r="ET92" s="20">
        <f>(((EQ92-EQ$83)/(EQ$137-EQ$83)*100+900))</f>
        <v>923.0120090879584</v>
      </c>
      <c r="EU92" s="20">
        <f t="shared" si="1079"/>
        <v>32.218648845826877</v>
      </c>
      <c r="EW92" s="10">
        <v>8.8420000000000005</v>
      </c>
      <c r="EX92" s="11">
        <v>12085.2</v>
      </c>
      <c r="EY92" s="18">
        <f t="shared" si="1080"/>
        <v>3.9607127395191968E-2</v>
      </c>
      <c r="EZ92" s="20">
        <f>(((EW92-EW$83)/(EW$137-EW$83)*100+900))</f>
        <v>918.43409316154612</v>
      </c>
      <c r="FB92" s="10">
        <v>8.8569999999999993</v>
      </c>
      <c r="FC92" s="10">
        <v>7630.7</v>
      </c>
      <c r="FD92" s="18">
        <f t="shared" si="1081"/>
        <v>2.4333427299154435E-2</v>
      </c>
      <c r="FE92" s="20">
        <f>(((FB92-FB$83)/(FB$137-FB$83)*100+900))</f>
        <v>920.85685818664899</v>
      </c>
      <c r="FG92" s="10">
        <v>9.1969999999999992</v>
      </c>
      <c r="FH92" s="11">
        <v>52649.9</v>
      </c>
      <c r="FI92" s="18">
        <f t="shared" si="1082"/>
        <v>0.16923340496971792</v>
      </c>
      <c r="FJ92" s="20">
        <f>(((FG92-FG$83)/(FG$137-FG$83)*100+900))</f>
        <v>932.60942198463079</v>
      </c>
      <c r="FL92" s="10">
        <v>8.85</v>
      </c>
      <c r="FM92" s="11">
        <v>15579.7</v>
      </c>
      <c r="FN92" s="18">
        <f t="shared" si="1083"/>
        <v>4.754992609476047E-2</v>
      </c>
      <c r="FO92" s="20">
        <f>(((FL92-FL$83)/(FL$137-FL$83)*100+900))</f>
        <v>921.61710658202469</v>
      </c>
      <c r="FQ92" s="10">
        <v>8.827</v>
      </c>
      <c r="FR92" s="11">
        <v>7033.6</v>
      </c>
      <c r="FS92" s="18">
        <f t="shared" si="1084"/>
        <v>2.809213818731101E-2</v>
      </c>
      <c r="FT92" s="20">
        <f>(((FQ92-FQ$83)/(FQ$137-FQ$83)*100+900))</f>
        <v>920.89752176825186</v>
      </c>
      <c r="FU92" s="20">
        <f>(STDEV(EY92,FD92,FI92,FN92,FS92))/(AVERAGE(EY92,FD92,FI92,FN92,FS92))*100</f>
        <v>98.410264806132659</v>
      </c>
      <c r="FV92" s="20">
        <f>(STDEV(EY92,FD92,FN92,FS92))/(AVERAGE(EY92,FD92,FN92,FS92))*100</f>
        <v>30.515502284266553</v>
      </c>
      <c r="FX92" s="10">
        <v>8.8160000000000007</v>
      </c>
      <c r="FY92" s="11">
        <v>19350.099999999999</v>
      </c>
      <c r="FZ92" s="18">
        <f t="shared" si="1085"/>
        <v>6.0853925545371002E-2</v>
      </c>
      <c r="GA92" s="20">
        <f>(((FX92-FX$83)/(FX$137-FX$83)*100+900))</f>
        <v>920.35426731078906</v>
      </c>
      <c r="GC92" s="10">
        <v>8.8970000000000002</v>
      </c>
      <c r="GD92" s="10">
        <v>7513.5</v>
      </c>
      <c r="GE92" s="18">
        <f t="shared" si="1086"/>
        <v>2.7584037053326571E-2</v>
      </c>
      <c r="GF92" s="20">
        <f>(((GC92-GC$83)/(GC$137-GC$83)*100+900))</f>
        <v>924.16938110749186</v>
      </c>
      <c r="GH92" s="10">
        <v>8.8680000000000003</v>
      </c>
      <c r="GI92" s="32">
        <v>6656.6</v>
      </c>
      <c r="GJ92" s="18">
        <f t="shared" si="1104"/>
        <v>2.6643473137586568E-2</v>
      </c>
      <c r="GK92" s="20">
        <f>(((GH92-GH$83)/(GH$137-GH$83)*100+900))</f>
        <v>924.13121143228318</v>
      </c>
      <c r="GM92" s="10">
        <v>8.8420000000000005</v>
      </c>
      <c r="GN92" s="11">
        <v>8075.4</v>
      </c>
      <c r="GO92" s="18">
        <f t="shared" si="1088"/>
        <v>2.3565088511340881E-2</v>
      </c>
      <c r="GP92" s="20">
        <f>(((GM92-GM$83)/(GM$137-GM$83)*100+900))</f>
        <v>923.24747310074997</v>
      </c>
      <c r="GR92" s="10">
        <v>8.8719999999999999</v>
      </c>
      <c r="GS92" s="11">
        <v>6176.1</v>
      </c>
      <c r="GT92" s="18">
        <f t="shared" si="1089"/>
        <v>1.6781448539445274E-2</v>
      </c>
      <c r="GU92" s="20">
        <f>(((GR92-GR$83)/(GR$137-GR$83)*100+900))</f>
        <v>924.1830065359477</v>
      </c>
      <c r="GV92" s="20">
        <f t="shared" si="1090"/>
        <v>55.236411677789931</v>
      </c>
      <c r="GX92" s="10">
        <v>8.8610000000000007</v>
      </c>
      <c r="GY92" s="11">
        <v>16581.2</v>
      </c>
      <c r="GZ92" s="18">
        <f t="shared" si="1091"/>
        <v>5.6134995910363847E-2</v>
      </c>
      <c r="HA92" s="20">
        <f t="shared" si="1052"/>
        <v>922.32316677482152</v>
      </c>
      <c r="HC92" s="10">
        <v>8.8940000000000001</v>
      </c>
      <c r="HD92" s="10">
        <v>13337.6</v>
      </c>
      <c r="HE92" s="18">
        <f t="shared" si="1092"/>
        <v>4.1038996523673051E-2</v>
      </c>
      <c r="HF92" s="20">
        <f t="shared" si="1053"/>
        <v>924.3461414271876</v>
      </c>
      <c r="HH92" s="10">
        <v>8.8569999999999993</v>
      </c>
      <c r="HI92" s="32">
        <v>7334.3</v>
      </c>
      <c r="HJ92" s="18">
        <f t="shared" si="1093"/>
        <v>2.0204160002468254E-2</v>
      </c>
      <c r="HK92" s="20">
        <f t="shared" si="1054"/>
        <v>924.13905133203377</v>
      </c>
      <c r="HM92" s="10">
        <v>8.8569999999999993</v>
      </c>
      <c r="HN92" s="11">
        <v>6079</v>
      </c>
      <c r="HO92" s="18">
        <f t="shared" si="1094"/>
        <v>1.7034743984246994E-2</v>
      </c>
      <c r="HP92" s="20">
        <f t="shared" si="1055"/>
        <v>923.72214941022276</v>
      </c>
      <c r="HR92" s="10">
        <v>8.8610000000000007</v>
      </c>
      <c r="HS92" s="11">
        <v>9367</v>
      </c>
      <c r="HT92" s="18">
        <f t="shared" si="1095"/>
        <v>2.2952330848770675E-2</v>
      </c>
      <c r="HU92" s="20">
        <f t="shared" si="1056"/>
        <v>924.36729396495787</v>
      </c>
      <c r="HV92" s="20">
        <f t="shared" si="1096"/>
        <v>52.875786949001345</v>
      </c>
      <c r="HX92" s="10">
        <v>8.9120000000000008</v>
      </c>
      <c r="HY92" s="11">
        <v>7404.8</v>
      </c>
      <c r="HZ92" s="18">
        <f t="shared" si="1097"/>
        <v>1.6644219029003308E-2</v>
      </c>
      <c r="IA92" s="20">
        <f t="shared" si="1057"/>
        <v>923.32474226804129</v>
      </c>
      <c r="IC92" s="10">
        <v>8.9309999999999992</v>
      </c>
      <c r="ID92" s="10">
        <v>15721.1</v>
      </c>
      <c r="IE92" s="18">
        <f t="shared" si="1098"/>
        <v>5.0661306138837715E-2</v>
      </c>
      <c r="IF92" s="20">
        <f t="shared" si="1040"/>
        <v>925.35438144329896</v>
      </c>
      <c r="IH92" s="10">
        <v>8.8420000000000005</v>
      </c>
      <c r="II92" s="32">
        <v>8266.1</v>
      </c>
      <c r="IJ92" s="18">
        <f t="shared" si="1099"/>
        <v>2.6079801460211435E-2</v>
      </c>
      <c r="IK92" s="20">
        <f t="shared" si="1015"/>
        <v>923.08190352865006</v>
      </c>
      <c r="IM92" s="10">
        <v>8.8420000000000005</v>
      </c>
      <c r="IN92" s="11">
        <v>10104.9</v>
      </c>
      <c r="IO92" s="18">
        <f t="shared" si="1100"/>
        <v>2.2884141461401851E-2</v>
      </c>
      <c r="IP92" s="20">
        <f t="shared" si="1017"/>
        <v>922.90051679586566</v>
      </c>
      <c r="IR92" s="10">
        <v>8.8680000000000003</v>
      </c>
      <c r="IS92" s="11">
        <v>8603.7000000000007</v>
      </c>
      <c r="IT92" s="18">
        <f t="shared" si="1101"/>
        <v>2.3476959633174723E-2</v>
      </c>
      <c r="IU92" s="20">
        <f t="shared" si="1058"/>
        <v>923.43800582712856</v>
      </c>
      <c r="IV92" s="20">
        <f t="shared" si="1102"/>
        <v>47.08699383458827</v>
      </c>
    </row>
    <row r="93" spans="1:256">
      <c r="A93" s="2">
        <v>323</v>
      </c>
      <c r="D93" s="18"/>
      <c r="I93" s="18"/>
      <c r="N93" s="18"/>
      <c r="S93" s="18"/>
      <c r="U93" s="20"/>
      <c r="Y93" s="18"/>
      <c r="AB93" s="10">
        <v>8.8350000000000009</v>
      </c>
      <c r="AC93">
        <v>4581.3</v>
      </c>
      <c r="AD93" s="18">
        <f>AC93/AD$1</f>
        <v>1.5779782259464494E-2</v>
      </c>
      <c r="AE93" s="20">
        <f t="shared" si="1043"/>
        <v>921.24518613607188</v>
      </c>
      <c r="AG93" s="10">
        <v>8.8680000000000003</v>
      </c>
      <c r="AH93">
        <v>8888.5</v>
      </c>
      <c r="AI93" s="18">
        <f>AH93/AI$1</f>
        <v>2.9403202810481085E-2</v>
      </c>
      <c r="AJ93" s="20">
        <f t="shared" si="1044"/>
        <v>922.39046391752584</v>
      </c>
      <c r="AL93" s="10">
        <v>8.8089999999999993</v>
      </c>
      <c r="AM93">
        <v>5464.5</v>
      </c>
      <c r="AN93" s="18">
        <f>AM93/AN$1</f>
        <v>1.9316791132622524E-2</v>
      </c>
      <c r="AO93" s="20">
        <f t="shared" si="1045"/>
        <v>920.61290322580646</v>
      </c>
      <c r="AQ93" s="10">
        <v>8.8350000000000009</v>
      </c>
      <c r="AR93">
        <v>5463.7</v>
      </c>
      <c r="AS93" s="18">
        <f>AR93/AS$1</f>
        <v>1.784667285324323E-2</v>
      </c>
      <c r="AT93" s="20">
        <f t="shared" si="1046"/>
        <v>920.86307592472428</v>
      </c>
      <c r="AU93" s="20">
        <f>(STDEV(Y93,AD93,AI93,AN93,AS93))/(AVERAGE(Y93,AD93,AI93,AN93,AS93))*100</f>
        <v>29.408109602685784</v>
      </c>
      <c r="AW93" s="10">
        <v>8.875</v>
      </c>
      <c r="AX93">
        <v>8978</v>
      </c>
      <c r="AY93" s="18">
        <f>AX93/AY$1</f>
        <v>2.6077838484708533E-2</v>
      </c>
      <c r="AZ93" s="20">
        <f t="shared" si="1047"/>
        <v>921.42396907216494</v>
      </c>
      <c r="BB93" s="10">
        <v>8.8010000000000002</v>
      </c>
      <c r="BC93">
        <v>9085.7999999999993</v>
      </c>
      <c r="BD93" s="18">
        <f>BC93/BD$1</f>
        <v>2.361053147473181E-2</v>
      </c>
      <c r="BE93" s="20">
        <f t="shared" si="1048"/>
        <v>920.05785920925746</v>
      </c>
      <c r="BG93" s="10">
        <v>8.82</v>
      </c>
      <c r="BH93">
        <v>7959.9</v>
      </c>
      <c r="BI93" s="18">
        <f>BH93/BI$1</f>
        <v>2.441480414541591E-2</v>
      </c>
      <c r="BJ93" s="20">
        <f t="shared" si="1049"/>
        <v>921.73070713593802</v>
      </c>
      <c r="BL93" s="10">
        <v>8.8160000000000007</v>
      </c>
      <c r="BM93">
        <v>15195.9</v>
      </c>
      <c r="BN93" s="18">
        <f>BM93/BN$1</f>
        <v>4.270449732238004E-2</v>
      </c>
      <c r="BO93" s="20">
        <f t="shared" si="1050"/>
        <v>921.24151309408342</v>
      </c>
      <c r="BQ93" s="10">
        <v>8.8239999999999998</v>
      </c>
      <c r="BR93">
        <v>2774.3</v>
      </c>
      <c r="BS93" s="18">
        <f>BR93/BS$1</f>
        <v>8.9371656978804396E-3</v>
      </c>
      <c r="BT93" s="20">
        <f t="shared" si="1051"/>
        <v>921.88813449725183</v>
      </c>
      <c r="BU93" s="20">
        <f>(STDEV(AY93,BD93,BI93,BN93,BS93))/(AVERAGE(AY93,BD93,BI93,BN93,BS93))*100</f>
        <v>47.665438139862019</v>
      </c>
      <c r="BY93" s="18"/>
      <c r="CD93" s="18"/>
      <c r="CI93" s="18"/>
      <c r="CN93" s="18"/>
      <c r="CS93" s="18"/>
      <c r="CU93" s="20"/>
      <c r="CY93" s="18"/>
      <c r="DD93" s="18"/>
      <c r="DI93" s="18"/>
      <c r="DN93" s="18"/>
      <c r="DS93" s="18"/>
      <c r="DU93" s="20"/>
      <c r="DY93" s="18"/>
      <c r="ED93" s="18"/>
      <c r="EI93" s="18"/>
      <c r="EN93" s="18"/>
      <c r="ES93" s="18"/>
      <c r="EU93" s="20"/>
      <c r="EY93" s="18"/>
      <c r="FD93" s="18"/>
      <c r="FI93" s="18"/>
      <c r="FN93" s="18"/>
      <c r="FS93" s="18"/>
      <c r="FU93" s="20"/>
      <c r="FV93" s="20"/>
      <c r="FZ93" s="18"/>
      <c r="GE93" s="18"/>
      <c r="GJ93" s="18"/>
      <c r="GO93" s="18"/>
      <c r="GT93" s="18"/>
      <c r="GV93" s="20"/>
      <c r="GX93" s="10">
        <v>8.827</v>
      </c>
      <c r="GY93" s="11">
        <v>5633.1</v>
      </c>
      <c r="GZ93" s="18">
        <f>GY93/GZ$1</f>
        <v>1.9070636954060659E-2</v>
      </c>
      <c r="HA93" s="20">
        <f t="shared" si="1052"/>
        <v>921.21998702141468</v>
      </c>
      <c r="HC93" s="10">
        <v>8.8719999999999999</v>
      </c>
      <c r="HD93" s="10">
        <v>3164.7</v>
      </c>
      <c r="HE93" s="18">
        <f>HD93/HE$1</f>
        <v>9.7375923928194053E-3</v>
      </c>
      <c r="HF93" s="20">
        <f t="shared" si="1053"/>
        <v>923.63577655795928</v>
      </c>
      <c r="HH93" s="10">
        <v>8.8309999999999995</v>
      </c>
      <c r="HI93" s="32">
        <v>3147.9</v>
      </c>
      <c r="HJ93" s="18">
        <f>HI93/HJ$1</f>
        <v>8.6716762706420276E-3</v>
      </c>
      <c r="HK93" s="20">
        <f t="shared" si="1054"/>
        <v>923.29434697855743</v>
      </c>
      <c r="HM93" s="10">
        <v>8.8350000000000009</v>
      </c>
      <c r="HN93" s="11">
        <v>3054.2</v>
      </c>
      <c r="HO93" s="18">
        <f>HN93/HO$1</f>
        <v>8.5585647436563859E-3</v>
      </c>
      <c r="HP93" s="20">
        <f t="shared" si="1055"/>
        <v>923.00131061598961</v>
      </c>
      <c r="HR93" s="10">
        <v>8.827</v>
      </c>
      <c r="HS93" s="11">
        <v>3903.4</v>
      </c>
      <c r="HT93" s="18">
        <f>HS93/HT$1</f>
        <v>9.564655517784933E-3</v>
      </c>
      <c r="HU93" s="20">
        <f t="shared" si="1056"/>
        <v>923.26411421155092</v>
      </c>
      <c r="HV93" s="20">
        <f>(STDEV(GZ93,HE93,HJ93,HO93,HT93))/(AVERAGE(GZ93,HE93,HJ93,HO93,HT93))*100</f>
        <v>40.23941631247699</v>
      </c>
      <c r="HX93" s="10">
        <v>8.8789999999999996</v>
      </c>
      <c r="HY93" s="11">
        <v>3788.5</v>
      </c>
      <c r="HZ93" s="18">
        <f>HY93/HZ$1</f>
        <v>8.5156417177208055E-3</v>
      </c>
      <c r="IA93" s="20">
        <f t="shared" si="1057"/>
        <v>922.26159793814429</v>
      </c>
      <c r="IC93" s="10">
        <v>8.9090000000000007</v>
      </c>
      <c r="ID93" s="10">
        <v>7453.9</v>
      </c>
      <c r="IE93" s="18">
        <f>ID93/IE$1</f>
        <v>2.4020221856503831E-2</v>
      </c>
      <c r="IF93" s="20">
        <f t="shared" si="1040"/>
        <v>924.64561855670104</v>
      </c>
      <c r="II93" s="32"/>
      <c r="IJ93" s="18"/>
      <c r="IM93" s="10">
        <v>8.8089999999999993</v>
      </c>
      <c r="IN93" s="11">
        <v>4704</v>
      </c>
      <c r="IO93" s="18">
        <f>IN93/IO$1</f>
        <v>1.0652950690698009E-2</v>
      </c>
      <c r="IP93" s="20">
        <f t="shared" si="1017"/>
        <v>921.83462532299745</v>
      </c>
      <c r="IR93" s="10">
        <v>8.8239999999999998</v>
      </c>
      <c r="IS93" s="11">
        <v>4135.7</v>
      </c>
      <c r="IT93" s="18">
        <f>IS93/IT$1</f>
        <v>1.1285105472636272E-2</v>
      </c>
      <c r="IU93" s="20">
        <f t="shared" si="1058"/>
        <v>922.01359663321466</v>
      </c>
      <c r="IV93" s="20">
        <f>(STDEV(HZ93,IE93,IJ93,IO93,IT93))/(AVERAGE(HZ93,IE93,IJ93,IO93,IT93))*100</f>
        <v>51.657837767203944</v>
      </c>
    </row>
    <row r="94" spans="1:256">
      <c r="A94" s="2" t="s">
        <v>48</v>
      </c>
      <c r="B94" s="25">
        <v>9.0079999999999991</v>
      </c>
      <c r="C94" s="12">
        <v>2274.6999999999998</v>
      </c>
      <c r="D94" s="18">
        <f t="shared" si="941"/>
        <v>7.0462062868503232E-3</v>
      </c>
      <c r="E94" s="20">
        <f>(((B94-B$83)/(B$137-B$83)*100+900))</f>
        <v>924.24727738629088</v>
      </c>
      <c r="G94" s="25">
        <v>9.0050000000000008</v>
      </c>
      <c r="H94" s="12">
        <v>2082.4</v>
      </c>
      <c r="I94" s="18">
        <f t="shared" si="942"/>
        <v>9.7670430774252984E-3</v>
      </c>
      <c r="J94" s="20">
        <f>(((G94-G$83)/(G$137-G$83)*100+900))</f>
        <v>924.10800385728066</v>
      </c>
      <c r="L94" s="25">
        <v>8.9600000000000009</v>
      </c>
      <c r="M94" s="12">
        <v>1831.6</v>
      </c>
      <c r="N94" s="18">
        <f t="shared" si="943"/>
        <v>6.4367757924375258E-3</v>
      </c>
      <c r="O94" s="20">
        <f>(((L94-L$83)/(L$137-L$83)*100+900))</f>
        <v>924.36433859028</v>
      </c>
      <c r="Q94" s="25">
        <v>8.9640000000000004</v>
      </c>
      <c r="R94" s="12">
        <v>1717.7</v>
      </c>
      <c r="S94" s="18">
        <f t="shared" si="944"/>
        <v>6.579010363942565E-3</v>
      </c>
      <c r="T94" s="20">
        <f>(((Q94-Q$83)/(Q$137-Q$83)*100+900))</f>
        <v>924.52709201667199</v>
      </c>
      <c r="U94" s="20">
        <f t="shared" si="816"/>
        <v>20.94208688483603</v>
      </c>
      <c r="W94" s="10">
        <v>8.9819999999999993</v>
      </c>
      <c r="X94">
        <v>7478.2</v>
      </c>
      <c r="Y94" s="18">
        <f t="shared" si="1059"/>
        <v>2.2673215183917062E-2</v>
      </c>
      <c r="Z94" s="20">
        <f>(((W94-W$83)/(W$137-W$83)*100+900))</f>
        <v>925.20012808197248</v>
      </c>
      <c r="AB94" s="10">
        <v>8.9529999999999994</v>
      </c>
      <c r="AC94">
        <v>6408.2</v>
      </c>
      <c r="AD94" s="18">
        <f t="shared" si="817"/>
        <v>2.2072337693471365E-2</v>
      </c>
      <c r="AE94" s="20">
        <f t="shared" si="1043"/>
        <v>925.03209242618743</v>
      </c>
      <c r="AG94" s="10">
        <v>8.9420000000000002</v>
      </c>
      <c r="AH94">
        <v>6863.8</v>
      </c>
      <c r="AI94" s="18">
        <f t="shared" si="818"/>
        <v>2.2705485003159144E-2</v>
      </c>
      <c r="AJ94" s="20">
        <f t="shared" si="1044"/>
        <v>924.77448453608247</v>
      </c>
      <c r="AL94" s="10">
        <v>8.9420000000000002</v>
      </c>
      <c r="AM94">
        <v>6466.5</v>
      </c>
      <c r="AN94" s="18">
        <f t="shared" si="819"/>
        <v>2.2858821458340846E-2</v>
      </c>
      <c r="AO94" s="20">
        <f t="shared" si="1045"/>
        <v>924.90322580645159</v>
      </c>
      <c r="AQ94" s="10">
        <v>8.9529999999999994</v>
      </c>
      <c r="AR94">
        <v>7651.5</v>
      </c>
      <c r="AS94" s="18">
        <f t="shared" si="820"/>
        <v>2.4992920060872777E-2</v>
      </c>
      <c r="AT94" s="20">
        <f t="shared" si="1046"/>
        <v>924.69175859831273</v>
      </c>
      <c r="AU94" s="20">
        <f t="shared" si="1060"/>
        <v>4.861524140342091</v>
      </c>
      <c r="AW94" s="10">
        <v>8.9789999999999992</v>
      </c>
      <c r="AX94">
        <v>6273.5</v>
      </c>
      <c r="AY94" s="18">
        <f t="shared" si="918"/>
        <v>1.8222245459324903E-2</v>
      </c>
      <c r="AZ94" s="20">
        <f t="shared" si="1047"/>
        <v>924.77448453608247</v>
      </c>
      <c r="BB94" s="10">
        <v>8.9570000000000007</v>
      </c>
      <c r="BC94">
        <v>8367.2000000000007</v>
      </c>
      <c r="BD94" s="18">
        <f t="shared" si="919"/>
        <v>2.1743163943227457E-2</v>
      </c>
      <c r="BE94" s="20">
        <f t="shared" si="1048"/>
        <v>925.07232401157182</v>
      </c>
      <c r="BG94" s="10">
        <v>8.8940000000000001</v>
      </c>
      <c r="BH94">
        <v>7435.9</v>
      </c>
      <c r="BI94" s="18">
        <f t="shared" si="920"/>
        <v>2.2807578254111002E-2</v>
      </c>
      <c r="BJ94" s="20">
        <f t="shared" si="1049"/>
        <v>924.1201162415241</v>
      </c>
      <c r="BL94" s="10">
        <v>8.92</v>
      </c>
      <c r="BM94">
        <v>6764.3</v>
      </c>
      <c r="BN94" s="18">
        <f t="shared" si="921"/>
        <v>1.9009471715250519E-2</v>
      </c>
      <c r="BO94" s="20">
        <f t="shared" si="1050"/>
        <v>924.60394439055926</v>
      </c>
      <c r="BQ94" s="10">
        <v>8.9120000000000008</v>
      </c>
      <c r="BR94">
        <v>6644.1</v>
      </c>
      <c r="BS94" s="18">
        <f t="shared" si="922"/>
        <v>2.1403389184041895E-2</v>
      </c>
      <c r="BT94" s="20">
        <f t="shared" si="1051"/>
        <v>924.73326867119306</v>
      </c>
      <c r="BU94" s="20">
        <f t="shared" si="1061"/>
        <v>9.3842171480079788</v>
      </c>
      <c r="BW94" s="10">
        <v>8.9640000000000004</v>
      </c>
      <c r="BX94" s="11">
        <v>5615</v>
      </c>
      <c r="BY94" s="18">
        <f t="shared" si="1062"/>
        <v>2.2143996314986616E-2</v>
      </c>
      <c r="BZ94" s="20">
        <f>(((BW94-BW$83)/(BW$137-BW$83)*100+900))</f>
        <v>925.00801538954795</v>
      </c>
      <c r="CB94" s="10">
        <v>8.9570000000000007</v>
      </c>
      <c r="CC94" s="11">
        <v>6428.3</v>
      </c>
      <c r="CD94" s="18">
        <f t="shared" si="1063"/>
        <v>2.1260354761478747E-2</v>
      </c>
      <c r="CE94" s="20">
        <f>(((CB94-CB$83)/(CB$137-CB$83)*100+900))</f>
        <v>924.37762689945043</v>
      </c>
      <c r="CG94" s="10">
        <v>8.9120000000000008</v>
      </c>
      <c r="CH94" s="11">
        <v>6799.2</v>
      </c>
      <c r="CI94" s="18">
        <f t="shared" si="1064"/>
        <v>1.8368273179165766E-2</v>
      </c>
      <c r="CJ94" s="20">
        <f>(((CG94-CG$83)/(CG$137-CG$83)*100+900))</f>
        <v>924.05186385737443</v>
      </c>
      <c r="CL94" s="10">
        <v>8.9350000000000005</v>
      </c>
      <c r="CM94" s="11">
        <v>7456.5</v>
      </c>
      <c r="CN94" s="18">
        <f t="shared" si="1065"/>
        <v>2.0784599466148128E-2</v>
      </c>
      <c r="CO94" s="20">
        <f>(((CL94-CL$83)/(CL$137-CL$83)*100+900))</f>
        <v>925.12139851084498</v>
      </c>
      <c r="CQ94" s="10">
        <v>8.923</v>
      </c>
      <c r="CR94" s="11">
        <v>6745.1</v>
      </c>
      <c r="CS94" s="18">
        <f t="shared" si="1066"/>
        <v>1.9156800847487714E-2</v>
      </c>
      <c r="CT94" s="20">
        <f>(((CQ94-CQ$83)/(CQ$137-CQ$83)*100+900))</f>
        <v>924.3461414271876</v>
      </c>
      <c r="CU94" s="20">
        <f t="shared" si="1067"/>
        <v>7.6101797113671141</v>
      </c>
      <c r="CW94" s="10">
        <v>8.9640000000000004</v>
      </c>
      <c r="CX94" s="11">
        <v>7258.1</v>
      </c>
      <c r="CY94" s="18">
        <f t="shared" si="1068"/>
        <v>1.8876737745178996E-2</v>
      </c>
      <c r="CZ94" s="20">
        <f>(((CW94-CW$83)/(CW$137-CW$83)*100+900))</f>
        <v>924.13127413127415</v>
      </c>
      <c r="DB94" s="10">
        <v>9.016</v>
      </c>
      <c r="DC94" s="10">
        <v>7461.4</v>
      </c>
      <c r="DD94" s="18">
        <f t="shared" si="1069"/>
        <v>2.2223810757761236E-2</v>
      </c>
      <c r="DE94" s="20">
        <f>(((DB94-DB$83)/(DB$137-DB$83)*100+900))</f>
        <v>925</v>
      </c>
      <c r="DG94" s="10">
        <v>8.9160000000000004</v>
      </c>
      <c r="DH94" s="11">
        <v>7903.2</v>
      </c>
      <c r="DI94" s="18">
        <f t="shared" si="1070"/>
        <v>2.1686469280794665E-2</v>
      </c>
      <c r="DJ94" s="20">
        <f>(((DG94-DG$83)/(DG$137-DG$83)*100+900))</f>
        <v>924.77448453608247</v>
      </c>
      <c r="DL94" s="10">
        <v>8.923</v>
      </c>
      <c r="DM94" s="11">
        <v>6085</v>
      </c>
      <c r="DN94" s="18">
        <f t="shared" si="1071"/>
        <v>2.0937987427572975E-2</v>
      </c>
      <c r="DO94" s="20">
        <f>(((DL94-DL$83)/(DL$137-DL$83)*100+900))</f>
        <v>924.47780678851177</v>
      </c>
      <c r="DQ94" s="10">
        <v>8.9009999999999998</v>
      </c>
      <c r="DR94" s="11">
        <v>6810.7</v>
      </c>
      <c r="DS94" s="18">
        <f t="shared" si="1072"/>
        <v>2.2447442622356473E-2</v>
      </c>
      <c r="DT94" s="20">
        <f>(((DQ94-DQ$83)/(DQ$137-DQ$83)*100+900))</f>
        <v>924.84572913283534</v>
      </c>
      <c r="DU94" s="20">
        <f t="shared" si="1073"/>
        <v>6.7842013871476494</v>
      </c>
      <c r="DW94" s="10">
        <v>8.968</v>
      </c>
      <c r="DX94" s="11">
        <v>5654.8</v>
      </c>
      <c r="DY94" s="18">
        <f t="shared" si="1074"/>
        <v>2.4860809712896954E-2</v>
      </c>
      <c r="DZ94" s="20">
        <f t="shared" ref="DZ94:DZ105" si="1105">(((DW94-DW$83)/(DW$137-DW$83)*100+900))</f>
        <v>924.69609724888039</v>
      </c>
      <c r="EB94" s="10">
        <v>8.9570000000000007</v>
      </c>
      <c r="EC94" s="10">
        <v>5190.7</v>
      </c>
      <c r="ED94" s="18">
        <f t="shared" si="1075"/>
        <v>1.6864579444687579E-2</v>
      </c>
      <c r="EE94" s="20">
        <f t="shared" ref="EE94:EE105" si="1106">(((EB94-EB$83)/(EB$137-EB$83)*100+900))</f>
        <v>924.08900354724278</v>
      </c>
      <c r="EG94" s="10">
        <v>8.89</v>
      </c>
      <c r="EH94" s="11">
        <v>5664.3</v>
      </c>
      <c r="EI94" s="18">
        <f t="shared" si="1076"/>
        <v>2.0163707533508289E-2</v>
      </c>
      <c r="EJ94" s="20">
        <f t="shared" ref="EJ94:EJ105" si="1107">(((EG94-EG$83)/(EG$137-EG$83)*100+900))</f>
        <v>924.20506164828032</v>
      </c>
      <c r="EL94" s="10">
        <v>8.8970000000000002</v>
      </c>
      <c r="EM94" s="11">
        <v>5527.4</v>
      </c>
      <c r="EN94" s="18">
        <f t="shared" si="1077"/>
        <v>1.5725723623977846E-2</v>
      </c>
      <c r="EO94" s="20">
        <f t="shared" ref="EO94:EO105" si="1108">(((EL94-EL$83)/(EL$137-EL$83)*100+900))</f>
        <v>924.58963630511755</v>
      </c>
      <c r="EQ94" s="10">
        <v>8.9009999999999998</v>
      </c>
      <c r="ER94" s="11">
        <v>5119</v>
      </c>
      <c r="ES94" s="18">
        <f t="shared" si="1078"/>
        <v>1.6163944520315447E-2</v>
      </c>
      <c r="ET94" s="20">
        <f t="shared" ref="ET94:ET105" si="1109">(((EQ94-EQ$83)/(EQ$137-EQ$83)*100+900))</f>
        <v>924.56994482310938</v>
      </c>
      <c r="EU94" s="20">
        <f t="shared" si="1079"/>
        <v>20.429715615932658</v>
      </c>
      <c r="EW94" s="10">
        <v>8.9830000000000005</v>
      </c>
      <c r="EX94" s="11">
        <v>7869.7</v>
      </c>
      <c r="EY94" s="18">
        <f t="shared" si="1080"/>
        <v>2.5791564100051484E-2</v>
      </c>
      <c r="EZ94" s="20">
        <f>(((EW94-EW$83)/(EW$137-EW$83)*100+900))</f>
        <v>923.09217046580773</v>
      </c>
      <c r="FB94" s="10">
        <v>8.92</v>
      </c>
      <c r="FC94" s="10">
        <v>6411.8</v>
      </c>
      <c r="FD94" s="18">
        <f t="shared" si="1081"/>
        <v>2.0446494968576725E-2</v>
      </c>
      <c r="FE94" s="20">
        <f>(((FB94-FB$83)/(FB$137-FB$83)*100+900))</f>
        <v>922.94918631683822</v>
      </c>
      <c r="FG94" s="10">
        <v>8.8970000000000002</v>
      </c>
      <c r="FH94" s="11">
        <v>6449.9</v>
      </c>
      <c r="FI94" s="18">
        <f t="shared" si="1082"/>
        <v>2.0732015421001438E-2</v>
      </c>
      <c r="FJ94" s="20">
        <f>(((FG94-FG$83)/(FG$137-FG$83)*100+900))</f>
        <v>922.58603407951887</v>
      </c>
      <c r="FL94" s="10">
        <v>8.8789999999999996</v>
      </c>
      <c r="FM94" s="11">
        <v>6411.1</v>
      </c>
      <c r="FN94" s="18">
        <f t="shared" si="1083"/>
        <v>1.9566957719732655E-2</v>
      </c>
      <c r="FO94" s="20">
        <f>(((FL94-FL$83)/(FL$137-FL$83)*100+900))</f>
        <v>922.58603407951887</v>
      </c>
      <c r="FQ94" s="10">
        <v>8.8789999999999996</v>
      </c>
      <c r="FR94" s="11">
        <v>6217.6</v>
      </c>
      <c r="FS94" s="18">
        <f t="shared" si="1084"/>
        <v>2.483304117285955E-2</v>
      </c>
      <c r="FT94" s="20">
        <f>(((FQ94-FQ$83)/(FQ$137-FQ$83)*100+900))</f>
        <v>922.63898191560611</v>
      </c>
      <c r="FU94" s="20">
        <f>(STDEV(EY94,FD94,FI94,FN94,FS94))/(AVERAGE(EY94,FD94,FI94,FN94,FS94))*100</f>
        <v>12.691880122270993</v>
      </c>
      <c r="FV94" s="20">
        <f>(STDEV(EY94,FD94,FN94,FS94))/(AVERAGE(EY94,FD94,FN94,FS94))*100</f>
        <v>13.719955216580503</v>
      </c>
      <c r="FX94" s="10">
        <v>8.9640000000000004</v>
      </c>
      <c r="FY94" s="11">
        <v>6028.8</v>
      </c>
      <c r="FZ94" s="18">
        <f t="shared" si="1085"/>
        <v>1.8959909578138239E-2</v>
      </c>
      <c r="GA94" s="20">
        <f>(((FX94-FX$83)/(FX$137-FX$83)*100+900))</f>
        <v>925.12077294685992</v>
      </c>
      <c r="GC94" s="10">
        <v>8.9269999999999996</v>
      </c>
      <c r="GD94" s="10">
        <v>6240.8</v>
      </c>
      <c r="GE94" s="18">
        <f t="shared" si="1086"/>
        <v>2.2911620209276697E-2</v>
      </c>
      <c r="GF94" s="20">
        <f>(((GC94-GC$83)/(GC$137-GC$83)*100+900))</f>
        <v>925.14657980456025</v>
      </c>
      <c r="GH94" s="10">
        <v>8.8979999999999997</v>
      </c>
      <c r="GI94" s="32">
        <v>5558.6</v>
      </c>
      <c r="GJ94" s="18">
        <f t="shared" si="1104"/>
        <v>2.224865693936675E-2</v>
      </c>
      <c r="GK94" s="20">
        <f>(((GH94-GH$83)/(GH$137-GH$83)*100+900))</f>
        <v>925.10555375121794</v>
      </c>
      <c r="GM94" s="10">
        <v>8.8979999999999997</v>
      </c>
      <c r="GN94" s="11">
        <v>6559.7</v>
      </c>
      <c r="GO94" s="18">
        <f t="shared" si="1088"/>
        <v>1.914207483317765E-2</v>
      </c>
      <c r="GP94" s="20">
        <f>(((GM94-GM$83)/(GM$137-GM$83)*100+900))</f>
        <v>925.0733615911314</v>
      </c>
      <c r="GR94" s="10">
        <v>8.8970000000000002</v>
      </c>
      <c r="GS94" s="11">
        <v>5751.2</v>
      </c>
      <c r="GT94" s="18">
        <f t="shared" si="1089"/>
        <v>1.5626927484991768E-2</v>
      </c>
      <c r="GU94" s="20">
        <f>(((GR94-GR$83)/(GR$137-GR$83)*100+900))</f>
        <v>925</v>
      </c>
      <c r="GV94" s="20">
        <f t="shared" si="1090"/>
        <v>14.790641512365188</v>
      </c>
      <c r="GX94" s="10">
        <v>8.9269999999999996</v>
      </c>
      <c r="GY94" s="11">
        <v>4842.3999999999996</v>
      </c>
      <c r="GZ94" s="18">
        <f t="shared" si="1091"/>
        <v>1.6393753419315E-2</v>
      </c>
      <c r="HA94" s="20">
        <f t="shared" si="1052"/>
        <v>924.46463335496423</v>
      </c>
      <c r="HC94" s="10">
        <v>8.9269999999999996</v>
      </c>
      <c r="HD94" s="10">
        <v>5115.8</v>
      </c>
      <c r="HE94" s="18">
        <f t="shared" si="1092"/>
        <v>1.5741010257902966E-2</v>
      </c>
      <c r="HF94" s="20">
        <f t="shared" si="1053"/>
        <v>925.41168873103004</v>
      </c>
      <c r="HH94" s="10">
        <v>8.8829999999999991</v>
      </c>
      <c r="HI94" s="32">
        <v>5789.5</v>
      </c>
      <c r="HJ94" s="18">
        <f t="shared" si="1093"/>
        <v>1.5948622818031707E-2</v>
      </c>
      <c r="HK94" s="20">
        <f t="shared" si="1054"/>
        <v>924.98375568551</v>
      </c>
      <c r="HM94" s="10">
        <v>8.8859999999999992</v>
      </c>
      <c r="HN94" s="11">
        <v>5192.3</v>
      </c>
      <c r="HO94" s="18">
        <f t="shared" si="1094"/>
        <v>1.4550008420695126E-2</v>
      </c>
      <c r="HP94" s="20">
        <f t="shared" si="1055"/>
        <v>924.67234600262123</v>
      </c>
      <c r="HR94" s="10">
        <v>8.8789999999999996</v>
      </c>
      <c r="HS94" s="11">
        <v>6406.2</v>
      </c>
      <c r="HT94" s="18">
        <f t="shared" si="1095"/>
        <v>1.5697365419386645E-2</v>
      </c>
      <c r="HU94" s="20">
        <f t="shared" si="1056"/>
        <v>924.95133030499676</v>
      </c>
      <c r="HV94" s="20">
        <f t="shared" si="1096"/>
        <v>4.3545652182996983</v>
      </c>
      <c r="HX94" s="10">
        <v>8.9570000000000007</v>
      </c>
      <c r="HY94" s="11">
        <v>6202.6</v>
      </c>
      <c r="HZ94" s="18">
        <f t="shared" si="1097"/>
        <v>1.3941961018433436E-2</v>
      </c>
      <c r="IA94" s="20">
        <f t="shared" si="1057"/>
        <v>924.77448453608247</v>
      </c>
      <c r="IC94" s="10">
        <v>8.92</v>
      </c>
      <c r="ID94" s="10">
        <v>5924.2</v>
      </c>
      <c r="IE94" s="18">
        <f t="shared" si="1098"/>
        <v>1.9090757633225562E-2</v>
      </c>
      <c r="IF94" s="20">
        <f t="shared" si="1040"/>
        <v>925</v>
      </c>
      <c r="IH94" s="10">
        <v>8.8940000000000001</v>
      </c>
      <c r="II94" s="32">
        <v>4822.8</v>
      </c>
      <c r="IJ94" s="18">
        <f t="shared" si="1099"/>
        <v>1.5216083338249925E-2</v>
      </c>
      <c r="IK94" s="20">
        <f>(((IH94-IH$83)/(IH$137-IH$83)*100+900))</f>
        <v>924.76529621236648</v>
      </c>
      <c r="IM94" s="10">
        <v>8.9009999999999998</v>
      </c>
      <c r="IN94" s="11">
        <v>6622.9</v>
      </c>
      <c r="IO94" s="18">
        <f t="shared" si="1100"/>
        <v>1.4998602706084999E-2</v>
      </c>
      <c r="IP94" s="20">
        <f t="shared" si="1017"/>
        <v>924.80620155038764</v>
      </c>
      <c r="IR94" s="10">
        <v>8.9090000000000007</v>
      </c>
      <c r="IS94" s="11">
        <v>5473.8</v>
      </c>
      <c r="IT94" s="18">
        <f t="shared" si="1101"/>
        <v>1.4936385699184282E-2</v>
      </c>
      <c r="IU94" s="20">
        <f t="shared" si="1058"/>
        <v>924.76529621236648</v>
      </c>
      <c r="IV94" s="20">
        <f t="shared" si="1102"/>
        <v>12.741189789552138</v>
      </c>
    </row>
    <row r="95" spans="1:256">
      <c r="A95" s="2" t="s">
        <v>49</v>
      </c>
      <c r="B95" s="25">
        <v>9.0530000000000008</v>
      </c>
      <c r="C95" s="12">
        <v>3800.9</v>
      </c>
      <c r="D95" s="18">
        <f t="shared" si="941"/>
        <v>1.1773827527009889E-2</v>
      </c>
      <c r="E95" s="20">
        <f>(((B95-B$83)/(B$137-B$83)*100+900))</f>
        <v>925.68866111467014</v>
      </c>
      <c r="G95" s="25">
        <v>9.0229999999999997</v>
      </c>
      <c r="H95" s="12">
        <v>3297.3</v>
      </c>
      <c r="I95" s="18">
        <f t="shared" si="942"/>
        <v>1.5465266586243968E-2</v>
      </c>
      <c r="J95" s="20">
        <f>(((G95-G$83)/(G$137-G$83)*100+900))</f>
        <v>924.68659594985536</v>
      </c>
      <c r="L95" s="25">
        <v>8.9860000000000007</v>
      </c>
      <c r="M95" s="12">
        <v>2990.3</v>
      </c>
      <c r="N95" s="18">
        <f t="shared" si="943"/>
        <v>1.0508785025183411E-2</v>
      </c>
      <c r="O95" s="20">
        <f>(((L95-L$83)/(L$137-L$83)*100+900))</f>
        <v>925.20115867396203</v>
      </c>
      <c r="Q95" s="25">
        <v>9.0009999999999994</v>
      </c>
      <c r="R95" s="12">
        <v>3168.6</v>
      </c>
      <c r="S95" s="18">
        <f t="shared" si="944"/>
        <v>1.213614265540456E-2</v>
      </c>
      <c r="T95" s="20">
        <f>(((Q95-Q$83)/(Q$137-Q$83)*100+900))</f>
        <v>925.71336966976594</v>
      </c>
      <c r="U95" s="20">
        <f t="shared" si="816"/>
        <v>16.955814458699042</v>
      </c>
      <c r="W95" s="10">
        <v>8.99</v>
      </c>
      <c r="X95">
        <v>3669.4</v>
      </c>
      <c r="Y95" s="18">
        <f t="shared" si="1059"/>
        <v>1.1125283597104286E-2</v>
      </c>
      <c r="Z95" s="20">
        <f>(((W95-W$83)/(W$137-W$83)*100+900))</f>
        <v>925.45629202689724</v>
      </c>
      <c r="AB95" s="10">
        <v>8.968</v>
      </c>
      <c r="AC95">
        <v>3159</v>
      </c>
      <c r="AD95" s="18">
        <f t="shared" si="817"/>
        <v>1.0880826873954627E-2</v>
      </c>
      <c r="AE95" s="20">
        <f t="shared" si="1043"/>
        <v>925.51347881899869</v>
      </c>
      <c r="AG95" s="10">
        <v>8.968</v>
      </c>
      <c r="AH95">
        <v>2751.2</v>
      </c>
      <c r="AI95" s="18">
        <f t="shared" si="818"/>
        <v>9.1009834698988074E-3</v>
      </c>
      <c r="AJ95" s="20">
        <f t="shared" si="1044"/>
        <v>925.61211340206182</v>
      </c>
      <c r="AL95" s="10">
        <v>8.9600000000000009</v>
      </c>
      <c r="AM95">
        <v>3008.5</v>
      </c>
      <c r="AN95" s="18">
        <f t="shared" si="819"/>
        <v>1.0634928378167237E-2</v>
      </c>
      <c r="AO95" s="20">
        <f t="shared" si="1045"/>
        <v>925.48387096774195</v>
      </c>
      <c r="AQ95" s="10">
        <v>8.9710000000000001</v>
      </c>
      <c r="AR95">
        <v>3263.4</v>
      </c>
      <c r="AS95" s="18">
        <f t="shared" si="820"/>
        <v>1.0659595546840778E-2</v>
      </c>
      <c r="AT95" s="20">
        <f t="shared" si="1046"/>
        <v>925.27579493835174</v>
      </c>
      <c r="AU95" s="20">
        <f t="shared" si="1060"/>
        <v>7.5959832393436653</v>
      </c>
      <c r="AW95" s="10">
        <v>9.0050000000000008</v>
      </c>
      <c r="AX95">
        <v>1904.1</v>
      </c>
      <c r="AY95" s="18">
        <f t="shared" si="918"/>
        <v>5.5307209020643263E-3</v>
      </c>
      <c r="AZ95" s="20">
        <f t="shared" si="1047"/>
        <v>925.61211340206182</v>
      </c>
      <c r="BB95" s="10">
        <v>8.968</v>
      </c>
      <c r="BC95">
        <v>3699.8</v>
      </c>
      <c r="BD95" s="18">
        <f t="shared" si="919"/>
        <v>9.6143701545502603E-3</v>
      </c>
      <c r="BE95" s="20">
        <f t="shared" si="1048"/>
        <v>925.4259080681453</v>
      </c>
      <c r="BG95" s="10">
        <v>8.9269999999999996</v>
      </c>
      <c r="BH95">
        <v>4097.3</v>
      </c>
      <c r="BI95" s="18">
        <f t="shared" si="920"/>
        <v>1.2567340924510687E-2</v>
      </c>
      <c r="BJ95" s="20">
        <f t="shared" si="1049"/>
        <v>925.18566354536642</v>
      </c>
      <c r="BL95" s="10">
        <v>8.9420000000000002</v>
      </c>
      <c r="BM95">
        <v>4027.2</v>
      </c>
      <c r="BN95" s="18">
        <f t="shared" si="921"/>
        <v>1.1317496931191237E-2</v>
      </c>
      <c r="BO95" s="20">
        <f t="shared" si="1050"/>
        <v>925.31522793404463</v>
      </c>
      <c r="BQ95" s="10">
        <v>8.9309999999999992</v>
      </c>
      <c r="BR95">
        <v>4137</v>
      </c>
      <c r="BS95" s="18">
        <f t="shared" si="922"/>
        <v>1.3326985002390289E-2</v>
      </c>
      <c r="BT95" s="20">
        <f t="shared" si="1051"/>
        <v>925.34755900420305</v>
      </c>
      <c r="BU95" s="20">
        <f t="shared" si="1061"/>
        <v>29.592179453440664</v>
      </c>
      <c r="BW95" s="10">
        <v>8.9789999999999992</v>
      </c>
      <c r="BX95" s="11">
        <v>2850.1</v>
      </c>
      <c r="BY95" s="18">
        <f t="shared" si="1062"/>
        <v>1.1240000694094986E-2</v>
      </c>
      <c r="BZ95" s="20">
        <f>(((BW95-BW$83)/(BW$137-BW$83)*100+900))</f>
        <v>925.4889387624238</v>
      </c>
      <c r="CB95" s="10">
        <v>8.9789999999999992</v>
      </c>
      <c r="CC95" s="11">
        <v>3236.9</v>
      </c>
      <c r="CD95" s="18">
        <f t="shared" si="1063"/>
        <v>1.0705418590829701E-2</v>
      </c>
      <c r="CE95" s="20">
        <f>(((CB95-CB$83)/(CB$137-CB$83)*100+900))</f>
        <v>925.08891044293568</v>
      </c>
      <c r="CG95" s="10">
        <v>8.9380000000000006</v>
      </c>
      <c r="CH95" s="11">
        <v>4057.9</v>
      </c>
      <c r="CI95" s="18">
        <f t="shared" si="1064"/>
        <v>1.0962556732223903E-2</v>
      </c>
      <c r="CJ95" s="20">
        <f>(((CG95-CG$83)/(CG$137-CG$83)*100+900))</f>
        <v>924.89465153970832</v>
      </c>
      <c r="CL95" s="10">
        <v>8.9350000000000005</v>
      </c>
      <c r="CM95" s="11">
        <v>3489.2</v>
      </c>
      <c r="CN95" s="18">
        <f t="shared" si="1065"/>
        <v>9.7259604985293416E-3</v>
      </c>
      <c r="CO95" s="20">
        <f>(((CL95-CL$83)/(CL$137-CL$83)*100+900))</f>
        <v>925.12139851084498</v>
      </c>
      <c r="CQ95" s="10">
        <v>8.9529999999999994</v>
      </c>
      <c r="CR95" s="11">
        <v>3810.8</v>
      </c>
      <c r="CS95" s="18">
        <f t="shared" si="1066"/>
        <v>1.0823076999541324E-2</v>
      </c>
      <c r="CT95" s="20">
        <f>(((CQ95-CQ$83)/(CQ$137-CQ$83)*100+900))</f>
        <v>925.31482079431703</v>
      </c>
      <c r="CU95" s="20">
        <f t="shared" si="1067"/>
        <v>5.3814002636247862</v>
      </c>
      <c r="CW95" s="10">
        <v>8.9860000000000007</v>
      </c>
      <c r="CX95" s="11">
        <v>4096.5</v>
      </c>
      <c r="CY95" s="18">
        <f t="shared" si="1068"/>
        <v>1.0654104541564012E-2</v>
      </c>
      <c r="CZ95" s="20">
        <f>(((CW95-CW$83)/(CW$137-CW$83)*100+900))</f>
        <v>924.83912483912491</v>
      </c>
      <c r="DB95" s="10">
        <v>9.0229999999999997</v>
      </c>
      <c r="DC95" s="10">
        <v>2679.2</v>
      </c>
      <c r="DD95" s="18">
        <f t="shared" si="1069"/>
        <v>7.9800082802414969E-3</v>
      </c>
      <c r="DE95" s="20">
        <f>(((DB95-DB$83)/(DB$137-DB$83)*100+900))</f>
        <v>925.22551546391753</v>
      </c>
      <c r="DG95" s="10">
        <v>8.9339999999999993</v>
      </c>
      <c r="DH95" s="11">
        <v>3947.6</v>
      </c>
      <c r="DI95" s="18">
        <f t="shared" si="1070"/>
        <v>1.083225859561507E-2</v>
      </c>
      <c r="DJ95" s="20">
        <f>(((DG95-DG$83)/(DG$137-DG$83)*100+900))</f>
        <v>925.35438144329896</v>
      </c>
      <c r="DL95" s="10">
        <v>8.9309999999999992</v>
      </c>
      <c r="DM95" s="11">
        <v>3769.8</v>
      </c>
      <c r="DN95" s="18">
        <f t="shared" si="1071"/>
        <v>1.2971573542229187E-2</v>
      </c>
      <c r="DO95" s="20">
        <f>(((DL95-DL$83)/(DL$137-DL$83)*100+900))</f>
        <v>924.73890339425589</v>
      </c>
      <c r="DQ95" s="10">
        <v>8.923</v>
      </c>
      <c r="DR95" s="11">
        <v>3813.3</v>
      </c>
      <c r="DS95" s="18">
        <f t="shared" si="1072"/>
        <v>1.256828709997973E-2</v>
      </c>
      <c r="DT95" s="20">
        <f>(((DQ95-DQ$83)/(DQ$137-DQ$83)*100+900))</f>
        <v>925.56024683338751</v>
      </c>
      <c r="DU95" s="20">
        <f t="shared" si="1073"/>
        <v>17.959557245440962</v>
      </c>
      <c r="DW95" s="10">
        <v>8.99</v>
      </c>
      <c r="DX95" s="11">
        <v>2797.1</v>
      </c>
      <c r="DY95" s="18">
        <f t="shared" si="1074"/>
        <v>1.2297193684647391E-2</v>
      </c>
      <c r="DZ95" s="20">
        <f t="shared" si="1105"/>
        <v>925.39987204094689</v>
      </c>
      <c r="EB95" s="10">
        <v>8.9749999999999996</v>
      </c>
      <c r="EC95" s="10">
        <v>3672.9</v>
      </c>
      <c r="ED95" s="18">
        <f t="shared" si="1075"/>
        <v>1.1933248664417711E-2</v>
      </c>
      <c r="EE95" s="20">
        <f t="shared" si="1106"/>
        <v>924.66946146404382</v>
      </c>
      <c r="EG95" s="10">
        <v>8.9160000000000004</v>
      </c>
      <c r="EH95" s="11">
        <v>3650</v>
      </c>
      <c r="EI95" s="18">
        <f t="shared" si="1076"/>
        <v>1.2993226435270951E-2</v>
      </c>
      <c r="EJ95" s="20">
        <f t="shared" si="1107"/>
        <v>925.04866969500324</v>
      </c>
      <c r="EL95" s="10">
        <v>8.9160000000000004</v>
      </c>
      <c r="EM95" s="11">
        <v>3945.1</v>
      </c>
      <c r="EN95" s="18">
        <f t="shared" si="1077"/>
        <v>1.122400265386167E-2</v>
      </c>
      <c r="EO95" s="20">
        <f t="shared" si="1108"/>
        <v>925.20115867396203</v>
      </c>
      <c r="EQ95" s="10">
        <v>8.9009999999999998</v>
      </c>
      <c r="ER95" s="11">
        <v>4013.5</v>
      </c>
      <c r="ES95" s="18">
        <f t="shared" si="1078"/>
        <v>1.2673176661903898E-2</v>
      </c>
      <c r="ET95" s="20">
        <f t="shared" si="1109"/>
        <v>924.56994482310938</v>
      </c>
      <c r="EU95" s="20">
        <f t="shared" si="1079"/>
        <v>5.6132835857973751</v>
      </c>
      <c r="EW95" s="10">
        <v>8.9939999999999998</v>
      </c>
      <c r="EX95" s="11">
        <v>3286.9</v>
      </c>
      <c r="EY95" s="18">
        <f t="shared" si="1080"/>
        <v>1.0772239353527991E-2</v>
      </c>
      <c r="EZ95" s="20">
        <f>(((EW95-EW$83)/(EW$137-EW$83)*100+900))</f>
        <v>923.45556656755866</v>
      </c>
      <c r="FB95" s="10">
        <v>8.9309999999999992</v>
      </c>
      <c r="FC95" s="10">
        <v>3328.3</v>
      </c>
      <c r="FD95" s="18">
        <f t="shared" si="1081"/>
        <v>1.0613567048865203E-2</v>
      </c>
      <c r="FE95" s="20">
        <f>(((FB95-FB$83)/(FB$137-FB$83)*100+900))</f>
        <v>923.31451345068081</v>
      </c>
      <c r="FG95" s="10">
        <v>8.9120000000000008</v>
      </c>
      <c r="FH95" s="11">
        <v>5423.9</v>
      </c>
      <c r="FI95" s="18">
        <f t="shared" si="1082"/>
        <v>1.7434127419335137E-2</v>
      </c>
      <c r="FJ95" s="20">
        <f>(((FG95-FG$83)/(FG$137-FG$83)*100+900))</f>
        <v>923.08720347477447</v>
      </c>
      <c r="FL95" s="10">
        <v>8.8940000000000001</v>
      </c>
      <c r="FM95" s="11">
        <v>4362.8999999999996</v>
      </c>
      <c r="FN95" s="18">
        <f t="shared" si="1083"/>
        <v>1.3315761700086037E-2</v>
      </c>
      <c r="FO95" s="20">
        <f>(((FL95-FL$83)/(FL$137-FL$83)*100+900))</f>
        <v>923.08720347477447</v>
      </c>
      <c r="FQ95" s="10">
        <v>8.9049999999999994</v>
      </c>
      <c r="FR95" s="11">
        <v>3870.9</v>
      </c>
      <c r="FS95" s="18">
        <f t="shared" si="1084"/>
        <v>1.5460341462304109E-2</v>
      </c>
      <c r="FT95" s="20">
        <f>(((FQ95-FQ$83)/(FQ$137-FQ$83)*100+900))</f>
        <v>923.50971198928335</v>
      </c>
      <c r="FU95" s="20">
        <f>(STDEV(EY95,FD95,FI95,FN95,FS95))/(AVERAGE(EY95,FD95,FI95,FN95,FS95))*100</f>
        <v>21.919178823278919</v>
      </c>
      <c r="FV95" s="20">
        <f>(STDEV(EY95,FD95,FN95,FS95))/(AVERAGE(EY95,FD95,FN95,FS95))*100</f>
        <v>18.396183532993675</v>
      </c>
      <c r="FX95" s="10">
        <v>8.9719999999999995</v>
      </c>
      <c r="FY95" s="11">
        <v>3822.5</v>
      </c>
      <c r="FZ95" s="18">
        <f t="shared" si="1085"/>
        <v>1.2021339961921678E-2</v>
      </c>
      <c r="GA95" s="20">
        <f>(((FX95-FX$83)/(FX$137-FX$83)*100+900))</f>
        <v>925.37842190016102</v>
      </c>
      <c r="GC95" s="10">
        <v>8.9380000000000006</v>
      </c>
      <c r="GD95" s="10">
        <v>3355.3</v>
      </c>
      <c r="GE95" s="18">
        <f t="shared" si="1086"/>
        <v>1.231818986158603E-2</v>
      </c>
      <c r="GF95" s="20">
        <f>(((GC95-GC$83)/(GC$137-GC$83)*100+900))</f>
        <v>925.50488599348535</v>
      </c>
      <c r="GH95" s="10">
        <v>8.9049999999999994</v>
      </c>
      <c r="GI95" s="32">
        <v>3231.9</v>
      </c>
      <c r="GJ95" s="18">
        <f t="shared" si="1104"/>
        <v>1.2935889317874896E-2</v>
      </c>
      <c r="GK95" s="20">
        <f>(((GH95-GH$83)/(GH$137-GH$83)*100+900))</f>
        <v>925.33290029230261</v>
      </c>
      <c r="GM95" s="10">
        <v>8.9090000000000007</v>
      </c>
      <c r="GN95" s="11">
        <v>4628.8</v>
      </c>
      <c r="GO95" s="18">
        <f t="shared" si="1088"/>
        <v>1.3507452473102841E-2</v>
      </c>
      <c r="GP95" s="20">
        <f>(((GM95-GM$83)/(GM$137-GM$83)*100+900))</f>
        <v>925.43201825888491</v>
      </c>
      <c r="GR95" s="10">
        <v>8.9120000000000008</v>
      </c>
      <c r="GS95" s="11">
        <v>4556.3</v>
      </c>
      <c r="GT95" s="18">
        <f t="shared" si="1089"/>
        <v>1.2380193646520378E-2</v>
      </c>
      <c r="GU95" s="20">
        <f>(((GR95-GR$83)/(GR$137-GR$83)*100+900))</f>
        <v>925.49019607843138</v>
      </c>
      <c r="GV95" s="20">
        <f t="shared" si="1090"/>
        <v>4.6723839590157628</v>
      </c>
      <c r="GX95" s="10">
        <v>8.9420000000000002</v>
      </c>
      <c r="GY95" s="11">
        <v>4091.6</v>
      </c>
      <c r="GZ95" s="18">
        <f t="shared" si="1091"/>
        <v>1.3851949754350994E-2</v>
      </c>
      <c r="HA95" s="20">
        <f t="shared" si="1052"/>
        <v>924.95133030499676</v>
      </c>
      <c r="HC95" s="10">
        <v>8.9380000000000006</v>
      </c>
      <c r="HD95" s="10">
        <v>3928</v>
      </c>
      <c r="HE95" s="18">
        <f t="shared" si="1092"/>
        <v>1.208622078522281E-2</v>
      </c>
      <c r="HF95" s="20">
        <f t="shared" si="1053"/>
        <v>925.76687116564415</v>
      </c>
      <c r="HH95" s="10">
        <v>8.9009999999999998</v>
      </c>
      <c r="HI95" s="32">
        <v>4407.7</v>
      </c>
      <c r="HJ95" s="18">
        <f t="shared" si="1093"/>
        <v>1.2142109818643814E-2</v>
      </c>
      <c r="HK95" s="20">
        <f t="shared" si="1054"/>
        <v>925.56855100714745</v>
      </c>
      <c r="HM95" s="10">
        <v>8.9120000000000008</v>
      </c>
      <c r="HN95" s="11">
        <v>4088.2</v>
      </c>
      <c r="HO95" s="18">
        <f t="shared" si="1094"/>
        <v>1.1456068490935773E-2</v>
      </c>
      <c r="HP95" s="20">
        <f t="shared" si="1055"/>
        <v>925.52424639580602</v>
      </c>
      <c r="HR95" s="10">
        <v>8.8970000000000002</v>
      </c>
      <c r="HS95" s="11">
        <v>5144.1000000000004</v>
      </c>
      <c r="HT95" s="18">
        <f t="shared" si="1095"/>
        <v>1.2604791835076465E-2</v>
      </c>
      <c r="HU95" s="20">
        <f t="shared" si="1056"/>
        <v>925.53536664503577</v>
      </c>
      <c r="HV95" s="20">
        <f t="shared" si="1096"/>
        <v>7.1990836721000058</v>
      </c>
      <c r="HX95" s="10">
        <v>8.9640000000000004</v>
      </c>
      <c r="HY95" s="11">
        <v>4711.8</v>
      </c>
      <c r="HZ95" s="18">
        <f t="shared" si="1097"/>
        <v>1.0590999246550586E-2</v>
      </c>
      <c r="IA95" s="20">
        <f t="shared" si="1057"/>
        <v>925</v>
      </c>
      <c r="IC95" s="10">
        <v>8.9309999999999992</v>
      </c>
      <c r="ID95" s="10">
        <v>3838.5</v>
      </c>
      <c r="IE95" s="18">
        <f t="shared" si="1098"/>
        <v>1.2369581238840065E-2</v>
      </c>
      <c r="IF95" s="20">
        <f t="shared" si="1040"/>
        <v>925.35438144329896</v>
      </c>
      <c r="IH95" s="10">
        <v>8.9120000000000008</v>
      </c>
      <c r="II95" s="32">
        <v>3876.7</v>
      </c>
      <c r="IJ95" s="18">
        <f t="shared" si="1099"/>
        <v>1.2231108542214788E-2</v>
      </c>
      <c r="IK95" s="20">
        <f>(((IH95-IH$83)/(IH$137-IH$83)*100+900))</f>
        <v>925.34800906442217</v>
      </c>
      <c r="IM95" s="10">
        <v>8.9160000000000004</v>
      </c>
      <c r="IN95" s="11">
        <v>4753.3999999999996</v>
      </c>
      <c r="IO95" s="18">
        <f t="shared" si="1100"/>
        <v>1.0764824790213416E-2</v>
      </c>
      <c r="IP95" s="20">
        <f t="shared" si="1017"/>
        <v>925.29069767441865</v>
      </c>
      <c r="IR95" s="10">
        <v>8.9269999999999996</v>
      </c>
      <c r="IS95" s="11">
        <v>4136.7</v>
      </c>
      <c r="IT95" s="18">
        <f t="shared" si="1101"/>
        <v>1.1287834177685632E-2</v>
      </c>
      <c r="IU95" s="20">
        <f t="shared" si="1058"/>
        <v>925.34800906442217</v>
      </c>
      <c r="IV95" s="20">
        <f t="shared" si="1102"/>
        <v>7.1620114324681765</v>
      </c>
    </row>
    <row r="96" spans="1:256">
      <c r="A96" s="2" t="s">
        <v>50</v>
      </c>
      <c r="D96" s="18"/>
      <c r="I96" s="18"/>
      <c r="N96" s="18"/>
      <c r="S96" s="18"/>
      <c r="U96" s="20"/>
      <c r="W96" s="10">
        <v>9.1489999999999991</v>
      </c>
      <c r="X96">
        <v>154962.29999999999</v>
      </c>
      <c r="Y96" s="18">
        <f>X96/Y$1</f>
        <v>0.4698314531965862</v>
      </c>
      <c r="Z96" s="20">
        <f>(((W96-W$83)/(W$137-W$83)*100+900))</f>
        <v>930.54755043227658</v>
      </c>
      <c r="AB96" s="10">
        <v>9.1229999999999993</v>
      </c>
      <c r="AC96">
        <v>111238.6</v>
      </c>
      <c r="AD96" s="18">
        <f t="shared" si="817"/>
        <v>0.38314908145017068</v>
      </c>
      <c r="AE96" s="20">
        <f t="shared" si="1043"/>
        <v>930.48780487804879</v>
      </c>
      <c r="AG96" s="10">
        <v>9.1159999999999997</v>
      </c>
      <c r="AH96">
        <v>128277</v>
      </c>
      <c r="AI96" s="18">
        <f t="shared" si="818"/>
        <v>0.42434096269562716</v>
      </c>
      <c r="AJ96" s="20">
        <f t="shared" si="1044"/>
        <v>930.3801546391752</v>
      </c>
      <c r="AL96" s="10">
        <v>9.1039999999999992</v>
      </c>
      <c r="AM96">
        <v>151007.4</v>
      </c>
      <c r="AN96" s="18">
        <f t="shared" si="819"/>
        <v>0.53380517984818054</v>
      </c>
      <c r="AO96" s="20">
        <f t="shared" si="1045"/>
        <v>930.12903225806451</v>
      </c>
      <c r="AQ96" s="10">
        <v>9.1229999999999993</v>
      </c>
      <c r="AR96">
        <v>140548.20000000001</v>
      </c>
      <c r="AS96" s="18">
        <f t="shared" si="820"/>
        <v>0.45908775106836036</v>
      </c>
      <c r="AT96" s="20">
        <f t="shared" si="1046"/>
        <v>930.20765736534713</v>
      </c>
      <c r="AU96" s="20">
        <f t="shared" si="1060"/>
        <v>12.334073648884303</v>
      </c>
      <c r="AW96" s="10">
        <v>9.1530000000000005</v>
      </c>
      <c r="AX96">
        <v>76580.399999999994</v>
      </c>
      <c r="AY96" s="18">
        <f t="shared" si="918"/>
        <v>0.22243832727716342</v>
      </c>
      <c r="AZ96" s="20">
        <f t="shared" si="1047"/>
        <v>930.3801546391752</v>
      </c>
      <c r="BB96" s="10">
        <v>9.1300000000000008</v>
      </c>
      <c r="BC96">
        <v>123948.6</v>
      </c>
      <c r="BD96" s="18">
        <f t="shared" si="919"/>
        <v>0.3220951728575297</v>
      </c>
      <c r="BE96" s="20">
        <f t="shared" si="1048"/>
        <v>930.6332369013179</v>
      </c>
      <c r="BG96" s="10">
        <v>9.0749999999999993</v>
      </c>
      <c r="BH96">
        <v>102285.7</v>
      </c>
      <c r="BI96" s="18">
        <f t="shared" si="920"/>
        <v>0.31373325448520312</v>
      </c>
      <c r="BJ96" s="20">
        <f t="shared" si="1049"/>
        <v>929.96448175653859</v>
      </c>
      <c r="BL96" s="10">
        <v>9.093</v>
      </c>
      <c r="BM96">
        <v>90449.1</v>
      </c>
      <c r="BN96" s="18">
        <f t="shared" si="921"/>
        <v>0.25418588887539961</v>
      </c>
      <c r="BO96" s="20">
        <f t="shared" si="1050"/>
        <v>930.19721952796635</v>
      </c>
      <c r="BQ96" s="10">
        <v>9.09</v>
      </c>
      <c r="BR96">
        <v>100603.5</v>
      </c>
      <c r="BS96" s="18">
        <f t="shared" si="922"/>
        <v>0.32408540867487828</v>
      </c>
      <c r="BT96" s="20">
        <f t="shared" si="1051"/>
        <v>930.48819915939214</v>
      </c>
      <c r="BU96" s="20">
        <f t="shared" si="1061"/>
        <v>16.107055924181513</v>
      </c>
      <c r="BW96" s="10">
        <v>9.141</v>
      </c>
      <c r="BX96" s="11">
        <v>72339.3</v>
      </c>
      <c r="BY96" s="18">
        <f t="shared" si="1062"/>
        <v>0.28528605389647571</v>
      </c>
      <c r="BZ96" s="20">
        <f>(((BW96-BW$83)/(BW$137-BW$83)*100+900))</f>
        <v>930.68291118948378</v>
      </c>
      <c r="CB96" s="10">
        <v>9.1379999999999999</v>
      </c>
      <c r="CC96" s="11">
        <v>110419.4</v>
      </c>
      <c r="CD96" s="18">
        <f t="shared" si="1063"/>
        <v>0.36519073729440543</v>
      </c>
      <c r="CE96" s="20">
        <f>(((CB96-CB$83)/(CB$137-CB$83)*100+900))</f>
        <v>930.22955059812477</v>
      </c>
      <c r="CG96" s="10">
        <v>9.09</v>
      </c>
      <c r="CH96" s="11">
        <v>119856.9</v>
      </c>
      <c r="CI96" s="18">
        <f t="shared" si="1064"/>
        <v>0.32379754700669977</v>
      </c>
      <c r="CJ96" s="20">
        <f>(((CG96-CG$83)/(CG$137-CG$83)*100+900))</f>
        <v>929.82171799027549</v>
      </c>
      <c r="CL96" s="10">
        <v>9.0969999999999995</v>
      </c>
      <c r="CM96" s="11">
        <v>92750.7</v>
      </c>
      <c r="CN96" s="18">
        <f t="shared" si="1065"/>
        <v>0.25853767179036613</v>
      </c>
      <c r="CO96" s="20">
        <f>(((CL96-CL$83)/(CL$137-CL$83)*100+900))</f>
        <v>930.36581417934599</v>
      </c>
      <c r="CQ96" s="10">
        <v>9.1010000000000009</v>
      </c>
      <c r="CR96" s="11">
        <v>114381.6</v>
      </c>
      <c r="CS96" s="18">
        <f t="shared" si="1066"/>
        <v>0.32485590010778204</v>
      </c>
      <c r="CT96" s="20">
        <f>(((CQ96-CQ$83)/(CQ$137-CQ$83)*100+900))</f>
        <v>930.09363900548919</v>
      </c>
      <c r="CU96" s="20">
        <f t="shared" si="1067"/>
        <v>13.141581666528898</v>
      </c>
      <c r="CW96" s="10">
        <v>9.1340000000000003</v>
      </c>
      <c r="CX96" s="11">
        <v>87197.6</v>
      </c>
      <c r="CY96" s="18">
        <f t="shared" ref="CY96:CY98" si="1110">CX96/CY$1</f>
        <v>0.22678197148138218</v>
      </c>
      <c r="CZ96" s="20">
        <f>(((CW96-CW$83)/(CW$137-CW$83)*100+900))</f>
        <v>929.60102960102961</v>
      </c>
      <c r="DB96" s="10">
        <v>9.1709999999999994</v>
      </c>
      <c r="DC96" s="10">
        <v>119574</v>
      </c>
      <c r="DD96" s="18">
        <f t="shared" ref="DD96:DD98" si="1111">DC96/DD$1</f>
        <v>0.35615165351657091</v>
      </c>
      <c r="DE96" s="20">
        <f>(((DB96-DB$83)/(DB$137-DB$83)*100+900))</f>
        <v>929.99355670103091</v>
      </c>
      <c r="DG96" s="10">
        <v>9.09</v>
      </c>
      <c r="DH96" s="11">
        <v>86472.5</v>
      </c>
      <c r="DI96" s="18">
        <f t="shared" ref="DI96:DI98" si="1112">DH96/DI$1</f>
        <v>0.23728150810855309</v>
      </c>
      <c r="DJ96" s="20">
        <f>(((DG96-DG$83)/(DG$137-DG$83)*100+900))</f>
        <v>930.3801546391752</v>
      </c>
      <c r="DL96" s="10">
        <v>9.093</v>
      </c>
      <c r="DM96" s="11">
        <v>93770.2</v>
      </c>
      <c r="DN96" s="18">
        <f t="shared" ref="DN96:DN98" si="1113">DM96/DN$1</f>
        <v>0.32265559058027993</v>
      </c>
      <c r="DO96" s="20">
        <f>(((DL96-DL$83)/(DL$137-DL$83)*100+900))</f>
        <v>930.02610966057443</v>
      </c>
      <c r="DQ96" s="10">
        <v>9.0790000000000006</v>
      </c>
      <c r="DR96" s="11">
        <v>118123.8</v>
      </c>
      <c r="DS96" s="18">
        <f t="shared" ref="DS96:DS98" si="1114">DR96/DS$1</f>
        <v>0.38932521221529531</v>
      </c>
      <c r="DT96" s="20">
        <f>(((DQ96-DQ$83)/(DQ$137-DQ$83)*100+900))</f>
        <v>930.62682689184805</v>
      </c>
      <c r="DU96" s="20">
        <f t="shared" ref="DU96:DU98" si="1115">(STDEV(CY96,DD96,DI96,DN96,DS96))/(AVERAGE(CY96,DD96,DI96,DN96,DS96))*100</f>
        <v>23.49367865188383</v>
      </c>
      <c r="DW96" s="10">
        <v>9.1489999999999991</v>
      </c>
      <c r="DX96" s="11">
        <v>86342.8</v>
      </c>
      <c r="DY96" s="18">
        <f t="shared" ref="DY96:DY100" si="1116">DX96/DY$1</f>
        <v>0.37959820345170814</v>
      </c>
      <c r="DZ96" s="20">
        <f t="shared" si="1105"/>
        <v>930.4862444017914</v>
      </c>
      <c r="EB96" s="10">
        <v>9.1300000000000008</v>
      </c>
      <c r="EC96" s="10">
        <v>63595.3</v>
      </c>
      <c r="ED96" s="18">
        <f t="shared" ref="ED96:ED100" si="1117">EC96/ED$1</f>
        <v>0.20662107021379392</v>
      </c>
      <c r="EE96" s="20">
        <f t="shared" si="1106"/>
        <v>929.66784908094166</v>
      </c>
      <c r="EG96" s="10">
        <v>9.0709999999999997</v>
      </c>
      <c r="EH96" s="11">
        <v>87669.8</v>
      </c>
      <c r="EI96" s="18">
        <f t="shared" ref="EI96:EI100" si="1118">EH96/EI$1</f>
        <v>0.31208590765340199</v>
      </c>
      <c r="EJ96" s="20">
        <f t="shared" si="1107"/>
        <v>930.07787151200512</v>
      </c>
      <c r="EL96" s="10">
        <v>9.0749999999999993</v>
      </c>
      <c r="EM96" s="11">
        <v>67414.5</v>
      </c>
      <c r="EN96" s="18">
        <f t="shared" ref="EN96:EN100" si="1119">EM96/EN$1</f>
        <v>0.19179755314409205</v>
      </c>
      <c r="EO96" s="20">
        <f t="shared" si="1108"/>
        <v>930.31863533955584</v>
      </c>
      <c r="EQ96" s="10">
        <v>9.0640000000000001</v>
      </c>
      <c r="ER96" s="11">
        <v>74268.899999999994</v>
      </c>
      <c r="ES96" s="18">
        <f t="shared" ref="ES96:ES100" si="1120">ER96/ES$1</f>
        <v>0.23451423699645554</v>
      </c>
      <c r="ET96" s="20">
        <f t="shared" si="1109"/>
        <v>929.86043492372607</v>
      </c>
      <c r="EU96" s="20">
        <f t="shared" ref="EU96:EU100" si="1121">(STDEV(DY96,ED96,EI96,EN96,ES96))/(AVERAGE(DY96,ED96,EI96,EN96,ES96))*100</f>
        <v>29.868805170203927</v>
      </c>
      <c r="EW96" s="10">
        <v>9.1449999999999996</v>
      </c>
      <c r="EX96" s="11">
        <v>117541.7</v>
      </c>
      <c r="EY96" s="18">
        <f t="shared" ref="EY96:EY102" si="1122">EX96/EY$1</f>
        <v>0.38522234519473697</v>
      </c>
      <c r="EZ96" s="20">
        <f>(((EW96-EW$83)/(EW$137-EW$83)*100+900))</f>
        <v>928.44400396432104</v>
      </c>
      <c r="FB96" s="10">
        <v>9.09</v>
      </c>
      <c r="FC96" s="10">
        <v>104538.2</v>
      </c>
      <c r="FD96" s="18">
        <f t="shared" ref="FD96:FD102" si="1123">FC96/FD$1</f>
        <v>0.33336033256247344</v>
      </c>
      <c r="FE96" s="20">
        <f>(((FB96-FB$83)/(FB$137-FB$83)*100+900))</f>
        <v>928.59515111258725</v>
      </c>
      <c r="FG96" s="10">
        <v>9.0790000000000006</v>
      </c>
      <c r="FH96" s="11">
        <v>101382</v>
      </c>
      <c r="FI96" s="18">
        <f t="shared" ref="FI96:FI101" si="1124">FH96/FI$1</f>
        <v>0.32587376353307307</v>
      </c>
      <c r="FJ96" s="20">
        <f>(((FG96-FG$83)/(FG$137-FG$83)*100+900))</f>
        <v>928.66688940862014</v>
      </c>
      <c r="FL96" s="10">
        <v>9.0559999999999992</v>
      </c>
      <c r="FM96" s="11">
        <v>104516.1</v>
      </c>
      <c r="FN96" s="18">
        <f t="shared" ref="FN96:FN102" si="1125">FM96/FN$1</f>
        <v>0.31898771033541046</v>
      </c>
      <c r="FO96" s="20">
        <f>(((FL96-FL$83)/(FL$137-FL$83)*100+900))</f>
        <v>928.4998329435349</v>
      </c>
      <c r="FQ96" s="10">
        <v>9.0530000000000008</v>
      </c>
      <c r="FR96" s="11">
        <v>95765.1</v>
      </c>
      <c r="FS96" s="18">
        <f t="shared" ref="FS96:FS102" si="1126">FR96/FS$1</f>
        <v>0.38248498958167332</v>
      </c>
      <c r="FT96" s="20">
        <f>(((FQ96-FQ$83)/(FQ$137-FQ$83)*100+900))</f>
        <v>928.46617548559948</v>
      </c>
      <c r="FU96" s="20">
        <f>(STDEV(EY96,FD96,FI96,FN96,FS96))/(AVERAGE(EY96,FD96,FI96,FN96,FS96))*100</f>
        <v>9.1834960568871242</v>
      </c>
      <c r="FV96" s="20">
        <f>(STDEV(EY96,FD96,FN96,FS96))/(AVERAGE(EY96,FD96,FN96,FS96))*100</f>
        <v>9.5299934063844383</v>
      </c>
      <c r="FX96" s="10">
        <v>9.1379999999999999</v>
      </c>
      <c r="FY96" s="11">
        <v>116812.1</v>
      </c>
      <c r="FZ96" s="18">
        <f t="shared" ref="FZ96:FZ98" si="1127">FY96/FZ$1</f>
        <v>0.36736114212321552</v>
      </c>
      <c r="GA96" s="20">
        <f>(((FX96-FX$83)/(FX$137-FX$83)*100+900))</f>
        <v>930.72463768115938</v>
      </c>
      <c r="GC96" s="10">
        <v>9.0860000000000003</v>
      </c>
      <c r="GD96" s="10">
        <v>95771.3</v>
      </c>
      <c r="GE96" s="18">
        <f t="shared" ref="GE96:GE98" si="1128">GD96/GE$1</f>
        <v>0.35160166205433618</v>
      </c>
      <c r="GF96" s="20">
        <f>(((GC96-GC$83)/(GC$137-GC$83)*100+900))</f>
        <v>930.3257328990228</v>
      </c>
      <c r="GH96" s="10">
        <v>9.0679999999999996</v>
      </c>
      <c r="GI96" s="11">
        <v>71119.899999999994</v>
      </c>
      <c r="GJ96" s="18">
        <f t="shared" ref="GJ96:GJ98" si="1129">GI96/GJ$1</f>
        <v>0.28466201141691594</v>
      </c>
      <c r="GK96" s="20">
        <f>(((GH96-GH$83)/(GH$137-GH$83)*100+900))</f>
        <v>930.62682689184794</v>
      </c>
      <c r="GM96" s="10">
        <v>9.0559999999999992</v>
      </c>
      <c r="GN96" s="11">
        <v>68634</v>
      </c>
      <c r="GO96" s="18">
        <f t="shared" ref="GO96:GO98" si="1130">GN96/GO$1</f>
        <v>0.20028311723101891</v>
      </c>
      <c r="GP96" s="20">
        <f>(((GM96-GM$83)/(GM$137-GM$83)*100+900))</f>
        <v>930.22497554613631</v>
      </c>
      <c r="GR96" s="10">
        <v>9.0670000000000002</v>
      </c>
      <c r="GS96" s="11">
        <v>62135.4</v>
      </c>
      <c r="GT96" s="18">
        <f t="shared" ref="GT96:GT98" si="1131">GS96/GT$1</f>
        <v>0.16883178989618819</v>
      </c>
      <c r="GU96" s="20">
        <f>(((GR96-GR$83)/(GR$137-GR$83)*100+900))</f>
        <v>930.55555555555554</v>
      </c>
      <c r="GV96" s="20">
        <f t="shared" ref="GV96:GV98" si="1132">(STDEV(FZ96,GE96,GJ96,GO96,GT96))/(AVERAGE(FZ96,GE96,GJ96,GO96,GT96))*100</f>
        <v>32.243052306641133</v>
      </c>
      <c r="GX96" s="10">
        <v>9.1010000000000009</v>
      </c>
      <c r="GY96" s="11">
        <v>78969</v>
      </c>
      <c r="GZ96" s="18">
        <f t="shared" ref="GZ96:GZ98" si="1133">GY96/GZ$1</f>
        <v>0.26734642197461717</v>
      </c>
      <c r="HA96" s="20">
        <f t="shared" si="1052"/>
        <v>930.11031797534065</v>
      </c>
      <c r="HC96" s="10">
        <v>9.0860000000000003</v>
      </c>
      <c r="HD96" s="10">
        <v>67541.5</v>
      </c>
      <c r="HE96" s="18">
        <f t="shared" ref="HE96:HE98" si="1134">HD96/HE$1</f>
        <v>0.20782115100945173</v>
      </c>
      <c r="HF96" s="20">
        <f t="shared" si="1053"/>
        <v>930.54568937681631</v>
      </c>
      <c r="HH96" s="10">
        <v>9.06</v>
      </c>
      <c r="HI96" s="32">
        <v>81222.899999999994</v>
      </c>
      <c r="HJ96" s="18">
        <f t="shared" ref="HJ96:HJ98" si="1135">HI96/HJ$1</f>
        <v>0.22374875140974307</v>
      </c>
      <c r="HK96" s="20">
        <f t="shared" si="1054"/>
        <v>930.73424301494481</v>
      </c>
      <c r="HM96" s="10">
        <v>9.0559999999999992</v>
      </c>
      <c r="HN96" s="11">
        <v>73973.600000000006</v>
      </c>
      <c r="HO96" s="18">
        <f t="shared" ref="HO96:HO98" si="1136">HN96/HO$1</f>
        <v>0.20729089284308169</v>
      </c>
      <c r="HP96" s="20">
        <f t="shared" si="1055"/>
        <v>930.24246395806028</v>
      </c>
      <c r="HR96" s="10">
        <v>9.0559999999999992</v>
      </c>
      <c r="HS96" s="11">
        <v>73973.600000000006</v>
      </c>
      <c r="HT96" s="18">
        <f t="shared" ref="HT96:HT98" si="1137">HS96/HT$1</f>
        <v>0.18126043997807437</v>
      </c>
      <c r="HU96" s="20">
        <f t="shared" si="1056"/>
        <v>930.69435431537966</v>
      </c>
      <c r="HV96" s="20">
        <f t="shared" ref="HV96:HV98" si="1138">(STDEV(GZ96,HE96,HJ96,HO96,HT96))/(AVERAGE(GZ96,HE96,HJ96,HO96,HT96))*100</f>
        <v>14.602975204221593</v>
      </c>
      <c r="HX96" s="10">
        <v>9.1270000000000007</v>
      </c>
      <c r="HY96" s="11">
        <v>35460.800000000003</v>
      </c>
      <c r="HZ96" s="18">
        <f t="shared" si="1097"/>
        <v>7.9707395492610272E-2</v>
      </c>
      <c r="IA96" s="20">
        <f t="shared" si="1057"/>
        <v>930.25128865979377</v>
      </c>
      <c r="IC96" s="10">
        <v>9.0969999999999995</v>
      </c>
      <c r="ID96" s="10">
        <v>45354.7</v>
      </c>
      <c r="IE96" s="18">
        <f t="shared" si="1098"/>
        <v>0.14615569785416685</v>
      </c>
      <c r="IF96" s="20">
        <f t="shared" si="1040"/>
        <v>930.70231958762884</v>
      </c>
      <c r="IH96" s="10">
        <v>9.0709999999999997</v>
      </c>
      <c r="II96" s="32">
        <v>37604.699999999997</v>
      </c>
      <c r="IJ96" s="18">
        <f t="shared" si="1099"/>
        <v>0.11864399293146863</v>
      </c>
      <c r="IK96" s="20">
        <f>(((IH96-IH$83)/(IH$137-IH$83)*100+900))</f>
        <v>930.4953059242473</v>
      </c>
      <c r="IM96" s="10">
        <v>9.0790000000000006</v>
      </c>
      <c r="IN96" s="11">
        <v>65255.199999999997</v>
      </c>
      <c r="IO96" s="18">
        <f t="shared" si="1100"/>
        <v>0.1477807032125078</v>
      </c>
      <c r="IP96" s="20">
        <f t="shared" si="1017"/>
        <v>930.55555555555566</v>
      </c>
      <c r="IR96" s="10">
        <v>9.0790000000000006</v>
      </c>
      <c r="IS96" s="11">
        <v>46914.9</v>
      </c>
      <c r="IT96" s="18">
        <f t="shared" si="1101"/>
        <v>0.12801692452019814</v>
      </c>
      <c r="IU96" s="20">
        <f t="shared" si="1058"/>
        <v>930.26869537067012</v>
      </c>
      <c r="IV96" s="20">
        <f t="shared" si="1102"/>
        <v>22.305447691921991</v>
      </c>
    </row>
    <row r="97" spans="1:256" s="11" customFormat="1">
      <c r="A97" s="13">
        <v>30</v>
      </c>
      <c r="B97" s="25"/>
      <c r="C97" s="12"/>
      <c r="D97" s="18"/>
      <c r="E97" s="20"/>
      <c r="F97" s="12"/>
      <c r="G97" s="25"/>
      <c r="H97" s="12"/>
      <c r="I97" s="18"/>
      <c r="J97" s="20"/>
      <c r="K97" s="12"/>
      <c r="L97" s="25"/>
      <c r="M97" s="12"/>
      <c r="N97" s="18"/>
      <c r="O97" s="20"/>
      <c r="P97" s="12"/>
      <c r="Q97" s="25"/>
      <c r="R97" s="12"/>
      <c r="S97" s="18"/>
      <c r="T97" s="20"/>
      <c r="U97" s="20"/>
      <c r="W97" s="10">
        <v>9.1519999999999992</v>
      </c>
      <c r="X97" s="11">
        <v>36976.9</v>
      </c>
      <c r="Y97" s="18">
        <f>X97/Y$1</f>
        <v>0.11211056277368656</v>
      </c>
      <c r="Z97" s="20">
        <f>(((W97-W$83)/(W$137-W$83)*100+900))</f>
        <v>930.64361191162345</v>
      </c>
      <c r="AB97" s="10">
        <v>9.1229999999999993</v>
      </c>
      <c r="AC97" s="11">
        <v>26822.400000000001</v>
      </c>
      <c r="AD97" s="18">
        <f t="shared" si="817"/>
        <v>9.2386796690079334E-2</v>
      </c>
      <c r="AE97" s="20">
        <f t="shared" si="1043"/>
        <v>930.48780487804879</v>
      </c>
      <c r="AG97" s="10">
        <v>9.1270000000000007</v>
      </c>
      <c r="AH97" s="11">
        <v>28976.1</v>
      </c>
      <c r="AI97" s="18">
        <f t="shared" si="818"/>
        <v>9.5853084880101358E-2</v>
      </c>
      <c r="AJ97" s="20">
        <f t="shared" si="1044"/>
        <v>930.73453608247428</v>
      </c>
      <c r="AL97" s="10">
        <v>9.1039999999999992</v>
      </c>
      <c r="AM97" s="11">
        <v>34443.800000000003</v>
      </c>
      <c r="AN97" s="18">
        <f t="shared" si="819"/>
        <v>0.12175746919458758</v>
      </c>
      <c r="AO97" s="20">
        <f t="shared" si="1045"/>
        <v>930.12903225806451</v>
      </c>
      <c r="AQ97" s="10">
        <v>9.1229999999999993</v>
      </c>
      <c r="AR97" s="11">
        <v>32517.7</v>
      </c>
      <c r="AS97" s="18">
        <f t="shared" si="820"/>
        <v>0.10621607222942465</v>
      </c>
      <c r="AT97" s="20">
        <f t="shared" si="1046"/>
        <v>930.20765736534713</v>
      </c>
      <c r="AU97" s="20">
        <f t="shared" si="1060"/>
        <v>11.331016202542814</v>
      </c>
      <c r="AW97" s="10">
        <v>9.1489999999999991</v>
      </c>
      <c r="AX97" s="11">
        <v>18608.3</v>
      </c>
      <c r="AY97" s="18">
        <f t="shared" si="918"/>
        <v>5.4050372229338582E-2</v>
      </c>
      <c r="AZ97" s="20">
        <f t="shared" si="1047"/>
        <v>930.25128865979377</v>
      </c>
      <c r="BB97" s="10">
        <v>9.1340000000000003</v>
      </c>
      <c r="BC97" s="11">
        <v>29760.3</v>
      </c>
      <c r="BD97" s="18">
        <f t="shared" si="919"/>
        <v>7.7335677634051053E-2</v>
      </c>
      <c r="BE97" s="20">
        <f t="shared" si="1048"/>
        <v>930.76181292189005</v>
      </c>
      <c r="BG97" s="10">
        <v>9.0709999999999997</v>
      </c>
      <c r="BH97" s="11">
        <v>24383.1</v>
      </c>
      <c r="BI97" s="18">
        <f t="shared" si="920"/>
        <v>7.4788453492894466E-2</v>
      </c>
      <c r="BJ97" s="20">
        <f t="shared" si="1049"/>
        <v>929.83532450758798</v>
      </c>
      <c r="BL97" s="10">
        <v>9.0969999999999995</v>
      </c>
      <c r="BM97" s="11">
        <v>21178</v>
      </c>
      <c r="BN97" s="18">
        <f t="shared" si="921"/>
        <v>5.9515780196853399E-2</v>
      </c>
      <c r="BO97" s="20">
        <f t="shared" si="1050"/>
        <v>930.32654380860004</v>
      </c>
      <c r="BQ97" s="10">
        <v>9.0820000000000007</v>
      </c>
      <c r="BR97" s="11">
        <v>23486.5</v>
      </c>
      <c r="BS97" s="18">
        <f t="shared" si="922"/>
        <v>7.5659713139627632E-2</v>
      </c>
      <c r="BT97" s="20">
        <f t="shared" si="1051"/>
        <v>930.22955059812477</v>
      </c>
      <c r="BU97" s="20">
        <f t="shared" si="1061"/>
        <v>15.675779864615377</v>
      </c>
      <c r="BW97" s="10">
        <v>9.1449999999999996</v>
      </c>
      <c r="BX97" s="11">
        <v>17721.900000000001</v>
      </c>
      <c r="BY97" s="18">
        <f t="shared" si="1062"/>
        <v>6.9890238342753569E-2</v>
      </c>
      <c r="BZ97" s="20">
        <f>(((BW97-BW$83)/(BW$137-BW$83)*100+900))</f>
        <v>930.81115742225074</v>
      </c>
      <c r="CB97" s="10">
        <v>9.1379999999999999</v>
      </c>
      <c r="CC97" s="11">
        <v>26923.200000000001</v>
      </c>
      <c r="CD97" s="18">
        <f t="shared" si="1063"/>
        <v>8.904325923093892E-2</v>
      </c>
      <c r="CE97" s="20">
        <f>(((CB97-CB$83)/(CB$137-CB$83)*100+900))</f>
        <v>930.22955059812477</v>
      </c>
      <c r="CG97" s="10">
        <v>9.09</v>
      </c>
      <c r="CH97" s="11">
        <v>28636.1</v>
      </c>
      <c r="CI97" s="18">
        <f t="shared" si="1064"/>
        <v>7.736141128160795E-2</v>
      </c>
      <c r="CJ97" s="20">
        <f>(((CG97-CG$83)/(CG$137-CG$83)*100+900))</f>
        <v>929.82171799027549</v>
      </c>
      <c r="CL97" s="10">
        <v>9.0969999999999995</v>
      </c>
      <c r="CM97" s="11">
        <v>21806.2</v>
      </c>
      <c r="CN97" s="18">
        <f t="shared" si="1065"/>
        <v>6.0783629434549624E-2</v>
      </c>
      <c r="CO97" s="20">
        <f>(((CL97-CL$83)/(CL$137-CL$83)*100+900))</f>
        <v>930.36581417934599</v>
      </c>
      <c r="CQ97" s="10">
        <v>9.1010000000000009</v>
      </c>
      <c r="CR97" s="11">
        <v>26798</v>
      </c>
      <c r="CS97" s="18">
        <f t="shared" si="1066"/>
        <v>7.6109168005066744E-2</v>
      </c>
      <c r="CT97" s="20">
        <f>(((CQ97-CQ$83)/(CQ$137-CQ$83)*100+900))</f>
        <v>930.09363900548919</v>
      </c>
      <c r="CU97" s="20">
        <f t="shared" si="1067"/>
        <v>13.916888205889478</v>
      </c>
      <c r="CW97" s="10">
        <v>9.1379999999999999</v>
      </c>
      <c r="CX97" s="11">
        <v>21480</v>
      </c>
      <c r="CY97" s="18">
        <f t="shared" si="1110"/>
        <v>5.5864803015450985E-2</v>
      </c>
      <c r="CZ97" s="20">
        <f>(((CW97-CW$83)/(CW$137-CW$83)*100+900))</f>
        <v>929.72972972972968</v>
      </c>
      <c r="DB97" s="10">
        <v>9.1750000000000007</v>
      </c>
      <c r="DC97" s="10">
        <v>29295.1</v>
      </c>
      <c r="DD97" s="18">
        <f t="shared" si="1111"/>
        <v>8.7255576504367965E-2</v>
      </c>
      <c r="DE97" s="20">
        <f>(((DB97-DB$83)/(DB$137-DB$83)*100+900))</f>
        <v>930.12242268041246</v>
      </c>
      <c r="DG97" s="10">
        <v>9.093</v>
      </c>
      <c r="DH97" s="11">
        <v>21550.6</v>
      </c>
      <c r="DI97" s="18">
        <f t="shared" si="1112"/>
        <v>5.9135087671157695E-2</v>
      </c>
      <c r="DJ97" s="20">
        <f>(((DG97-DG$83)/(DG$137-DG$83)*100+900))</f>
        <v>930.4768041237113</v>
      </c>
      <c r="DL97" s="10">
        <v>9.093</v>
      </c>
      <c r="DM97" s="11">
        <v>23432.3</v>
      </c>
      <c r="DN97" s="18">
        <f t="shared" si="1113"/>
        <v>8.0628628233215802E-2</v>
      </c>
      <c r="DO97" s="20">
        <f>(((DL97-DL$83)/(DL$137-DL$83)*100+900))</f>
        <v>930.02610966057443</v>
      </c>
      <c r="DQ97" s="10">
        <v>9.0790000000000006</v>
      </c>
      <c r="DR97" s="11">
        <v>28254.1</v>
      </c>
      <c r="DS97" s="18">
        <f t="shared" si="1114"/>
        <v>9.3122922547803022E-2</v>
      </c>
      <c r="DT97" s="20">
        <f>(((DQ97-DQ$83)/(DQ$137-DQ$83)*100+900))</f>
        <v>930.62682689184805</v>
      </c>
      <c r="DU97" s="20">
        <f t="shared" si="1115"/>
        <v>22.33020458242493</v>
      </c>
      <c r="DW97" s="10">
        <v>9.1489999999999991</v>
      </c>
      <c r="DX97" s="11">
        <v>21218.1</v>
      </c>
      <c r="DY97" s="18">
        <f t="shared" si="1116"/>
        <v>9.3283431168072931E-2</v>
      </c>
      <c r="DZ97" s="20">
        <f t="shared" si="1105"/>
        <v>930.4862444017914</v>
      </c>
      <c r="EB97" s="10">
        <v>9.1270000000000007</v>
      </c>
      <c r="EC97" s="10">
        <v>16321.2</v>
      </c>
      <c r="ED97" s="18">
        <f t="shared" si="1117"/>
        <v>5.3027563533364463E-2</v>
      </c>
      <c r="EE97" s="20">
        <f t="shared" si="1106"/>
        <v>929.5711060948081</v>
      </c>
      <c r="EG97" s="10">
        <v>9.0679999999999996</v>
      </c>
      <c r="EH97" s="11">
        <v>20676.099999999999</v>
      </c>
      <c r="EI97" s="18">
        <f t="shared" si="1118"/>
        <v>7.3602533999535799E-2</v>
      </c>
      <c r="EJ97" s="20">
        <f t="shared" si="1107"/>
        <v>929.98053212199864</v>
      </c>
      <c r="EL97" s="10">
        <v>9.0670000000000002</v>
      </c>
      <c r="EM97" s="11">
        <v>16039.6</v>
      </c>
      <c r="EN97" s="18">
        <f t="shared" si="1119"/>
        <v>4.5633447305994689E-2</v>
      </c>
      <c r="EO97" s="20">
        <f t="shared" si="1108"/>
        <v>930.06115223688448</v>
      </c>
      <c r="EQ97" s="10">
        <v>9.0670000000000002</v>
      </c>
      <c r="ER97" s="11">
        <v>18186.8</v>
      </c>
      <c r="ES97" s="18">
        <f t="shared" si="1120"/>
        <v>5.7427315140080676E-2</v>
      </c>
      <c r="ET97" s="20">
        <f t="shared" si="1109"/>
        <v>929.957805907173</v>
      </c>
      <c r="EU97" s="20">
        <f t="shared" si="1121"/>
        <v>29.463802314586047</v>
      </c>
      <c r="EW97" s="10">
        <v>9.1489999999999991</v>
      </c>
      <c r="EX97" s="11">
        <v>28427</v>
      </c>
      <c r="EY97" s="18">
        <f t="shared" si="1122"/>
        <v>9.3164516140661471E-2</v>
      </c>
      <c r="EZ97" s="20">
        <f>(((EW97-EW$83)/(EW$137-EW$83)*100+900))</f>
        <v>928.57614800132137</v>
      </c>
      <c r="FB97" s="10">
        <v>9.09</v>
      </c>
      <c r="FC97" s="10">
        <v>25882.5</v>
      </c>
      <c r="FD97" s="18">
        <f t="shared" si="1123"/>
        <v>8.2536324592811225E-2</v>
      </c>
      <c r="FE97" s="20">
        <f>(((FB97-FB$83)/(FB$137-FB$83)*100+900))</f>
        <v>928.59515111258725</v>
      </c>
      <c r="FG97" s="10">
        <v>9.0790000000000006</v>
      </c>
      <c r="FH97" s="11">
        <v>23329.8</v>
      </c>
      <c r="FI97" s="18">
        <f t="shared" si="1124"/>
        <v>7.4989344543152509E-2</v>
      </c>
      <c r="FJ97" s="20">
        <f>(((FG97-FG$83)/(FG$137-FG$83)*100+900))</f>
        <v>928.66688940862014</v>
      </c>
      <c r="FL97" s="10">
        <v>9.0559999999999992</v>
      </c>
      <c r="FM97" s="11">
        <v>23876.1</v>
      </c>
      <c r="FN97" s="18">
        <f t="shared" si="1125"/>
        <v>7.2870901906398083E-2</v>
      </c>
      <c r="FO97" s="20">
        <f>(((FL97-FL$83)/(FL$137-FL$83)*100+900))</f>
        <v>928.4998329435349</v>
      </c>
      <c r="FQ97" s="10">
        <v>9.0530000000000008</v>
      </c>
      <c r="FR97" s="11">
        <v>22747.9</v>
      </c>
      <c r="FS97" s="18">
        <f t="shared" si="1126"/>
        <v>9.0854917861569059E-2</v>
      </c>
      <c r="FT97" s="20">
        <f>(((FQ97-FQ$83)/(FQ$137-FQ$83)*100+900))</f>
        <v>928.46617548559948</v>
      </c>
      <c r="FU97" s="20">
        <f>(STDEV(EY97,FD97,FI97,FN97,FS97))/(AVERAGE(EY97,FD97,FI97,FN97,FS97))*100</f>
        <v>10.990787064841639</v>
      </c>
      <c r="FV97" s="20">
        <f>(STDEV(EY97,FD97,FN97,FS97))/(AVERAGE(EY97,FD97,FN97,FS97))*100</f>
        <v>10.844414517868952</v>
      </c>
      <c r="FX97" s="10">
        <v>9.1379999999999999</v>
      </c>
      <c r="FY97" s="11">
        <v>25703.7</v>
      </c>
      <c r="FZ97" s="18">
        <f t="shared" si="1127"/>
        <v>8.0835295220208297E-2</v>
      </c>
      <c r="GA97" s="20">
        <f>(((FX97-FX$83)/(FX$137-FX$83)*100+900))</f>
        <v>930.72463768115938</v>
      </c>
      <c r="GC97" s="10">
        <v>9.0860000000000003</v>
      </c>
      <c r="GD97" s="10">
        <v>22503.9</v>
      </c>
      <c r="GE97" s="18">
        <f t="shared" si="1128"/>
        <v>8.2617742921987869E-2</v>
      </c>
      <c r="GF97" s="20">
        <f>(((GC97-GC$83)/(GC$137-GC$83)*100+900))</f>
        <v>930.3257328990228</v>
      </c>
      <c r="GH97" s="10">
        <v>9.0709999999999997</v>
      </c>
      <c r="GI97" s="11">
        <v>15702.8</v>
      </c>
      <c r="GJ97" s="18">
        <f t="shared" si="1129"/>
        <v>6.2851475225324388E-2</v>
      </c>
      <c r="GK97" s="20">
        <f>(((GH97-GH$83)/(GH$137-GH$83)*100+900))</f>
        <v>930.72426112374148</v>
      </c>
      <c r="GM97" s="10">
        <v>9.0640000000000001</v>
      </c>
      <c r="GN97" s="11">
        <v>16414.5</v>
      </c>
      <c r="GO97" s="18">
        <f t="shared" si="1130"/>
        <v>4.7899688606063466E-2</v>
      </c>
      <c r="GP97" s="20">
        <f>(((GM97-GM$83)/(GM$137-GM$83)*100+900))</f>
        <v>930.48581675904791</v>
      </c>
      <c r="GR97" s="10">
        <v>9.0640000000000001</v>
      </c>
      <c r="GS97" s="11">
        <v>14472.1</v>
      </c>
      <c r="GT97" s="18">
        <f t="shared" si="1131"/>
        <v>3.9323003417643165E-2</v>
      </c>
      <c r="GU97" s="20">
        <f>(((GR97-GR$83)/(GR$137-GR$83)*100+900))</f>
        <v>930.45751633986924</v>
      </c>
      <c r="GV97" s="20">
        <f t="shared" si="1132"/>
        <v>30.791234671919536</v>
      </c>
      <c r="GX97" s="10">
        <v>9.1050000000000004</v>
      </c>
      <c r="GY97" s="11">
        <v>19444</v>
      </c>
      <c r="GZ97" s="18">
        <f t="shared" si="1133"/>
        <v>6.5826891930687442E-2</v>
      </c>
      <c r="HA97" s="20">
        <f t="shared" si="1052"/>
        <v>930.24010382868266</v>
      </c>
      <c r="HC97" s="10">
        <v>9.0820000000000007</v>
      </c>
      <c r="HD97" s="10">
        <v>15855</v>
      </c>
      <c r="HE97" s="18">
        <f t="shared" si="1134"/>
        <v>4.8784885577827813E-2</v>
      </c>
      <c r="HF97" s="20">
        <f t="shared" si="1053"/>
        <v>930.41653212786571</v>
      </c>
      <c r="HH97" s="10">
        <v>9.06</v>
      </c>
      <c r="HI97" s="32">
        <v>20356.099999999999</v>
      </c>
      <c r="HJ97" s="18">
        <f t="shared" si="1135"/>
        <v>5.6075958363612614E-2</v>
      </c>
      <c r="HK97" s="20">
        <f t="shared" si="1054"/>
        <v>930.73424301494481</v>
      </c>
      <c r="HM97" s="10">
        <v>9.06</v>
      </c>
      <c r="HN97" s="11">
        <v>14465.2</v>
      </c>
      <c r="HO97" s="18">
        <f t="shared" si="1136"/>
        <v>4.053478839956072E-2</v>
      </c>
      <c r="HP97" s="20">
        <f t="shared" si="1055"/>
        <v>930.37352555701182</v>
      </c>
      <c r="HR97" s="10">
        <v>9.06</v>
      </c>
      <c r="HS97" s="11">
        <v>18660.3</v>
      </c>
      <c r="HT97" s="18">
        <f t="shared" si="1137"/>
        <v>4.5724071670472446E-2</v>
      </c>
      <c r="HU97" s="20">
        <f t="shared" si="1056"/>
        <v>930.82414016872167</v>
      </c>
      <c r="HV97" s="20">
        <f t="shared" si="1138"/>
        <v>19.14311783798076</v>
      </c>
      <c r="HX97" s="10">
        <v>9.1270000000000007</v>
      </c>
      <c r="HY97" s="11">
        <v>8392.2000000000007</v>
      </c>
      <c r="HZ97" s="18">
        <f t="shared" si="1097"/>
        <v>1.8863658023876614E-2</v>
      </c>
      <c r="IA97" s="20">
        <f t="shared" si="1057"/>
        <v>930.25128865979377</v>
      </c>
      <c r="IC97" s="10">
        <v>9.09</v>
      </c>
      <c r="ID97" s="10">
        <v>11184.6</v>
      </c>
      <c r="IE97" s="18">
        <f t="shared" si="1098"/>
        <v>3.6042417174399009E-2</v>
      </c>
      <c r="IF97" s="20">
        <f t="shared" si="1040"/>
        <v>930.4768041237113</v>
      </c>
      <c r="IH97" s="10">
        <v>9.0670000000000002</v>
      </c>
      <c r="II97" s="32">
        <v>8560.1</v>
      </c>
      <c r="IJ97" s="18">
        <f t="shared" si="1099"/>
        <v>2.7007380563936548E-2</v>
      </c>
      <c r="IK97" s="20">
        <f>(((IH97-IH$83)/(IH$137-IH$83)*100+900))</f>
        <v>930.3658141793461</v>
      </c>
      <c r="IM97" s="10">
        <v>9.0790000000000006</v>
      </c>
      <c r="IN97" s="11">
        <v>16910.400000000001</v>
      </c>
      <c r="IO97" s="18">
        <f t="shared" si="1100"/>
        <v>3.8296270697274579E-2</v>
      </c>
      <c r="IP97" s="20">
        <f t="shared" si="1017"/>
        <v>930.55555555555566</v>
      </c>
      <c r="IR97" s="10">
        <v>9.0820000000000007</v>
      </c>
      <c r="IS97" s="11">
        <v>11761.4</v>
      </c>
      <c r="IT97" s="18">
        <f t="shared" si="1101"/>
        <v>3.2093391567537356E-2</v>
      </c>
      <c r="IU97" s="20">
        <f t="shared" si="1058"/>
        <v>930.3658141793461</v>
      </c>
      <c r="IV97" s="20">
        <f t="shared" si="1102"/>
        <v>25.515872788911693</v>
      </c>
    </row>
    <row r="98" spans="1:256">
      <c r="A98" s="2" t="s">
        <v>51</v>
      </c>
      <c r="B98" s="25">
        <v>9.2889999999999997</v>
      </c>
      <c r="C98" s="12">
        <v>2314.5</v>
      </c>
      <c r="D98" s="18">
        <f>C98/D$1</f>
        <v>7.1694924389656099E-3</v>
      </c>
      <c r="E98" s="20">
        <f>(((B98-B$83)/(B$137-B$83)*100+900))</f>
        <v>933.24791800128128</v>
      </c>
      <c r="G98" s="25">
        <v>9.2970000000000006</v>
      </c>
      <c r="H98" s="12">
        <v>1614.5</v>
      </c>
      <c r="I98" s="18">
        <f>H98/I$1</f>
        <v>7.572460165435624E-3</v>
      </c>
      <c r="J98" s="20">
        <f>(((G98-G$83)/(G$137-G$83)*100+900))</f>
        <v>933.49405335904851</v>
      </c>
      <c r="L98" s="25">
        <v>9.2370000000000001</v>
      </c>
      <c r="M98" s="12">
        <v>1381.9</v>
      </c>
      <c r="N98" s="18">
        <f>M98/N$1</f>
        <v>4.8563990323047708E-3</v>
      </c>
      <c r="O98" s="20">
        <f>(((L98-L$83)/(L$137-L$83)*100+900))</f>
        <v>933.2796910202768</v>
      </c>
      <c r="Q98" s="25">
        <v>9.2409999999999997</v>
      </c>
      <c r="R98" s="12">
        <v>1440</v>
      </c>
      <c r="S98" s="18">
        <f>R98/S$1</f>
        <v>5.5153838994453589E-3</v>
      </c>
      <c r="T98" s="20">
        <f>(((Q98-Q$83)/(Q$137-Q$83)*100+900))</f>
        <v>933.40814363578068</v>
      </c>
      <c r="U98" s="20">
        <f t="shared" si="816"/>
        <v>20.71175778059569</v>
      </c>
      <c r="W98" s="10">
        <v>9.2409999999999997</v>
      </c>
      <c r="X98">
        <v>1993.5</v>
      </c>
      <c r="Y98" s="18">
        <f>X98/Y$1</f>
        <v>6.04410880547975E-3</v>
      </c>
      <c r="Z98" s="20">
        <f>(((W98-W$83)/(W$137-W$83)*100+900))</f>
        <v>933.49343579891126</v>
      </c>
      <c r="AB98" s="10">
        <v>9.23</v>
      </c>
      <c r="AC98">
        <v>1540.5</v>
      </c>
      <c r="AD98" s="18">
        <f t="shared" si="817"/>
        <v>5.3060822410025653E-3</v>
      </c>
      <c r="AE98" s="20">
        <f t="shared" si="1043"/>
        <v>933.9216944801027</v>
      </c>
      <c r="AG98" s="10">
        <v>9.2230000000000008</v>
      </c>
      <c r="AH98">
        <v>2003.1</v>
      </c>
      <c r="AI98" s="18">
        <f t="shared" si="818"/>
        <v>6.6262648984277053E-3</v>
      </c>
      <c r="AJ98" s="20">
        <f t="shared" si="1044"/>
        <v>933.82731958762884</v>
      </c>
      <c r="AL98" s="10">
        <v>9.2149999999999999</v>
      </c>
      <c r="AM98">
        <v>1632.2</v>
      </c>
      <c r="AN98" s="18">
        <f t="shared" si="819"/>
        <v>5.7697623728916615E-3</v>
      </c>
      <c r="AO98" s="20">
        <f t="shared" si="1045"/>
        <v>933.70967741935488</v>
      </c>
      <c r="AQ98" s="10">
        <v>9.2449999999999992</v>
      </c>
      <c r="AR98">
        <v>1715.1</v>
      </c>
      <c r="AS98" s="18">
        <f t="shared" si="820"/>
        <v>5.6022161924332353E-3</v>
      </c>
      <c r="AT98" s="20">
        <f t="shared" si="1046"/>
        <v>934.16612589227771</v>
      </c>
      <c r="AU98" s="20">
        <f t="shared" si="1060"/>
        <v>8.5268941785750609</v>
      </c>
      <c r="AW98" s="10">
        <v>9.2520000000000007</v>
      </c>
      <c r="AX98">
        <v>1564.1</v>
      </c>
      <c r="AY98" s="18">
        <f t="shared" si="918"/>
        <v>4.5431440380856109E-3</v>
      </c>
      <c r="AZ98" s="20">
        <f t="shared" si="1047"/>
        <v>933.56958762886597</v>
      </c>
      <c r="BB98" s="10">
        <v>9.234</v>
      </c>
      <c r="BC98">
        <v>2132.6</v>
      </c>
      <c r="BD98" s="18">
        <f t="shared" si="919"/>
        <v>5.5418146363570685E-3</v>
      </c>
      <c r="BE98" s="20">
        <f t="shared" si="1048"/>
        <v>933.97621343619414</v>
      </c>
      <c r="BG98" s="10">
        <v>9.1859999999999999</v>
      </c>
      <c r="BH98">
        <v>1963.7</v>
      </c>
      <c r="BI98" s="18">
        <f t="shared" si="920"/>
        <v>6.0231096999149771E-3</v>
      </c>
      <c r="BJ98" s="20">
        <f t="shared" si="1049"/>
        <v>933.5485954149176</v>
      </c>
      <c r="BL98" s="10">
        <v>9.2080000000000002</v>
      </c>
      <c r="BM98">
        <v>1405.9</v>
      </c>
      <c r="BN98" s="18">
        <f t="shared" si="921"/>
        <v>3.9509507686635277E-3</v>
      </c>
      <c r="BO98" s="20">
        <f t="shared" si="1050"/>
        <v>933.91529259618494</v>
      </c>
      <c r="BQ98" s="10">
        <v>9.1890000000000001</v>
      </c>
      <c r="BR98">
        <v>2155.1</v>
      </c>
      <c r="BS98" s="18">
        <f t="shared" si="922"/>
        <v>6.9424668548830823E-3</v>
      </c>
      <c r="BT98" s="20">
        <f t="shared" si="1051"/>
        <v>933.688975105076</v>
      </c>
      <c r="BU98" s="20">
        <f t="shared" si="1061"/>
        <v>21.952271865311207</v>
      </c>
      <c r="BW98" s="10">
        <v>9.2560000000000002</v>
      </c>
      <c r="BX98" s="11">
        <v>1492.4</v>
      </c>
      <c r="BY98" s="18">
        <f t="shared" si="1062"/>
        <v>5.8856099911818388E-3</v>
      </c>
      <c r="BZ98" s="20">
        <f>(((BW98-BW$83)/(BW$137-BW$83)*100+900))</f>
        <v>934.3699903815326</v>
      </c>
      <c r="CB98" s="10">
        <v>9.2449999999999992</v>
      </c>
      <c r="CC98" s="11">
        <v>1460.1</v>
      </c>
      <c r="CD98" s="18">
        <f t="shared" si="1063"/>
        <v>4.8289974001268013E-3</v>
      </c>
      <c r="CE98" s="20">
        <f>(((CB98-CB$83)/(CB$137-CB$83)*100+900))</f>
        <v>933.688975105076</v>
      </c>
      <c r="CG98" s="10">
        <v>9.2119999999999997</v>
      </c>
      <c r="CH98" s="11">
        <v>1431.3</v>
      </c>
      <c r="CI98" s="18">
        <f t="shared" si="1064"/>
        <v>3.8667062891722496E-3</v>
      </c>
      <c r="CJ98" s="20">
        <f>(((CG98-CG$83)/(CG$137-CG$83)*100+900))</f>
        <v>933.77633711507292</v>
      </c>
      <c r="CL98" s="10">
        <v>9.1969999999999992</v>
      </c>
      <c r="CM98" s="11">
        <v>1310.3</v>
      </c>
      <c r="CN98" s="18">
        <f t="shared" si="1065"/>
        <v>3.6523919641244405E-3</v>
      </c>
      <c r="CO98" s="20">
        <f>(((CL98-CL$83)/(CL$137-CL$83)*100+900))</f>
        <v>933.60310780187763</v>
      </c>
      <c r="CQ98" s="10">
        <v>9.2040000000000006</v>
      </c>
      <c r="CR98" s="11">
        <v>1364.8</v>
      </c>
      <c r="CS98" s="18">
        <f t="shared" si="1066"/>
        <v>3.8761770465450818E-3</v>
      </c>
      <c r="CT98" s="20">
        <f>(((CQ98-CQ$83)/(CQ$137-CQ$83)*100+900))</f>
        <v>933.41943816596711</v>
      </c>
      <c r="CU98" s="20">
        <f t="shared" si="1067"/>
        <v>21.173006414783707</v>
      </c>
      <c r="CW98" s="10">
        <v>9.2449999999999992</v>
      </c>
      <c r="CX98" s="11">
        <v>1612.4</v>
      </c>
      <c r="CY98" s="18">
        <f t="shared" si="1110"/>
        <v>4.1935013213274287E-3</v>
      </c>
      <c r="CZ98" s="20">
        <f>(((CW98-CW$83)/(CW$137-CW$83)*100+900))</f>
        <v>933.17245817245816</v>
      </c>
      <c r="DB98" s="10">
        <v>9.2710000000000008</v>
      </c>
      <c r="DC98" s="10">
        <v>2261.8000000000002</v>
      </c>
      <c r="DD98" s="18">
        <f t="shared" si="1111"/>
        <v>6.7367806540199384E-3</v>
      </c>
      <c r="DE98" s="20">
        <f>(((DB98-DB$83)/(DB$137-DB$83)*100+900))</f>
        <v>933.21520618556701</v>
      </c>
      <c r="DG98" s="10">
        <v>9.2010000000000005</v>
      </c>
      <c r="DH98" s="11">
        <v>2173.6</v>
      </c>
      <c r="DI98" s="18">
        <f t="shared" si="1112"/>
        <v>5.9643827346815576E-3</v>
      </c>
      <c r="DJ98" s="20">
        <f>(((DG98-DG$83)/(DG$137-DG$83)*100+900))</f>
        <v>933.95618556701038</v>
      </c>
      <c r="DL98" s="10">
        <v>9.2189999999999994</v>
      </c>
      <c r="DM98" s="11">
        <v>1984.8</v>
      </c>
      <c r="DN98" s="18">
        <f t="shared" si="1113"/>
        <v>6.8295345022591353E-3</v>
      </c>
      <c r="DO98" s="20">
        <f>(((DL98-DL$83)/(DL$137-DL$83)*100+900))</f>
        <v>934.13838120104435</v>
      </c>
      <c r="DQ98" s="10">
        <v>9.1859999999999999</v>
      </c>
      <c r="DR98" s="11">
        <v>1846.6</v>
      </c>
      <c r="DS98" s="18">
        <f t="shared" si="1114"/>
        <v>6.0862242568962754E-3</v>
      </c>
      <c r="DT98" s="20">
        <f>(((DQ98-DQ$83)/(DQ$137-DQ$83)*100+900))</f>
        <v>934.10198116271522</v>
      </c>
      <c r="DU98" s="20">
        <f t="shared" si="1115"/>
        <v>17.782034286578842</v>
      </c>
      <c r="DW98" s="10">
        <v>9.2560000000000002</v>
      </c>
      <c r="DX98" s="11">
        <v>1636.6</v>
      </c>
      <c r="DY98" s="18">
        <f t="shared" si="1116"/>
        <v>7.1951618405827174E-3</v>
      </c>
      <c r="DZ98" s="20">
        <f t="shared" si="1105"/>
        <v>933.90914907229694</v>
      </c>
      <c r="EB98" s="10">
        <v>9.2449999999999992</v>
      </c>
      <c r="EC98" s="10">
        <v>1428.1</v>
      </c>
      <c r="ED98" s="18">
        <f t="shared" si="1117"/>
        <v>4.6398955641740675E-3</v>
      </c>
      <c r="EE98" s="20">
        <f t="shared" si="1106"/>
        <v>933.37633021605927</v>
      </c>
      <c r="EG98" s="10">
        <v>9.1820000000000004</v>
      </c>
      <c r="EH98" s="11">
        <v>1513.9</v>
      </c>
      <c r="EI98" s="18">
        <f t="shared" si="1118"/>
        <v>5.3891631507826561E-3</v>
      </c>
      <c r="EJ98" s="20">
        <f t="shared" si="1107"/>
        <v>933.67942894224529</v>
      </c>
      <c r="EL98" s="10">
        <v>9.1859999999999999</v>
      </c>
      <c r="EM98" s="11">
        <v>1933.9</v>
      </c>
      <c r="EN98" s="18">
        <f t="shared" si="1119"/>
        <v>5.5020401846095374E-3</v>
      </c>
      <c r="EO98" s="20">
        <f t="shared" si="1108"/>
        <v>933.89121338912139</v>
      </c>
      <c r="EQ98" s="10">
        <v>9.1780000000000008</v>
      </c>
      <c r="ER98" s="11">
        <v>2072</v>
      </c>
      <c r="ES98" s="18">
        <f t="shared" si="1120"/>
        <v>6.5426241543453034E-3</v>
      </c>
      <c r="ET98" s="20">
        <f t="shared" si="1109"/>
        <v>933.56053229470956</v>
      </c>
      <c r="EU98" s="20">
        <f t="shared" si="1121"/>
        <v>17.267589760506549</v>
      </c>
      <c r="EW98" s="10">
        <v>9.2560000000000002</v>
      </c>
      <c r="EX98" s="11">
        <v>1885.5</v>
      </c>
      <c r="EY98" s="18">
        <f t="shared" si="1122"/>
        <v>6.1793961790979424E-3</v>
      </c>
      <c r="EZ98" s="20">
        <f>(((EW98-EW$83)/(EW$137-EW$83)*100+900))</f>
        <v>932.11100099108023</v>
      </c>
      <c r="FB98" s="10">
        <v>9.2119999999999997</v>
      </c>
      <c r="FC98" s="10">
        <v>2197.6999999999998</v>
      </c>
      <c r="FD98" s="18">
        <f t="shared" si="1123"/>
        <v>7.0082132930598369E-3</v>
      </c>
      <c r="FE98" s="20">
        <f>(((FB98-FB$83)/(FB$137-FB$83)*100+900))</f>
        <v>932.64696114247761</v>
      </c>
      <c r="FG98" s="10">
        <v>9.1750000000000007</v>
      </c>
      <c r="FH98" s="11">
        <v>1871.4</v>
      </c>
      <c r="FI98" s="18">
        <f t="shared" si="1124"/>
        <v>6.0152705714603474E-3</v>
      </c>
      <c r="FJ98" s="20">
        <f>(((FG98-FG$83)/(FG$137-FG$83)*100+900))</f>
        <v>931.8743735382559</v>
      </c>
      <c r="FL98" s="10">
        <v>9.16</v>
      </c>
      <c r="FM98" s="11">
        <v>2196.3000000000002</v>
      </c>
      <c r="FN98" s="18">
        <f t="shared" si="1125"/>
        <v>6.7032036998095224E-3</v>
      </c>
      <c r="FO98" s="20">
        <f>(((FL98-FL$83)/(FL$137-FL$83)*100+900))</f>
        <v>931.97460741730708</v>
      </c>
      <c r="FQ98" s="10">
        <v>9.1639999999999997</v>
      </c>
      <c r="FR98" s="11">
        <v>2094.9</v>
      </c>
      <c r="FS98" s="18">
        <f t="shared" si="1126"/>
        <v>8.3670126661450524E-3</v>
      </c>
      <c r="FT98" s="20">
        <f>(((FQ98-FQ$83)/(FQ$137-FQ$83)*100+900))</f>
        <v>932.18352310783655</v>
      </c>
      <c r="FU98" s="20">
        <f>(STDEV(EY98,FD98,FI98,FN98,FS98))/(AVERAGE(EY98,FD98,FI98,FN98,FS98))*100</f>
        <v>13.635333624784929</v>
      </c>
      <c r="FV98" s="20">
        <f>(STDEV(EY98,FD98,FN98,FS98))/(AVERAGE(EY98,FD98,FN98,FS98))*100</f>
        <v>13.212482838716497</v>
      </c>
      <c r="FX98" s="10">
        <v>9.234</v>
      </c>
      <c r="FY98" s="11">
        <v>1858.8</v>
      </c>
      <c r="FZ98" s="18">
        <f t="shared" si="1127"/>
        <v>5.8457205287691339E-3</v>
      </c>
      <c r="GA98" s="20">
        <f>(((FX98-FX$83)/(FX$137-FX$83)*100+900))</f>
        <v>933.81642512077292</v>
      </c>
      <c r="GC98" s="10">
        <v>9.1969999999999992</v>
      </c>
      <c r="GD98" s="10">
        <v>1703.3</v>
      </c>
      <c r="GE98" s="18">
        <f t="shared" si="1128"/>
        <v>6.2532628352873019E-3</v>
      </c>
      <c r="GF98" s="20">
        <f>(((GC98-GC$83)/(GC$137-GC$83)*100+900))</f>
        <v>933.94136807817586</v>
      </c>
      <c r="GH98" s="10">
        <v>9.1709999999999994</v>
      </c>
      <c r="GI98" s="11">
        <v>1717</v>
      </c>
      <c r="GJ98" s="18">
        <f t="shared" si="1129"/>
        <v>6.8724038363783511E-3</v>
      </c>
      <c r="GK98" s="20">
        <f>(((GH98-GH$83)/(GH$137-GH$83)*100+900))</f>
        <v>933.97206885352387</v>
      </c>
      <c r="GM98" s="10">
        <v>9.1639999999999997</v>
      </c>
      <c r="GN98" s="11">
        <v>1737.5</v>
      </c>
      <c r="GO98" s="18">
        <f t="shared" si="1130"/>
        <v>5.0702555029416233E-3</v>
      </c>
      <c r="GP98" s="20">
        <f>(((GM98-GM$83)/(GM$137-GM$83)*100+900))</f>
        <v>933.74633192044348</v>
      </c>
      <c r="GR98" s="10">
        <v>9.1709999999999994</v>
      </c>
      <c r="GS98" s="11">
        <v>1838.8</v>
      </c>
      <c r="GT98" s="18">
        <f t="shared" si="1131"/>
        <v>4.9963128146131002E-3</v>
      </c>
      <c r="GU98" s="20">
        <f>(((GR98-GR$83)/(GR$137-GR$83)*100+900))</f>
        <v>933.95424836601308</v>
      </c>
      <c r="GV98" s="20">
        <f t="shared" si="1132"/>
        <v>13.709647719056207</v>
      </c>
      <c r="GX98" s="10">
        <v>9.2119999999999997</v>
      </c>
      <c r="GY98" s="11">
        <v>2089.3000000000002</v>
      </c>
      <c r="GZ98" s="18">
        <f t="shared" si="1133"/>
        <v>7.0732424043810577E-3</v>
      </c>
      <c r="HA98" s="20">
        <f t="shared" si="1052"/>
        <v>933.71187540558071</v>
      </c>
      <c r="HC98" s="10">
        <v>9.1929999999999996</v>
      </c>
      <c r="HD98" s="10">
        <v>1926</v>
      </c>
      <c r="HE98" s="18">
        <f t="shared" si="1134"/>
        <v>5.9261866681107767E-3</v>
      </c>
      <c r="HF98" s="20">
        <f t="shared" si="1053"/>
        <v>934.00064578624472</v>
      </c>
      <c r="HH98" s="10">
        <v>9.1669999999999998</v>
      </c>
      <c r="HI98" s="32">
        <v>1658.3</v>
      </c>
      <c r="HJ98" s="18">
        <f t="shared" si="1135"/>
        <v>4.5682012642096871E-3</v>
      </c>
      <c r="HK98" s="20">
        <f t="shared" si="1054"/>
        <v>934.21052631578948</v>
      </c>
      <c r="HM98" s="10">
        <v>9.1639999999999997</v>
      </c>
      <c r="HN98" s="11">
        <v>1635.1</v>
      </c>
      <c r="HO98" s="18">
        <f t="shared" si="1136"/>
        <v>4.5819229953351307E-3</v>
      </c>
      <c r="HP98" s="20">
        <f t="shared" si="1055"/>
        <v>933.78112712975098</v>
      </c>
      <c r="HR98" s="10">
        <v>9.1780000000000008</v>
      </c>
      <c r="HS98" s="11">
        <v>1575.8</v>
      </c>
      <c r="HT98" s="18">
        <f t="shared" si="1137"/>
        <v>3.8612451106536595E-3</v>
      </c>
      <c r="HU98" s="20">
        <f t="shared" si="1056"/>
        <v>934.65282284231023</v>
      </c>
      <c r="HV98" s="20">
        <f t="shared" si="1138"/>
        <v>24.710467129657662</v>
      </c>
      <c r="HX98" s="10">
        <v>9.2449999999999992</v>
      </c>
      <c r="HY98" s="11">
        <v>1766.8</v>
      </c>
      <c r="HZ98" s="18">
        <f t="shared" si="1097"/>
        <v>3.971343747358881E-3</v>
      </c>
      <c r="IA98" s="20">
        <f t="shared" si="1057"/>
        <v>934.05283505154637</v>
      </c>
      <c r="IC98" s="10">
        <v>9.1890000000000001</v>
      </c>
      <c r="ID98" s="10">
        <v>1744.3</v>
      </c>
      <c r="IE98" s="18">
        <f t="shared" si="1098"/>
        <v>5.6210135612631829E-3</v>
      </c>
      <c r="IF98" s="20">
        <f t="shared" si="1040"/>
        <v>933.66623711340208</v>
      </c>
      <c r="IH98" s="10">
        <v>9.1820000000000004</v>
      </c>
      <c r="II98" s="32">
        <v>2896.2</v>
      </c>
      <c r="IJ98" s="18">
        <f t="shared" si="1099"/>
        <v>9.1376006809818829E-3</v>
      </c>
      <c r="IK98" s="20">
        <f>(((IH98-IH$83)/(IH$137-IH$83)*100+900))</f>
        <v>934.08870184525733</v>
      </c>
      <c r="IM98" s="10">
        <v>9.1820000000000004</v>
      </c>
      <c r="IN98" s="11">
        <v>8327.5</v>
      </c>
      <c r="IO98" s="18">
        <f t="shared" si="1100"/>
        <v>1.8858938536732071E-2</v>
      </c>
      <c r="IP98" s="20">
        <f t="shared" si="1017"/>
        <v>933.8824289405685</v>
      </c>
      <c r="IR98" s="10">
        <v>9.1790000000000003</v>
      </c>
      <c r="IS98" s="11">
        <v>1696.3</v>
      </c>
      <c r="IT98" s="18">
        <f t="shared" si="1101"/>
        <v>4.6287023752285966E-3</v>
      </c>
      <c r="IU98" s="20">
        <f t="shared" si="1058"/>
        <v>933.50598899320164</v>
      </c>
      <c r="IV98" s="20">
        <f t="shared" si="1102"/>
        <v>72.883229411170532</v>
      </c>
    </row>
    <row r="99" spans="1:256">
      <c r="A99" s="2" t="s">
        <v>52</v>
      </c>
      <c r="B99" s="25">
        <v>9.1010000000000009</v>
      </c>
      <c r="C99" s="12">
        <v>10261.4</v>
      </c>
      <c r="D99" s="18">
        <f>C99/D$1</f>
        <v>3.1786143751653367E-2</v>
      </c>
      <c r="E99" s="20">
        <f>(((B99-B$83)/(B$137-B$83)*100+900))</f>
        <v>927.22613709160794</v>
      </c>
      <c r="G99" s="25">
        <v>9.0790000000000006</v>
      </c>
      <c r="H99" s="12">
        <v>26848.5</v>
      </c>
      <c r="I99" s="18">
        <f>H99/I$1</f>
        <v>0.12592703422217302</v>
      </c>
      <c r="J99" s="20">
        <f>(((G99-G$83)/(G$137-G$83)*100+900))</f>
        <v>926.48666023786564</v>
      </c>
      <c r="L99" s="25">
        <v>9.0410000000000004</v>
      </c>
      <c r="M99" s="12">
        <v>6059</v>
      </c>
      <c r="N99" s="18">
        <f>M99/N$1</f>
        <v>2.1293090481753096E-2</v>
      </c>
      <c r="O99" s="20">
        <f>(((L99-L$83)/(L$137-L$83)*100+900))</f>
        <v>926.97135500482784</v>
      </c>
      <c r="Q99" s="25">
        <v>9.0310000000000006</v>
      </c>
      <c r="R99" s="12">
        <v>5514.1</v>
      </c>
      <c r="S99" s="18">
        <f>R99/S$1</f>
        <v>2.1119707194396986E-2</v>
      </c>
      <c r="T99" s="20">
        <f>(((Q99-Q$83)/(Q$137-Q$83)*100+900))</f>
        <v>926.67521641551787</v>
      </c>
      <c r="U99" s="20">
        <f t="shared" si="816"/>
        <v>101.6205565196647</v>
      </c>
      <c r="Y99" s="18"/>
      <c r="AD99" s="18"/>
      <c r="AI99" s="18"/>
      <c r="AN99" s="18"/>
      <c r="AS99" s="18"/>
      <c r="AU99" s="20"/>
      <c r="AY99" s="18"/>
      <c r="BD99" s="18"/>
      <c r="BI99" s="18"/>
      <c r="BN99" s="18"/>
      <c r="BS99" s="18"/>
      <c r="BU99" s="20"/>
      <c r="BY99" s="18"/>
      <c r="CD99" s="18"/>
      <c r="CI99" s="18"/>
      <c r="CN99" s="18"/>
      <c r="CS99" s="18"/>
      <c r="CU99" s="20"/>
      <c r="CY99" s="18"/>
      <c r="DD99" s="18"/>
      <c r="DI99" s="18"/>
      <c r="DN99" s="18"/>
      <c r="DS99" s="18"/>
      <c r="DU99" s="20"/>
      <c r="DW99" s="10">
        <v>9.3520000000000003</v>
      </c>
      <c r="DX99" s="11">
        <v>12250.8</v>
      </c>
      <c r="DY99" s="18">
        <f t="shared" si="1116"/>
        <v>5.3859518927417055E-2</v>
      </c>
      <c r="DZ99" s="20">
        <f t="shared" si="1105"/>
        <v>936.98016634676901</v>
      </c>
      <c r="EB99" s="10">
        <v>9.3480000000000008</v>
      </c>
      <c r="EC99" s="10">
        <v>6544.5</v>
      </c>
      <c r="ED99" s="18">
        <f t="shared" si="1117"/>
        <v>2.1263074378360888E-2</v>
      </c>
      <c r="EE99" s="20">
        <f t="shared" si="1106"/>
        <v>936.69783940664297</v>
      </c>
      <c r="EG99" s="10">
        <v>9.3000000000000007</v>
      </c>
      <c r="EH99" s="11">
        <v>8526.5</v>
      </c>
      <c r="EI99" s="18">
        <f t="shared" si="1118"/>
        <v>3.0352532931599386E-2</v>
      </c>
      <c r="EJ99" s="20">
        <f t="shared" si="1107"/>
        <v>937.50811161583385</v>
      </c>
      <c r="EL99" s="10">
        <v>9.3960000000000008</v>
      </c>
      <c r="EM99" s="11">
        <v>16957</v>
      </c>
      <c r="EN99" s="18">
        <f t="shared" si="1119"/>
        <v>4.8243495222309279E-2</v>
      </c>
      <c r="EO99" s="20">
        <f t="shared" si="1108"/>
        <v>940.65014483424534</v>
      </c>
      <c r="EQ99" s="10">
        <v>9.3040000000000003</v>
      </c>
      <c r="ER99" s="11">
        <v>9617.9</v>
      </c>
      <c r="ES99" s="18">
        <f t="shared" si="1120"/>
        <v>3.0369838250037497E-2</v>
      </c>
      <c r="ET99" s="20">
        <f t="shared" si="1109"/>
        <v>937.65011359948073</v>
      </c>
      <c r="EU99" s="20">
        <f t="shared" si="1121"/>
        <v>37.099483138538787</v>
      </c>
      <c r="EY99" s="18"/>
      <c r="FD99" s="18"/>
      <c r="FI99" s="18"/>
      <c r="FN99" s="18"/>
      <c r="FS99" s="18"/>
      <c r="FU99" s="20"/>
      <c r="FV99" s="20"/>
      <c r="FZ99" s="18"/>
      <c r="GE99" s="18"/>
      <c r="GJ99" s="18"/>
      <c r="GO99" s="18"/>
      <c r="GT99" s="18"/>
      <c r="GV99" s="20"/>
      <c r="GZ99" s="18"/>
      <c r="HE99" s="18"/>
      <c r="HJ99" s="18"/>
      <c r="HO99" s="18"/>
      <c r="HT99" s="18"/>
      <c r="HV99" s="20"/>
      <c r="HZ99" s="18"/>
      <c r="IE99" s="18"/>
      <c r="IJ99" s="18"/>
      <c r="IO99" s="18"/>
      <c r="IT99" s="18"/>
      <c r="IV99" s="20"/>
    </row>
    <row r="100" spans="1:256">
      <c r="A100" s="2" t="s">
        <v>53</v>
      </c>
      <c r="B100" s="25">
        <v>9.1010000000000009</v>
      </c>
      <c r="C100" s="12">
        <v>10138.799999999999</v>
      </c>
      <c r="D100" s="18">
        <f>C100/D$1</f>
        <v>3.1406372840866073E-2</v>
      </c>
      <c r="E100" s="20">
        <f>(((B100-B$83)/(B$137-B$83)*100+900))</f>
        <v>927.22613709160794</v>
      </c>
      <c r="G100" s="25">
        <v>9.0790000000000006</v>
      </c>
      <c r="H100" s="12">
        <v>23965.9</v>
      </c>
      <c r="I100" s="18">
        <f>H100/I$1</f>
        <v>0.11240682754959036</v>
      </c>
      <c r="J100" s="20">
        <f>(((G100-G$83)/(G$137-G$83)*100+900))</f>
        <v>926.48666023786564</v>
      </c>
      <c r="L100" s="25">
        <v>9.0410000000000004</v>
      </c>
      <c r="M100" s="12">
        <v>6452.2</v>
      </c>
      <c r="N100" s="18">
        <f>M100/N$1</f>
        <v>2.2674909788144466E-2</v>
      </c>
      <c r="O100" s="20">
        <f>(((L100-L$83)/(L$137-L$83)*100+900))</f>
        <v>926.97135500482784</v>
      </c>
      <c r="Q100" s="25">
        <v>9.0310000000000006</v>
      </c>
      <c r="R100" s="12">
        <v>5539.4</v>
      </c>
      <c r="S100" s="18">
        <f>R100/S$1</f>
        <v>2.1216609425408071E-2</v>
      </c>
      <c r="T100" s="20">
        <f>(((Q100-Q$83)/(Q$137-Q$83)*100+900))</f>
        <v>926.67521641551787</v>
      </c>
      <c r="U100" s="20">
        <f t="shared" si="816"/>
        <v>93.519274615260258</v>
      </c>
      <c r="Y100" s="18"/>
      <c r="AD100" s="18"/>
      <c r="AI100" s="18"/>
      <c r="AN100" s="18"/>
      <c r="AS100" s="18"/>
      <c r="AU100" s="20"/>
      <c r="AY100" s="18"/>
      <c r="BD100" s="18"/>
      <c r="BI100" s="18"/>
      <c r="BN100" s="18"/>
      <c r="BS100" s="18"/>
      <c r="BU100" s="20"/>
      <c r="BY100" s="18"/>
      <c r="CD100" s="18"/>
      <c r="CI100" s="18"/>
      <c r="CN100" s="18"/>
      <c r="CS100" s="18"/>
      <c r="CU100" s="20"/>
      <c r="CY100" s="18"/>
      <c r="DD100" s="18"/>
      <c r="DI100" s="18"/>
      <c r="DN100" s="18"/>
      <c r="DS100" s="18"/>
      <c r="DU100" s="20"/>
      <c r="DW100" s="10">
        <v>9.3520000000000003</v>
      </c>
      <c r="DX100" s="11">
        <v>11765.1</v>
      </c>
      <c r="DY100" s="18">
        <f t="shared" si="1116"/>
        <v>5.1724183411120457E-2</v>
      </c>
      <c r="DZ100" s="20">
        <f t="shared" si="1105"/>
        <v>936.98016634676901</v>
      </c>
      <c r="EB100" s="10">
        <v>9.3480000000000008</v>
      </c>
      <c r="EC100" s="10">
        <v>6435.5</v>
      </c>
      <c r="ED100" s="18">
        <f t="shared" si="1117"/>
        <v>2.0908933480318054E-2</v>
      </c>
      <c r="EE100" s="20">
        <f t="shared" si="1106"/>
        <v>936.69783940664297</v>
      </c>
      <c r="EG100" s="10">
        <v>9.3000000000000007</v>
      </c>
      <c r="EH100" s="11">
        <v>8080.7</v>
      </c>
      <c r="EI100" s="18">
        <f t="shared" si="1118"/>
        <v>2.8765579412464101E-2</v>
      </c>
      <c r="EJ100" s="20">
        <f t="shared" si="1107"/>
        <v>937.50811161583385</v>
      </c>
      <c r="EL100" s="10">
        <v>9.3960000000000008</v>
      </c>
      <c r="EM100" s="11">
        <v>16987.900000000001</v>
      </c>
      <c r="EN100" s="18">
        <f t="shared" si="1119"/>
        <v>4.8331407235187113E-2</v>
      </c>
      <c r="EO100" s="20">
        <f t="shared" si="1108"/>
        <v>940.65014483424534</v>
      </c>
      <c r="EQ100" s="10">
        <v>9.3040000000000003</v>
      </c>
      <c r="ER100" s="11">
        <v>9617.9</v>
      </c>
      <c r="ES100" s="18">
        <f t="shared" si="1120"/>
        <v>3.0369838250037497E-2</v>
      </c>
      <c r="ET100" s="20">
        <f t="shared" si="1109"/>
        <v>937.65011359948073</v>
      </c>
      <c r="EU100" s="20">
        <f t="shared" si="1121"/>
        <v>37.015867205691094</v>
      </c>
      <c r="EY100" s="18"/>
      <c r="FD100" s="18"/>
      <c r="FI100" s="18"/>
      <c r="FN100" s="18"/>
      <c r="FS100" s="18"/>
      <c r="FU100" s="20"/>
      <c r="FV100" s="20"/>
      <c r="FZ100" s="18"/>
      <c r="GE100" s="18"/>
      <c r="GJ100" s="18"/>
      <c r="GO100" s="18"/>
      <c r="GT100" s="18"/>
      <c r="GV100" s="20"/>
      <c r="GZ100" s="18"/>
      <c r="HE100" s="18"/>
      <c r="HJ100" s="18"/>
      <c r="HO100" s="18"/>
      <c r="HT100" s="18"/>
      <c r="HV100" s="20"/>
      <c r="HZ100" s="18"/>
      <c r="IE100" s="18"/>
      <c r="IJ100" s="18"/>
      <c r="IO100" s="18"/>
      <c r="IT100" s="18"/>
      <c r="IV100" s="20"/>
    </row>
    <row r="101" spans="1:256">
      <c r="A101" s="2" t="s">
        <v>54</v>
      </c>
      <c r="D101" s="18"/>
      <c r="I101" s="18"/>
      <c r="N101" s="18"/>
      <c r="S101" s="18"/>
      <c r="U101" s="20"/>
      <c r="W101" s="10">
        <v>9.43</v>
      </c>
      <c r="X101">
        <v>12094.9</v>
      </c>
      <c r="Y101" s="18">
        <f>X101/Y$1</f>
        <v>3.6670625328014558E-2</v>
      </c>
      <c r="Z101" s="20">
        <f>(((W101-W$83)/(W$137-W$83)*100+900))</f>
        <v>939.54530899775853</v>
      </c>
      <c r="AB101" s="10">
        <v>9.4079999999999995</v>
      </c>
      <c r="AC101">
        <v>10149.200000000001</v>
      </c>
      <c r="AD101" s="18">
        <f t="shared" si="817"/>
        <v>3.4957799338126087E-2</v>
      </c>
      <c r="AE101" s="20">
        <f>(((AB101-AB$83)/(AB$137-AB$83)*100+900))</f>
        <v>939.63414634146341</v>
      </c>
      <c r="AG101" s="10">
        <v>9.4</v>
      </c>
      <c r="AH101">
        <v>7838.4</v>
      </c>
      <c r="AI101" s="18">
        <f t="shared" si="818"/>
        <v>2.5929466716507275E-2</v>
      </c>
      <c r="AJ101" s="20">
        <f>(((AG101-AG$83)/(AG$137-AG$83)*100+900))</f>
        <v>939.52963917525778</v>
      </c>
      <c r="AL101" s="10">
        <v>9.3849999999999998</v>
      </c>
      <c r="AM101">
        <v>9408.1</v>
      </c>
      <c r="AN101" s="18">
        <f t="shared" si="819"/>
        <v>3.3257260985419708E-2</v>
      </c>
      <c r="AO101" s="20">
        <f>(((AL101-AL$83)/(AL$137-AL$83)*100+900))</f>
        <v>939.19354838709683</v>
      </c>
      <c r="AQ101" s="10">
        <v>9.3960000000000008</v>
      </c>
      <c r="AR101">
        <v>8235</v>
      </c>
      <c r="AS101" s="18">
        <f t="shared" si="820"/>
        <v>2.6898869071592148E-2</v>
      </c>
      <c r="AT101" s="20">
        <f>(((AQ101-AQ$83)/(AQ$137-AQ$83)*100+900))</f>
        <v>939.06554185593768</v>
      </c>
      <c r="AU101" s="20">
        <f t="shared" ref="AU101:AU105" si="1139">(STDEV(Y101,AD101,AI101,AN101,AS101))/(AVERAGE(Y101,AD101,AI101,AN101,AS101))*100</f>
        <v>15.366270121241554</v>
      </c>
      <c r="AW101" s="10">
        <v>9.43</v>
      </c>
      <c r="AX101">
        <v>7993</v>
      </c>
      <c r="AY101" s="18">
        <f t="shared" si="918"/>
        <v>2.3216770217005491E-2</v>
      </c>
      <c r="AZ101" s="20">
        <f>(((AW101-AW$83)/(AW$137-AW$83)*100+900))</f>
        <v>939.30412371134014</v>
      </c>
      <c r="BB101" s="10">
        <v>9.4039999999999999</v>
      </c>
      <c r="BC101">
        <v>10794.4</v>
      </c>
      <c r="BD101" s="18">
        <f t="shared" si="919"/>
        <v>2.8050531703410271E-2</v>
      </c>
      <c r="BE101" s="20">
        <f>(((BB101-BB$83)/(BB$137-BB$83)*100+900))</f>
        <v>939.44069431051105</v>
      </c>
      <c r="BG101" s="10">
        <v>9.3559999999999999</v>
      </c>
      <c r="BH101">
        <v>9630.4</v>
      </c>
      <c r="BI101" s="18">
        <f t="shared" si="920"/>
        <v>2.9538603480196157E-2</v>
      </c>
      <c r="BJ101" s="20">
        <f>(((BG101-BG$83)/(BG$137-BG$83)*100+900))</f>
        <v>939.03777849531809</v>
      </c>
      <c r="BL101" s="10">
        <v>9.3710000000000004</v>
      </c>
      <c r="BM101">
        <v>8398</v>
      </c>
      <c r="BN101" s="18">
        <f t="shared" si="921"/>
        <v>2.3600600722125546E-2</v>
      </c>
      <c r="BO101" s="20">
        <f>(((BL101-BL$83)/(BL$137-BL$83)*100+900))</f>
        <v>939.18525703200771</v>
      </c>
      <c r="BQ101" s="10">
        <v>9.359</v>
      </c>
      <c r="BR101">
        <v>10722.3</v>
      </c>
      <c r="BS101" s="18">
        <f t="shared" si="922"/>
        <v>3.4540955110256073E-2</v>
      </c>
      <c r="BT101" s="20">
        <f>(((BQ101-BQ$83)/(BQ$137-BQ$83)*100+900))</f>
        <v>939.18525703200771</v>
      </c>
      <c r="BU101" s="20">
        <f t="shared" ref="BU101:BU104" si="1140">(STDEV(AY101,BD101,BI101,BN101,BS101))/(AVERAGE(AY101,BD101,BI101,BN101,BS101))*100</f>
        <v>16.79824462602722</v>
      </c>
      <c r="BW101" s="10">
        <v>9.43</v>
      </c>
      <c r="BX101" s="11">
        <v>3862.1</v>
      </c>
      <c r="BY101" s="18">
        <f t="shared" ref="BY101:BY104" si="1141">BX101/BY$1</f>
        <v>1.5231046868763989E-2</v>
      </c>
      <c r="BZ101" s="20">
        <f>(((BW101-BW$83)/(BW$137-BW$83)*100+900))</f>
        <v>939.94870150689326</v>
      </c>
      <c r="CB101" s="10">
        <v>9.4149999999999991</v>
      </c>
      <c r="CC101" s="11">
        <v>3752.7</v>
      </c>
      <c r="CD101" s="18">
        <f t="shared" ref="CD101:CD104" si="1142">CC101/CD$1</f>
        <v>1.2411326993668823E-2</v>
      </c>
      <c r="CE101" s="20">
        <f>(((CB101-CB$83)/(CB$137-CB$83)*100+900))</f>
        <v>939.18525703200771</v>
      </c>
      <c r="CG101" s="10">
        <v>9.3710000000000004</v>
      </c>
      <c r="CH101" s="11">
        <v>5076</v>
      </c>
      <c r="CI101" s="18">
        <f t="shared" ref="CI101:CI104" si="1143">CH101/CI$1</f>
        <v>1.3712988977739355E-2</v>
      </c>
      <c r="CJ101" s="20">
        <f>(((CG101-CG$83)/(CG$137-CG$83)*100+900))</f>
        <v>938.93030794165315</v>
      </c>
      <c r="CL101" s="10">
        <v>9.3780000000000001</v>
      </c>
      <c r="CM101" s="11">
        <v>4227.8999999999996</v>
      </c>
      <c r="CN101" s="18">
        <f t="shared" ref="CN101:CN104" si="1144">CM101/CN$1</f>
        <v>1.1785047687645364E-2</v>
      </c>
      <c r="CO101" s="20">
        <f>(((CL101-CL$83)/(CL$137-CL$83)*100+900))</f>
        <v>939.46260925865977</v>
      </c>
      <c r="CQ101" s="10">
        <v>9.3819999999999997</v>
      </c>
      <c r="CR101" s="11">
        <v>4982.8999999999996</v>
      </c>
      <c r="CS101" s="18">
        <f t="shared" ref="CS101:CS104" si="1145">CR101/CS$1</f>
        <v>1.4151965566551499E-2</v>
      </c>
      <c r="CT101" s="20">
        <f>(((CQ101-CQ$83)/(CQ$137-CQ$83)*100+900))</f>
        <v>939.16693574426859</v>
      </c>
      <c r="CU101" s="20">
        <f t="shared" ref="CU101:CU104" si="1146">(STDEV(BY101,CD101,CI101,CN101,CS101))/(AVERAGE(BY101,CD101,CI101,CN101,CS101))*100</f>
        <v>10.231524688558018</v>
      </c>
      <c r="CW101" s="10">
        <v>9.4149999999999991</v>
      </c>
      <c r="CX101" s="11">
        <v>7069.9</v>
      </c>
      <c r="CY101" s="18">
        <f t="shared" ref="CY101:CY105" si="1147">CX101/CY$1</f>
        <v>1.8387270523227976E-2</v>
      </c>
      <c r="CZ101" s="20">
        <f>(((CW101-CW$83)/(CW$137-CW$83)*100+900))</f>
        <v>938.64221364221362</v>
      </c>
      <c r="DB101" s="10">
        <v>9.4480000000000004</v>
      </c>
      <c r="DC101" s="10">
        <v>9218.5</v>
      </c>
      <c r="DD101" s="18">
        <f t="shared" ref="DD101:DD105" si="1148">DC101/DD$1</f>
        <v>2.7457340374517109E-2</v>
      </c>
      <c r="DE101" s="20">
        <f>(((DB101-DB$83)/(DB$137-DB$83)*100+900))</f>
        <v>938.91752577319585</v>
      </c>
      <c r="DG101" s="10">
        <v>9.3559999999999999</v>
      </c>
      <c r="DH101" s="11">
        <v>8056.6</v>
      </c>
      <c r="DI101" s="18">
        <f t="shared" ref="DI101:DI105" si="1149">DH101/DI$1</f>
        <v>2.2107400598194441E-2</v>
      </c>
      <c r="DJ101" s="20">
        <f>(((DG101-DG$83)/(DG$137-DG$83)*100+900))</f>
        <v>938.94974226804129</v>
      </c>
      <c r="DL101" s="10">
        <v>9.3670000000000009</v>
      </c>
      <c r="DM101" s="11">
        <v>7829.3</v>
      </c>
      <c r="DN101" s="18">
        <f t="shared" ref="DN101:DN105" si="1150">DM101/DN$1</f>
        <v>2.6939981095595249E-2</v>
      </c>
      <c r="DO101" s="20">
        <f>(((DL101-DL$83)/(DL$137-DL$83)*100+900))</f>
        <v>938.9686684073107</v>
      </c>
      <c r="DQ101" s="10">
        <v>9.3480000000000008</v>
      </c>
      <c r="DR101" s="11">
        <v>9465.2000000000007</v>
      </c>
      <c r="DS101" s="18">
        <f t="shared" ref="DS101:DS105" si="1151">DR101/DS$1</f>
        <v>3.1196431190498558E-2</v>
      </c>
      <c r="DT101" s="20">
        <f>(((DQ101-DQ$83)/(DQ$137-DQ$83)*100+900))</f>
        <v>939.36342968496274</v>
      </c>
      <c r="DU101" s="20">
        <f t="shared" ref="DU101:DU105" si="1152">(STDEV(CY101,DD101,DI101,DN101,DS101))/(AVERAGE(CY101,DD101,DI101,DN101,DS101))*100</f>
        <v>19.832925888313842</v>
      </c>
      <c r="DW101" s="10">
        <v>9.4149999999999991</v>
      </c>
      <c r="DX101" s="11">
        <v>11260.2</v>
      </c>
      <c r="DY101" s="18">
        <f t="shared" ref="DY101:DY105" si="1153">DX101/DY$1</f>
        <v>4.9504436855266724E-2</v>
      </c>
      <c r="DZ101" s="20">
        <f t="shared" si="1105"/>
        <v>938.99552143314133</v>
      </c>
      <c r="EB101" s="10">
        <v>9.4039999999999999</v>
      </c>
      <c r="EC101" s="10">
        <v>11442.9</v>
      </c>
      <c r="ED101" s="18">
        <f t="shared" ref="ED101:ED105" si="1154">EC101/ED$1</f>
        <v>3.7177971396462034E-2</v>
      </c>
      <c r="EE101" s="20">
        <f t="shared" si="1106"/>
        <v>938.50370848113505</v>
      </c>
      <c r="EG101" s="10">
        <v>9.3450000000000006</v>
      </c>
      <c r="EH101" s="11">
        <v>12139.6</v>
      </c>
      <c r="EI101" s="18">
        <f t="shared" ref="EI101:EI105" si="1155">EH101/EI$1</f>
        <v>4.3214403187291847E-2</v>
      </c>
      <c r="EJ101" s="20">
        <f t="shared" si="1107"/>
        <v>938.9682024659312</v>
      </c>
      <c r="EL101" s="10">
        <v>9.3450000000000006</v>
      </c>
      <c r="EM101" s="11">
        <v>9377.6</v>
      </c>
      <c r="EN101" s="18">
        <f t="shared" ref="EN101:EN105" si="1156">EM101/EN$1</f>
        <v>2.6679731131493044E-2</v>
      </c>
      <c r="EO101" s="20">
        <f t="shared" si="1108"/>
        <v>939.0086900547152</v>
      </c>
      <c r="EQ101" s="10">
        <v>9.3369999999999997</v>
      </c>
      <c r="ER101" s="11">
        <v>11781.5</v>
      </c>
      <c r="ES101" s="18">
        <f t="shared" ref="ES101:ES105" si="1157">ER101/ES$1</f>
        <v>3.7201701966418532E-2</v>
      </c>
      <c r="ET101" s="20">
        <f t="shared" si="1109"/>
        <v>938.72119441739699</v>
      </c>
      <c r="EU101" s="20">
        <f t="shared" ref="EU101:EU105" si="1158">(STDEV(DY101,ED101,EI101,EN101,ES101))/(AVERAGE(DY101,ED101,EI101,EN101,ES101))*100</f>
        <v>21.823819363586754</v>
      </c>
      <c r="EW101" s="10">
        <v>9.43</v>
      </c>
      <c r="EX101" s="11">
        <v>6869</v>
      </c>
      <c r="EY101" s="18">
        <f t="shared" si="1122"/>
        <v>2.2511945030084201E-2</v>
      </c>
      <c r="EZ101" s="20">
        <f>(((EW101-EW$83)/(EW$137-EW$83)*100+900))</f>
        <v>937.85926660059465</v>
      </c>
      <c r="FB101" s="10">
        <v>9.3699999999999992</v>
      </c>
      <c r="FC101" s="10">
        <v>7736.6</v>
      </c>
      <c r="FD101" s="18">
        <f t="shared" si="1123"/>
        <v>2.4671130255761359E-2</v>
      </c>
      <c r="FE101" s="20">
        <f>(((FB101-FB$83)/(FB$137-FB$83)*100+900))</f>
        <v>937.89438724676188</v>
      </c>
      <c r="FG101" s="10">
        <v>9.3409999999999993</v>
      </c>
      <c r="FH101" s="11">
        <v>7459.8</v>
      </c>
      <c r="FI101" s="18">
        <f t="shared" si="1124"/>
        <v>2.3978152938431068E-2</v>
      </c>
      <c r="FJ101" s="20">
        <f>(((FG101-FG$83)/(FG$137-FG$83)*100+900))</f>
        <v>937.42064817908454</v>
      </c>
      <c r="FL101" s="10">
        <v>9.3339999999999996</v>
      </c>
      <c r="FM101" s="11">
        <v>6792.7</v>
      </c>
      <c r="FN101" s="18">
        <f t="shared" si="1125"/>
        <v>2.0731617616762801E-2</v>
      </c>
      <c r="FO101" s="20">
        <f>(((FL101-FL$83)/(FL$137-FL$83)*100+900))</f>
        <v>937.78817240227193</v>
      </c>
      <c r="FQ101" s="10">
        <v>9.3260000000000005</v>
      </c>
      <c r="FR101" s="11">
        <v>6818.5</v>
      </c>
      <c r="FS101" s="18">
        <f t="shared" si="1126"/>
        <v>2.7233030628722149E-2</v>
      </c>
      <c r="FT101" s="20">
        <f>(((FQ101-FQ$83)/(FQ$137-FQ$83)*100+900))</f>
        <v>937.60884125920973</v>
      </c>
      <c r="FU101" s="20">
        <f>(STDEV(EY101,FD101,FI101,FN101,FS101))/(AVERAGE(EY101,FD101,FI101,FN101,FS101))*100</f>
        <v>10.205251112621234</v>
      </c>
      <c r="FV101" s="20">
        <f>(STDEV(EY101,FD101,FN101,FS101))/(AVERAGE(EY101,FD101,FN101,FS101))*100</f>
        <v>11.795652509486052</v>
      </c>
      <c r="FX101" s="10">
        <v>9.4039999999999999</v>
      </c>
      <c r="FY101" s="11">
        <v>9219.1</v>
      </c>
      <c r="FZ101" s="18">
        <f t="shared" ref="FZ101:FZ102" si="1159">FY101/FZ$1</f>
        <v>2.8993050423270671E-2</v>
      </c>
      <c r="GA101" s="20">
        <f>(((FX101-FX$83)/(FX$137-FX$83)*100+900))</f>
        <v>939.29146537842189</v>
      </c>
      <c r="GC101" s="10">
        <v>9.359</v>
      </c>
      <c r="GD101" s="10">
        <v>8626.4</v>
      </c>
      <c r="GE101" s="18">
        <f t="shared" ref="GE101:GE102" si="1160">GD101/GE$1</f>
        <v>3.1669786016745367E-2</v>
      </c>
      <c r="GF101" s="20">
        <f>(((GC101-GC$83)/(GC$137-GC$83)*100+900))</f>
        <v>939.21824104234531</v>
      </c>
      <c r="GH101" s="10">
        <v>9.3260000000000005</v>
      </c>
      <c r="GI101" s="11">
        <v>8829.4</v>
      </c>
      <c r="GJ101" s="18">
        <f t="shared" ref="GJ101" si="1161">GI101/GJ$1</f>
        <v>3.5340246029655804E-2</v>
      </c>
      <c r="GK101" s="20">
        <f>(((GH101-GH$83)/(GH$137-GH$83)*100+900))</f>
        <v>939.0061708346866</v>
      </c>
      <c r="GM101" s="10">
        <v>9.3260000000000005</v>
      </c>
      <c r="GN101" s="11">
        <v>6801.5</v>
      </c>
      <c r="GO101" s="18">
        <f t="shared" ref="GO101:GO102" si="1162">GN101/GO$1</f>
        <v>1.9847679311227311E-2</v>
      </c>
      <c r="GP101" s="20">
        <f>(((GM101-GM$83)/(GM$137-GM$83)*100+900))</f>
        <v>939.02836648190419</v>
      </c>
      <c r="GR101" s="10">
        <v>9.3409999999999993</v>
      </c>
      <c r="GS101" s="11">
        <v>7060.4</v>
      </c>
      <c r="GT101" s="18">
        <f t="shared" ref="GT101:GT102" si="1163">GS101/GT$1</f>
        <v>1.9184232649714125E-2</v>
      </c>
      <c r="GU101" s="20">
        <f>(((GR101-GR$83)/(GR$137-GR$83)*100+900))</f>
        <v>939.50980392156862</v>
      </c>
      <c r="GV101" s="20">
        <f t="shared" ref="GV101:GV102" si="1164">(STDEV(FZ101,GE101,GJ101,GO101,GT101))/(AVERAGE(FZ101,GE101,GJ101,GO101,GT101))*100</f>
        <v>26.673928118018885</v>
      </c>
      <c r="GX101" s="10">
        <v>9.3780000000000001</v>
      </c>
      <c r="GY101" s="11">
        <v>6679</v>
      </c>
      <c r="GZ101" s="18">
        <f t="shared" ref="GZ101:GZ102" si="1165">GY101/GZ$1</f>
        <v>2.26114899817456E-2</v>
      </c>
      <c r="HA101" s="20">
        <f>(((GX101-GX$83)/(GX$137-GX$83)*100+900))</f>
        <v>939.09798831927321</v>
      </c>
      <c r="HC101" s="10">
        <v>9.3629999999999995</v>
      </c>
      <c r="HD101" s="10">
        <v>5746</v>
      </c>
      <c r="HE101" s="18">
        <f t="shared" ref="HE101:HE102" si="1166">HD101/HE$1</f>
        <v>1.7680097920542329E-2</v>
      </c>
      <c r="HF101" s="20">
        <f>(((HC101-HC$83)/(HC$137-HC$83)*100+900))</f>
        <v>939.4898288666451</v>
      </c>
      <c r="HH101" s="10">
        <v>9.3369999999999997</v>
      </c>
      <c r="HI101" s="11">
        <v>6632.5</v>
      </c>
      <c r="HJ101" s="18">
        <f t="shared" ref="HJ101:HJ102" si="1167">HI101/HJ$1</f>
        <v>1.8270876732117681E-2</v>
      </c>
      <c r="HK101" s="20">
        <f>(((HH101-HH$83)/(HH$137-HH$83)*100+900))</f>
        <v>939.73359324236515</v>
      </c>
      <c r="HM101" s="10">
        <v>9.33</v>
      </c>
      <c r="HN101" s="11">
        <v>5227.1000000000004</v>
      </c>
      <c r="HO101" s="18">
        <f t="shared" ref="HO101:HO102" si="1168">HN101/HO$1</f>
        <v>1.4647525954936251E-2</v>
      </c>
      <c r="HP101" s="20">
        <f>(((HM101-HM$83)/(HM$137-HM$83)*100+900))</f>
        <v>939.22018348623851</v>
      </c>
      <c r="HR101" s="10">
        <v>9.33</v>
      </c>
      <c r="HS101" s="11">
        <v>6218.5</v>
      </c>
      <c r="HT101" s="18">
        <f t="shared" ref="HT101:HT102" si="1169">HS101/HT$1</f>
        <v>1.5237436680162321E-2</v>
      </c>
      <c r="HU101" s="20">
        <f>(((HR101-HR$83)/(HR$137-HR$83)*100+900))</f>
        <v>939.58468526930562</v>
      </c>
      <c r="HV101" s="20">
        <f t="shared" ref="HV101:HV102" si="1170">(STDEV(GZ101,HE101,HJ101,HO101,HT101))/(AVERAGE(GZ101,HE101,HJ101,HO101,HT101))*100</f>
        <v>17.838632399193209</v>
      </c>
      <c r="HX101" s="10">
        <v>9.4079999999999995</v>
      </c>
      <c r="HY101" s="11">
        <v>5179.8999999999996</v>
      </c>
      <c r="HZ101" s="18">
        <f t="shared" ref="HZ101:HZ102" si="1171">HY101/HZ$1</f>
        <v>1.1643176068001056E-2</v>
      </c>
      <c r="IA101" s="20">
        <f>(((HX101-HX$83)/(HX$137-HX$83)*100+900))</f>
        <v>939.30412371134014</v>
      </c>
      <c r="IC101" s="10">
        <v>9.3629999999999995</v>
      </c>
      <c r="ID101" s="10">
        <v>5494</v>
      </c>
      <c r="IE101" s="18">
        <f t="shared" ref="IE101:IE102" si="1172">ID101/IE$1</f>
        <v>1.7704436453350871E-2</v>
      </c>
      <c r="IF101" s="20">
        <f>(((IC101-IC$83)/(IC$137-IC$83)*100+900))</f>
        <v>939.27190721649481</v>
      </c>
      <c r="IH101" s="10">
        <v>9.3369999999999997</v>
      </c>
      <c r="II101" s="11">
        <v>6232.5</v>
      </c>
      <c r="IJ101" s="18">
        <f t="shared" ref="IJ101:IJ102" si="1173">II101/IJ$1</f>
        <v>1.9663730489682892E-2</v>
      </c>
      <c r="IK101" s="20">
        <f>(((IH101-IH$83)/(IH$137-IH$83)*100+900))</f>
        <v>939.10650696018126</v>
      </c>
      <c r="IM101" s="10">
        <v>9.3450000000000006</v>
      </c>
      <c r="IN101" s="11">
        <v>6762.6</v>
      </c>
      <c r="IO101" s="18">
        <f t="shared" ref="IO101:IO102" si="1174">IN101/IO$1</f>
        <v>1.5314975412609344E-2</v>
      </c>
      <c r="IP101" s="20">
        <f>(((IM101-IM$83)/(IM$137-IM$83)*100+900))</f>
        <v>939.14728682170551</v>
      </c>
      <c r="IR101" s="10">
        <v>9.3559999999999999</v>
      </c>
      <c r="IS101" s="11">
        <v>5063.8</v>
      </c>
      <c r="IT101" s="18">
        <f t="shared" ref="IT101:IT102" si="1175">IS101/IT$1</f>
        <v>1.3817616628946868E-2</v>
      </c>
      <c r="IU101" s="20">
        <f>(((IR101-IR$83)/(IR$137-IR$83)*100+900))</f>
        <v>939.23599870508258</v>
      </c>
      <c r="IV101" s="20">
        <f t="shared" ref="IV101:IV102" si="1176">(STDEV(HZ101,IE101,IJ101,IO101,IT101))/(AVERAGE(HZ101,IE101,IJ101,IO101,IT101))*100</f>
        <v>20.196459406969606</v>
      </c>
    </row>
    <row r="102" spans="1:256" s="11" customFormat="1">
      <c r="A102" s="13">
        <v>548</v>
      </c>
      <c r="B102" s="25"/>
      <c r="C102" s="35"/>
      <c r="D102" s="18"/>
      <c r="E102" s="20"/>
      <c r="F102" s="35"/>
      <c r="G102" s="25"/>
      <c r="H102" s="35"/>
      <c r="I102" s="18"/>
      <c r="J102" s="20"/>
      <c r="K102" s="35"/>
      <c r="L102" s="25"/>
      <c r="M102" s="35"/>
      <c r="N102" s="18"/>
      <c r="O102" s="20"/>
      <c r="P102" s="35"/>
      <c r="Q102" s="25"/>
      <c r="R102" s="35"/>
      <c r="S102" s="18"/>
      <c r="T102" s="20"/>
      <c r="U102" s="20"/>
      <c r="W102" s="10">
        <v>9.6</v>
      </c>
      <c r="X102" s="11">
        <v>5925.3</v>
      </c>
      <c r="Y102" s="18">
        <f>X102/Y$1</f>
        <v>1.7964965089094138E-2</v>
      </c>
      <c r="Z102" s="20">
        <f>(((W102-W$83)/(W$137-W$83)*100+900))</f>
        <v>944.9887928274095</v>
      </c>
      <c r="AB102" s="10">
        <v>9.5739999999999998</v>
      </c>
      <c r="AC102" s="11">
        <v>4146.3999999999996</v>
      </c>
      <c r="AD102" s="18">
        <f t="shared" ref="AD102" si="1177">AC102/AD$1</f>
        <v>1.4281817204864027E-2</v>
      </c>
      <c r="AE102" s="20">
        <f>(((AB102-AB$83)/(AB$137-AB$83)*100+900))</f>
        <v>944.96148908857515</v>
      </c>
      <c r="AG102" s="10">
        <v>9.577</v>
      </c>
      <c r="AH102" s="11">
        <v>5296.3</v>
      </c>
      <c r="AI102" s="18">
        <f t="shared" ref="AI102" si="1178">AH102/AI$1</f>
        <v>1.7520187100765142E-2</v>
      </c>
      <c r="AJ102" s="20">
        <f>(((AG102-AG$83)/(AG$137-AG$83)*100+900))</f>
        <v>945.23195876288662</v>
      </c>
      <c r="AL102" s="10">
        <v>9.5549999999999997</v>
      </c>
      <c r="AM102" s="11">
        <v>5471</v>
      </c>
      <c r="AN102" s="18">
        <f t="shared" ref="AN102" si="1179">AM102/AN$1</f>
        <v>1.9339768375254432E-2</v>
      </c>
      <c r="AO102" s="20">
        <f>(((AL102-AL$83)/(AL$137-AL$83)*100+900))</f>
        <v>944.67741935483866</v>
      </c>
      <c r="AQ102" s="10">
        <v>9.5660000000000007</v>
      </c>
      <c r="AR102" s="11">
        <v>5169.1000000000004</v>
      </c>
      <c r="AS102" s="18">
        <f t="shared" ref="AS102" si="1180">AR102/AS$1</f>
        <v>1.6884389085363324E-2</v>
      </c>
      <c r="AT102" s="20">
        <f>(((AQ102-AQ$83)/(AQ$137-AQ$83)*100+900))</f>
        <v>944.58144062297208</v>
      </c>
      <c r="AU102" s="20">
        <f t="shared" ref="AU102" si="1181">(STDEV(Y102,AD102,AI102,AN102,AS102))/(AVERAGE(Y102,AD102,AI102,AN102,AS102))*100</f>
        <v>10.831970469952875</v>
      </c>
      <c r="AW102" s="10">
        <v>9.6140000000000008</v>
      </c>
      <c r="AX102" s="11">
        <v>3984.6</v>
      </c>
      <c r="AY102" s="18">
        <f t="shared" ref="AY102" si="1182">AX102/AY$1</f>
        <v>1.157381991826349E-2</v>
      </c>
      <c r="AZ102" s="20">
        <f>(((AW102-AW$83)/(AW$137-AW$83)*100+900))</f>
        <v>945.23195876288662</v>
      </c>
      <c r="BB102" s="10">
        <v>9.577</v>
      </c>
      <c r="BC102" s="11">
        <v>5547.4</v>
      </c>
      <c r="BD102" s="18">
        <f t="shared" ref="BD102" si="1183">BC102/BD$1</f>
        <v>1.441557840838751E-2</v>
      </c>
      <c r="BE102" s="20">
        <f>(((BB102-BB$83)/(BB$137-BB$83)*100+900))</f>
        <v>945.00160720025713</v>
      </c>
      <c r="BG102" s="10">
        <v>9.5329999999999995</v>
      </c>
      <c r="BH102" s="11">
        <v>4567.7</v>
      </c>
      <c r="BI102" s="18">
        <f t="shared" ref="BI102" si="1184">BH102/BI$1</f>
        <v>1.4010163556705016E-2</v>
      </c>
      <c r="BJ102" s="20">
        <f>(((BG102-BG$83)/(BG$137-BG$83)*100+900))</f>
        <v>944.75298676138198</v>
      </c>
      <c r="BL102" s="10">
        <v>9.5329999999999995</v>
      </c>
      <c r="BM102" s="11">
        <v>4991</v>
      </c>
      <c r="BN102" s="18">
        <f t="shared" ref="BN102" si="1185">BM102/BN$1</f>
        <v>1.402602979329943E-2</v>
      </c>
      <c r="BO102" s="20">
        <f>(((BL102-BL$83)/(BL$137-BL$83)*100+900))</f>
        <v>944.42289039767206</v>
      </c>
      <c r="BQ102" s="10">
        <v>9.5519999999999996</v>
      </c>
      <c r="BR102" s="11">
        <v>4358.3</v>
      </c>
      <c r="BS102" s="18">
        <f t="shared" ref="BS102" si="1186">BR102/BS$1</f>
        <v>1.4039883668338795E-2</v>
      </c>
      <c r="BT102" s="20">
        <f>(((BQ102-BQ$83)/(BQ$137-BQ$83)*100+900))</f>
        <v>945.42515357258321</v>
      </c>
      <c r="BU102" s="20">
        <f t="shared" ref="BU102" si="1187">(STDEV(AY102,BD102,BI102,BN102,BS102))/(AVERAGE(AY102,BD102,BI102,BN102,BS102))*100</f>
        <v>8.4660528663261889</v>
      </c>
      <c r="BW102" s="10">
        <v>9.57</v>
      </c>
      <c r="BX102" s="11">
        <v>4062.3</v>
      </c>
      <c r="BY102" s="18">
        <f t="shared" ref="BY102" si="1188">BX102/BY$1</f>
        <v>1.6020579916361556E-2</v>
      </c>
      <c r="BZ102" s="20">
        <f>(((BW102-BW$83)/(BW$137-BW$83)*100+900))</f>
        <v>944.43731965373513</v>
      </c>
      <c r="CB102" s="10">
        <v>9.6</v>
      </c>
      <c r="CC102" s="11">
        <v>3012.2</v>
      </c>
      <c r="CD102" s="18">
        <f t="shared" ref="CD102" si="1189">CC102/CD$1</f>
        <v>9.9622669465529428E-3</v>
      </c>
      <c r="CE102" s="20">
        <f>(((CB102-CB$83)/(CB$137-CB$83)*100+900))</f>
        <v>945.16650501131585</v>
      </c>
      <c r="CG102" s="10">
        <v>9.5440000000000005</v>
      </c>
      <c r="CH102" s="11">
        <v>4893.3999999999996</v>
      </c>
      <c r="CI102" s="18">
        <f t="shared" ref="CI102" si="1190">CH102/CI$1</f>
        <v>1.3219688783228873E-2</v>
      </c>
      <c r="CJ102" s="20">
        <f>(((CG102-CG$83)/(CG$137-CG$83)*100+900))</f>
        <v>944.5380875202593</v>
      </c>
      <c r="CL102" s="10"/>
      <c r="CN102" s="18"/>
      <c r="CO102" s="20"/>
      <c r="CQ102" s="10">
        <v>9.5589999999999993</v>
      </c>
      <c r="CR102" s="11">
        <v>4120.6000000000004</v>
      </c>
      <c r="CS102" s="18">
        <f t="shared" ref="CS102" si="1191">CR102/CS$1</f>
        <v>1.17029419240868E-2</v>
      </c>
      <c r="CT102" s="20">
        <f>(((CQ102-CQ$83)/(CQ$137-CQ$83)*100+900))</f>
        <v>944.88214401033258</v>
      </c>
      <c r="CU102" s="20">
        <f t="shared" ref="CU102" si="1192">(STDEV(BY102,CD102,CI102,CN102,CS102))/(AVERAGE(BY102,CD102,CI102,CN102,CS102))*100</f>
        <v>20.178055443028192</v>
      </c>
      <c r="CW102" s="10">
        <v>9.5850000000000009</v>
      </c>
      <c r="CX102" s="11">
        <v>13428.9</v>
      </c>
      <c r="CY102" s="18">
        <f t="shared" ref="CY102" si="1193">CX102/CY$1</f>
        <v>3.4925644935483696E-2</v>
      </c>
      <c r="CZ102" s="20">
        <f>(((CW102-CW$83)/(CW$137-CW$83)*100+900))</f>
        <v>944.11196911196919</v>
      </c>
      <c r="DB102" s="10">
        <v>9.6219999999999999</v>
      </c>
      <c r="DC102" s="10">
        <v>10378.5</v>
      </c>
      <c r="DD102" s="18">
        <f t="shared" ref="DD102" si="1194">DC102/DD$1</f>
        <v>3.0912405171874581E-2</v>
      </c>
      <c r="DE102" s="20">
        <f>(((DB102-DB$83)/(DB$137-DB$83)*100+900))</f>
        <v>944.5231958762887</v>
      </c>
      <c r="DG102" s="10">
        <v>9.5220000000000002</v>
      </c>
      <c r="DH102" s="11">
        <v>16964.7</v>
      </c>
      <c r="DI102" s="18">
        <f t="shared" ref="DI102" si="1195">DH102/DI$1</f>
        <v>4.6551326729413055E-2</v>
      </c>
      <c r="DJ102" s="20">
        <f>(((DG102-DG$83)/(DG$137-DG$83)*100+900))</f>
        <v>944.29768041237116</v>
      </c>
      <c r="DL102" s="10">
        <v>9.5220000000000002</v>
      </c>
      <c r="DM102" s="11">
        <v>10723.6</v>
      </c>
      <c r="DN102" s="18">
        <f t="shared" ref="DN102" si="1196">DM102/DN$1</f>
        <v>3.6899030727743885E-2</v>
      </c>
      <c r="DO102" s="20">
        <f>(((DL102-DL$83)/(DL$137-DL$83)*100+900))</f>
        <v>944.02741514360309</v>
      </c>
      <c r="DQ102" s="10">
        <v>9.5220000000000002</v>
      </c>
      <c r="DR102" s="11">
        <v>9771.2999999999993</v>
      </c>
      <c r="DS102" s="18">
        <f t="shared" ref="DS102" si="1197">DR102/DS$1</f>
        <v>3.2205308719490185E-2</v>
      </c>
      <c r="DT102" s="20">
        <f>(((DQ102-DQ$83)/(DQ$137-DQ$83)*100+900))</f>
        <v>945.01461513478409</v>
      </c>
      <c r="DU102" s="20">
        <f t="shared" ref="DU102" si="1198">(STDEV(CY102,DD102,DI102,DN102,DS102))/(AVERAGE(CY102,DD102,DI102,DN102,DS102))*100</f>
        <v>17.045456480876002</v>
      </c>
      <c r="DW102" s="10">
        <v>9.5850000000000009</v>
      </c>
      <c r="DX102" s="11">
        <v>5602.9</v>
      </c>
      <c r="DY102" s="18">
        <f t="shared" si="1153"/>
        <v>2.4632636121594102E-2</v>
      </c>
      <c r="DZ102" s="20">
        <f t="shared" si="1105"/>
        <v>944.4337811900192</v>
      </c>
      <c r="EB102" s="10">
        <v>9.5779999999999994</v>
      </c>
      <c r="EC102" s="10">
        <v>5789.2</v>
      </c>
      <c r="ED102" s="18">
        <f t="shared" si="1154"/>
        <v>1.8809105384858561E-2</v>
      </c>
      <c r="EE102" s="20">
        <f t="shared" si="1106"/>
        <v>944.11480167687841</v>
      </c>
      <c r="EG102" s="10">
        <v>9.5039999999999996</v>
      </c>
      <c r="EH102" s="11">
        <v>5932.7</v>
      </c>
      <c r="EI102" s="18">
        <f t="shared" si="1155"/>
        <v>2.111915465000876E-2</v>
      </c>
      <c r="EJ102" s="20">
        <f t="shared" si="1107"/>
        <v>944.12719013627509</v>
      </c>
      <c r="EL102" s="10">
        <v>9.5220000000000002</v>
      </c>
      <c r="EM102" s="11">
        <v>4942.7</v>
      </c>
      <c r="EN102" s="18">
        <f t="shared" si="1156"/>
        <v>1.4062223496804157E-2</v>
      </c>
      <c r="EO102" s="20">
        <f t="shared" si="1108"/>
        <v>944.70550370131957</v>
      </c>
      <c r="EQ102" s="10">
        <v>9.5030000000000001</v>
      </c>
      <c r="ER102" s="11">
        <v>5173.2</v>
      </c>
      <c r="ES102" s="18">
        <f t="shared" si="1157"/>
        <v>1.6335088453310387E-2</v>
      </c>
      <c r="ET102" s="20">
        <f t="shared" si="1109"/>
        <v>944.1090555014606</v>
      </c>
      <c r="EU102" s="20">
        <f t="shared" si="1158"/>
        <v>21.668064400790144</v>
      </c>
      <c r="EW102" s="10">
        <v>9.5739999999999998</v>
      </c>
      <c r="EX102" s="11">
        <v>3828.5</v>
      </c>
      <c r="EY102" s="18">
        <f t="shared" si="1122"/>
        <v>1.2547238542390067E-2</v>
      </c>
      <c r="EZ102" s="20">
        <f>(((EW102-EW$83)/(EW$137-EW$83)*100+900))</f>
        <v>942.61645193260654</v>
      </c>
      <c r="FB102" s="10">
        <v>9.5329999999999995</v>
      </c>
      <c r="FC102" s="10">
        <v>3185.9</v>
      </c>
      <c r="FD102" s="18">
        <f t="shared" si="1123"/>
        <v>1.0159469777658159E-2</v>
      </c>
      <c r="FE102" s="20">
        <f>(((FB102-FB$83)/(FB$137-FB$83)*100+900))</f>
        <v>943.30787113915642</v>
      </c>
      <c r="FG102" s="10"/>
      <c r="FI102" s="18"/>
      <c r="FJ102" s="20"/>
      <c r="FL102" s="10">
        <v>9.5039999999999996</v>
      </c>
      <c r="FM102" s="11">
        <v>4096.6000000000004</v>
      </c>
      <c r="FN102" s="18">
        <f t="shared" si="1125"/>
        <v>1.2503002448044297E-2</v>
      </c>
      <c r="FO102" s="20">
        <f>(((FL102-FL$83)/(FL$137-FL$83)*100+900))</f>
        <v>943.46809221516878</v>
      </c>
      <c r="FQ102" s="10">
        <v>9.5039999999999996</v>
      </c>
      <c r="FR102" s="11">
        <v>3600.2</v>
      </c>
      <c r="FS102" s="18">
        <f t="shared" si="1126"/>
        <v>1.4379167979691351E-2</v>
      </c>
      <c r="FT102" s="20">
        <f>(((FQ102-FQ$83)/(FQ$137-FQ$83)*100+900))</f>
        <v>943.56999330207634</v>
      </c>
      <c r="FU102" s="20">
        <f>(STDEV(EY102,FD102,FI102,FN102,FS102))/(AVERAGE(EY102,FD102,FI102,FN102,FS102))*100</f>
        <v>13.947465729615663</v>
      </c>
      <c r="FV102" s="20">
        <f>(STDEV(EY102,FD102,FN102,FS102))/(AVERAGE(EY102,FD102,FN102,FS102))*100</f>
        <v>13.947465729615663</v>
      </c>
      <c r="FX102" s="10">
        <v>9.5809999999999995</v>
      </c>
      <c r="FY102" s="11">
        <v>4652.3</v>
      </c>
      <c r="FZ102" s="18">
        <f t="shared" si="1159"/>
        <v>1.4630969236062321E-2</v>
      </c>
      <c r="GA102" s="20">
        <f>(((FX102-FX$83)/(FX$137-FX$83)*100+900))</f>
        <v>944.99194847020931</v>
      </c>
      <c r="GC102" s="10">
        <v>9.5399999999999991</v>
      </c>
      <c r="GD102" s="10">
        <v>4018.6</v>
      </c>
      <c r="GE102" s="18">
        <f t="shared" si="1160"/>
        <v>1.4753338830438298E-2</v>
      </c>
      <c r="GF102" s="20">
        <f>(((GC102-GC$83)/(GC$137-GC$83)*100+900))</f>
        <v>945.11400651465794</v>
      </c>
      <c r="GH102" s="10">
        <v>9.5069999999999997</v>
      </c>
      <c r="GI102" s="11">
        <v>3573.2</v>
      </c>
      <c r="GJ102" s="18">
        <f t="shared" ref="GJ102" si="1199">GI102/GJ$1</f>
        <v>1.4301964698979106E-2</v>
      </c>
      <c r="GK102" s="20">
        <f>(((GH102-GH$83)/(GH$137-GH$83)*100+900))</f>
        <v>944.88470282559274</v>
      </c>
      <c r="GM102" s="10">
        <v>9.5039999999999996</v>
      </c>
      <c r="GN102" s="11">
        <v>4014.4</v>
      </c>
      <c r="GO102" s="18">
        <f t="shared" si="1162"/>
        <v>1.1714551764609412E-2</v>
      </c>
      <c r="GP102" s="20">
        <f>(((GM102-GM$83)/(GM$137-GM$83)*100+900))</f>
        <v>944.83208346918809</v>
      </c>
      <c r="GR102" s="10">
        <v>9.5069999999999997</v>
      </c>
      <c r="GS102" s="11">
        <v>3704.3</v>
      </c>
      <c r="GT102" s="18">
        <f t="shared" si="1163"/>
        <v>1.0065173786801888E-2</v>
      </c>
      <c r="GU102" s="20">
        <f>(((GR102-GR$83)/(GR$137-GR$83)*100+900))</f>
        <v>944.93464052287584</v>
      </c>
      <c r="GV102" s="20">
        <f t="shared" si="1164"/>
        <v>16.044097039822688</v>
      </c>
      <c r="GX102" s="10">
        <v>9.548</v>
      </c>
      <c r="GY102" s="11">
        <v>2691.9</v>
      </c>
      <c r="GZ102" s="18">
        <f t="shared" si="1165"/>
        <v>9.1133208387275001E-3</v>
      </c>
      <c r="HA102" s="20">
        <f>(((GX102-GX$83)/(GX$137-GX$83)*100+900))</f>
        <v>944.61388708630761</v>
      </c>
      <c r="HC102" s="10">
        <v>9.5329999999999995</v>
      </c>
      <c r="HD102" s="10">
        <v>3152.7</v>
      </c>
      <c r="HE102" s="18">
        <f t="shared" si="1166"/>
        <v>9.7006691113981549E-3</v>
      </c>
      <c r="HF102" s="20">
        <f>(((HC102-HC$83)/(HC$137-HC$83)*100+900))</f>
        <v>944.97901194704548</v>
      </c>
      <c r="HH102" s="10">
        <v>9.5039999999999996</v>
      </c>
      <c r="HI102" s="11">
        <v>3402.7</v>
      </c>
      <c r="HJ102" s="18">
        <f t="shared" si="1167"/>
        <v>9.3735864691107153E-3</v>
      </c>
      <c r="HK102" s="20">
        <f>(((HH102-HH$83)/(HH$137-HH$83)*100+900))</f>
        <v>945.15919428200129</v>
      </c>
      <c r="HM102" s="10">
        <v>9.5180000000000007</v>
      </c>
      <c r="HN102" s="11">
        <v>2878.7</v>
      </c>
      <c r="HO102" s="18">
        <f t="shared" si="1168"/>
        <v>8.0667737304576104E-3</v>
      </c>
      <c r="HP102" s="20">
        <f>(((HM102-HM$83)/(HM$137-HM$83)*100+900))</f>
        <v>945.38007863695941</v>
      </c>
      <c r="HR102" s="10">
        <v>9.4920000000000009</v>
      </c>
      <c r="HS102" s="11">
        <v>3294.3</v>
      </c>
      <c r="HT102" s="18">
        <f t="shared" si="1169"/>
        <v>8.0721536794176631E-3</v>
      </c>
      <c r="HU102" s="20">
        <f>(((HR102-HR$83)/(HR$137-HR$83)*100+900))</f>
        <v>944.84101232965611</v>
      </c>
      <c r="HV102" s="20">
        <f t="shared" si="1170"/>
        <v>8.5244439129699998</v>
      </c>
      <c r="HX102" s="10">
        <v>9.5739999999999998</v>
      </c>
      <c r="HY102" s="11">
        <v>3176.6</v>
      </c>
      <c r="HZ102" s="18">
        <f t="shared" si="1171"/>
        <v>7.1402368960042E-3</v>
      </c>
      <c r="IA102" s="20">
        <f>(((HX102-HX$83)/(HX$137-HX$83)*100+900))</f>
        <v>944.65206185567013</v>
      </c>
      <c r="IC102" s="10">
        <v>9.5329999999999995</v>
      </c>
      <c r="ID102" s="10">
        <v>3638.9</v>
      </c>
      <c r="IE102" s="18">
        <f t="shared" si="1172"/>
        <v>1.1726369459428192E-2</v>
      </c>
      <c r="IF102" s="20">
        <f>(((IC102-IC$83)/(IC$137-IC$83)*100+900))</f>
        <v>944.74871134020623</v>
      </c>
      <c r="IH102" s="10">
        <v>9.5150000000000006</v>
      </c>
      <c r="II102" s="11">
        <v>4313</v>
      </c>
      <c r="IJ102" s="18">
        <f t="shared" si="1173"/>
        <v>1.3607648552266717E-2</v>
      </c>
      <c r="IK102" s="20">
        <f>(((IH102-IH$83)/(IH$137-IH$83)*100+900))</f>
        <v>944.86888960828753</v>
      </c>
      <c r="IM102" s="10">
        <v>9.5180000000000007</v>
      </c>
      <c r="IN102" s="11">
        <v>4054.6</v>
      </c>
      <c r="IO102" s="18">
        <f t="shared" si="1174"/>
        <v>9.1822818602262206E-3</v>
      </c>
      <c r="IP102" s="20">
        <f>(((IM102-IM$83)/(IM$137-IM$83)*100+900))</f>
        <v>944.73514211886311</v>
      </c>
      <c r="IR102" s="10">
        <v>9.5329999999999995</v>
      </c>
      <c r="IS102" s="11">
        <v>3211.4</v>
      </c>
      <c r="IT102" s="18">
        <f t="shared" si="1175"/>
        <v>8.762963395513244E-3</v>
      </c>
      <c r="IU102" s="20">
        <f>(((IR102-IR$83)/(IR$137-IR$83)*100+900))</f>
        <v>944.9660084169634</v>
      </c>
      <c r="IV102" s="20">
        <f t="shared" si="1176"/>
        <v>25.446516811861553</v>
      </c>
    </row>
    <row r="103" spans="1:256" s="11" customFormat="1">
      <c r="A103" s="13">
        <v>549</v>
      </c>
      <c r="B103" s="25"/>
      <c r="C103" s="35"/>
      <c r="D103" s="18"/>
      <c r="E103" s="20"/>
      <c r="F103" s="35"/>
      <c r="G103" s="25"/>
      <c r="H103" s="35"/>
      <c r="I103" s="18"/>
      <c r="J103" s="20"/>
      <c r="K103" s="35"/>
      <c r="L103" s="25"/>
      <c r="M103" s="35"/>
      <c r="N103" s="18"/>
      <c r="O103" s="20"/>
      <c r="P103" s="35"/>
      <c r="Q103" s="25"/>
      <c r="R103" s="35"/>
      <c r="S103" s="18"/>
      <c r="T103" s="20"/>
      <c r="U103" s="20"/>
      <c r="W103" s="10"/>
      <c r="Y103" s="18"/>
      <c r="Z103" s="20"/>
      <c r="AB103" s="10"/>
      <c r="AD103" s="18"/>
      <c r="AE103" s="20"/>
      <c r="AG103" s="10"/>
      <c r="AI103" s="18"/>
      <c r="AJ103" s="20"/>
      <c r="AL103" s="10"/>
      <c r="AN103" s="18"/>
      <c r="AO103" s="20"/>
      <c r="AQ103" s="10"/>
      <c r="AS103" s="18"/>
      <c r="AT103" s="20"/>
      <c r="AU103" s="20"/>
      <c r="AW103" s="10"/>
      <c r="AY103" s="18"/>
      <c r="AZ103" s="20"/>
      <c r="BB103" s="10"/>
      <c r="BD103" s="18"/>
      <c r="BE103" s="20"/>
      <c r="BG103" s="10"/>
      <c r="BI103" s="18"/>
      <c r="BJ103" s="20"/>
      <c r="BL103" s="10"/>
      <c r="BN103" s="18"/>
      <c r="BO103" s="20"/>
      <c r="BQ103" s="10"/>
      <c r="BS103" s="18"/>
      <c r="BT103" s="20"/>
      <c r="BU103" s="20"/>
      <c r="BW103" s="10"/>
      <c r="BY103" s="18"/>
      <c r="BZ103" s="20"/>
      <c r="CB103" s="10"/>
      <c r="CD103" s="18"/>
      <c r="CE103" s="20"/>
      <c r="CG103" s="10"/>
      <c r="CI103" s="18"/>
      <c r="CJ103" s="20"/>
      <c r="CL103" s="10"/>
      <c r="CN103" s="18"/>
      <c r="CO103" s="20"/>
      <c r="CQ103" s="10"/>
      <c r="CS103" s="18"/>
      <c r="CT103" s="20"/>
      <c r="CU103" s="20"/>
      <c r="CW103" s="10"/>
      <c r="CY103" s="18"/>
      <c r="CZ103" s="20"/>
      <c r="DB103" s="10"/>
      <c r="DC103" s="10"/>
      <c r="DD103" s="18"/>
      <c r="DE103" s="20"/>
      <c r="DG103" s="10"/>
      <c r="DI103" s="18"/>
      <c r="DJ103" s="20"/>
      <c r="DL103" s="10"/>
      <c r="DN103" s="18"/>
      <c r="DO103" s="20"/>
      <c r="DQ103" s="10"/>
      <c r="DS103" s="18"/>
      <c r="DT103" s="20"/>
      <c r="DU103" s="20"/>
      <c r="DW103" s="10">
        <v>9.7249999999999996</v>
      </c>
      <c r="DX103" s="11">
        <v>8956.7000000000007</v>
      </c>
      <c r="DY103" s="18">
        <f t="shared" ref="DY103" si="1200">DX103/DY$1</f>
        <v>3.9377310312567047E-2</v>
      </c>
      <c r="DZ103" s="20">
        <f t="shared" si="1105"/>
        <v>948.91234804862449</v>
      </c>
      <c r="EB103" s="10">
        <v>9.7070000000000007</v>
      </c>
      <c r="EC103" s="10">
        <v>6883.5</v>
      </c>
      <c r="ED103" s="18">
        <f t="shared" ref="ED103" si="1201">EC103/ED$1</f>
        <v>2.2364485061264754E-2</v>
      </c>
      <c r="EE103" s="20">
        <f t="shared" si="1106"/>
        <v>948.27475008061913</v>
      </c>
      <c r="EG103" s="10">
        <v>9.6549999999999994</v>
      </c>
      <c r="EH103" s="11">
        <v>6926.6</v>
      </c>
      <c r="EI103" s="18">
        <f t="shared" ref="EI103" si="1202">EH103/EI$1</f>
        <v>2.4657228007273362E-2</v>
      </c>
      <c r="EJ103" s="20">
        <f t="shared" si="1107"/>
        <v>949.02660609993507</v>
      </c>
      <c r="EL103" s="10">
        <v>9.6479999999999997</v>
      </c>
      <c r="EM103" s="11">
        <v>9528.7999999999993</v>
      </c>
      <c r="EN103" s="18">
        <f t="shared" ref="EN103" si="1203">EM103/EN$1</f>
        <v>2.710990253431271E-2</v>
      </c>
      <c r="EO103" s="20">
        <f t="shared" si="1108"/>
        <v>948.76086256839392</v>
      </c>
      <c r="EQ103" s="10">
        <v>9.6509999999999998</v>
      </c>
      <c r="ER103" s="11">
        <v>5540.5</v>
      </c>
      <c r="ES103" s="18">
        <f t="shared" ref="ES103" si="1204">ER103/ES$1</f>
        <v>1.7494888574879418E-2</v>
      </c>
      <c r="ET103" s="20">
        <f t="shared" si="1109"/>
        <v>948.91269068484257</v>
      </c>
      <c r="EU103" s="20">
        <f t="shared" ref="EU103" si="1205">(STDEV(DY103,ED103,EI103,EN103,ES103))/(AVERAGE(DY103,ED103,EI103,EN103,ES103))*100</f>
        <v>31.202386005456891</v>
      </c>
      <c r="EW103" s="10"/>
      <c r="EY103" s="18"/>
      <c r="EZ103" s="20"/>
      <c r="FB103" s="10"/>
      <c r="FC103" s="10"/>
      <c r="FD103" s="18"/>
      <c r="FE103" s="20"/>
      <c r="FG103" s="10"/>
      <c r="FI103" s="18"/>
      <c r="FJ103" s="20"/>
      <c r="FL103" s="10"/>
      <c r="FN103" s="18"/>
      <c r="FO103" s="20"/>
      <c r="FQ103" s="10"/>
      <c r="FS103" s="18"/>
      <c r="FT103" s="20"/>
      <c r="FU103" s="20"/>
      <c r="FV103" s="20"/>
      <c r="FX103" s="10"/>
      <c r="FZ103" s="18"/>
      <c r="GA103" s="20"/>
      <c r="GC103" s="10"/>
      <c r="GD103" s="10"/>
      <c r="GE103" s="18"/>
      <c r="GF103" s="20"/>
      <c r="GH103" s="10"/>
      <c r="GJ103" s="18"/>
      <c r="GK103" s="20"/>
      <c r="GM103" s="10"/>
      <c r="GO103" s="18"/>
      <c r="GP103" s="20"/>
      <c r="GR103" s="10"/>
      <c r="GT103" s="18"/>
      <c r="GU103" s="20"/>
      <c r="GV103" s="20"/>
      <c r="GX103" s="10"/>
      <c r="GZ103" s="18"/>
      <c r="HA103" s="20"/>
      <c r="HC103" s="10"/>
      <c r="HD103" s="10"/>
      <c r="HE103" s="18"/>
      <c r="HF103" s="20"/>
      <c r="HH103" s="10"/>
      <c r="HJ103" s="18"/>
      <c r="HK103" s="20"/>
      <c r="HM103" s="10"/>
      <c r="HO103" s="18"/>
      <c r="HP103" s="20"/>
      <c r="HR103" s="10"/>
      <c r="HT103" s="18"/>
      <c r="HU103" s="20"/>
      <c r="HV103" s="20"/>
      <c r="HX103" s="10"/>
      <c r="HZ103" s="18"/>
      <c r="IA103" s="20"/>
      <c r="IC103" s="10"/>
      <c r="ID103" s="10"/>
      <c r="IE103" s="18"/>
      <c r="IF103" s="20"/>
      <c r="IH103" s="10"/>
      <c r="IJ103" s="18"/>
      <c r="IK103" s="20"/>
      <c r="IM103" s="10"/>
      <c r="IO103" s="18"/>
      <c r="IP103" s="20"/>
      <c r="IR103" s="10"/>
      <c r="IT103" s="18"/>
      <c r="IU103" s="20"/>
      <c r="IV103" s="20"/>
    </row>
    <row r="104" spans="1:256" s="11" customFormat="1">
      <c r="A104" s="13" t="s">
        <v>196</v>
      </c>
      <c r="B104" s="25"/>
      <c r="C104" s="12"/>
      <c r="D104" s="18"/>
      <c r="E104" s="20"/>
      <c r="F104" s="12"/>
      <c r="G104" s="25"/>
      <c r="H104" s="12"/>
      <c r="I104" s="18"/>
      <c r="J104" s="20"/>
      <c r="K104" s="12"/>
      <c r="L104" s="25"/>
      <c r="M104" s="12"/>
      <c r="N104" s="18"/>
      <c r="O104" s="20"/>
      <c r="P104" s="12"/>
      <c r="Q104" s="25"/>
      <c r="R104" s="12"/>
      <c r="S104" s="18"/>
      <c r="T104" s="20"/>
      <c r="U104" s="20"/>
      <c r="W104" s="10">
        <v>9.8770000000000007</v>
      </c>
      <c r="X104" s="11">
        <v>13839.9</v>
      </c>
      <c r="Y104" s="18">
        <f>X104/Y$1</f>
        <v>4.1961304969630894E-2</v>
      </c>
      <c r="Z104" s="20">
        <f>(((W104-W$83)/(W$137-W$83)*100+900))</f>
        <v>953.85846942042906</v>
      </c>
      <c r="AB104" s="10">
        <v>9.8439999999999994</v>
      </c>
      <c r="AC104" s="11">
        <v>10002.700000000001</v>
      </c>
      <c r="AD104" s="18">
        <f t="shared" si="817"/>
        <v>3.4453196255810684E-2</v>
      </c>
      <c r="AE104" s="20">
        <f>(((AB104-AB$83)/(AB$137-AB$83)*100+900))</f>
        <v>953.62644415917839</v>
      </c>
      <c r="AG104" s="10">
        <v>9.84</v>
      </c>
      <c r="AH104" s="11">
        <v>10806.1</v>
      </c>
      <c r="AI104" s="18">
        <f t="shared" si="818"/>
        <v>3.5746633277869116E-2</v>
      </c>
      <c r="AJ104" s="20">
        <f>(((AG104-AG$83)/(AG$137-AG$83)*100+900))</f>
        <v>953.70489690721649</v>
      </c>
      <c r="AL104" s="10">
        <v>9.8249999999999993</v>
      </c>
      <c r="AM104" s="11">
        <v>11934.7</v>
      </c>
      <c r="AN104" s="18">
        <f t="shared" si="819"/>
        <v>4.2188691944461537E-2</v>
      </c>
      <c r="AO104" s="20">
        <f>(((AL104-AL$83)/(AL$137-AL$83)*100+900))</f>
        <v>953.38709677419354</v>
      </c>
      <c r="AQ104" s="10">
        <v>9.8469999999999995</v>
      </c>
      <c r="AR104" s="11">
        <v>10532</v>
      </c>
      <c r="AS104" s="18">
        <f t="shared" si="820"/>
        <v>3.4401808022101819E-2</v>
      </c>
      <c r="AT104" s="20">
        <f>(((AQ104-AQ$83)/(AQ$137-AQ$83)*100+900))</f>
        <v>953.69889682024655</v>
      </c>
      <c r="AU104" s="20">
        <f t="shared" ref="AU104" si="1206">(STDEV(Y104,AD104,AI104,AN104,AS104))/(AVERAGE(Y104,AD104,AI104,AN104,AS104))*100</f>
        <v>10.556944283414412</v>
      </c>
      <c r="AW104" s="10">
        <v>9.8770000000000007</v>
      </c>
      <c r="AX104" s="11">
        <v>8693.9</v>
      </c>
      <c r="AY104" s="18">
        <f t="shared" si="918"/>
        <v>2.5252630875719259E-2</v>
      </c>
      <c r="AZ104" s="20">
        <f>(((AW104-AW$83)/(AW$137-AW$83)*100+900))</f>
        <v>953.70489690721649</v>
      </c>
      <c r="BB104" s="10">
        <v>9.8469999999999995</v>
      </c>
      <c r="BC104" s="11">
        <v>11707.7</v>
      </c>
      <c r="BD104" s="18">
        <f t="shared" si="919"/>
        <v>3.0423850332025538E-2</v>
      </c>
      <c r="BE104" s="20">
        <f>(((BB104-BB$83)/(BB$137-BB$83)*100+900))</f>
        <v>953.68048858887812</v>
      </c>
      <c r="BG104" s="10">
        <v>9.7989999999999995</v>
      </c>
      <c r="BH104" s="11">
        <v>11347.4</v>
      </c>
      <c r="BI104" s="18">
        <f t="shared" si="920"/>
        <v>3.4805028776704793E-2</v>
      </c>
      <c r="BJ104" s="20">
        <f>(((BG104-BG$83)/(BG$137-BG$83)*100+900))</f>
        <v>953.34194381659665</v>
      </c>
      <c r="BL104" s="10">
        <v>9.8140000000000001</v>
      </c>
      <c r="BM104" s="11">
        <v>11289.7</v>
      </c>
      <c r="BN104" s="18">
        <f t="shared" si="921"/>
        <v>3.172704238778052E-2</v>
      </c>
      <c r="BO104" s="20">
        <f>(((BL104-BL$83)/(BL$137-BL$83)*100+900))</f>
        <v>953.5079211121888</v>
      </c>
      <c r="BQ104" s="10">
        <v>9.81</v>
      </c>
      <c r="BR104" s="11">
        <v>11377.9</v>
      </c>
      <c r="BS104" s="18">
        <f t="shared" si="922"/>
        <v>3.6652913381362451E-2</v>
      </c>
      <c r="BT104" s="20">
        <f>(((BQ104-BQ$83)/(BQ$137-BQ$83)*100+900))</f>
        <v>953.76656967345616</v>
      </c>
      <c r="BU104" s="20">
        <f t="shared" si="1140"/>
        <v>13.839982686358571</v>
      </c>
      <c r="BW104" s="10">
        <v>9.8580000000000005</v>
      </c>
      <c r="BX104" s="11">
        <v>8410</v>
      </c>
      <c r="BY104" s="18">
        <f t="shared" si="1141"/>
        <v>3.3166697953524032E-2</v>
      </c>
      <c r="BZ104" s="20">
        <f>(((BW104-BW$83)/(BW$137-BW$83)*100+900))</f>
        <v>953.67104841295293</v>
      </c>
      <c r="CB104" s="10">
        <v>9.8620000000000001</v>
      </c>
      <c r="CC104" s="11">
        <v>7946.1</v>
      </c>
      <c r="CD104" s="18">
        <f t="shared" si="1142"/>
        <v>2.6280183714230246E-2</v>
      </c>
      <c r="CE104" s="20">
        <f>(((CB104-CB$83)/(CB$137-CB$83)*100+900))</f>
        <v>953.63724539282248</v>
      </c>
      <c r="CG104" s="10">
        <v>9.8179999999999996</v>
      </c>
      <c r="CH104" s="11">
        <v>10579.8</v>
      </c>
      <c r="CI104" s="18">
        <f t="shared" si="1143"/>
        <v>2.8581694402420574E-2</v>
      </c>
      <c r="CJ104" s="20">
        <f>(((CG104-CG$83)/(CG$137-CG$83)*100+900))</f>
        <v>953.41977309562401</v>
      </c>
      <c r="CL104" s="10">
        <v>9.8209999999999997</v>
      </c>
      <c r="CM104" s="11">
        <v>9609.6</v>
      </c>
      <c r="CN104" s="18">
        <f t="shared" si="1144"/>
        <v>2.6786251864802126E-2</v>
      </c>
      <c r="CO104" s="20">
        <f>(((CL104-CL$83)/(CL$137-CL$83)*100+900))</f>
        <v>953.80382000647455</v>
      </c>
      <c r="CQ104" s="10">
        <v>9.8209999999999997</v>
      </c>
      <c r="CR104" s="11">
        <v>10295</v>
      </c>
      <c r="CS104" s="18">
        <f t="shared" si="1145"/>
        <v>2.9238894119417949E-2</v>
      </c>
      <c r="CT104" s="20">
        <f>(((CQ104-CQ$83)/(CQ$137-CQ$83)*100+900))</f>
        <v>953.34194381659665</v>
      </c>
      <c r="CU104" s="20">
        <f t="shared" si="1146"/>
        <v>9.4598554378807957</v>
      </c>
      <c r="CW104" s="10">
        <v>9.8659999999999997</v>
      </c>
      <c r="CX104" s="11">
        <v>11029.6</v>
      </c>
      <c r="CY104" s="18">
        <f t="shared" si="1147"/>
        <v>2.8685588051174032E-2</v>
      </c>
      <c r="CZ104" s="20">
        <f>(((CW104-CW$83)/(CW$137-CW$83)*100+900))</f>
        <v>953.1531531531532</v>
      </c>
      <c r="DB104" s="10">
        <v>9.8989999999999991</v>
      </c>
      <c r="DC104" s="10">
        <v>13442.1</v>
      </c>
      <c r="DD104" s="18">
        <f t="shared" si="1148"/>
        <v>4.0037350441861089E-2</v>
      </c>
      <c r="DE104" s="20">
        <f>(((DB104-DB$83)/(DB$137-DB$83)*100+900))</f>
        <v>953.44716494845363</v>
      </c>
      <c r="DG104" s="10">
        <v>9.8070000000000004</v>
      </c>
      <c r="DH104" s="11">
        <v>10321.9</v>
      </c>
      <c r="DI104" s="18">
        <f t="shared" si="1149"/>
        <v>2.8323409159509368E-2</v>
      </c>
      <c r="DJ104" s="20">
        <f>(((DG104-DG$83)/(DG$137-DG$83)*100+900))</f>
        <v>953.47938144329896</v>
      </c>
      <c r="DL104" s="10">
        <v>9.81</v>
      </c>
      <c r="DM104" s="11">
        <v>10189.700000000001</v>
      </c>
      <c r="DN104" s="18">
        <f t="shared" si="1150"/>
        <v>3.5061924484920355E-2</v>
      </c>
      <c r="DO104" s="20">
        <f>(((DL104-DL$83)/(DL$137-DL$83)*100+900))</f>
        <v>953.42689295039168</v>
      </c>
      <c r="DQ104" s="10">
        <v>9.7919999999999998</v>
      </c>
      <c r="DR104" s="11">
        <v>12799.3</v>
      </c>
      <c r="DS104" s="18">
        <f t="shared" si="1151"/>
        <v>4.218531903568315E-2</v>
      </c>
      <c r="DT104" s="20">
        <f>(((DQ104-DQ$83)/(DQ$137-DQ$83)*100+900))</f>
        <v>953.78369600519648</v>
      </c>
      <c r="DU104" s="20">
        <f t="shared" si="1152"/>
        <v>18.220139362575193</v>
      </c>
      <c r="DW104" s="10">
        <v>9.8699999999999992</v>
      </c>
      <c r="DX104" s="11">
        <v>11412.4</v>
      </c>
      <c r="DY104" s="18">
        <f t="shared" si="1153"/>
        <v>5.0173570200089335E-2</v>
      </c>
      <c r="DZ104" s="20">
        <f t="shared" si="1105"/>
        <v>953.55086372360847</v>
      </c>
      <c r="EB104" s="10">
        <v>9.8469999999999995</v>
      </c>
      <c r="EC104" s="10">
        <v>11996.7</v>
      </c>
      <c r="ED104" s="18">
        <f t="shared" si="1154"/>
        <v>3.8977267078444816E-2</v>
      </c>
      <c r="EE104" s="20">
        <f t="shared" si="1106"/>
        <v>952.78942276684938</v>
      </c>
      <c r="EG104" s="10">
        <v>9.7880000000000003</v>
      </c>
      <c r="EH104" s="11">
        <v>11350.9</v>
      </c>
      <c r="EI104" s="18">
        <f t="shared" si="1155"/>
        <v>4.0406798340853978E-2</v>
      </c>
      <c r="EJ104" s="20">
        <f t="shared" si="1107"/>
        <v>953.34198572355615</v>
      </c>
      <c r="EL104" s="10">
        <v>9.7880000000000003</v>
      </c>
      <c r="EM104" s="11">
        <v>10454.6</v>
      </c>
      <c r="EN104" s="18">
        <f t="shared" si="1156"/>
        <v>2.9743848861895066E-2</v>
      </c>
      <c r="EO104" s="20">
        <f t="shared" si="1108"/>
        <v>953.26681686514326</v>
      </c>
      <c r="EQ104" s="10">
        <v>9.7729999999999997</v>
      </c>
      <c r="ER104" s="11">
        <v>9519.5</v>
      </c>
      <c r="ES104" s="18">
        <f t="shared" si="1157"/>
        <v>3.0059126755448896E-2</v>
      </c>
      <c r="ET104" s="20">
        <f t="shared" si="1109"/>
        <v>952.87244401168448</v>
      </c>
      <c r="EU104" s="20">
        <f t="shared" si="1158"/>
        <v>22.330404878584531</v>
      </c>
      <c r="EW104" s="10">
        <v>9.8729999999999993</v>
      </c>
      <c r="EX104" s="11">
        <v>11101.7</v>
      </c>
      <c r="EY104" s="18">
        <f t="shared" ref="EY104" si="1207">EX104/EY$1</f>
        <v>3.6383878314235812E-2</v>
      </c>
      <c r="EZ104" s="20">
        <f>(((EW104-EW$83)/(EW$137-EW$83)*100+900))</f>
        <v>952.49421869838125</v>
      </c>
      <c r="FB104" s="10">
        <v>9.8140000000000001</v>
      </c>
      <c r="FC104" s="10">
        <v>9477.2999999999993</v>
      </c>
      <c r="FD104" s="18">
        <f t="shared" ref="FD104" si="1208">FC104/FD$1</f>
        <v>3.022202295232106E-2</v>
      </c>
      <c r="FE104" s="20">
        <f>(((FB104-FB$83)/(FB$137-FB$83)*100+900))</f>
        <v>952.64031883095322</v>
      </c>
      <c r="FG104" s="10">
        <v>9.7919999999999998</v>
      </c>
      <c r="FH104" s="11">
        <v>11519</v>
      </c>
      <c r="FI104" s="18">
        <f t="shared" ref="FI104" si="1209">FH104/FI$1</f>
        <v>3.7025703597655092E-2</v>
      </c>
      <c r="FJ104" s="20">
        <f>(((FG104-FG$83)/(FG$137-FG$83)*100+900))</f>
        <v>952.4891413297695</v>
      </c>
      <c r="FL104" s="10">
        <v>9.7769999999999992</v>
      </c>
      <c r="FM104" s="11">
        <v>9366.6</v>
      </c>
      <c r="FN104" s="18">
        <f t="shared" ref="FN104" si="1210">FM104/FN$1</f>
        <v>2.8587273038581194E-2</v>
      </c>
      <c r="FO104" s="20">
        <f>(((FL104-FL$83)/(FL$137-FL$83)*100+900))</f>
        <v>952.58937520882057</v>
      </c>
      <c r="FQ104" s="10">
        <v>9.766</v>
      </c>
      <c r="FR104" s="11">
        <v>8956.2999999999993</v>
      </c>
      <c r="FS104" s="18">
        <f t="shared" ref="FS104" si="1211">FR104/FS$1</f>
        <v>3.5771385527612255E-2</v>
      </c>
      <c r="FT104" s="20">
        <f>(((FQ104-FQ$83)/(FQ$137-FQ$83)*100+900))</f>
        <v>952.34427327528465</v>
      </c>
      <c r="FU104" s="20">
        <f>(STDEV(EY104,FD104,FI104,FN104,FS104))/(AVERAGE(EY104,FD104,FI104,FN104,FS104))*100</f>
        <v>11.598126953273377</v>
      </c>
      <c r="FV104" s="20">
        <f>(STDEV(EY104,FD104,FN104,FS104))/(AVERAGE(EY104,FD104,FN104,FS104))*100</f>
        <v>11.966637721134267</v>
      </c>
      <c r="FX104" s="10">
        <v>9.8510000000000009</v>
      </c>
      <c r="FY104" s="11">
        <v>9426.9</v>
      </c>
      <c r="FZ104" s="18">
        <f t="shared" ref="FZ104" si="1212">FY104/FZ$1</f>
        <v>2.9646558453116929E-2</v>
      </c>
      <c r="GA104" s="20">
        <f>(((FX104-FX$83)/(FX$137-FX$83)*100+900))</f>
        <v>953.68760064412243</v>
      </c>
      <c r="GC104" s="10">
        <v>9.8059999999999992</v>
      </c>
      <c r="GD104" s="10">
        <v>9904.6</v>
      </c>
      <c r="GE104" s="18">
        <f t="shared" ref="GE104" si="1213">GD104/GE$1</f>
        <v>3.6362394809127348E-2</v>
      </c>
      <c r="GF104" s="20">
        <f>(((GC104-GC$83)/(GC$137-GC$83)*100+900))</f>
        <v>953.77850162866446</v>
      </c>
      <c r="GH104" s="10">
        <v>9.7850000000000001</v>
      </c>
      <c r="GI104" s="11">
        <v>9995.4</v>
      </c>
      <c r="GJ104" s="18">
        <f t="shared" ref="GJ104" si="1214">GI104/GJ$1</f>
        <v>4.000723663723714E-2</v>
      </c>
      <c r="GK104" s="20">
        <f>(((GH104-GH$83)/(GH$137-GH$83)*100+900))</f>
        <v>953.91360831438783</v>
      </c>
      <c r="GM104" s="10">
        <v>9.7769999999999992</v>
      </c>
      <c r="GN104" s="11">
        <v>10264.299999999999</v>
      </c>
      <c r="GO104" s="18">
        <f t="shared" ref="GO104" si="1215">GN104/GO$1</f>
        <v>2.995258909861508E-2</v>
      </c>
      <c r="GP104" s="20">
        <f>(((GM104-GM$83)/(GM$137-GM$83)*100+900))</f>
        <v>953.73328985979788</v>
      </c>
      <c r="GR104" s="10">
        <v>9.7769999999999992</v>
      </c>
      <c r="GS104" s="11">
        <v>7665</v>
      </c>
      <c r="GT104" s="18">
        <f t="shared" ref="GT104" si="1216">GS104/GT$1</f>
        <v>2.0827027259087132E-2</v>
      </c>
      <c r="GU104" s="20">
        <f>(((GR104-GR$83)/(GR$137-GR$83)*100+900))</f>
        <v>953.75816993464048</v>
      </c>
      <c r="GV104" s="20">
        <f t="shared" ref="GV104" si="1217">(STDEV(FZ104,GE104,GJ104,GO104,GT104))/(AVERAGE(FZ104,GE104,GJ104,GO104,GT104))*100</f>
        <v>23.41473314142355</v>
      </c>
      <c r="GX104" s="10">
        <v>9.8209999999999997</v>
      </c>
      <c r="GY104" s="11">
        <v>7967.9</v>
      </c>
      <c r="GZ104" s="18">
        <f t="shared" ref="GZ104" si="1218">GY104/GZ$1</f>
        <v>2.6975009885544354E-2</v>
      </c>
      <c r="HA104" s="20">
        <f>(((GX104-GX$83)/(GX$137-GX$83)*100+900))</f>
        <v>953.47177157689805</v>
      </c>
      <c r="HC104" s="10">
        <v>9.7989999999999995</v>
      </c>
      <c r="HD104" s="10">
        <v>6165.6</v>
      </c>
      <c r="HE104" s="18">
        <f t="shared" ref="HE104" si="1219">HD104/HE$1</f>
        <v>1.8971181994238737E-2</v>
      </c>
      <c r="HF104" s="20">
        <f>(((HC104-HC$83)/(HC$137-HC$83)*100+900))</f>
        <v>953.56796900226027</v>
      </c>
      <c r="HH104" s="10">
        <v>9.7810000000000006</v>
      </c>
      <c r="HI104" s="11">
        <v>7428.6</v>
      </c>
      <c r="HJ104" s="18">
        <f t="shared" ref="HJ104" si="1220">HI104/HJ$1</f>
        <v>2.0463932889892109E-2</v>
      </c>
      <c r="HK104" s="20">
        <f>(((HH104-HH$83)/(HH$137-HH$83)*100+900))</f>
        <v>954.15854450942174</v>
      </c>
      <c r="HM104" s="10">
        <v>9.77</v>
      </c>
      <c r="HN104" s="11">
        <v>6014.3</v>
      </c>
      <c r="HO104" s="18">
        <f t="shared" ref="HO104" si="1221">HN104/HO$1</f>
        <v>1.6853439832942376E-2</v>
      </c>
      <c r="HP104" s="20">
        <f>(((HM104-HM$83)/(HM$137-HM$83)*100+900))</f>
        <v>953.63695937090426</v>
      </c>
      <c r="HR104" s="10">
        <v>9.7729999999999997</v>
      </c>
      <c r="HS104" s="11">
        <v>9663.2999999999993</v>
      </c>
      <c r="HT104" s="18">
        <f t="shared" ref="HT104" si="1222">HS104/HT$1</f>
        <v>2.3678366466416745E-2</v>
      </c>
      <c r="HU104" s="20">
        <f>(((HR104-HR$83)/(HR$137-HR$83)*100+900))</f>
        <v>953.95846852693057</v>
      </c>
      <c r="HV104" s="20">
        <f t="shared" ref="HV104" si="1223">(STDEV(GZ104,HE104,HJ104,HO104,HT104))/(AVERAGE(GZ104,HE104,HJ104,HO104,HT104))*100</f>
        <v>18.660432259318743</v>
      </c>
      <c r="HX104" s="10">
        <v>9.8439999999999994</v>
      </c>
      <c r="HY104" s="11">
        <v>8434.2000000000007</v>
      </c>
      <c r="HZ104" s="18">
        <f t="shared" ref="HZ104" si="1224">HY104/HZ$1</f>
        <v>1.8958063976666446E-2</v>
      </c>
      <c r="IA104" s="20">
        <f>(((HX104-HX$83)/(HX$137-HX$83)*100+900))</f>
        <v>953.35051546391753</v>
      </c>
      <c r="IC104" s="10">
        <v>9.8070000000000004</v>
      </c>
      <c r="ID104" s="10">
        <v>8508.9</v>
      </c>
      <c r="IE104" s="18">
        <f t="shared" ref="IE104" si="1225">ID104/IE$1</f>
        <v>2.741996347614074E-2</v>
      </c>
      <c r="IF104" s="20">
        <f>(((IC104-IC$83)/(IC$137-IC$83)*100+900))</f>
        <v>953.57603092783506</v>
      </c>
      <c r="IH104" s="10">
        <v>9.7840000000000007</v>
      </c>
      <c r="II104" s="11">
        <v>8169.4</v>
      </c>
      <c r="IJ104" s="18">
        <f t="shared" ref="IJ104" si="1226">II104/IJ$1</f>
        <v>2.5774709965890961E-2</v>
      </c>
      <c r="IK104" s="20">
        <f>(((IH104-IH$83)/(IH$137-IH$83)*100+900))</f>
        <v>953.57720945289736</v>
      </c>
      <c r="IM104" s="10">
        <v>9.7919999999999998</v>
      </c>
      <c r="IN104" s="11">
        <v>10608.7</v>
      </c>
      <c r="IO104" s="18">
        <f t="shared" ref="IO104" si="1227">IN104/IO$1</f>
        <v>2.4025076103828227E-2</v>
      </c>
      <c r="IP104" s="20">
        <f>(((IM104-IM$83)/(IM$137-IM$83)*100+900))</f>
        <v>953.58527131782944</v>
      </c>
      <c r="IR104" s="10">
        <v>9.8030000000000008</v>
      </c>
      <c r="IS104" s="11">
        <v>7626.5</v>
      </c>
      <c r="IT104" s="18">
        <f t="shared" ref="IT104" si="1228">IS104/IT$1</f>
        <v>2.0810469058940573E-2</v>
      </c>
      <c r="IU104" s="20">
        <f>(((IR104-IR$83)/(IR$137-IR$83)*100+900))</f>
        <v>953.70670119779868</v>
      </c>
      <c r="IV104" s="20">
        <f t="shared" ref="IV104" si="1229">(STDEV(HZ104,IE104,IJ104,IO104,IT104))/(AVERAGE(HZ104,IE104,IJ104,IO104,IT104))*100</f>
        <v>14.901644726399823</v>
      </c>
    </row>
    <row r="105" spans="1:256">
      <c r="A105" s="2" t="s">
        <v>55</v>
      </c>
      <c r="D105" s="18"/>
      <c r="I105" s="18"/>
      <c r="N105" s="18"/>
      <c r="S105" s="18"/>
      <c r="U105" s="20"/>
      <c r="W105" s="10">
        <v>9.9390000000000001</v>
      </c>
      <c r="X105">
        <v>3524</v>
      </c>
      <c r="Y105" s="18">
        <f>X105/Y$1</f>
        <v>1.0684444158771325E-2</v>
      </c>
      <c r="Z105" s="20">
        <f>(((W105-W$83)/(W$137-W$83)*100+900))</f>
        <v>955.84373999359593</v>
      </c>
      <c r="AB105" s="10">
        <v>9.907</v>
      </c>
      <c r="AC105">
        <v>2657.9</v>
      </c>
      <c r="AD105" s="18">
        <f t="shared" si="817"/>
        <v>9.1548432251611286E-3</v>
      </c>
      <c r="AE105" s="20">
        <f>(((AB105-AB$83)/(AB$137-AB$83)*100+900))</f>
        <v>955.64826700898584</v>
      </c>
      <c r="AG105" s="10">
        <v>9.9060000000000006</v>
      </c>
      <c r="AH105">
        <v>3001.4</v>
      </c>
      <c r="AI105" s="18">
        <f t="shared" si="818"/>
        <v>9.928646331257009E-3</v>
      </c>
      <c r="AJ105" s="20">
        <f>(((AG105-AG$83)/(AG$137-AG$83)*100+900))</f>
        <v>955.83118556701038</v>
      </c>
      <c r="AL105" s="10">
        <v>9.8919999999999995</v>
      </c>
      <c r="AM105">
        <v>3454.4</v>
      </c>
      <c r="AN105" s="18">
        <f t="shared" si="819"/>
        <v>1.221116722271594E-2</v>
      </c>
      <c r="AO105" s="20">
        <f>(((AL105-AL$83)/(AL$137-AL$83)*100+900))</f>
        <v>955.54838709677415</v>
      </c>
      <c r="AQ105" s="10">
        <v>9.9060000000000006</v>
      </c>
      <c r="AR105">
        <v>4150.3999999999996</v>
      </c>
      <c r="AS105" s="18">
        <f t="shared" si="820"/>
        <v>1.3556899355766368E-2</v>
      </c>
      <c r="AT105" s="20">
        <f>(((AQ105-AQ$83)/(AQ$137-AQ$83)*100+900))</f>
        <v>955.61323815704088</v>
      </c>
      <c r="AU105" s="20">
        <f t="shared" si="1139"/>
        <v>15.978519223430062</v>
      </c>
      <c r="AY105" s="18"/>
      <c r="BD105" s="18"/>
      <c r="BI105" s="18"/>
      <c r="BN105" s="18"/>
      <c r="BS105" s="18"/>
      <c r="BU105" s="20"/>
      <c r="BY105" s="18"/>
      <c r="CD105" s="18"/>
      <c r="CI105" s="18"/>
      <c r="CN105" s="18"/>
      <c r="CS105" s="18"/>
      <c r="CU105" s="20"/>
      <c r="CW105" s="10">
        <v>9.9250000000000007</v>
      </c>
      <c r="CX105" s="11">
        <v>10229.5</v>
      </c>
      <c r="CY105" s="18">
        <f t="shared" si="1147"/>
        <v>2.660470216231638E-2</v>
      </c>
      <c r="CZ105" s="20">
        <f>(((CW105-CW$83)/(CW$137-CW$83)*100+900))</f>
        <v>955.0514800514801</v>
      </c>
      <c r="DB105" s="10">
        <v>9.9580000000000002</v>
      </c>
      <c r="DC105" s="10">
        <v>12836.9</v>
      </c>
      <c r="DD105" s="18">
        <f t="shared" si="1148"/>
        <v>3.8234759738963897E-2</v>
      </c>
      <c r="DE105" s="20">
        <f>(((DB105-DB$83)/(DB$137-DB$83)*100+900))</f>
        <v>955.34793814432987</v>
      </c>
      <c r="DG105" s="10">
        <v>9.8659999999999997</v>
      </c>
      <c r="DH105" s="11">
        <v>12792.6</v>
      </c>
      <c r="DI105" s="18">
        <f t="shared" si="1149"/>
        <v>3.510303762039349E-2</v>
      </c>
      <c r="DJ105" s="20">
        <f>(((DG105-DG$83)/(DG$137-DG$83)*100+900))</f>
        <v>955.3801546391752</v>
      </c>
      <c r="DL105" s="10">
        <v>9.8729999999999993</v>
      </c>
      <c r="DM105" s="11">
        <v>9970.2999999999993</v>
      </c>
      <c r="DN105" s="18">
        <f t="shared" si="1150"/>
        <v>3.4306987025329631E-2</v>
      </c>
      <c r="DO105" s="20">
        <f>(((DL105-DL$83)/(DL$137-DL$83)*100+900))</f>
        <v>955.48302872062663</v>
      </c>
      <c r="DQ105" s="10">
        <v>9.8469999999999995</v>
      </c>
      <c r="DR105" s="11">
        <v>13060.1</v>
      </c>
      <c r="DS105" s="18">
        <f t="shared" si="1151"/>
        <v>4.3044891918927249E-2</v>
      </c>
      <c r="DT105" s="20">
        <f>(((DQ105-DQ$83)/(DQ$137-DQ$83)*100+900))</f>
        <v>955.56999025657683</v>
      </c>
      <c r="DU105" s="20">
        <f t="shared" si="1152"/>
        <v>16.985693618975418</v>
      </c>
      <c r="DW105" s="10">
        <v>9.94</v>
      </c>
      <c r="DX105" s="11">
        <v>2665</v>
      </c>
      <c r="DY105" s="18">
        <f t="shared" si="1153"/>
        <v>1.1716428146861141E-2</v>
      </c>
      <c r="DZ105" s="20">
        <f t="shared" si="1105"/>
        <v>955.79014715291112</v>
      </c>
      <c r="EB105" s="10">
        <v>9.9250000000000007</v>
      </c>
      <c r="EC105" s="10">
        <v>2925.9</v>
      </c>
      <c r="ED105" s="18">
        <f t="shared" si="1154"/>
        <v>9.5062463631516731E-3</v>
      </c>
      <c r="EE105" s="20">
        <f t="shared" si="1106"/>
        <v>955.30474040632055</v>
      </c>
      <c r="EG105" s="10">
        <v>9.8510000000000009</v>
      </c>
      <c r="EH105" s="11">
        <v>3838.2</v>
      </c>
      <c r="EI105" s="18">
        <f t="shared" si="1155"/>
        <v>1.3663178549001908E-2</v>
      </c>
      <c r="EJ105" s="20">
        <f t="shared" si="1107"/>
        <v>955.38611291369239</v>
      </c>
      <c r="EL105" s="10">
        <v>9.8469999999999995</v>
      </c>
      <c r="EM105" s="11">
        <v>3415.4</v>
      </c>
      <c r="EN105" s="18">
        <f t="shared" si="1156"/>
        <v>9.7169802195125974E-3</v>
      </c>
      <c r="EO105" s="20">
        <f t="shared" si="1108"/>
        <v>955.16575474734475</v>
      </c>
      <c r="EQ105" s="10">
        <v>9.8320000000000007</v>
      </c>
      <c r="ER105" s="11">
        <v>3886.6</v>
      </c>
      <c r="ES105" s="18">
        <f t="shared" si="1157"/>
        <v>1.2272472508821649E-2</v>
      </c>
      <c r="ET105" s="20">
        <f t="shared" si="1109"/>
        <v>954.78740668614091</v>
      </c>
      <c r="EU105" s="20">
        <f t="shared" si="1158"/>
        <v>15.477850956790085</v>
      </c>
      <c r="EY105" s="18"/>
      <c r="FD105" s="18"/>
      <c r="FI105" s="18"/>
      <c r="FN105" s="18"/>
      <c r="FS105" s="18"/>
      <c r="FU105" s="20"/>
      <c r="FV105" s="20"/>
      <c r="FZ105" s="18"/>
      <c r="GE105" s="18"/>
      <c r="GJ105" s="18"/>
      <c r="GO105" s="18"/>
      <c r="GT105" s="18"/>
      <c r="GV105" s="20"/>
      <c r="GZ105" s="18"/>
      <c r="HE105" s="18"/>
      <c r="HJ105" s="18"/>
      <c r="HO105" s="18"/>
      <c r="HT105" s="18"/>
      <c r="HV105" s="20"/>
      <c r="HZ105" s="18"/>
      <c r="IE105" s="18"/>
      <c r="IJ105" s="18"/>
      <c r="IO105" s="18"/>
      <c r="IT105" s="18"/>
      <c r="IV105" s="20"/>
    </row>
    <row r="106" spans="1:256">
      <c r="A106" s="2" t="s">
        <v>56</v>
      </c>
      <c r="B106" s="25">
        <v>10.032</v>
      </c>
      <c r="C106" s="12">
        <v>3387</v>
      </c>
      <c r="D106" s="18">
        <f>C106/D$1</f>
        <v>1.0491713497851165E-2</v>
      </c>
      <c r="E106" s="20">
        <f>(((B106-B$83)/(B$137-B$83)*100+900))</f>
        <v>957.04676489429858</v>
      </c>
      <c r="G106" s="25">
        <v>10.016999999999999</v>
      </c>
      <c r="H106" s="12">
        <v>4587.8999999999996</v>
      </c>
      <c r="I106" s="18">
        <f>H106/I$1</f>
        <v>2.1518544436669E-2</v>
      </c>
      <c r="J106" s="20">
        <f>(((G106-G$83)/(G$137-G$83)*100+900))</f>
        <v>956.6377370620379</v>
      </c>
      <c r="L106" s="25">
        <v>9.9649999999999999</v>
      </c>
      <c r="M106" s="12">
        <v>3022.1</v>
      </c>
      <c r="N106" s="18">
        <f>M106/N$1</f>
        <v>1.0620539485873251E-2</v>
      </c>
      <c r="O106" s="20">
        <f>(((L106-L$83)/(L$137-L$83)*100+900))</f>
        <v>956.71065336337301</v>
      </c>
      <c r="Q106" s="25">
        <v>10.006</v>
      </c>
      <c r="R106" s="12">
        <v>2947.5</v>
      </c>
      <c r="S106" s="18">
        <f>R106/S$1</f>
        <v>1.1289301419177221E-2</v>
      </c>
      <c r="T106" s="20">
        <f>(((Q106-Q$83)/(Q$137-Q$83)*100+900))</f>
        <v>957.93523565245277</v>
      </c>
      <c r="U106" s="20">
        <f t="shared" si="816"/>
        <v>39.839721606371214</v>
      </c>
      <c r="Y106" s="18"/>
      <c r="AD106" s="18"/>
      <c r="AI106" s="18"/>
      <c r="AN106" s="18"/>
      <c r="AS106" s="18"/>
      <c r="AU106" s="20"/>
      <c r="AY106" s="18"/>
      <c r="BD106" s="18"/>
      <c r="BI106" s="18"/>
      <c r="BN106" s="18"/>
      <c r="BS106" s="18"/>
      <c r="BU106" s="20"/>
      <c r="BY106" s="18"/>
      <c r="CD106" s="18"/>
      <c r="CI106" s="18"/>
      <c r="CN106" s="18"/>
      <c r="CS106" s="18"/>
      <c r="CU106" s="20"/>
      <c r="CY106" s="18"/>
      <c r="DD106" s="18"/>
      <c r="DI106" s="18"/>
      <c r="DN106" s="18"/>
      <c r="DS106" s="18"/>
      <c r="DU106" s="20"/>
      <c r="DY106" s="18"/>
      <c r="ED106" s="18"/>
      <c r="EI106" s="18"/>
      <c r="EN106" s="18"/>
      <c r="ES106" s="18"/>
      <c r="EU106" s="20"/>
      <c r="EY106" s="18"/>
      <c r="FD106" s="18"/>
      <c r="FI106" s="18"/>
      <c r="FN106" s="18"/>
      <c r="FS106" s="18"/>
      <c r="FU106" s="20"/>
      <c r="FV106" s="20"/>
      <c r="FZ106" s="18"/>
      <c r="GE106" s="18"/>
      <c r="GJ106" s="18"/>
      <c r="GO106" s="18"/>
      <c r="GT106" s="18"/>
      <c r="GV106" s="20"/>
      <c r="GZ106" s="18"/>
      <c r="HE106" s="18"/>
      <c r="HJ106" s="18"/>
      <c r="HO106" s="18"/>
      <c r="HT106" s="18"/>
      <c r="HV106" s="20"/>
      <c r="HZ106" s="18"/>
      <c r="IE106" s="18"/>
      <c r="IJ106" s="18"/>
      <c r="IO106" s="18"/>
      <c r="IT106" s="18"/>
      <c r="IV106" s="20"/>
    </row>
    <row r="107" spans="1:256" s="11" customFormat="1">
      <c r="A107" s="13" t="s">
        <v>229</v>
      </c>
      <c r="B107" s="25"/>
      <c r="C107" s="12"/>
      <c r="D107" s="18"/>
      <c r="E107" s="20"/>
      <c r="F107" s="12"/>
      <c r="G107" s="25"/>
      <c r="H107" s="12"/>
      <c r="I107" s="18"/>
      <c r="J107" s="20"/>
      <c r="K107" s="12"/>
      <c r="L107" s="25"/>
      <c r="M107" s="12"/>
      <c r="N107" s="18"/>
      <c r="O107" s="20"/>
      <c r="P107" s="12"/>
      <c r="Q107" s="25"/>
      <c r="R107" s="12"/>
      <c r="S107" s="18"/>
      <c r="T107" s="20"/>
      <c r="U107" s="20"/>
      <c r="W107" s="10"/>
      <c r="Y107" s="18"/>
      <c r="Z107" s="20"/>
      <c r="AB107" s="10"/>
      <c r="AD107" s="18"/>
      <c r="AE107" s="20"/>
      <c r="AG107" s="10"/>
      <c r="AI107" s="18"/>
      <c r="AJ107" s="20"/>
      <c r="AL107" s="10"/>
      <c r="AN107" s="18"/>
      <c r="AO107" s="20"/>
      <c r="AQ107" s="10"/>
      <c r="AS107" s="18"/>
      <c r="AT107" s="20"/>
      <c r="AU107" s="20"/>
      <c r="AW107" s="10"/>
      <c r="AY107" s="18"/>
      <c r="AZ107" s="20"/>
      <c r="BB107" s="10"/>
      <c r="BD107" s="18"/>
      <c r="BE107" s="20"/>
      <c r="BG107" s="10"/>
      <c r="BI107" s="18"/>
      <c r="BJ107" s="20"/>
      <c r="BL107" s="10"/>
      <c r="BN107" s="18"/>
      <c r="BO107" s="20"/>
      <c r="BQ107" s="10"/>
      <c r="BS107" s="18"/>
      <c r="BT107" s="20"/>
      <c r="BU107" s="20"/>
      <c r="BW107" s="10"/>
      <c r="BY107" s="18"/>
      <c r="BZ107" s="20"/>
      <c r="CB107" s="10"/>
      <c r="CD107" s="18"/>
      <c r="CE107" s="20"/>
      <c r="CG107" s="10"/>
      <c r="CI107" s="18"/>
      <c r="CJ107" s="20"/>
      <c r="CL107" s="10"/>
      <c r="CN107" s="18"/>
      <c r="CO107" s="20"/>
      <c r="CQ107" s="10"/>
      <c r="CS107" s="18"/>
      <c r="CT107" s="20"/>
      <c r="CU107" s="20"/>
      <c r="CW107" s="10">
        <v>10.058</v>
      </c>
      <c r="CX107" s="11">
        <v>2888.5</v>
      </c>
      <c r="CY107" s="18">
        <f t="shared" ref="CY107" si="1230">CX107/CY$1</f>
        <v>7.5123595675107161E-3</v>
      </c>
      <c r="CZ107" s="20">
        <f t="shared" ref="CZ107:CZ115" si="1231">(((CW107-CW$83)/(CW$137-CW$83)*100+900))</f>
        <v>959.33075933075929</v>
      </c>
      <c r="DB107" s="10">
        <v>10.042999999999999</v>
      </c>
      <c r="DC107" s="10">
        <v>3392.7</v>
      </c>
      <c r="DD107" s="18">
        <f t="shared" ref="DD107" si="1232">DC107/DD$1</f>
        <v>1.0105170981029907E-2</v>
      </c>
      <c r="DE107" s="20">
        <f t="shared" ref="DE107:DE115" si="1233">(((DB107-DB$83)/(DB$137-DB$83)*100+900))</f>
        <v>958.08634020618558</v>
      </c>
      <c r="DG107" s="10">
        <v>10.050000000000001</v>
      </c>
      <c r="DH107" s="11">
        <v>2976.9</v>
      </c>
      <c r="DI107" s="18">
        <f t="shared" ref="DI107" si="1234">DH107/DI$1</f>
        <v>8.1686469280794673E-3</v>
      </c>
      <c r="DJ107" s="20">
        <f t="shared" ref="DJ107:DJ115" si="1235">(((DG107-DG$83)/(DG$137-DG$83)*100+900))</f>
        <v>961.30798969072168</v>
      </c>
      <c r="DL107" s="10"/>
      <c r="DN107" s="18"/>
      <c r="DO107" s="20"/>
      <c r="DQ107" s="10"/>
      <c r="DS107" s="18"/>
      <c r="DT107" s="20"/>
      <c r="DU107" s="20">
        <f t="shared" ref="DU107" si="1236">(STDEV(CY107,DD107,DI107,DN107,DS107))/(AVERAGE(CY107,DD107,DI107,DN107,DS107))*100</f>
        <v>15.683457663699762</v>
      </c>
      <c r="DW107" s="10"/>
      <c r="DY107" s="18"/>
      <c r="DZ107" s="20"/>
      <c r="EB107" s="10"/>
      <c r="EC107" s="10"/>
      <c r="ED107" s="18"/>
      <c r="EE107" s="20"/>
      <c r="EG107" s="10"/>
      <c r="EI107" s="18"/>
      <c r="EJ107" s="20"/>
      <c r="EL107" s="10"/>
      <c r="EN107" s="18"/>
      <c r="EO107" s="20"/>
      <c r="EQ107" s="10"/>
      <c r="ES107" s="18"/>
      <c r="ET107" s="20"/>
      <c r="EU107" s="20"/>
      <c r="EW107" s="10">
        <v>10.025</v>
      </c>
      <c r="EX107" s="11">
        <v>2231.3000000000002</v>
      </c>
      <c r="EY107" s="18">
        <f t="shared" ref="EY107" si="1237">EX107/EY$1</f>
        <v>7.3126951442170456E-3</v>
      </c>
      <c r="EZ107" s="20">
        <f>(((EW107-EW$83)/(EW$137-EW$83)*100+900))</f>
        <v>957.51569210439379</v>
      </c>
      <c r="FB107" s="10"/>
      <c r="FC107" s="10"/>
      <c r="FD107" s="18"/>
      <c r="FE107" s="20"/>
      <c r="FG107" s="10">
        <v>10.016999999999999</v>
      </c>
      <c r="FH107" s="11">
        <v>2735.2</v>
      </c>
      <c r="FI107" s="18">
        <f t="shared" ref="FI107" si="1238">FH107/FI$1</f>
        <v>8.7917965518105913E-3</v>
      </c>
      <c r="FJ107" s="20">
        <f>(((FG107-FG$83)/(FG$137-FG$83)*100+900))</f>
        <v>960.0066822586034</v>
      </c>
      <c r="FL107" s="10">
        <v>9.91</v>
      </c>
      <c r="FM107" s="11">
        <v>1779.5</v>
      </c>
      <c r="FN107" s="18">
        <f t="shared" ref="FN107" si="1239">FM107/FN$1</f>
        <v>5.4311118625921069E-3</v>
      </c>
      <c r="FO107" s="20">
        <f>(((FL107-FL$83)/(FL$137-FL$83)*100+900))</f>
        <v>957.03307718008693</v>
      </c>
      <c r="FQ107" s="10">
        <v>9.9060000000000006</v>
      </c>
      <c r="FR107" s="11">
        <v>2282.8000000000002</v>
      </c>
      <c r="FS107" s="18">
        <f t="shared" ref="FS107" si="1240">FR107/FS$1</f>
        <v>9.1174836575855286E-3</v>
      </c>
      <c r="FT107" s="20">
        <f>(((FQ107-FQ$83)/(FQ$137-FQ$83)*100+900))</f>
        <v>957.03281982585395</v>
      </c>
      <c r="FU107" s="20">
        <f>(STDEV(EY107,FD107,FI107,FN107,FS107))/(AVERAGE(EY107,FD107,FI107,FN107,FS107))*100</f>
        <v>21.957084903768973</v>
      </c>
      <c r="FV107" s="20">
        <f>(STDEV(EY107,FD107,FN107,FS107))/(AVERAGE(EY107,FD107,FN107,FS107))*100</f>
        <v>25.295659398547627</v>
      </c>
      <c r="FX107" s="10"/>
      <c r="FZ107" s="18"/>
      <c r="GA107" s="20"/>
      <c r="GC107" s="10"/>
      <c r="GD107" s="10"/>
      <c r="GE107" s="18"/>
      <c r="GF107" s="20"/>
      <c r="GH107" s="10"/>
      <c r="GJ107" s="18"/>
      <c r="GK107" s="20"/>
      <c r="GM107" s="10"/>
      <c r="GO107" s="18"/>
      <c r="GP107" s="20"/>
      <c r="GR107" s="10"/>
      <c r="GT107" s="18"/>
      <c r="GU107" s="20"/>
      <c r="GV107" s="20"/>
      <c r="GX107" s="10"/>
      <c r="GZ107" s="18"/>
      <c r="HA107" s="20"/>
      <c r="HC107" s="10"/>
      <c r="HD107" s="10"/>
      <c r="HE107" s="18"/>
      <c r="HF107" s="20"/>
      <c r="HH107" s="10"/>
      <c r="HJ107" s="18"/>
      <c r="HK107" s="20"/>
      <c r="HM107" s="10"/>
      <c r="HO107" s="18"/>
      <c r="HP107" s="20"/>
      <c r="HR107" s="10"/>
      <c r="HT107" s="18"/>
      <c r="HU107" s="20"/>
      <c r="HV107" s="20"/>
      <c r="HX107" s="10"/>
      <c r="HZ107" s="18"/>
      <c r="IA107" s="20"/>
      <c r="IC107" s="10"/>
      <c r="ID107" s="10"/>
      <c r="IE107" s="18"/>
      <c r="IF107" s="20"/>
      <c r="IH107" s="10"/>
      <c r="IJ107" s="18"/>
      <c r="IK107" s="20"/>
      <c r="IM107" s="10"/>
      <c r="IO107" s="18"/>
      <c r="IP107" s="20"/>
      <c r="IR107" s="10"/>
      <c r="IT107" s="18"/>
      <c r="IU107" s="20"/>
      <c r="IV107" s="20"/>
    </row>
    <row r="108" spans="1:256">
      <c r="A108" s="14">
        <v>316</v>
      </c>
      <c r="B108" s="25">
        <v>10.036</v>
      </c>
      <c r="C108" s="12">
        <v>12185.1</v>
      </c>
      <c r="D108" s="18">
        <f>C108/D$1</f>
        <v>3.7745077691959325E-2</v>
      </c>
      <c r="E108" s="20">
        <f>(((B108-B$83)/(B$137-B$83)*100+900))</f>
        <v>957.17488789237666</v>
      </c>
      <c r="G108" s="25">
        <v>10.025</v>
      </c>
      <c r="H108" s="12">
        <v>16100.8</v>
      </c>
      <c r="I108" s="18">
        <f>H108/I$1</f>
        <v>7.5517291193339053E-2</v>
      </c>
      <c r="J108" s="20">
        <f>(((G108-G$83)/(G$137-G$83)*100+900))</f>
        <v>956.89488910318232</v>
      </c>
      <c r="L108" s="25">
        <v>9.9909999999999997</v>
      </c>
      <c r="M108" s="12">
        <v>7757.9</v>
      </c>
      <c r="N108" s="18">
        <f>M108/N$1</f>
        <v>2.7263519829739617E-2</v>
      </c>
      <c r="O108" s="20">
        <f>(((L108-L$83)/(L$137-L$83)*100+900))</f>
        <v>957.54747344705504</v>
      </c>
      <c r="Q108" s="25">
        <v>9.9879999999999995</v>
      </c>
      <c r="R108" s="12">
        <v>11369.2</v>
      </c>
      <c r="S108" s="18">
        <f>R108/S$1</f>
        <v>4.3545487937204294E-2</v>
      </c>
      <c r="T108" s="20">
        <f>(((Q108-Q$83)/(Q$137-Q$83)*100+900))</f>
        <v>957.35812760500164</v>
      </c>
      <c r="U108" s="20">
        <f t="shared" si="816"/>
        <v>45.175007818585271</v>
      </c>
      <c r="W108" s="10">
        <v>10.047000000000001</v>
      </c>
      <c r="X108">
        <v>22736</v>
      </c>
      <c r="Y108" s="18">
        <f t="shared" ref="Y108:Y115" si="1241">X108/Y$1</f>
        <v>6.8933462654320335E-2</v>
      </c>
      <c r="Z108" s="20">
        <f t="shared" ref="Z108:Z115" si="1242">(((W108-W$83)/(W$137-W$83)*100+900))</f>
        <v>959.30195325008003</v>
      </c>
      <c r="AB108" s="10">
        <v>10.006</v>
      </c>
      <c r="AC108">
        <v>17370.900000000001</v>
      </c>
      <c r="AD108" s="18">
        <f t="shared" si="817"/>
        <v>5.9832148004045092E-2</v>
      </c>
      <c r="AE108" s="20">
        <f t="shared" ref="AE108:AE115" si="1243">(((AB108-AB$83)/(AB$137-AB$83)*100+900))</f>
        <v>958.8254172015404</v>
      </c>
      <c r="AG108" s="10">
        <v>10.013999999999999</v>
      </c>
      <c r="AH108">
        <v>10215.5</v>
      </c>
      <c r="AI108" s="18">
        <f t="shared" si="818"/>
        <v>3.3792925500418465E-2</v>
      </c>
      <c r="AJ108" s="20">
        <f t="shared" ref="AJ108:AJ115" si="1244">(((AG108-AG$83)/(AG$137-AG$83)*100+900))</f>
        <v>959.31056701030923</v>
      </c>
      <c r="AL108" s="10">
        <v>9.984</v>
      </c>
      <c r="AM108">
        <v>22263.8</v>
      </c>
      <c r="AN108" s="18">
        <f t="shared" si="819"/>
        <v>7.8701651462801975E-2</v>
      </c>
      <c r="AO108" s="20">
        <f t="shared" ref="AO108:AO115" si="1245">(((AL108-AL$83)/(AL$137-AL$83)*100+900))</f>
        <v>958.51612903225805</v>
      </c>
      <c r="AQ108" s="10">
        <v>9.9879999999999995</v>
      </c>
      <c r="AR108">
        <v>19667.8</v>
      </c>
      <c r="AS108" s="18">
        <f t="shared" si="820"/>
        <v>6.4243057331664841E-2</v>
      </c>
      <c r="AT108" s="20">
        <f t="shared" ref="AT108:AT115" si="1246">(((AQ108-AQ$83)/(AQ$137-AQ$83)*100+900))</f>
        <v>958.27384815055154</v>
      </c>
      <c r="AU108" s="20">
        <f t="shared" ref="AU108:AU111" si="1247">(STDEV(Y108,AD108,AI108,AN108,AS108))/(AVERAGE(Y108,AD108,AI108,AN108,AS108))*100</f>
        <v>27.488112099722272</v>
      </c>
      <c r="AW108" s="10">
        <v>10.025</v>
      </c>
      <c r="AX108">
        <v>13096.2</v>
      </c>
      <c r="AY108" s="18">
        <f t="shared" si="918"/>
        <v>3.8039718017758961E-2</v>
      </c>
      <c r="AZ108" s="20">
        <f>(((AW108-AW$83)/(AW$137-AW$83)*100+900))</f>
        <v>958.47293814432987</v>
      </c>
      <c r="BB108" s="10">
        <v>10.013</v>
      </c>
      <c r="BC108">
        <v>29415</v>
      </c>
      <c r="BD108" s="18">
        <f t="shared" si="919"/>
        <v>7.6438374532703357E-2</v>
      </c>
      <c r="BE108" s="20">
        <f t="shared" ref="BE108:BE115" si="1248">(((BB108-BB$83)/(BB$137-BB$83)*100+900))</f>
        <v>959.01639344262298</v>
      </c>
      <c r="BG108" s="10">
        <v>9.9510000000000005</v>
      </c>
      <c r="BH108">
        <v>16597.2</v>
      </c>
      <c r="BI108" s="18">
        <f t="shared" si="920"/>
        <v>5.0907346494591263E-2</v>
      </c>
      <c r="BJ108" s="20">
        <f t="shared" ref="BJ108:BJ115" si="1249">(((BG108-BG$83)/(BG$137-BG$83)*100+900))</f>
        <v>958.24991927671942</v>
      </c>
      <c r="BL108" s="10">
        <v>9.9510000000000005</v>
      </c>
      <c r="BM108">
        <v>17550.5</v>
      </c>
      <c r="BN108" s="18">
        <f t="shared" si="921"/>
        <v>4.9321545960188666E-2</v>
      </c>
      <c r="BO108" s="20">
        <f t="shared" ref="BO108:BO115" si="1250">(((BL108-BL$83)/(BL$137-BL$83)*100+900))</f>
        <v>957.93727772389263</v>
      </c>
      <c r="BQ108" s="10">
        <v>9.9469999999999992</v>
      </c>
      <c r="BR108">
        <v>31061</v>
      </c>
      <c r="BS108" s="18">
        <f t="shared" si="922"/>
        <v>0.10006030484874179</v>
      </c>
      <c r="BT108" s="20">
        <f t="shared" ref="BT108:BT115" si="1251">(((BQ108-BQ$83)/(BQ$137-BQ$83)*100+900))</f>
        <v>958.19592628516</v>
      </c>
      <c r="BU108" s="20">
        <f t="shared" ref="BU108:BU115" si="1252">(STDEV(AY108,BD108,BI108,BN108,BS108))/(AVERAGE(AY108,BD108,BI108,BN108,BS108))*100</f>
        <v>39.794339396844016</v>
      </c>
      <c r="BW108" s="10">
        <v>9.9879999999999995</v>
      </c>
      <c r="BX108" s="11">
        <v>18254</v>
      </c>
      <c r="BY108" s="18">
        <f t="shared" ref="BY108:BY109" si="1253">BX108/BY$1</f>
        <v>7.1988692561667969E-2</v>
      </c>
      <c r="BZ108" s="20">
        <f>(((BW108-BW$83)/(BW$137-BW$83)*100+900))</f>
        <v>957.83905097787749</v>
      </c>
      <c r="CB108" s="10">
        <v>9.98</v>
      </c>
      <c r="CC108" s="11">
        <v>19123.7</v>
      </c>
      <c r="CD108" s="18">
        <f t="shared" ref="CD108:CD115" si="1254">CC108/CD$1</f>
        <v>6.3247926567224791E-2</v>
      </c>
      <c r="CE108" s="20">
        <f>(((CB108-CB$83)/(CB$137-CB$83)*100+900))</f>
        <v>957.45231167151633</v>
      </c>
      <c r="CG108" s="10">
        <v>9.9580000000000002</v>
      </c>
      <c r="CH108" s="11">
        <v>20198.7</v>
      </c>
      <c r="CI108" s="18">
        <f t="shared" ref="CI108:CI115" si="1255">CH108/CI$1</f>
        <v>5.4567484331100063E-2</v>
      </c>
      <c r="CJ108" s="20">
        <f>(((CG108-CG$83)/(CG$137-CG$83)*100+900))</f>
        <v>957.95786061588331</v>
      </c>
      <c r="CL108" s="10">
        <v>9.9540000000000006</v>
      </c>
      <c r="CM108" s="11">
        <v>20580.2</v>
      </c>
      <c r="CN108" s="18">
        <f t="shared" ref="CN108:CN115" si="1256">CM108/CN$1</f>
        <v>5.7366219262820588E-2</v>
      </c>
      <c r="CO108" s="20">
        <f>(((CL108-CL$83)/(CL$137-CL$83)*100+900))</f>
        <v>958.10942052444159</v>
      </c>
      <c r="CQ108" s="10">
        <v>9.9619999999999997</v>
      </c>
      <c r="CR108" s="11">
        <v>18650.099999999999</v>
      </c>
      <c r="CS108" s="18">
        <f t="shared" ref="CS108:CS115" si="1257">CR108/CS$1</f>
        <v>5.296826607251643E-2</v>
      </c>
      <c r="CT108" s="20">
        <f>(((CQ108-CQ$83)/(CQ$137-CQ$83)*100+900))</f>
        <v>957.8947368421052</v>
      </c>
      <c r="CU108" s="20">
        <f t="shared" ref="CU108:CU115" si="1258">(STDEV(BY108,CD108,CI108,CN108,CS108))/(AVERAGE(BY108,CD108,CI108,CN108,CS108))*100</f>
        <v>12.908505502262905</v>
      </c>
      <c r="CW108" s="10">
        <v>10.061999999999999</v>
      </c>
      <c r="CX108" s="11">
        <v>25164.1</v>
      </c>
      <c r="CY108" s="18">
        <f t="shared" ref="CY108:CY110" si="1259">CX108/CY$1</f>
        <v>6.5446344951634552E-2</v>
      </c>
      <c r="CZ108" s="20">
        <f t="shared" si="1231"/>
        <v>959.45945945945948</v>
      </c>
      <c r="DB108" s="10">
        <v>10.036</v>
      </c>
      <c r="DC108" s="10">
        <v>27209</v>
      </c>
      <c r="DD108" s="18">
        <f t="shared" ref="DD108:DD110" si="1260">DC108/DD$1</f>
        <v>8.1042119026982273E-2</v>
      </c>
      <c r="DE108" s="20">
        <f t="shared" si="1233"/>
        <v>957.86082474226805</v>
      </c>
      <c r="DG108" s="10">
        <v>10.039</v>
      </c>
      <c r="DH108" s="11">
        <v>22145.8</v>
      </c>
      <c r="DI108" s="18">
        <f t="shared" ref="DI108:DI110" si="1261">DH108/DI$1</f>
        <v>6.0768323134758391E-2</v>
      </c>
      <c r="DJ108" s="20">
        <f t="shared" si="1235"/>
        <v>960.95360824742272</v>
      </c>
      <c r="DL108" s="10">
        <v>9.9469999999999992</v>
      </c>
      <c r="DM108" s="11">
        <v>11909.3</v>
      </c>
      <c r="DN108" s="18">
        <f t="shared" ref="DN108:DN109" si="1262">DM108/DN$1</f>
        <v>4.0978927472669645E-2</v>
      </c>
      <c r="DO108" s="20">
        <f t="shared" ref="DO108:DO115" si="1263">(((DL108-DL$83)/(DL$137-DL$83)*100+900))</f>
        <v>957.89817232375981</v>
      </c>
      <c r="DQ108" s="10">
        <v>9.9290000000000003</v>
      </c>
      <c r="DR108" s="11">
        <v>24060.3</v>
      </c>
      <c r="DS108" s="18">
        <f t="shared" ref="DS108:DS109" si="1264">DR108/DS$1</f>
        <v>7.9300542341709884E-2</v>
      </c>
      <c r="DT108" s="20">
        <f t="shared" ref="DT108:DT115" si="1265">(((DQ108-DQ$83)/(DQ$137-DQ$83)*100+900))</f>
        <v>958.2331925949984</v>
      </c>
      <c r="DU108" s="20">
        <f t="shared" ref="DU108:DU109" si="1266">(STDEV(CY108,DD108,DI108,DN108,DS108))/(AVERAGE(CY108,DD108,DI108,DN108,DS108))*100</f>
        <v>24.799799820291099</v>
      </c>
      <c r="DW108" s="10">
        <v>10.627000000000001</v>
      </c>
      <c r="DX108" s="11">
        <v>18980.099999999999</v>
      </c>
      <c r="DY108" s="18">
        <f t="shared" ref="DY108:DY115" si="1267">DX108/DY$1</f>
        <v>8.3444269369695734E-2</v>
      </c>
      <c r="DZ108" s="20">
        <f t="shared" ref="DZ108:DZ115" si="1268">(((DW108-DW$83)/(DW$137-DW$83)*100+900))</f>
        <v>977.76711452335257</v>
      </c>
      <c r="EB108" s="10">
        <v>10.586</v>
      </c>
      <c r="EC108" s="10">
        <v>24442.2</v>
      </c>
      <c r="ED108" s="18">
        <f t="shared" ref="ED108:ED115" si="1269">EC108/ED$1</f>
        <v>7.9412684937088016E-2</v>
      </c>
      <c r="EE108" s="20">
        <f>(((EB108-EB$83)/(EB$137-EB$83)*100+900))</f>
        <v>976.62044501773619</v>
      </c>
      <c r="EG108" s="10">
        <v>10.535</v>
      </c>
      <c r="EH108" s="11">
        <v>23024.9</v>
      </c>
      <c r="EI108" s="18">
        <f t="shared" ref="EI108:EI115" si="1270">EH108/EI$1</f>
        <v>8.1963764205334286E-2</v>
      </c>
      <c r="EJ108" s="20">
        <f t="shared" ref="EJ108:EJ115" si="1271">(((EG108-EG$83)/(EG$137-EG$83)*100+900))</f>
        <v>977.579493835172</v>
      </c>
      <c r="EL108" s="10">
        <v>10.568</v>
      </c>
      <c r="EM108" s="11">
        <v>21753.7</v>
      </c>
      <c r="EN108" s="18">
        <f t="shared" ref="EN108:EN115" si="1272">EM108/EN$1</f>
        <v>6.1890341570888095E-2</v>
      </c>
      <c r="EO108" s="20">
        <f t="shared" ref="EO108:EO115" si="1273">(((EL108-EL$83)/(EL$137-EL$83)*100+900))</f>
        <v>978.37141937560341</v>
      </c>
      <c r="EQ108" s="10">
        <v>10.534000000000001</v>
      </c>
      <c r="ER108" s="11">
        <v>24611.9</v>
      </c>
      <c r="ES108" s="18">
        <f t="shared" ref="ES108:ES115" si="1274">ER108/ES$1</f>
        <v>7.7715449529117367E-2</v>
      </c>
      <c r="ET108" s="20">
        <f t="shared" ref="ET108:ET115" si="1275">(((EQ108-EQ$83)/(EQ$137-EQ$83)*100+900))</f>
        <v>977.57221681272313</v>
      </c>
      <c r="EU108" s="20">
        <f t="shared" ref="EU108:EU115" si="1276">(STDEV(DY108,ED108,EI108,EN108,ES108))/(AVERAGE(DY108,ED108,EI108,EN108,ES108))*100</f>
        <v>11.277679171576766</v>
      </c>
      <c r="EW108" s="10">
        <v>10.028</v>
      </c>
      <c r="EX108" s="11">
        <v>20663</v>
      </c>
      <c r="EY108" s="18">
        <f t="shared" ref="EY108:EY115" si="1277">EX108/EY$1</f>
        <v>6.7719365287033026E-2</v>
      </c>
      <c r="EZ108" s="20">
        <f>(((EW108-EW$83)/(EW$137-EW$83)*100+900))</f>
        <v>957.61480013214407</v>
      </c>
      <c r="FB108" s="10">
        <v>9.9510000000000005</v>
      </c>
      <c r="FC108" s="10">
        <v>27254.9</v>
      </c>
      <c r="FD108" s="18">
        <f t="shared" ref="FD108:FD110" si="1278">FC108/FD$1</f>
        <v>8.6912750821775756E-2</v>
      </c>
      <c r="FE108" s="20">
        <f>(((FB108-FB$83)/(FB$137-FB$83)*100+900))</f>
        <v>957.19030222517438</v>
      </c>
      <c r="FG108" s="10">
        <v>10.01</v>
      </c>
      <c r="FH108" s="11">
        <v>24714.7</v>
      </c>
      <c r="FI108" s="18">
        <f t="shared" ref="FI108:FI115" si="1279">FH108/FI$1</f>
        <v>7.9440850482243794E-2</v>
      </c>
      <c r="FJ108" s="20">
        <f>(((FG108-FG$83)/(FG$137-FG$83)*100+900))</f>
        <v>959.77280320748412</v>
      </c>
      <c r="FL108" s="10">
        <v>9.9060000000000006</v>
      </c>
      <c r="FM108" s="11">
        <v>23982</v>
      </c>
      <c r="FN108" s="18">
        <f t="shared" ref="FN108:FN115" si="1280">FM108/FN$1</f>
        <v>7.3194113340086492E-2</v>
      </c>
      <c r="FO108" s="20">
        <f>(((FL108-FL$83)/(FL$137-FL$83)*100+900))</f>
        <v>956.89943200801872</v>
      </c>
      <c r="FQ108" s="10">
        <v>9.91</v>
      </c>
      <c r="FR108" s="11">
        <v>22897.9</v>
      </c>
      <c r="FS108" s="18">
        <f t="shared" ref="FS108:FS115" si="1281">FR108/FS$1</f>
        <v>9.145401657746087E-2</v>
      </c>
      <c r="FT108" s="20">
        <f>(((FQ108-FQ$83)/(FQ$137-FQ$83)*100+900))</f>
        <v>957.16677829872742</v>
      </c>
      <c r="FU108" s="20">
        <f>(STDEV(EY108,FD108,FI108,FN108,FS108))/(AVERAGE(EY108,FD108,FI108,FN108,FS108))*100</f>
        <v>12.159692540994401</v>
      </c>
      <c r="FV108" s="20">
        <f>(STDEV(EY108,FD108,FN108,FS108))/(AVERAGE(EY108,FD108,FN108,FS108))*100</f>
        <v>14.025316937307828</v>
      </c>
      <c r="FX108" s="10">
        <v>10.036</v>
      </c>
      <c r="FY108" s="11">
        <v>20363.8</v>
      </c>
      <c r="FZ108" s="18">
        <f t="shared" ref="FZ108:FZ110" si="1282">FY108/FZ$1</f>
        <v>6.4041899991257201E-2</v>
      </c>
      <c r="GA108" s="20">
        <f t="shared" ref="GA108:GA115" si="1283">(((FX108-FX$83)/(FX$137-FX$83)*100+900))</f>
        <v>959.64573268921094</v>
      </c>
      <c r="GC108" s="10">
        <v>9.9510000000000005</v>
      </c>
      <c r="GD108" s="10">
        <v>20080.400000000001</v>
      </c>
      <c r="GE108" s="18">
        <f t="shared" ref="GE108:GE110" si="1284">GD108/GE$1</f>
        <v>7.3720436234194303E-2</v>
      </c>
      <c r="GF108" s="20">
        <f t="shared" ref="GF108:GF115" si="1285">(((GC108-GC$83)/(GC$137-GC$83)*100+900))</f>
        <v>958.50162866449512</v>
      </c>
      <c r="GH108" s="10">
        <v>9.9429999999999996</v>
      </c>
      <c r="GI108" s="11">
        <v>26389.200000000001</v>
      </c>
      <c r="GJ108" s="18">
        <f t="shared" ref="GJ108:GJ110" si="1286">GI108/GJ$1</f>
        <v>0.1056244841694558</v>
      </c>
      <c r="GK108" s="20">
        <f t="shared" ref="GK108:GK115" si="1287">(((GH108-GH$83)/(GH$137-GH$83)*100+900))</f>
        <v>959.04514452744399</v>
      </c>
      <c r="GM108" s="10">
        <v>9.9359999999999999</v>
      </c>
      <c r="GN108" s="11">
        <v>23484.5</v>
      </c>
      <c r="GO108" s="18">
        <f t="shared" ref="GO108:GO110" si="1288">GN108/GO$1</f>
        <v>6.8530886537457578E-2</v>
      </c>
      <c r="GP108" s="20">
        <f t="shared" ref="GP108:GP115" si="1289">(((GM108-GM$83)/(GM$137-GM$83)*100+900))</f>
        <v>958.91750896641668</v>
      </c>
      <c r="GR108" s="10">
        <v>9.9469999999999992</v>
      </c>
      <c r="GS108" s="11">
        <v>21361.3</v>
      </c>
      <c r="GT108" s="18">
        <f t="shared" ref="GT108:GT110" si="1290">GS108/GT$1</f>
        <v>5.8042058367845782E-2</v>
      </c>
      <c r="GU108" s="20">
        <f t="shared" ref="GU108:GU115" si="1291">(((GR108-GR$83)/(GR$137-GR$83)*100+900))</f>
        <v>959.31372549019602</v>
      </c>
      <c r="GV108" s="20">
        <f t="shared" ref="GV108:GV110" si="1292">(STDEV(FZ108,GE108,GJ108,GO108,GT108))/(AVERAGE(FZ108,GE108,GJ108,GO108,GT108))*100</f>
        <v>25.138565227816855</v>
      </c>
      <c r="GX108" s="10">
        <v>9.984</v>
      </c>
      <c r="GY108" s="11">
        <v>25966.5</v>
      </c>
      <c r="GZ108" s="18">
        <f t="shared" ref="GZ108:GZ115" si="1293">GY108/GZ$1</f>
        <v>8.7908557360532574E-2</v>
      </c>
      <c r="HA108" s="20">
        <f t="shared" ref="HA108:HA115" si="1294">(((GX108-GX$83)/(GX$137-GX$83)*100+900))</f>
        <v>958.76054510058407</v>
      </c>
      <c r="HC108" s="10">
        <v>9.9649999999999999</v>
      </c>
      <c r="HD108" s="10">
        <v>27162.2</v>
      </c>
      <c r="HE108" s="18">
        <f t="shared" ref="HE108:HE115" si="1295">HD108/HE$1</f>
        <v>8.357646288502521E-2</v>
      </c>
      <c r="HF108" s="20">
        <f t="shared" ref="HF108:HF115" si="1296">(((HC108-HC$83)/(HC$137-HC$83)*100+900))</f>
        <v>958.92799483371004</v>
      </c>
      <c r="HH108" s="10">
        <v>9.9359999999999999</v>
      </c>
      <c r="HI108" s="11">
        <v>24635.7</v>
      </c>
      <c r="HJ108" s="18">
        <f t="shared" ref="HJ108:HJ115" si="1297">HI108/HJ$1</f>
        <v>6.7865184758301028E-2</v>
      </c>
      <c r="HK108" s="20">
        <f t="shared" ref="HK108:HK115" si="1298">(((HH108-HH$83)/(HH$137-HH$83)*100+900))</f>
        <v>959.19428200129948</v>
      </c>
      <c r="HM108" s="10">
        <v>9.9250000000000007</v>
      </c>
      <c r="HN108" s="11">
        <v>21259.4</v>
      </c>
      <c r="HO108" s="18">
        <f t="shared" ref="HO108:HO115" si="1299">HN108/HO$1</f>
        <v>5.9573685846142553E-2</v>
      </c>
      <c r="HP108" s="20">
        <f t="shared" ref="HP108:HP115" si="1300">(((HM108-HM$83)/(HM$137-HM$83)*100+900))</f>
        <v>958.71559633027528</v>
      </c>
      <c r="HR108" s="10">
        <v>9.9359999999999999</v>
      </c>
      <c r="HS108" s="11">
        <v>27892.1</v>
      </c>
      <c r="HT108" s="18">
        <f t="shared" ref="HT108:HT115" si="1301">HS108/HT$1</f>
        <v>6.8345116607985118E-2</v>
      </c>
      <c r="HU108" s="20">
        <f t="shared" ref="HU108:HU115" si="1302">(((HR108-HR$83)/(HR$137-HR$83)*100+900))</f>
        <v>959.24724205061648</v>
      </c>
      <c r="HV108" s="20">
        <f t="shared" ref="HV108:HV115" si="1303">(STDEV(GZ108,HE108,HJ108,HO108,HT108))/(AVERAGE(GZ108,HE108,HJ108,HO108,HT108))*100</f>
        <v>16.12838303282183</v>
      </c>
      <c r="HX108" s="10">
        <v>10.003</v>
      </c>
      <c r="HY108" s="11">
        <v>23943.599999999999</v>
      </c>
      <c r="HZ108" s="18">
        <f t="shared" ref="HZ108:HZ115" si="1304">HY108/HZ$1</f>
        <v>5.381948502901409E-2</v>
      </c>
      <c r="IA108" s="20">
        <f>(((HX108-HX$83)/(HX$137-HX$83)*100+900))</f>
        <v>958.47293814432987</v>
      </c>
      <c r="IC108" s="10">
        <v>9.9619999999999997</v>
      </c>
      <c r="ID108" s="10">
        <v>29830.3</v>
      </c>
      <c r="IE108" s="18">
        <f t="shared" ref="IE108:IE115" si="1305">ID108/IE$1</f>
        <v>9.6128258233416905E-2</v>
      </c>
      <c r="IF108" s="20">
        <f>(((IC108-IC$83)/(IC$137-IC$83)*100+900))</f>
        <v>958.56958762886597</v>
      </c>
      <c r="IH108" s="10">
        <v>9.94</v>
      </c>
      <c r="II108" s="11">
        <v>23435.5</v>
      </c>
      <c r="IJ108" s="18">
        <f t="shared" ref="IJ108:IJ115" si="1306">II108/IJ$1</f>
        <v>7.3939728181462244E-2</v>
      </c>
      <c r="IK108" s="20">
        <f>(((IH108-IH$83)/(IH$137-IH$83)*100+900))</f>
        <v>958.62738750404662</v>
      </c>
      <c r="IM108" s="10">
        <v>9.9619999999999997</v>
      </c>
      <c r="IN108" s="11">
        <v>27587.200000000001</v>
      </c>
      <c r="IO108" s="18">
        <f t="shared" ref="IO108:IO115" si="1307">IN108/IO$1</f>
        <v>6.2475570003066347E-2</v>
      </c>
      <c r="IP108" s="20">
        <f>(((IM108-IM$83)/(IM$137-IM$83)*100+900))</f>
        <v>959.07622739018086</v>
      </c>
      <c r="IR108" s="10">
        <v>9.9730000000000008</v>
      </c>
      <c r="IS108" s="11">
        <v>18687.7</v>
      </c>
      <c r="IT108" s="18">
        <f t="shared" ref="IT108:IT115" si="1308">IS108/IT$1</f>
        <v>5.0993221350916385E-2</v>
      </c>
      <c r="IU108" s="20">
        <f>(((IR108-IR$83)/(IR$137-IR$83)*100+900))</f>
        <v>959.21010035610232</v>
      </c>
      <c r="IV108" s="20">
        <f t="shared" ref="IV108:IV115" si="1309">(STDEV(HZ108,IE108,IJ108,IO108,IT108))/(AVERAGE(HZ108,IE108,IJ108,IO108,IT108))*100</f>
        <v>27.186955418879887</v>
      </c>
    </row>
    <row r="109" spans="1:256">
      <c r="A109" s="2" t="s">
        <v>57</v>
      </c>
      <c r="B109" s="25">
        <v>10.147</v>
      </c>
      <c r="C109" s="12">
        <v>224849.5</v>
      </c>
      <c r="D109" s="18">
        <f>C109/D$1</f>
        <v>0.69650325779010502</v>
      </c>
      <c r="E109" s="20">
        <f>(((B109-B$83)/(B$137-B$83)*100+900))</f>
        <v>960.7303010890455</v>
      </c>
      <c r="G109" s="25">
        <v>10.124000000000001</v>
      </c>
      <c r="H109" s="12">
        <v>208631.9</v>
      </c>
      <c r="I109" s="18">
        <f>H109/I$1</f>
        <v>0.97854242922833612</v>
      </c>
      <c r="J109" s="20">
        <f>(((G109-G$83)/(G$137-G$83)*100+900))</f>
        <v>960.07714561234332</v>
      </c>
      <c r="L109" s="25">
        <v>10.084</v>
      </c>
      <c r="M109" s="12">
        <v>219637.5</v>
      </c>
      <c r="N109" s="18">
        <f>M109/N$1</f>
        <v>0.7718701370995289</v>
      </c>
      <c r="O109" s="20">
        <f>(((L109-L$83)/(L$137-L$83)*100+900))</f>
        <v>960.54071451560992</v>
      </c>
      <c r="Q109" s="25">
        <v>10.095000000000001</v>
      </c>
      <c r="R109" s="12">
        <v>204066.4</v>
      </c>
      <c r="S109" s="18">
        <f>R109/S$1</f>
        <v>0.78160037290123363</v>
      </c>
      <c r="T109" s="20">
        <f>(((Q109-Q$83)/(Q$137-Q$83)*100+900))</f>
        <v>960.78871433151653</v>
      </c>
      <c r="U109" s="20">
        <f t="shared" si="816"/>
        <v>14.921705595462592</v>
      </c>
      <c r="W109" s="10">
        <v>10.098000000000001</v>
      </c>
      <c r="X109">
        <v>17589</v>
      </c>
      <c r="Y109" s="18">
        <f t="shared" si="1241"/>
        <v>5.332823164263021E-2</v>
      </c>
      <c r="Z109" s="20">
        <f t="shared" si="1242"/>
        <v>960.93499839897538</v>
      </c>
      <c r="AB109" s="10">
        <v>10.065</v>
      </c>
      <c r="AC109">
        <v>22195.1</v>
      </c>
      <c r="AD109" s="18">
        <f t="shared" si="817"/>
        <v>7.6448572507157433E-2</v>
      </c>
      <c r="AE109" s="20">
        <f t="shared" si="1243"/>
        <v>960.71887034659824</v>
      </c>
      <c r="AG109" s="10">
        <v>10.065</v>
      </c>
      <c r="AH109">
        <v>19151.2</v>
      </c>
      <c r="AI109" s="18">
        <f t="shared" si="818"/>
        <v>6.3352266148853614E-2</v>
      </c>
      <c r="AJ109" s="20">
        <f t="shared" si="1244"/>
        <v>960.95360824742272</v>
      </c>
      <c r="AL109" s="10">
        <v>10.058</v>
      </c>
      <c r="AM109">
        <v>20753.2</v>
      </c>
      <c r="AN109" s="18">
        <f t="shared" si="819"/>
        <v>7.3361740275147191E-2</v>
      </c>
      <c r="AO109" s="20">
        <f t="shared" si="1245"/>
        <v>960.90322580645159</v>
      </c>
      <c r="AQ109" s="10">
        <v>10.065</v>
      </c>
      <c r="AR109">
        <v>22931.3</v>
      </c>
      <c r="AS109" s="18">
        <f t="shared" si="820"/>
        <v>7.4902979519295809E-2</v>
      </c>
      <c r="AT109" s="20">
        <f t="shared" si="1246"/>
        <v>960.77222582738477</v>
      </c>
      <c r="AU109" s="20">
        <f t="shared" si="1247"/>
        <v>14.354634817169348</v>
      </c>
      <c r="AW109" s="10">
        <v>10.11</v>
      </c>
      <c r="AX109">
        <v>14836.5</v>
      </c>
      <c r="AY109" s="18">
        <f t="shared" si="918"/>
        <v>4.3094659242412361E-2</v>
      </c>
      <c r="AZ109" s="20">
        <f>(((AW109-AW$83)/(AW$137-AW$83)*100+900))</f>
        <v>961.21134020618558</v>
      </c>
      <c r="BB109" s="10">
        <v>10.084</v>
      </c>
      <c r="BC109">
        <v>17702.3</v>
      </c>
      <c r="BD109" s="18">
        <f t="shared" si="919"/>
        <v>4.6001531106247648E-2</v>
      </c>
      <c r="BE109" s="20">
        <f t="shared" si="1248"/>
        <v>961.29861780777878</v>
      </c>
      <c r="BG109" s="10">
        <v>10.028</v>
      </c>
      <c r="BH109">
        <v>24521.599999999999</v>
      </c>
      <c r="BI109" s="18">
        <f t="shared" si="920"/>
        <v>7.5213264153096246E-2</v>
      </c>
      <c r="BJ109" s="20">
        <f t="shared" si="1249"/>
        <v>960.7361963190184</v>
      </c>
      <c r="BL109" s="10">
        <v>10.028</v>
      </c>
      <c r="BM109">
        <v>25115.3</v>
      </c>
      <c r="BN109" s="18">
        <f t="shared" si="921"/>
        <v>7.0580634355370292E-2</v>
      </c>
      <c r="BO109" s="20">
        <f t="shared" si="1250"/>
        <v>960.42677012609113</v>
      </c>
      <c r="BQ109" s="10">
        <v>10.042999999999999</v>
      </c>
      <c r="BR109">
        <v>23772.1</v>
      </c>
      <c r="BS109" s="18">
        <f t="shared" si="922"/>
        <v>7.6579748652483001E-2</v>
      </c>
      <c r="BT109" s="20">
        <f t="shared" si="1251"/>
        <v>961.29970902036848</v>
      </c>
      <c r="BU109" s="20">
        <f t="shared" si="1252"/>
        <v>26.30080466533845</v>
      </c>
      <c r="BW109" s="10">
        <v>10.084</v>
      </c>
      <c r="BX109" s="11">
        <v>17601.099999999999</v>
      </c>
      <c r="BY109" s="18">
        <f t="shared" si="1253"/>
        <v>6.9413836783563818E-2</v>
      </c>
      <c r="BZ109" s="20">
        <f>(((BW109-BW$83)/(BW$137-BW$83)*100+900))</f>
        <v>960.91696056428339</v>
      </c>
      <c r="CB109" s="10">
        <v>10.090999999999999</v>
      </c>
      <c r="CC109" s="11">
        <v>12052.1</v>
      </c>
      <c r="CD109" s="18">
        <f t="shared" si="1254"/>
        <v>3.9859981895807292E-2</v>
      </c>
      <c r="CE109" s="20">
        <f>(((CB109-CB$83)/(CB$137-CB$83)*100+900))</f>
        <v>961.04106045910123</v>
      </c>
      <c r="CG109" s="10">
        <v>10.042999999999999</v>
      </c>
      <c r="CH109" s="11">
        <v>22859.5</v>
      </c>
      <c r="CI109" s="18">
        <f t="shared" si="1255"/>
        <v>6.1755727253079748E-2</v>
      </c>
      <c r="CJ109" s="20">
        <f>(((CG109-CG$83)/(CG$137-CG$83)*100+900))</f>
        <v>960.71312803889782</v>
      </c>
      <c r="CL109" s="10">
        <v>10.039</v>
      </c>
      <c r="CM109" s="11">
        <v>23939.7</v>
      </c>
      <c r="CN109" s="18">
        <f t="shared" si="1256"/>
        <v>6.6730647869609916E-2</v>
      </c>
      <c r="CO109" s="20">
        <f>(((CL109-CL$83)/(CL$137-CL$83)*100+900))</f>
        <v>960.86112010359341</v>
      </c>
      <c r="CQ109" s="10">
        <v>10.054</v>
      </c>
      <c r="CR109" s="11">
        <v>17454.900000000001</v>
      </c>
      <c r="CS109" s="18">
        <f t="shared" si="1257"/>
        <v>4.9573771050512715E-2</v>
      </c>
      <c r="CT109" s="20">
        <f>(((CQ109-CQ$83)/(CQ$137-CQ$83)*100+900))</f>
        <v>960.86535356796901</v>
      </c>
      <c r="CU109" s="20">
        <f t="shared" si="1258"/>
        <v>21.651323142111799</v>
      </c>
      <c r="CW109" s="10">
        <v>10.099</v>
      </c>
      <c r="CX109" s="11">
        <v>11974.5</v>
      </c>
      <c r="CY109" s="18">
        <f t="shared" si="1259"/>
        <v>3.114306721175595E-2</v>
      </c>
      <c r="CZ109" s="20">
        <f t="shared" si="1231"/>
        <v>960.64993564993563</v>
      </c>
      <c r="DB109" s="10">
        <v>10.132</v>
      </c>
      <c r="DC109" s="10">
        <v>10493.5</v>
      </c>
      <c r="DD109" s="18">
        <f t="shared" si="1260"/>
        <v>3.1254933147474677E-2</v>
      </c>
      <c r="DE109" s="20">
        <f t="shared" si="1233"/>
        <v>960.95360824742272</v>
      </c>
      <c r="DG109" s="10">
        <v>10.042999999999999</v>
      </c>
      <c r="DH109" s="11">
        <v>17309</v>
      </c>
      <c r="DI109" s="18">
        <f t="shared" si="1261"/>
        <v>4.7496089784046319E-2</v>
      </c>
      <c r="DJ109" s="20">
        <f t="shared" si="1235"/>
        <v>961.08247422680415</v>
      </c>
      <c r="DL109" s="10">
        <v>10.039</v>
      </c>
      <c r="DM109" s="11">
        <v>27815.7</v>
      </c>
      <c r="DN109" s="18">
        <f t="shared" si="1262"/>
        <v>9.571154920117364E-2</v>
      </c>
      <c r="DO109" s="20">
        <f t="shared" si="1263"/>
        <v>960.90078328981724</v>
      </c>
      <c r="DQ109" s="10">
        <v>10.021000000000001</v>
      </c>
      <c r="DR109" s="11">
        <v>20224.3</v>
      </c>
      <c r="DS109" s="18">
        <f t="shared" si="1264"/>
        <v>6.6657438123441645E-2</v>
      </c>
      <c r="DT109" s="20">
        <f t="shared" si="1265"/>
        <v>961.22117570639818</v>
      </c>
      <c r="DU109" s="20">
        <f t="shared" si="1266"/>
        <v>50.134980173948605</v>
      </c>
      <c r="DW109" s="10">
        <v>10.095000000000001</v>
      </c>
      <c r="DX109" s="11">
        <v>11229.1</v>
      </c>
      <c r="DY109" s="18">
        <f t="shared" si="1267"/>
        <v>4.9367708556817429E-2</v>
      </c>
      <c r="DZ109" s="20">
        <f t="shared" si="1268"/>
        <v>960.74856046065258</v>
      </c>
      <c r="EB109" s="10">
        <v>10.073</v>
      </c>
      <c r="EC109" s="10">
        <v>19912.400000000001</v>
      </c>
      <c r="ED109" s="18">
        <f t="shared" si="1269"/>
        <v>6.4695368974203277E-2</v>
      </c>
      <c r="EE109" s="20">
        <f>(((EB109-EB$83)/(EB$137-EB$83)*100+900))</f>
        <v>960.07739438890678</v>
      </c>
      <c r="EG109" s="10">
        <v>10.006</v>
      </c>
      <c r="EH109" s="11">
        <v>18761.7</v>
      </c>
      <c r="EI109" s="18">
        <f t="shared" si="1270"/>
        <v>6.6787675728937804E-2</v>
      </c>
      <c r="EJ109" s="20">
        <f t="shared" si="1271"/>
        <v>960.41531473069438</v>
      </c>
      <c r="EL109" s="10">
        <v>10.013</v>
      </c>
      <c r="EM109" s="11">
        <v>19972.5</v>
      </c>
      <c r="EN109" s="18">
        <f t="shared" si="1272"/>
        <v>5.6822740362538898E-2</v>
      </c>
      <c r="EO109" s="20">
        <f t="shared" si="1273"/>
        <v>960.508529127776</v>
      </c>
      <c r="EQ109" s="10">
        <v>10.006</v>
      </c>
      <c r="ER109" s="11">
        <v>19644.900000000001</v>
      </c>
      <c r="ES109" s="18">
        <f t="shared" si="1274"/>
        <v>6.2031465854101381E-2</v>
      </c>
      <c r="ET109" s="20">
        <f t="shared" si="1275"/>
        <v>960.43492372606295</v>
      </c>
      <c r="EU109" s="20">
        <f t="shared" si="1276"/>
        <v>11.659340608669025</v>
      </c>
      <c r="EW109" s="10">
        <v>10.099</v>
      </c>
      <c r="EX109" s="11">
        <v>14516.6</v>
      </c>
      <c r="EY109" s="18">
        <f t="shared" si="1277"/>
        <v>4.7575615260404769E-2</v>
      </c>
      <c r="EZ109" s="20">
        <f>(((EW109-EW$83)/(EW$137-EW$83)*100+900))</f>
        <v>959.96035678889984</v>
      </c>
      <c r="FB109" s="10">
        <v>10.039</v>
      </c>
      <c r="FC109" s="10">
        <v>14855.6</v>
      </c>
      <c r="FD109" s="18">
        <f t="shared" si="1278"/>
        <v>4.7372804930782053E-2</v>
      </c>
      <c r="FE109" s="20">
        <f>(((FB109-FB$83)/(FB$137-FB$83)*100+900))</f>
        <v>960.11291929591493</v>
      </c>
      <c r="FG109" s="10">
        <v>9.9990000000000006</v>
      </c>
      <c r="FH109" s="11">
        <v>51945.7</v>
      </c>
      <c r="FI109" s="18">
        <f t="shared" si="1279"/>
        <v>0.16696988378962688</v>
      </c>
      <c r="FJ109" s="20">
        <f>(((FG109-FG$83)/(FG$137-FG$83)*100+900))</f>
        <v>959.40527898429673</v>
      </c>
      <c r="FL109" s="10">
        <v>9.9909999999999997</v>
      </c>
      <c r="FM109" s="11">
        <v>23166.9</v>
      </c>
      <c r="FN109" s="18">
        <f t="shared" si="1280"/>
        <v>7.0706392475125085E-2</v>
      </c>
      <c r="FO109" s="20">
        <f>(((FL109-FL$83)/(FL$137-FL$83)*100+900))</f>
        <v>959.73939191446709</v>
      </c>
      <c r="FQ109" s="10">
        <v>10.002000000000001</v>
      </c>
      <c r="FR109" s="11">
        <v>20065.2</v>
      </c>
      <c r="FS109" s="18">
        <f t="shared" si="1281"/>
        <v>8.0140237027415961E-2</v>
      </c>
      <c r="FT109" s="20">
        <f>(((FQ109-FQ$83)/(FQ$137-FQ$83)*100+900))</f>
        <v>960.24782317481584</v>
      </c>
      <c r="FU109" s="20">
        <f>(STDEV(EY109,FD109,FI109,FN109,FS109))/(AVERAGE(EY109,FD109,FI109,FN109,FS109))*100</f>
        <v>59.754461022106739</v>
      </c>
      <c r="FV109" s="20">
        <f>(STDEV(EY109,FD109,FN109,FS109))/(AVERAGE(EY109,FD109,FN109,FS109))*100</f>
        <v>26.997897191349523</v>
      </c>
      <c r="FX109" s="10">
        <v>10.076000000000001</v>
      </c>
      <c r="FY109" s="11">
        <v>19456.099999999999</v>
      </c>
      <c r="FZ109" s="18">
        <f t="shared" si="1282"/>
        <v>6.1187283828160716E-2</v>
      </c>
      <c r="GA109" s="20">
        <f t="shared" si="1283"/>
        <v>960.93397745571656</v>
      </c>
      <c r="GC109" s="10">
        <v>10.028</v>
      </c>
      <c r="GD109" s="10">
        <v>15492.2</v>
      </c>
      <c r="GE109" s="18">
        <f t="shared" si="1284"/>
        <v>5.6875945809216198E-2</v>
      </c>
      <c r="GF109" s="20">
        <f t="shared" si="1285"/>
        <v>961.00977198697069</v>
      </c>
      <c r="GH109" s="10">
        <v>10.003</v>
      </c>
      <c r="GI109" s="11">
        <v>29703.200000000001</v>
      </c>
      <c r="GJ109" s="18">
        <f t="shared" si="1286"/>
        <v>0.11888898406098629</v>
      </c>
      <c r="GK109" s="20">
        <f t="shared" si="1287"/>
        <v>960.9938291653134</v>
      </c>
      <c r="GM109" s="10">
        <v>9.9949999999999992</v>
      </c>
      <c r="GN109" s="11">
        <v>23352.400000000001</v>
      </c>
      <c r="GO109" s="18">
        <f t="shared" si="1288"/>
        <v>6.8145401212600848E-2</v>
      </c>
      <c r="GP109" s="20">
        <f t="shared" si="1289"/>
        <v>960.84121291164001</v>
      </c>
      <c r="GR109" s="10">
        <v>10.01</v>
      </c>
      <c r="GS109" s="11">
        <v>26549.8</v>
      </c>
      <c r="GT109" s="18">
        <f t="shared" si="1290"/>
        <v>7.214004022482863E-2</v>
      </c>
      <c r="GU109" s="20">
        <f t="shared" si="1291"/>
        <v>961.37254901960785</v>
      </c>
      <c r="GV109" s="20">
        <f t="shared" si="1292"/>
        <v>33.133482210949062</v>
      </c>
      <c r="GX109" s="10">
        <v>10.042999999999999</v>
      </c>
      <c r="GY109" s="11">
        <v>31566.2</v>
      </c>
      <c r="GZ109" s="18">
        <f t="shared" si="1293"/>
        <v>0.10686611993738253</v>
      </c>
      <c r="HA109" s="20">
        <f t="shared" si="1294"/>
        <v>960.67488643737829</v>
      </c>
      <c r="HC109" s="10">
        <v>10.036</v>
      </c>
      <c r="HD109" s="10">
        <v>24094.5</v>
      </c>
      <c r="HE109" s="18">
        <f t="shared" si="1295"/>
        <v>7.413733368369424E-2</v>
      </c>
      <c r="HF109" s="20">
        <f t="shared" si="1296"/>
        <v>961.22053600258312</v>
      </c>
      <c r="HH109" s="10">
        <v>9.9990000000000006</v>
      </c>
      <c r="HI109" s="11">
        <v>32080.3</v>
      </c>
      <c r="HJ109" s="18">
        <f t="shared" si="1297"/>
        <v>8.8373193641817532E-2</v>
      </c>
      <c r="HK109" s="20">
        <f t="shared" si="1298"/>
        <v>961.24106562703059</v>
      </c>
      <c r="HM109" s="10">
        <v>10.002000000000001</v>
      </c>
      <c r="HN109" s="11">
        <v>28726.799999999999</v>
      </c>
      <c r="HO109" s="18">
        <f t="shared" si="1299"/>
        <v>8.0499043179250954E-2</v>
      </c>
      <c r="HP109" s="20">
        <f t="shared" si="1300"/>
        <v>961.2385321100918</v>
      </c>
      <c r="HR109" s="10">
        <v>9.9990000000000006</v>
      </c>
      <c r="HS109" s="11">
        <v>29828.7</v>
      </c>
      <c r="HT109" s="18">
        <f t="shared" si="1301"/>
        <v>7.3090444239214888E-2</v>
      </c>
      <c r="HU109" s="20">
        <f t="shared" si="1302"/>
        <v>961.29136924075283</v>
      </c>
      <c r="HV109" s="20">
        <f t="shared" si="1303"/>
        <v>16.388272661916695</v>
      </c>
      <c r="HX109" s="10">
        <v>10.076000000000001</v>
      </c>
      <c r="HY109" s="11">
        <v>30372</v>
      </c>
      <c r="HZ109" s="18">
        <f t="shared" si="1304"/>
        <v>6.8268990431731902E-2</v>
      </c>
      <c r="IA109" s="20">
        <f>(((HX109-HX$83)/(HX$137-HX$83)*100+900))</f>
        <v>960.82474226804129</v>
      </c>
      <c r="IC109" s="10">
        <v>10.036</v>
      </c>
      <c r="ID109" s="10">
        <v>36524.9</v>
      </c>
      <c r="IE109" s="18">
        <f t="shared" si="1305"/>
        <v>0.11770163287495364</v>
      </c>
      <c r="IF109" s="20">
        <f>(((IC109-IC$83)/(IC$137-IC$83)*100+900))</f>
        <v>960.95360824742272</v>
      </c>
      <c r="IH109" s="10">
        <v>10.006</v>
      </c>
      <c r="II109" s="11">
        <v>63626.8</v>
      </c>
      <c r="IJ109" s="18">
        <f t="shared" si="1306"/>
        <v>0.20074452420713285</v>
      </c>
      <c r="IK109" s="20">
        <f>(((IH109-IH$83)/(IH$137-IH$83)*100+900))</f>
        <v>960.76400129491742</v>
      </c>
      <c r="IM109" s="10">
        <v>10.016999999999999</v>
      </c>
      <c r="IN109" s="11">
        <v>51860.9</v>
      </c>
      <c r="IO109" s="18">
        <f t="shared" si="1307"/>
        <v>0.1174471961044261</v>
      </c>
      <c r="IP109" s="20">
        <f>(((IM109-IM$83)/(IM$137-IM$83)*100+900))</f>
        <v>960.85271317829461</v>
      </c>
      <c r="IR109" s="10">
        <v>10.028</v>
      </c>
      <c r="IS109" s="11">
        <v>48521.599999999999</v>
      </c>
      <c r="IT109" s="18">
        <f t="shared" si="1308"/>
        <v>0.13240113492300412</v>
      </c>
      <c r="IU109" s="20">
        <f>(((IR109-IR$83)/(IR$137-IR$83)*100+900))</f>
        <v>960.99061184849461</v>
      </c>
      <c r="IV109" s="20">
        <f t="shared" si="1309"/>
        <v>37.452034654030051</v>
      </c>
    </row>
    <row r="110" spans="1:256" s="11" customFormat="1">
      <c r="A110" s="13" t="s">
        <v>197</v>
      </c>
      <c r="B110" s="25"/>
      <c r="C110" s="12"/>
      <c r="D110" s="18"/>
      <c r="E110" s="20"/>
      <c r="F110" s="12"/>
      <c r="G110" s="25"/>
      <c r="H110" s="12"/>
      <c r="I110" s="18"/>
      <c r="J110" s="20"/>
      <c r="K110" s="12"/>
      <c r="L110" s="25"/>
      <c r="M110" s="12"/>
      <c r="N110" s="18"/>
      <c r="O110" s="20"/>
      <c r="P110" s="12"/>
      <c r="Q110" s="25"/>
      <c r="R110" s="12"/>
      <c r="S110" s="18"/>
      <c r="T110" s="20"/>
      <c r="U110" s="20"/>
      <c r="W110" s="10">
        <v>10.224</v>
      </c>
      <c r="X110" s="11">
        <v>89503.4</v>
      </c>
      <c r="Y110" s="18">
        <f t="shared" si="1241"/>
        <v>0.27136608380254634</v>
      </c>
      <c r="Z110" s="20">
        <f t="shared" si="1242"/>
        <v>964.96958053154015</v>
      </c>
      <c r="AB110" s="10">
        <v>10.195</v>
      </c>
      <c r="AC110" s="11">
        <v>82616.3</v>
      </c>
      <c r="AD110" s="18">
        <f t="shared" si="817"/>
        <v>0.28456272784637471</v>
      </c>
      <c r="AE110" s="20">
        <f t="shared" si="1243"/>
        <v>964.89088575096275</v>
      </c>
      <c r="AG110" s="10">
        <v>10.195</v>
      </c>
      <c r="AH110" s="11">
        <v>67251.899999999994</v>
      </c>
      <c r="AI110" s="18">
        <f t="shared" si="818"/>
        <v>0.22246962424370734</v>
      </c>
      <c r="AJ110" s="20">
        <f t="shared" si="1244"/>
        <v>965.14175257731961</v>
      </c>
      <c r="AL110" s="10">
        <v>10.18</v>
      </c>
      <c r="AM110" s="11">
        <v>75690</v>
      </c>
      <c r="AN110" s="18">
        <f t="shared" si="819"/>
        <v>0.26756115304752476</v>
      </c>
      <c r="AO110" s="20">
        <f t="shared" si="1245"/>
        <v>964.83870967741939</v>
      </c>
      <c r="AQ110" s="10">
        <v>10.198</v>
      </c>
      <c r="AR110" s="11">
        <v>87913.1</v>
      </c>
      <c r="AS110" s="18">
        <f t="shared" si="820"/>
        <v>0.28716004451460692</v>
      </c>
      <c r="AT110" s="20">
        <f t="shared" si="1246"/>
        <v>965.08760545100586</v>
      </c>
      <c r="AU110" s="20">
        <f t="shared" si="1247"/>
        <v>9.7740794799205855</v>
      </c>
      <c r="AW110" s="10">
        <v>10.234999999999999</v>
      </c>
      <c r="AX110" s="11">
        <v>18575.2</v>
      </c>
      <c r="AY110" s="18">
        <f t="shared" si="918"/>
        <v>5.3954228716992424E-2</v>
      </c>
      <c r="AZ110" s="20">
        <f>(((AW110-AW$83)/(AW$137-AW$83)*100+900))</f>
        <v>965.2384020618556</v>
      </c>
      <c r="BB110" s="10">
        <v>10.209</v>
      </c>
      <c r="BC110" s="11">
        <v>21098.9</v>
      </c>
      <c r="BD110" s="18">
        <f t="shared" si="919"/>
        <v>5.4828000014552271E-2</v>
      </c>
      <c r="BE110" s="20">
        <f t="shared" si="1248"/>
        <v>965.31661845065889</v>
      </c>
      <c r="BG110" s="10">
        <v>10.161</v>
      </c>
      <c r="BH110" s="11">
        <v>18503.400000000001</v>
      </c>
      <c r="BI110" s="18">
        <f t="shared" si="920"/>
        <v>5.6754090757960375E-2</v>
      </c>
      <c r="BJ110" s="20">
        <f t="shared" si="1249"/>
        <v>965.03067484662574</v>
      </c>
      <c r="BL110" s="10">
        <v>10.172000000000001</v>
      </c>
      <c r="BM110" s="11">
        <v>17756.7</v>
      </c>
      <c r="BN110" s="18">
        <f t="shared" si="921"/>
        <v>4.99010224866119E-2</v>
      </c>
      <c r="BO110" s="20">
        <f t="shared" si="1250"/>
        <v>965.08244422890402</v>
      </c>
      <c r="BQ110" s="10">
        <v>10.164999999999999</v>
      </c>
      <c r="BR110" s="11">
        <v>19304.2</v>
      </c>
      <c r="BS110" s="18">
        <f t="shared" si="922"/>
        <v>6.2186798134673101E-2</v>
      </c>
      <c r="BT110" s="20">
        <f t="shared" si="1251"/>
        <v>965.24409957969601</v>
      </c>
      <c r="BU110" s="20">
        <f t="shared" si="1252"/>
        <v>8.0780484877056864</v>
      </c>
      <c r="BW110" s="10"/>
      <c r="BY110" s="18"/>
      <c r="BZ110" s="20"/>
      <c r="CB110" s="10"/>
      <c r="CD110" s="18"/>
      <c r="CE110" s="20"/>
      <c r="CG110" s="10"/>
      <c r="CI110" s="18"/>
      <c r="CJ110" s="20"/>
      <c r="CL110" s="10"/>
      <c r="CN110" s="18"/>
      <c r="CO110" s="20"/>
      <c r="CQ110" s="10"/>
      <c r="CS110" s="18"/>
      <c r="CT110" s="20"/>
      <c r="CU110" s="20"/>
      <c r="CW110" s="10">
        <v>10.221</v>
      </c>
      <c r="CX110" s="11">
        <v>97681.4</v>
      </c>
      <c r="CY110" s="18">
        <f t="shared" si="1259"/>
        <v>0.25404805257325297</v>
      </c>
      <c r="CZ110" s="20">
        <f t="shared" si="1231"/>
        <v>964.57528957528962</v>
      </c>
      <c r="DB110" s="10">
        <v>10.25</v>
      </c>
      <c r="DC110" s="10">
        <v>103335.8</v>
      </c>
      <c r="DD110" s="18">
        <f t="shared" si="1260"/>
        <v>0.3077861076610105</v>
      </c>
      <c r="DE110" s="20">
        <f t="shared" si="1233"/>
        <v>964.75515463917532</v>
      </c>
      <c r="DG110" s="10">
        <v>10.157999999999999</v>
      </c>
      <c r="DH110" s="11">
        <v>108418</v>
      </c>
      <c r="DI110" s="18">
        <f t="shared" si="1261"/>
        <v>0.29750020580083969</v>
      </c>
      <c r="DJ110" s="20">
        <f t="shared" si="1235"/>
        <v>964.78737113402065</v>
      </c>
      <c r="DL110" s="10">
        <v>10.161</v>
      </c>
      <c r="DM110" s="11">
        <v>87379.3</v>
      </c>
      <c r="DN110" s="18">
        <f t="shared" ref="DN110" si="1310">DM110/DN$1</f>
        <v>0.30066502626624936</v>
      </c>
      <c r="DO110" s="20">
        <f t="shared" si="1263"/>
        <v>964.8825065274151</v>
      </c>
      <c r="DQ110" s="10">
        <v>10.143000000000001</v>
      </c>
      <c r="DR110" s="11">
        <v>112197.5</v>
      </c>
      <c r="DS110" s="18">
        <f t="shared" ref="DS110" si="1311">DR110/DS$1</f>
        <v>0.36979267088872519</v>
      </c>
      <c r="DT110" s="20">
        <f t="shared" si="1265"/>
        <v>965.18350113673273</v>
      </c>
      <c r="DU110" s="20">
        <f t="shared" ref="DU110" si="1312">(STDEV(CY110,DD110,DI110,DN110,DS110))/(AVERAGE(CY110,DD110,DI110,DN110,DS110))*100</f>
        <v>13.54758266655046</v>
      </c>
      <c r="DW110" s="10">
        <v>10.234999999999999</v>
      </c>
      <c r="DX110" s="11">
        <v>20655.3</v>
      </c>
      <c r="DY110" s="18">
        <f t="shared" si="1267"/>
        <v>9.0809132571054746E-2</v>
      </c>
      <c r="DZ110" s="20">
        <f t="shared" si="1268"/>
        <v>965.22712731925787</v>
      </c>
      <c r="EB110" s="10">
        <v>10.221</v>
      </c>
      <c r="EC110" s="10">
        <v>21802.9</v>
      </c>
      <c r="ED110" s="18">
        <f t="shared" si="1269"/>
        <v>7.0837601705854472E-2</v>
      </c>
      <c r="EE110" s="20">
        <f>(((EB110-EB$83)/(EB$137-EB$83)*100+900))</f>
        <v>964.85004837149302</v>
      </c>
      <c r="EG110" s="10">
        <v>10.15</v>
      </c>
      <c r="EH110" s="11">
        <v>19810.5</v>
      </c>
      <c r="EI110" s="18">
        <f t="shared" si="1270"/>
        <v>7.0521181450941148E-2</v>
      </c>
      <c r="EJ110" s="20">
        <f t="shared" si="1271"/>
        <v>965.08760545100586</v>
      </c>
      <c r="EL110" s="10">
        <v>10.146000000000001</v>
      </c>
      <c r="EM110" s="11">
        <v>16780.7</v>
      </c>
      <c r="EN110" s="18">
        <f t="shared" si="1272"/>
        <v>4.7741913090582379E-2</v>
      </c>
      <c r="EO110" s="20">
        <f t="shared" si="1273"/>
        <v>964.7891857096879</v>
      </c>
      <c r="EQ110" s="10">
        <v>10.138999999999999</v>
      </c>
      <c r="ER110" s="11">
        <v>15509.4</v>
      </c>
      <c r="ES110" s="18">
        <f t="shared" si="1274"/>
        <v>4.8973057461101858E-2</v>
      </c>
      <c r="ET110" s="20">
        <f t="shared" si="1275"/>
        <v>964.75170399221031</v>
      </c>
      <c r="EU110" s="20">
        <f t="shared" si="1276"/>
        <v>27.220992808597504</v>
      </c>
      <c r="EW110" s="10">
        <v>10.239000000000001</v>
      </c>
      <c r="EX110" s="11">
        <v>2534.1</v>
      </c>
      <c r="EY110" s="18">
        <f t="shared" si="1277"/>
        <v>8.3050691368083233E-3</v>
      </c>
      <c r="EZ110" s="20">
        <f>(((EW110-EW$83)/(EW$137-EW$83)*100+900))</f>
        <v>964.58539808391151</v>
      </c>
      <c r="FB110" s="10">
        <v>10.176</v>
      </c>
      <c r="FC110" s="10">
        <v>2408.3000000000002</v>
      </c>
      <c r="FD110" s="18">
        <f t="shared" si="1278"/>
        <v>7.6797925438758735E-3</v>
      </c>
      <c r="FE110" s="20">
        <f>(((FB110-FB$83)/(FB$137-FB$83)*100+900))</f>
        <v>964.66290269013621</v>
      </c>
      <c r="FG110" s="10">
        <v>10.146000000000001</v>
      </c>
      <c r="FH110" s="11">
        <v>6313</v>
      </c>
      <c r="FI110" s="18">
        <f t="shared" si="1279"/>
        <v>2.0291975589200154E-2</v>
      </c>
      <c r="FJ110" s="20">
        <f>(((FG110-FG$83)/(FG$137-FG$83)*100+900))</f>
        <v>964.31673905780156</v>
      </c>
      <c r="FL110" s="10">
        <v>10.124000000000001</v>
      </c>
      <c r="FM110" s="11">
        <v>3633.8</v>
      </c>
      <c r="FN110" s="18">
        <f t="shared" si="1280"/>
        <v>1.1090516598082158E-2</v>
      </c>
      <c r="FO110" s="20">
        <f>(((FL110-FL$83)/(FL$137-FL$83)*100+900))</f>
        <v>964.18309388573346</v>
      </c>
      <c r="FQ110" s="10">
        <v>10.124000000000001</v>
      </c>
      <c r="FR110" s="11">
        <v>3890.3</v>
      </c>
      <c r="FS110" s="18">
        <f t="shared" si="1281"/>
        <v>1.5537824896226118E-2</v>
      </c>
      <c r="FT110" s="20">
        <f>(((FQ110-FQ$83)/(FQ$137-FQ$83)*100+900))</f>
        <v>964.33355659745484</v>
      </c>
      <c r="FU110" s="20">
        <f>(STDEV(EY110,FD110,FI110,FN110,FS110))/(AVERAGE(EY110,FD110,FI110,FN110,FS110))*100</f>
        <v>42.195999369345223</v>
      </c>
      <c r="FV110" s="20">
        <f>(STDEV(EY110,FD110,FN110,FS110))/(AVERAGE(EY110,FD110,FN110,FS110))*100</f>
        <v>33.585583155926159</v>
      </c>
      <c r="FX110" s="10">
        <v>10.212999999999999</v>
      </c>
      <c r="FY110" s="11">
        <v>6925</v>
      </c>
      <c r="FZ110" s="18">
        <f t="shared" si="1282"/>
        <v>2.1778359512441496E-2</v>
      </c>
      <c r="GA110" s="20">
        <f t="shared" si="1283"/>
        <v>965.34621578099836</v>
      </c>
      <c r="GC110" s="10">
        <v>10.172000000000001</v>
      </c>
      <c r="GD110" s="10">
        <v>5981.6</v>
      </c>
      <c r="GE110" s="18">
        <f t="shared" si="1284"/>
        <v>2.1960028753334426E-2</v>
      </c>
      <c r="GF110" s="20">
        <f t="shared" si="1285"/>
        <v>965.70032573289905</v>
      </c>
      <c r="GH110" s="10">
        <v>10.135999999999999</v>
      </c>
      <c r="GI110" s="11">
        <v>5062.5</v>
      </c>
      <c r="GJ110" s="18">
        <f t="shared" si="1286"/>
        <v>2.0262984520480726E-2</v>
      </c>
      <c r="GK110" s="20">
        <f t="shared" si="1287"/>
        <v>965.31341344592397</v>
      </c>
      <c r="GM110" s="10">
        <v>10.135999999999999</v>
      </c>
      <c r="GN110" s="11">
        <v>6236.5</v>
      </c>
      <c r="GO110" s="18">
        <f t="shared" si="1288"/>
        <v>1.8198934356313919E-2</v>
      </c>
      <c r="GP110" s="20">
        <f t="shared" si="1289"/>
        <v>965.43853928920771</v>
      </c>
      <c r="GR110" s="10">
        <v>10.132</v>
      </c>
      <c r="GS110" s="11">
        <v>7645.2</v>
      </c>
      <c r="GT110" s="18">
        <f t="shared" si="1290"/>
        <v>2.0773227501783814E-2</v>
      </c>
      <c r="GU110" s="20">
        <f t="shared" si="1291"/>
        <v>965.35947712418306</v>
      </c>
      <c r="GV110" s="20">
        <f t="shared" si="1292"/>
        <v>7.3425739889078399</v>
      </c>
      <c r="GX110" s="10">
        <v>10.18</v>
      </c>
      <c r="GY110" s="11">
        <v>6032.2</v>
      </c>
      <c r="GZ110" s="18">
        <f t="shared" si="1293"/>
        <v>2.0421774197916725E-2</v>
      </c>
      <c r="HA110" s="20">
        <f t="shared" si="1294"/>
        <v>965.12005191434127</v>
      </c>
      <c r="HC110" s="10">
        <v>10.161</v>
      </c>
      <c r="HD110" s="10">
        <v>4791.6000000000004</v>
      </c>
      <c r="HE110" s="18">
        <f t="shared" si="1295"/>
        <v>1.4743466271505504E-2</v>
      </c>
      <c r="HF110" s="20">
        <f t="shared" si="1296"/>
        <v>965.25670003228925</v>
      </c>
      <c r="HH110" s="10">
        <v>10.132</v>
      </c>
      <c r="HI110" s="11">
        <v>5859.2</v>
      </c>
      <c r="HJ110" s="18">
        <f t="shared" si="1297"/>
        <v>1.6140628865258033E-2</v>
      </c>
      <c r="HK110" s="20">
        <f t="shared" si="1298"/>
        <v>965.5620532813515</v>
      </c>
      <c r="HM110" s="10">
        <v>10.132</v>
      </c>
      <c r="HN110" s="11">
        <v>5706.1</v>
      </c>
      <c r="HO110" s="18">
        <f t="shared" si="1299"/>
        <v>1.5989793164749428E-2</v>
      </c>
      <c r="HP110" s="20">
        <f t="shared" si="1300"/>
        <v>965.49803407601576</v>
      </c>
      <c r="HR110" s="10">
        <v>10.132</v>
      </c>
      <c r="HS110" s="11">
        <v>6554.9</v>
      </c>
      <c r="HT110" s="18">
        <f t="shared" si="1301"/>
        <v>1.6061730914978849E-2</v>
      </c>
      <c r="HU110" s="20">
        <f t="shared" si="1302"/>
        <v>965.6067488643738</v>
      </c>
      <c r="HV110" s="20">
        <f t="shared" si="1303"/>
        <v>13.038556450988736</v>
      </c>
      <c r="HX110" s="10"/>
      <c r="HZ110" s="18"/>
      <c r="IA110" s="20"/>
      <c r="IC110" s="10"/>
      <c r="ID110" s="10"/>
      <c r="IE110" s="18"/>
      <c r="IF110" s="20"/>
      <c r="IH110" s="10"/>
      <c r="IJ110" s="18"/>
      <c r="IK110" s="20"/>
      <c r="IM110" s="10"/>
      <c r="IO110" s="18"/>
      <c r="IP110" s="20"/>
      <c r="IR110" s="10"/>
      <c r="IT110" s="18"/>
      <c r="IU110" s="20"/>
      <c r="IV110" s="20"/>
    </row>
    <row r="111" spans="1:256">
      <c r="A111" s="2" t="s">
        <v>58</v>
      </c>
      <c r="B111" s="25">
        <v>10.282999999999999</v>
      </c>
      <c r="C111" s="12">
        <v>1401.1</v>
      </c>
      <c r="D111" s="18">
        <f>C111/D$1</f>
        <v>4.3401062243399076E-3</v>
      </c>
      <c r="E111" s="20">
        <f>(((B111-B$83)/(B$137-B$83)*100+900))</f>
        <v>965.08648302370273</v>
      </c>
      <c r="G111" s="25">
        <v>10.254</v>
      </c>
      <c r="H111" s="12">
        <v>1250.9000000000001</v>
      </c>
      <c r="I111" s="18">
        <f>H111/I$1</f>
        <v>5.8670736580634392E-3</v>
      </c>
      <c r="J111" s="20">
        <f>(((G111-G$83)/(G$137-G$83)*100+900))</f>
        <v>964.25586628093856</v>
      </c>
      <c r="L111" s="25">
        <v>10.217000000000001</v>
      </c>
      <c r="M111" s="12">
        <v>1499.3</v>
      </c>
      <c r="N111" s="18">
        <f>M111/N$1</f>
        <v>5.2689768211408505E-3</v>
      </c>
      <c r="O111" s="20">
        <f>(((L111-L$83)/(L$137-L$83)*100+900))</f>
        <v>964.82137109752171</v>
      </c>
      <c r="S111" s="18"/>
      <c r="U111" s="20">
        <f t="shared" si="816"/>
        <v>14.91516824866633</v>
      </c>
      <c r="W111" s="10">
        <v>10.234999999999999</v>
      </c>
      <c r="X111">
        <v>2542.4</v>
      </c>
      <c r="Y111" s="18">
        <f t="shared" si="1241"/>
        <v>7.7083231638082348E-3</v>
      </c>
      <c r="Z111" s="20">
        <f t="shared" si="1242"/>
        <v>965.32180595581167</v>
      </c>
      <c r="AB111" s="10">
        <v>10.198</v>
      </c>
      <c r="AC111">
        <v>3216.4</v>
      </c>
      <c r="AD111" s="18">
        <f t="shared" si="817"/>
        <v>1.1078534839312334E-2</v>
      </c>
      <c r="AE111" s="20">
        <f t="shared" si="1243"/>
        <v>964.98716302952505</v>
      </c>
      <c r="AG111" s="10">
        <v>10.186999999999999</v>
      </c>
      <c r="AH111">
        <v>2881</v>
      </c>
      <c r="AI111" s="18">
        <f t="shared" si="818"/>
        <v>9.5303625242724871E-3</v>
      </c>
      <c r="AJ111" s="20">
        <f t="shared" si="1244"/>
        <v>964.88402061855663</v>
      </c>
      <c r="AL111" s="10">
        <v>10.164999999999999</v>
      </c>
      <c r="AM111">
        <v>4001.1</v>
      </c>
      <c r="AN111" s="18">
        <f t="shared" si="819"/>
        <v>1.4143730076079419E-2</v>
      </c>
      <c r="AO111" s="20">
        <f t="shared" si="1245"/>
        <v>964.35483870967744</v>
      </c>
      <c r="AQ111" s="10">
        <v>10.191000000000001</v>
      </c>
      <c r="AR111">
        <v>3107</v>
      </c>
      <c r="AS111" s="18">
        <f t="shared" si="820"/>
        <v>1.0148729350994147E-2</v>
      </c>
      <c r="AT111" s="20">
        <f t="shared" si="1246"/>
        <v>964.86048020765736</v>
      </c>
      <c r="AU111" s="20">
        <f t="shared" si="1247"/>
        <v>22.523626544100868</v>
      </c>
      <c r="AY111" s="18"/>
      <c r="BB111" s="10">
        <v>10.195</v>
      </c>
      <c r="BC111">
        <v>4479.8</v>
      </c>
      <c r="BD111" s="18">
        <f t="shared" si="919"/>
        <v>1.1641292885657132E-2</v>
      </c>
      <c r="BE111" s="20">
        <f t="shared" si="1248"/>
        <v>964.86660237865635</v>
      </c>
      <c r="BG111" s="10">
        <v>10.154</v>
      </c>
      <c r="BH111">
        <v>4866</v>
      </c>
      <c r="BI111" s="18">
        <f t="shared" si="920"/>
        <v>1.492511676925512E-2</v>
      </c>
      <c r="BJ111" s="20">
        <f t="shared" si="1249"/>
        <v>964.80464966096224</v>
      </c>
      <c r="BL111" s="10">
        <v>10.169</v>
      </c>
      <c r="BM111">
        <v>4408.3</v>
      </c>
      <c r="BN111" s="18">
        <f t="shared" si="921"/>
        <v>1.2388488707233395E-2</v>
      </c>
      <c r="BO111" s="20">
        <f t="shared" si="1250"/>
        <v>964.98545101842865</v>
      </c>
      <c r="BQ111" s="10">
        <v>10.18</v>
      </c>
      <c r="BR111">
        <v>2898.1</v>
      </c>
      <c r="BS111" s="18">
        <f t="shared" si="922"/>
        <v>9.3359766099655045E-3</v>
      </c>
      <c r="BT111" s="20">
        <f t="shared" si="1251"/>
        <v>965.72906563207243</v>
      </c>
      <c r="BU111" s="20">
        <f t="shared" si="1252"/>
        <v>19.076273868955653</v>
      </c>
      <c r="BY111" s="18"/>
      <c r="CD111" s="18"/>
      <c r="CI111" s="18"/>
      <c r="CN111" s="18"/>
      <c r="CS111" s="18"/>
      <c r="CU111" s="20"/>
      <c r="CW111" s="10">
        <v>10.217000000000001</v>
      </c>
      <c r="CX111" s="11">
        <v>3412.4</v>
      </c>
      <c r="CY111" s="18">
        <f t="shared" ref="CY111" si="1313">CX111/CY$1</f>
        <v>8.8749093952479024E-3</v>
      </c>
      <c r="CZ111" s="20">
        <f t="shared" si="1231"/>
        <v>964.44658944658943</v>
      </c>
      <c r="DB111" s="10">
        <v>10.246</v>
      </c>
      <c r="DC111" s="10">
        <v>3367.7</v>
      </c>
      <c r="DD111" s="18">
        <f t="shared" ref="DD111" si="1314">DC111/DD$1</f>
        <v>1.0030708377638581E-2</v>
      </c>
      <c r="DE111" s="20">
        <f t="shared" si="1233"/>
        <v>964.62628865979389</v>
      </c>
      <c r="DG111" s="10">
        <v>10.154</v>
      </c>
      <c r="DH111" s="11">
        <v>3238</v>
      </c>
      <c r="DI111" s="18">
        <f t="shared" ref="DI111" si="1315">DH111/DI$1</f>
        <v>8.8851082512416656E-3</v>
      </c>
      <c r="DJ111" s="20">
        <f t="shared" si="1235"/>
        <v>964.65850515463922</v>
      </c>
      <c r="DL111" s="10">
        <v>10.164999999999999</v>
      </c>
      <c r="DM111" s="11">
        <v>4523.8</v>
      </c>
      <c r="DN111" s="18">
        <f t="shared" ref="DN111" si="1316">DM111/DN$1</f>
        <v>1.5566025887404212E-2</v>
      </c>
      <c r="DO111" s="20">
        <f t="shared" si="1263"/>
        <v>965.01305483028716</v>
      </c>
      <c r="DQ111" s="10">
        <v>10.138999999999999</v>
      </c>
      <c r="DR111" s="11">
        <v>4033</v>
      </c>
      <c r="DS111" s="18">
        <f t="shared" ref="DS111" si="1317">DR111/DS$1</f>
        <v>1.329239815231381E-2</v>
      </c>
      <c r="DT111" s="20">
        <f t="shared" si="1265"/>
        <v>965.05358882754138</v>
      </c>
      <c r="DU111" s="20">
        <f t="shared" ref="DU111" si="1318">(STDEV(CY111,DD111,DI111,DN111,DS111))/(AVERAGE(CY111,DD111,DI111,DN111,DS111))*100</f>
        <v>26.289822488770454</v>
      </c>
      <c r="DW111" s="10">
        <v>10.246</v>
      </c>
      <c r="DX111" s="11">
        <v>1382.8</v>
      </c>
      <c r="DY111" s="18">
        <f t="shared" si="1267"/>
        <v>6.0793534114369921E-3</v>
      </c>
      <c r="DZ111" s="20">
        <f t="shared" si="1268"/>
        <v>965.57901471529112</v>
      </c>
      <c r="ED111" s="18"/>
      <c r="EG111" s="10">
        <v>10.135999999999999</v>
      </c>
      <c r="EH111" s="11">
        <v>2542.4</v>
      </c>
      <c r="EI111" s="18">
        <f t="shared" si="1270"/>
        <v>9.0504051750774969E-3</v>
      </c>
      <c r="EJ111" s="20">
        <f t="shared" si="1271"/>
        <v>964.63335496430886</v>
      </c>
      <c r="EL111" s="10">
        <v>10.15</v>
      </c>
      <c r="EM111" s="11">
        <v>3029.7</v>
      </c>
      <c r="EN111" s="18">
        <f t="shared" si="1272"/>
        <v>8.6196448354679735E-3</v>
      </c>
      <c r="EO111" s="20">
        <f t="shared" si="1273"/>
        <v>964.91792726102346</v>
      </c>
      <c r="EQ111" s="10">
        <v>10.143000000000001</v>
      </c>
      <c r="ER111" s="11">
        <v>2527.6</v>
      </c>
      <c r="ES111" s="18">
        <f t="shared" si="1274"/>
        <v>7.981243635387639E-3</v>
      </c>
      <c r="ET111" s="20">
        <f t="shared" si="1275"/>
        <v>964.88153197013958</v>
      </c>
      <c r="EU111" s="20">
        <f t="shared" si="1276"/>
        <v>16.530206743558381</v>
      </c>
      <c r="EY111" s="18"/>
      <c r="FD111" s="18"/>
      <c r="FI111" s="18"/>
      <c r="FN111" s="18"/>
      <c r="FS111" s="18"/>
      <c r="FU111" s="20"/>
      <c r="FV111" s="20"/>
      <c r="FX111" s="10">
        <v>10.209</v>
      </c>
      <c r="FY111" s="11">
        <v>2887.2</v>
      </c>
      <c r="FZ111" s="18">
        <f t="shared" ref="FZ111" si="1319">FY111/FZ$1</f>
        <v>9.079924849721456E-3</v>
      </c>
      <c r="GA111" s="20">
        <f t="shared" si="1283"/>
        <v>965.21739130434787</v>
      </c>
      <c r="GC111" s="10">
        <v>10.161</v>
      </c>
      <c r="GD111" s="10">
        <v>2116.1</v>
      </c>
      <c r="GE111" s="18">
        <f t="shared" ref="GE111" si="1320">GD111/GE$1</f>
        <v>7.7687603391953615E-3</v>
      </c>
      <c r="GF111" s="20">
        <f t="shared" si="1285"/>
        <v>965.34201954397395</v>
      </c>
      <c r="GH111" s="10">
        <v>10.124000000000001</v>
      </c>
      <c r="GI111" s="11">
        <v>3344.3</v>
      </c>
      <c r="GJ111" s="18">
        <f t="shared" ref="GJ111" si="1321">GI111/GJ$1</f>
        <v>1.3385777606290112E-2</v>
      </c>
      <c r="GK111" s="20">
        <f t="shared" si="1287"/>
        <v>964.92367651835013</v>
      </c>
      <c r="GM111" s="10">
        <v>10.121</v>
      </c>
      <c r="GN111" s="11">
        <v>3432.7</v>
      </c>
      <c r="GO111" s="18">
        <f t="shared" ref="GO111" si="1322">GN111/GO$1</f>
        <v>1.0017073994214509E-2</v>
      </c>
      <c r="GP111" s="20">
        <f t="shared" si="1289"/>
        <v>964.9494620149984</v>
      </c>
      <c r="GR111" s="10">
        <v>10.121</v>
      </c>
      <c r="GS111" s="11">
        <v>2680.4</v>
      </c>
      <c r="GT111" s="18">
        <f t="shared" ref="GT111" si="1323">GS111/GT$1</f>
        <v>7.2830742159500517E-3</v>
      </c>
      <c r="GU111" s="20">
        <f t="shared" si="1291"/>
        <v>965</v>
      </c>
      <c r="GV111" s="20">
        <f t="shared" ref="GV111" si="1324">(STDEV(FZ111,GE111,GJ111,GO111,GT111))/(AVERAGE(FZ111,GE111,GJ111,GO111,GT111))*100</f>
        <v>25.471000221177743</v>
      </c>
      <c r="GX111" s="10">
        <v>10.183999999999999</v>
      </c>
      <c r="GY111" s="11">
        <v>1770.1</v>
      </c>
      <c r="GZ111" s="18">
        <f t="shared" si="1293"/>
        <v>5.9926034461278456E-3</v>
      </c>
      <c r="HA111" s="20">
        <f t="shared" si="1294"/>
        <v>965.24983776768329</v>
      </c>
      <c r="HC111" s="10">
        <v>10.161</v>
      </c>
      <c r="HD111" s="10">
        <v>1848.8</v>
      </c>
      <c r="HE111" s="18">
        <f t="shared" si="1295"/>
        <v>5.6886468909673957E-3</v>
      </c>
      <c r="HF111" s="20">
        <f t="shared" si="1296"/>
        <v>965.25670003228925</v>
      </c>
      <c r="HH111" s="10">
        <v>10.138999999999999</v>
      </c>
      <c r="HI111" s="11">
        <v>2141.3000000000002</v>
      </c>
      <c r="HJ111" s="18">
        <f t="shared" si="1297"/>
        <v>5.8987453217464892E-3</v>
      </c>
      <c r="HK111" s="20">
        <f t="shared" si="1298"/>
        <v>965.78947368421052</v>
      </c>
      <c r="HM111" s="10">
        <v>10.147</v>
      </c>
      <c r="HN111" s="11">
        <v>2000.1</v>
      </c>
      <c r="HO111" s="18">
        <f t="shared" si="1299"/>
        <v>5.6047362136687632E-3</v>
      </c>
      <c r="HP111" s="20">
        <f t="shared" si="1300"/>
        <v>965.98951507208392</v>
      </c>
      <c r="HR111" s="10">
        <v>10.124000000000001</v>
      </c>
      <c r="HS111" s="11">
        <v>4656.3999999999996</v>
      </c>
      <c r="HT111" s="18">
        <f t="shared" si="1301"/>
        <v>1.1409761221758916E-2</v>
      </c>
      <c r="HU111" s="20">
        <f t="shared" si="1302"/>
        <v>965.34717715768988</v>
      </c>
      <c r="HV111" s="20">
        <f t="shared" si="1303"/>
        <v>36.354187148927593</v>
      </c>
      <c r="HX111" s="10">
        <v>10.212999999999999</v>
      </c>
      <c r="HY111" s="11">
        <v>1601.8</v>
      </c>
      <c r="HZ111" s="18">
        <f t="shared" si="1304"/>
        <v>3.6004632185416886E-3</v>
      </c>
      <c r="IA111" s="20">
        <f>(((HX111-HX$83)/(HX$137-HX$83)*100+900))</f>
        <v>965.2384020618556</v>
      </c>
      <c r="IC111" s="10">
        <v>10.169</v>
      </c>
      <c r="ID111" s="10">
        <v>1640</v>
      </c>
      <c r="IE111" s="18">
        <f t="shared" si="1305"/>
        <v>5.2849064039853346E-3</v>
      </c>
      <c r="IF111" s="20">
        <f>(((IC111-IC$83)/(IC$137-IC$83)*100+900))</f>
        <v>965.23840206185571</v>
      </c>
      <c r="IH111" s="10">
        <v>10.147</v>
      </c>
      <c r="II111" s="11">
        <v>1919</v>
      </c>
      <c r="IJ111" s="18">
        <f t="shared" si="1306"/>
        <v>6.0545044219336491E-3</v>
      </c>
      <c r="IK111" s="20">
        <f>(((IH111-IH$83)/(IH$137-IH$83)*100+900))</f>
        <v>965.32858530268697</v>
      </c>
      <c r="IM111" s="10">
        <v>10.161</v>
      </c>
      <c r="IN111" s="11">
        <v>2876.1</v>
      </c>
      <c r="IO111" s="18">
        <f t="shared" si="1307"/>
        <v>6.5133825428394009E-3</v>
      </c>
      <c r="IP111" s="20">
        <f>(((IM111-IM$83)/(IM$137-IM$83)*100+900))</f>
        <v>965.50387596899225</v>
      </c>
      <c r="IR111" s="10">
        <v>10.221</v>
      </c>
      <c r="IS111" s="11">
        <v>4696.8999999999996</v>
      </c>
      <c r="IT111" s="18">
        <f t="shared" si="1308"/>
        <v>1.2816454746336848E-2</v>
      </c>
      <c r="IU111" s="20">
        <f>(((IR111-IR$83)/(IR$137-IR$83)*100+900))</f>
        <v>967.23858853998058</v>
      </c>
      <c r="IV111" s="20">
        <f t="shared" si="1309"/>
        <v>51.249441941884591</v>
      </c>
    </row>
    <row r="112" spans="1:256">
      <c r="A112" s="2" t="s">
        <v>59</v>
      </c>
      <c r="D112" s="18"/>
      <c r="I112" s="18"/>
      <c r="N112" s="18"/>
      <c r="S112" s="18"/>
      <c r="U112" s="20"/>
      <c r="W112" s="10">
        <v>10.368</v>
      </c>
      <c r="X112">
        <v>842304.4</v>
      </c>
      <c r="Y112" s="18">
        <f t="shared" si="1241"/>
        <v>2.5537895364606658</v>
      </c>
      <c r="Z112" s="20">
        <f t="shared" si="1242"/>
        <v>969.58053154018569</v>
      </c>
      <c r="AB112" s="10">
        <v>10.343</v>
      </c>
      <c r="AC112">
        <v>796248.5</v>
      </c>
      <c r="AD112" s="18">
        <f t="shared" si="817"/>
        <v>2.7425900845666544</v>
      </c>
      <c r="AE112" s="20">
        <f t="shared" si="1243"/>
        <v>969.64056482670094</v>
      </c>
      <c r="AG112" s="10">
        <v>10.35</v>
      </c>
      <c r="AH112">
        <v>1020917.3</v>
      </c>
      <c r="AI112" s="18">
        <f t="shared" si="818"/>
        <v>3.3771995752521526</v>
      </c>
      <c r="AJ112" s="20">
        <f t="shared" si="1244"/>
        <v>970.13530927835052</v>
      </c>
      <c r="AL112" s="10">
        <v>10.335000000000001</v>
      </c>
      <c r="AM112">
        <v>834973</v>
      </c>
      <c r="AN112" s="18">
        <f t="shared" si="819"/>
        <v>2.9515964941676689</v>
      </c>
      <c r="AO112" s="20">
        <f t="shared" si="1245"/>
        <v>969.83870967741939</v>
      </c>
      <c r="AQ112" s="10">
        <v>10.339</v>
      </c>
      <c r="AR112">
        <v>929196.4</v>
      </c>
      <c r="AS112" s="18">
        <f t="shared" si="820"/>
        <v>3.035134463314483</v>
      </c>
      <c r="AT112" s="20">
        <f t="shared" si="1246"/>
        <v>969.66255678131085</v>
      </c>
      <c r="AU112" s="20">
        <f t="shared" ref="AU112:AU113" si="1325">(STDEV(Y112,AD112,AI112,AN112,AS112))/(AVERAGE(Y112,AD112,AI112,AN112,AS112))*100</f>
        <v>10.62410943575625</v>
      </c>
      <c r="AW112" s="10">
        <v>10.382999999999999</v>
      </c>
      <c r="AX112">
        <v>1117211</v>
      </c>
      <c r="AY112" s="18">
        <f t="shared" si="918"/>
        <v>3.245093340536835</v>
      </c>
      <c r="AZ112" s="20">
        <f>(((AW112-AW$83)/(AW$137-AW$83)*100+900))</f>
        <v>970.00644329896909</v>
      </c>
      <c r="BB112" s="10">
        <v>10.353</v>
      </c>
      <c r="BC112">
        <v>1393657</v>
      </c>
      <c r="BD112" s="18">
        <f t="shared" si="919"/>
        <v>3.6215834008541141</v>
      </c>
      <c r="BE112" s="20">
        <f t="shared" si="1248"/>
        <v>969.94535519125679</v>
      </c>
      <c r="BG112" s="10">
        <v>10.302</v>
      </c>
      <c r="BH112">
        <v>1198444.3999999999</v>
      </c>
      <c r="BI112" s="18">
        <f t="shared" si="920"/>
        <v>3.6758986049033884</v>
      </c>
      <c r="BJ112" s="20">
        <f t="shared" si="1249"/>
        <v>969.58346787213429</v>
      </c>
      <c r="BL112" s="10">
        <v>10.313000000000001</v>
      </c>
      <c r="BM112">
        <v>1168568.5</v>
      </c>
      <c r="BN112" s="18">
        <f t="shared" si="921"/>
        <v>3.2839864949932327</v>
      </c>
      <c r="BO112" s="20">
        <f t="shared" si="1250"/>
        <v>969.64112512124154</v>
      </c>
      <c r="BQ112" s="10">
        <v>10.308999999999999</v>
      </c>
      <c r="BR112">
        <v>1461480.2</v>
      </c>
      <c r="BS112" s="18">
        <f t="shared" si="922"/>
        <v>4.7080311111168385</v>
      </c>
      <c r="BT112" s="20">
        <f t="shared" si="1251"/>
        <v>969.89977368250891</v>
      </c>
      <c r="BU112" s="20">
        <f t="shared" si="1252"/>
        <v>15.974515760510691</v>
      </c>
      <c r="BW112" s="10">
        <v>10.346</v>
      </c>
      <c r="BX112" s="11">
        <v>18112.7</v>
      </c>
      <c r="BY112" s="18">
        <f t="shared" ref="BY112:BY115" si="1326">BX112/BY$1</f>
        <v>7.1431444711390568E-2</v>
      </c>
      <c r="BZ112" s="20">
        <f>(((BW112-BW$83)/(BW$137-BW$83)*100+900))</f>
        <v>969.31708881051622</v>
      </c>
      <c r="CB112" s="10">
        <v>10.353</v>
      </c>
      <c r="CC112" s="11">
        <v>29071.5</v>
      </c>
      <c r="CD112" s="18">
        <f t="shared" si="1254"/>
        <v>9.6148344577622294E-2</v>
      </c>
      <c r="CE112" s="20">
        <f>(((CB112-CB$83)/(CB$137-CB$83)*100+900))</f>
        <v>969.51180084060786</v>
      </c>
      <c r="CG112" s="10">
        <v>10.308999999999999</v>
      </c>
      <c r="CH112" s="11">
        <v>26119.3</v>
      </c>
      <c r="CI112" s="18">
        <f t="shared" si="1255"/>
        <v>7.0562189323535765E-2</v>
      </c>
      <c r="CJ112" s="20">
        <f>(((CG112-CG$83)/(CG$137-CG$83)*100+900))</f>
        <v>969.33549432739051</v>
      </c>
      <c r="CL112" s="10">
        <v>10.308999999999999</v>
      </c>
      <c r="CM112" s="11">
        <v>31181.200000000001</v>
      </c>
      <c r="CN112" s="18">
        <f t="shared" si="1256"/>
        <v>8.6915946204500494E-2</v>
      </c>
      <c r="CO112" s="20">
        <f>(((CL112-CL$83)/(CL$137-CL$83)*100+900))</f>
        <v>969.60181288442857</v>
      </c>
      <c r="CQ112" s="10">
        <v>10.316000000000001</v>
      </c>
      <c r="CR112" s="11">
        <v>31921.7</v>
      </c>
      <c r="CS112" s="18">
        <f t="shared" si="1257"/>
        <v>9.0661020535388437E-2</v>
      </c>
      <c r="CT112" s="20">
        <f>(((CQ112-CQ$83)/(CQ$137-CQ$83)*100+900))</f>
        <v>969.3251533742332</v>
      </c>
      <c r="CU112" s="20">
        <f t="shared" si="1258"/>
        <v>13.913994277538366</v>
      </c>
      <c r="CW112" s="10">
        <v>10.361000000000001</v>
      </c>
      <c r="CX112" s="11">
        <v>404252.7</v>
      </c>
      <c r="CY112" s="18">
        <f t="shared" ref="CY112:CY115" si="1327">CX112/CY$1</f>
        <v>1.0513732520467507</v>
      </c>
      <c r="CZ112" s="20">
        <f t="shared" si="1231"/>
        <v>969.07979407979406</v>
      </c>
      <c r="DB112" s="10">
        <v>10.398</v>
      </c>
      <c r="DC112" s="10">
        <v>618398.69999999995</v>
      </c>
      <c r="DD112" s="18">
        <f t="shared" ref="DD112:DD115" si="1328">DC112/DD$1</f>
        <v>1.8419030854324341</v>
      </c>
      <c r="DE112" s="20">
        <f t="shared" si="1233"/>
        <v>969.5231958762887</v>
      </c>
      <c r="DG112" s="10">
        <v>10.298</v>
      </c>
      <c r="DH112" s="11">
        <v>433108.5</v>
      </c>
      <c r="DI112" s="18">
        <f t="shared" ref="DI112:DI115" si="1329">DH112/DI$1</f>
        <v>1.1884545728946574</v>
      </c>
      <c r="DJ112" s="20">
        <f t="shared" si="1235"/>
        <v>969.29768041237116</v>
      </c>
      <c r="DL112" s="10">
        <v>10.305999999999999</v>
      </c>
      <c r="DM112" s="11">
        <v>644830.19999999995</v>
      </c>
      <c r="DN112" s="18">
        <f t="shared" ref="DN112:DN115" si="1330">DM112/DN$1</f>
        <v>2.2188079902250397</v>
      </c>
      <c r="DO112" s="20">
        <f t="shared" si="1263"/>
        <v>969.61488250652735</v>
      </c>
      <c r="DQ112" s="10">
        <v>10.291</v>
      </c>
      <c r="DR112" s="11">
        <v>545807.1</v>
      </c>
      <c r="DS112" s="18">
        <f t="shared" ref="DS112:DS115" si="1331">DR112/DS$1</f>
        <v>1.7989301481675573</v>
      </c>
      <c r="DT112" s="20">
        <f t="shared" si="1265"/>
        <v>969.99025657681068</v>
      </c>
      <c r="DU112" s="20">
        <f t="shared" ref="DU112:DU115" si="1332">(STDEV(CY112,DD112,DI112,DN112,DS112))/(AVERAGE(CY112,DD112,DI112,DN112,DS112))*100</f>
        <v>30.075101616806887</v>
      </c>
      <c r="DW112" s="10">
        <v>10.365</v>
      </c>
      <c r="DX112" s="11">
        <v>49599.3</v>
      </c>
      <c r="DY112" s="18">
        <f t="shared" si="1267"/>
        <v>0.21805877470341831</v>
      </c>
      <c r="DZ112" s="20">
        <f t="shared" si="1268"/>
        <v>969.38579654510556</v>
      </c>
      <c r="EB112" s="10">
        <v>10.35</v>
      </c>
      <c r="EC112" s="10">
        <v>54109.8</v>
      </c>
      <c r="ED112" s="18">
        <f t="shared" si="1269"/>
        <v>0.17580268958640569</v>
      </c>
      <c r="EE112" s="20">
        <f>(((EB112-EB$83)/(EB$137-EB$83)*100+900))</f>
        <v>969.00999677523373</v>
      </c>
      <c r="EG112" s="10">
        <v>10.287000000000001</v>
      </c>
      <c r="EH112" s="11">
        <v>43067</v>
      </c>
      <c r="EI112" s="18">
        <f t="shared" si="1270"/>
        <v>0.15330939257200385</v>
      </c>
      <c r="EJ112" s="20">
        <f t="shared" si="1271"/>
        <v>969.53277092796884</v>
      </c>
      <c r="EL112" s="10">
        <v>10.28</v>
      </c>
      <c r="EM112" s="11">
        <v>29258.9</v>
      </c>
      <c r="EN112" s="18">
        <f t="shared" si="1272"/>
        <v>8.3243003028839135E-2</v>
      </c>
      <c r="EO112" s="20">
        <f t="shared" si="1273"/>
        <v>969.10202767943349</v>
      </c>
      <c r="EQ112" s="10">
        <v>10.272</v>
      </c>
      <c r="ER112" s="11">
        <v>103715.7</v>
      </c>
      <c r="ES112" s="18">
        <f t="shared" si="1274"/>
        <v>0.32749654633437797</v>
      </c>
      <c r="ET112" s="20">
        <f t="shared" si="1275"/>
        <v>969.06848425835767</v>
      </c>
      <c r="EU112" s="20">
        <f t="shared" si="1276"/>
        <v>47.140015167338284</v>
      </c>
      <c r="EW112" s="10">
        <v>10.365</v>
      </c>
      <c r="EX112" s="11">
        <v>259733.7</v>
      </c>
      <c r="EY112" s="18">
        <f t="shared" si="1277"/>
        <v>0.85123173341976732</v>
      </c>
      <c r="EZ112" s="20">
        <f>(((EW112-EW$83)/(EW$137-EW$83)*100+900))</f>
        <v>968.74793524942186</v>
      </c>
      <c r="FB112" s="10">
        <v>10.302</v>
      </c>
      <c r="FC112" s="10">
        <v>254973.7</v>
      </c>
      <c r="FD112" s="18">
        <f t="shared" ref="FD112:FD115" si="1333">FC112/FD$1</f>
        <v>0.81308189185086732</v>
      </c>
      <c r="FE112" s="20">
        <f>(((FB112-FB$83)/(FB$137-FB$83)*100+900))</f>
        <v>968.84755895051478</v>
      </c>
      <c r="FG112" s="10">
        <v>10.282999999999999</v>
      </c>
      <c r="FH112" s="11">
        <v>667941.4</v>
      </c>
      <c r="FI112" s="18">
        <f t="shared" si="1279"/>
        <v>2.1469745895479448</v>
      </c>
      <c r="FJ112" s="20">
        <f>(((FG112-FG$83)/(FG$137-FG$83)*100+900))</f>
        <v>968.89408620113591</v>
      </c>
      <c r="FL112" s="10">
        <v>10.265000000000001</v>
      </c>
      <c r="FM112" s="11">
        <v>226082.7</v>
      </c>
      <c r="FN112" s="18">
        <f t="shared" si="1280"/>
        <v>0.6900142927209062</v>
      </c>
      <c r="FO112" s="20">
        <f>(((FL112-FL$83)/(FL$137-FL$83)*100+900))</f>
        <v>968.89408620113602</v>
      </c>
      <c r="FQ112" s="10">
        <v>10.265000000000001</v>
      </c>
      <c r="FR112" s="11">
        <v>144861.5</v>
      </c>
      <c r="FS112" s="18">
        <f t="shared" si="1281"/>
        <v>0.57857559088107846</v>
      </c>
      <c r="FT112" s="20">
        <f>(((FQ112-FQ$83)/(FQ$137-FQ$83)*100+900))</f>
        <v>969.05559276624251</v>
      </c>
      <c r="FU112" s="20">
        <f>(STDEV(EY112,FD112,FI112,FN112,FS112))/(AVERAGE(EY112,FD112,FI112,FN112,FS112))*100</f>
        <v>63.121054219793734</v>
      </c>
      <c r="FV112" s="20">
        <f>(STDEV(EY112,FD112,FN112,FS112))/(AVERAGE(EY112,FD112,FN112,FS112))*100</f>
        <v>16.903926336176607</v>
      </c>
      <c r="FX112" s="10">
        <v>10.346</v>
      </c>
      <c r="FY112" s="11">
        <v>107026.4</v>
      </c>
      <c r="FZ112" s="18">
        <f t="shared" ref="FZ112:FZ115" si="1334">FY112/FZ$1</f>
        <v>0.33658619733174994</v>
      </c>
      <c r="GA112" s="20">
        <f t="shared" si="1283"/>
        <v>969.62962962962968</v>
      </c>
      <c r="GC112" s="10">
        <v>10.298</v>
      </c>
      <c r="GD112" s="10">
        <v>70171.600000000006</v>
      </c>
      <c r="GE112" s="18">
        <f t="shared" ref="GE112:GE115" si="1335">GD112/GE$1</f>
        <v>0.25761842210570451</v>
      </c>
      <c r="GF112" s="20">
        <f t="shared" si="1285"/>
        <v>969.8045602605863</v>
      </c>
      <c r="GH112" s="10">
        <v>10.265000000000001</v>
      </c>
      <c r="GI112" s="11">
        <v>70275.3</v>
      </c>
      <c r="GJ112" s="18">
        <f t="shared" ref="GJ112:GJ115" si="1336">GI112/GJ$1</f>
        <v>0.28128144515005216</v>
      </c>
      <c r="GK112" s="20">
        <f t="shared" si="1287"/>
        <v>969.5030854173433</v>
      </c>
      <c r="GM112" s="10">
        <v>10.269</v>
      </c>
      <c r="GN112" s="11">
        <v>141937.5</v>
      </c>
      <c r="GO112" s="18">
        <f t="shared" ref="GO112:GO115" si="1337">GN112/GO$1</f>
        <v>0.4141924549345477</v>
      </c>
      <c r="GP112" s="20">
        <f t="shared" si="1289"/>
        <v>969.77502445386369</v>
      </c>
      <c r="GR112" s="10">
        <v>10.268000000000001</v>
      </c>
      <c r="GS112" s="11">
        <v>49670.9</v>
      </c>
      <c r="GT112" s="18">
        <f t="shared" ref="GT112:GT115" si="1338">GS112/GT$1</f>
        <v>0.13496375580996622</v>
      </c>
      <c r="GU112" s="20">
        <f t="shared" si="1291"/>
        <v>969.80392156862752</v>
      </c>
      <c r="GV112" s="20">
        <f t="shared" ref="GV112:GV115" si="1339">(STDEV(FZ112,GE112,GJ112,GO112,GT112))/(AVERAGE(FZ112,GE112,GJ112,GO112,GT112))*100</f>
        <v>36.23036950129481</v>
      </c>
      <c r="GX112" s="10">
        <v>10.317</v>
      </c>
      <c r="GY112" s="11">
        <v>865645.8</v>
      </c>
      <c r="GZ112" s="18">
        <f t="shared" si="1293"/>
        <v>2.9306095724569778</v>
      </c>
      <c r="HA112" s="20">
        <f t="shared" si="1294"/>
        <v>969.56521739130437</v>
      </c>
      <c r="HC112" s="10">
        <v>10.302</v>
      </c>
      <c r="HD112" s="10">
        <v>788221.5</v>
      </c>
      <c r="HE112" s="18">
        <f t="shared" si="1295"/>
        <v>2.4253103555650459</v>
      </c>
      <c r="HF112" s="20">
        <f t="shared" si="1296"/>
        <v>969.80949305779791</v>
      </c>
      <c r="HH112" s="10">
        <v>10.28</v>
      </c>
      <c r="HI112" s="11">
        <v>912378</v>
      </c>
      <c r="HJ112" s="18">
        <f t="shared" si="1297"/>
        <v>2.5133729319406051</v>
      </c>
      <c r="HK112" s="20">
        <f t="shared" si="1298"/>
        <v>970.37037037037032</v>
      </c>
      <c r="HM112" s="10">
        <v>10.272</v>
      </c>
      <c r="HN112" s="11">
        <v>725320.7</v>
      </c>
      <c r="HO112" s="18">
        <f t="shared" si="1299"/>
        <v>2.0325139712082279</v>
      </c>
      <c r="HP112" s="20">
        <f t="shared" si="1300"/>
        <v>970.08519003931849</v>
      </c>
      <c r="HR112" s="10">
        <v>10.272</v>
      </c>
      <c r="HS112" s="11">
        <v>930935.3</v>
      </c>
      <c r="HT112" s="18">
        <f t="shared" si="1301"/>
        <v>2.2811076122984506</v>
      </c>
      <c r="HU112" s="20">
        <f t="shared" si="1302"/>
        <v>970.14925373134326</v>
      </c>
      <c r="HV112" s="20">
        <f t="shared" si="1303"/>
        <v>13.573533823821654</v>
      </c>
      <c r="HX112" s="10">
        <v>10.35</v>
      </c>
      <c r="HY112" s="11">
        <v>1384990.9</v>
      </c>
      <c r="HZ112" s="18">
        <f t="shared" si="1304"/>
        <v>3.1131282266606006</v>
      </c>
      <c r="IA112" s="20">
        <f>(((HX112-HX$83)/(HX$137-HX$83)*100+900))</f>
        <v>969.65206185567013</v>
      </c>
      <c r="IC112" s="10">
        <v>10.32</v>
      </c>
      <c r="ID112" s="10">
        <v>1972901.4</v>
      </c>
      <c r="IE112" s="18">
        <f t="shared" si="1305"/>
        <v>6.3576824654217265</v>
      </c>
      <c r="IF112" s="20">
        <f>(((IC112-IC$83)/(IC$137-IC$83)*100+900))</f>
        <v>970.10309278350519</v>
      </c>
      <c r="IH112" s="10">
        <v>10.287000000000001</v>
      </c>
      <c r="II112" s="11">
        <v>1738254.6</v>
      </c>
      <c r="IJ112" s="18">
        <f t="shared" si="1306"/>
        <v>5.4842470881430474</v>
      </c>
      <c r="IK112" s="20">
        <f>(((IH112-IH$83)/(IH$137-IH$83)*100+900))</f>
        <v>969.8607963742312</v>
      </c>
      <c r="IM112" s="10">
        <v>10.294</v>
      </c>
      <c r="IN112" s="11">
        <v>1325851.5</v>
      </c>
      <c r="IO112" s="18">
        <f t="shared" si="1307"/>
        <v>3.0026000537176851</v>
      </c>
      <c r="IP112" s="20">
        <f>(((IM112-IM$83)/(IM$137-IM$83)*100+900))</f>
        <v>969.79974160206723</v>
      </c>
      <c r="IR112" s="10">
        <v>10.302</v>
      </c>
      <c r="IS112" s="11">
        <v>1042508.9</v>
      </c>
      <c r="IT112" s="18">
        <f t="shared" si="1308"/>
        <v>2.8446992994322655</v>
      </c>
      <c r="IU112" s="20">
        <f>(((IR112-IR$83)/(IR$137-IR$83)*100+900))</f>
        <v>969.86079637423109</v>
      </c>
      <c r="IV112" s="20">
        <f t="shared" si="1309"/>
        <v>39.401327703388468</v>
      </c>
    </row>
    <row r="113" spans="1:256" s="11" customFormat="1">
      <c r="A113" s="13">
        <v>521</v>
      </c>
      <c r="B113" s="25"/>
      <c r="C113" s="12"/>
      <c r="D113" s="18"/>
      <c r="E113" s="20"/>
      <c r="F113" s="12"/>
      <c r="G113" s="25"/>
      <c r="H113" s="12"/>
      <c r="I113" s="18"/>
      <c r="J113" s="20"/>
      <c r="K113" s="12"/>
      <c r="L113" s="25"/>
      <c r="M113" s="12"/>
      <c r="N113" s="18"/>
      <c r="O113" s="20"/>
      <c r="P113" s="12"/>
      <c r="Q113" s="25"/>
      <c r="R113" s="12"/>
      <c r="S113" s="18"/>
      <c r="T113" s="20"/>
      <c r="U113" s="20"/>
      <c r="W113" s="10">
        <v>10.42</v>
      </c>
      <c r="X113" s="11">
        <v>146069.1</v>
      </c>
      <c r="Y113" s="18">
        <f t="shared" si="1241"/>
        <v>0.44286808804539862</v>
      </c>
      <c r="Z113" s="20">
        <f t="shared" si="1242"/>
        <v>971.24559718219666</v>
      </c>
      <c r="AB113" s="10">
        <v>10.387</v>
      </c>
      <c r="AC113" s="11">
        <v>132374.70000000001</v>
      </c>
      <c r="AD113" s="18">
        <f t="shared" si="817"/>
        <v>0.45595004532816769</v>
      </c>
      <c r="AE113" s="20">
        <f t="shared" si="1243"/>
        <v>971.0526315789474</v>
      </c>
      <c r="AG113" s="10">
        <v>10.401999999999999</v>
      </c>
      <c r="AH113" s="11">
        <v>76223.8</v>
      </c>
      <c r="AI113" s="18">
        <f t="shared" si="818"/>
        <v>0.25214871467464117</v>
      </c>
      <c r="AJ113" s="20">
        <f t="shared" si="1244"/>
        <v>971.81056701030923</v>
      </c>
      <c r="AL113" s="10">
        <v>10.379</v>
      </c>
      <c r="AM113" s="11">
        <v>120598.8</v>
      </c>
      <c r="AN113" s="18">
        <f t="shared" si="819"/>
        <v>0.4263119828794798</v>
      </c>
      <c r="AO113" s="20">
        <f t="shared" si="1245"/>
        <v>971.25806451612902</v>
      </c>
      <c r="AQ113" s="10">
        <v>10.394</v>
      </c>
      <c r="AR113" s="11">
        <v>72203</v>
      </c>
      <c r="AS113" s="18">
        <f t="shared" si="820"/>
        <v>0.23584444973602522</v>
      </c>
      <c r="AT113" s="20">
        <f t="shared" si="1246"/>
        <v>971.44711226476318</v>
      </c>
      <c r="AU113" s="20">
        <f t="shared" si="1325"/>
        <v>30.045617861876256</v>
      </c>
      <c r="AW113" s="10">
        <v>10.435</v>
      </c>
      <c r="AX113" s="11">
        <v>70918.5</v>
      </c>
      <c r="AY113" s="18">
        <f t="shared" si="918"/>
        <v>0.20599255831786614</v>
      </c>
      <c r="AZ113" s="20">
        <f>(((AW113-AW$83)/(AW$137-AW$83)*100+900))</f>
        <v>971.6817010309278</v>
      </c>
      <c r="BB113" s="10">
        <v>10.404999999999999</v>
      </c>
      <c r="BC113" s="11">
        <v>132063.79999999999</v>
      </c>
      <c r="BD113" s="18">
        <f t="shared" si="919"/>
        <v>0.34318348484147643</v>
      </c>
      <c r="BE113" s="20">
        <f t="shared" si="1248"/>
        <v>971.61684345869492</v>
      </c>
      <c r="BG113" s="10">
        <v>10.353999999999999</v>
      </c>
      <c r="BH113" s="11">
        <v>87270.399999999994</v>
      </c>
      <c r="BI113" s="18">
        <f t="shared" si="920"/>
        <v>0.26767795119186227</v>
      </c>
      <c r="BJ113" s="20">
        <f t="shared" si="1249"/>
        <v>971.26251210849205</v>
      </c>
      <c r="BL113" s="10">
        <v>10.361000000000001</v>
      </c>
      <c r="BM113" s="11">
        <v>74377.2</v>
      </c>
      <c r="BN113" s="18">
        <f t="shared" si="921"/>
        <v>0.20901959990827296</v>
      </c>
      <c r="BO113" s="20">
        <f t="shared" si="1250"/>
        <v>971.19301648884584</v>
      </c>
      <c r="BQ113" s="10">
        <v>10.356999999999999</v>
      </c>
      <c r="BR113" s="11">
        <v>105439.1</v>
      </c>
      <c r="BS113" s="18">
        <f t="shared" si="922"/>
        <v>0.33966287270136086</v>
      </c>
      <c r="BT113" s="20">
        <f t="shared" si="1251"/>
        <v>971.45166505011309</v>
      </c>
      <c r="BU113" s="20">
        <f t="shared" si="1252"/>
        <v>24.54983885839107</v>
      </c>
      <c r="BW113" s="10">
        <v>10.416</v>
      </c>
      <c r="BX113" s="11">
        <v>20981.200000000001</v>
      </c>
      <c r="BY113" s="18">
        <f t="shared" si="1326"/>
        <v>8.2744009881388636E-2</v>
      </c>
      <c r="BZ113" s="20">
        <f>(((BW113-BW$83)/(BW$137-BW$83)*100+900))</f>
        <v>971.56139788393716</v>
      </c>
      <c r="CB113" s="10">
        <v>10.435</v>
      </c>
      <c r="CC113" s="11">
        <v>12126.7</v>
      </c>
      <c r="CD113" s="18">
        <f t="shared" si="1254"/>
        <v>4.0106706918784804E-2</v>
      </c>
      <c r="CE113" s="20">
        <f>(((CB113-CB$83)/(CB$137-CB$83)*100+900))</f>
        <v>972.16294859359846</v>
      </c>
      <c r="CG113" s="10">
        <v>10.372</v>
      </c>
      <c r="CH113" s="11">
        <v>31809.8</v>
      </c>
      <c r="CI113" s="18">
        <f t="shared" si="1255"/>
        <v>8.5935271234060945E-2</v>
      </c>
      <c r="CJ113" s="20">
        <f>(((CG113-CG$83)/(CG$137-CG$83)*100+900))</f>
        <v>971.37763371150731</v>
      </c>
      <c r="CL113" s="10">
        <v>10.375999999999999</v>
      </c>
      <c r="CM113" s="11">
        <v>22634.9</v>
      </c>
      <c r="CN113" s="18">
        <f t="shared" si="1256"/>
        <v>6.3093586864657186E-2</v>
      </c>
      <c r="CO113" s="20">
        <f>(((CL113-CL$83)/(CL$137-CL$83)*100+900))</f>
        <v>971.77079961152481</v>
      </c>
      <c r="CQ113" s="10">
        <v>10.382999999999999</v>
      </c>
      <c r="CR113" s="11">
        <v>22697.8</v>
      </c>
      <c r="CS113" s="18">
        <f t="shared" si="1257"/>
        <v>6.4464164249026193E-2</v>
      </c>
      <c r="CT113" s="20">
        <f>(((CQ113-CQ$83)/(CQ$137-CQ$83)*100+900))</f>
        <v>971.48853729415555</v>
      </c>
      <c r="CU113" s="20">
        <f t="shared" si="1258"/>
        <v>27.320198218985013</v>
      </c>
      <c r="CW113" s="10">
        <v>10.416</v>
      </c>
      <c r="CX113" s="11">
        <v>76935.600000000006</v>
      </c>
      <c r="CY113" s="18">
        <f t="shared" si="1327"/>
        <v>0.20009274389550891</v>
      </c>
      <c r="CZ113" s="20">
        <f t="shared" si="1231"/>
        <v>970.84942084942088</v>
      </c>
      <c r="DB113" s="10">
        <v>10.446</v>
      </c>
      <c r="DC113" s="10">
        <v>76780.100000000006</v>
      </c>
      <c r="DD113" s="18">
        <f t="shared" si="1328"/>
        <v>0.22868984538585033</v>
      </c>
      <c r="DE113" s="20">
        <f t="shared" si="1233"/>
        <v>971.06958762886597</v>
      </c>
      <c r="DG113" s="10">
        <v>10.353</v>
      </c>
      <c r="DH113" s="11">
        <v>91287.1</v>
      </c>
      <c r="DI113" s="18">
        <f t="shared" si="1329"/>
        <v>0.25049282441072362</v>
      </c>
      <c r="DJ113" s="20">
        <f t="shared" si="1235"/>
        <v>971.06958762886597</v>
      </c>
      <c r="DL113" s="10">
        <v>10.356999999999999</v>
      </c>
      <c r="DM113" s="11">
        <v>82570</v>
      </c>
      <c r="DN113" s="18">
        <f t="shared" si="1330"/>
        <v>0.28411661822427287</v>
      </c>
      <c r="DO113" s="20">
        <f t="shared" si="1263"/>
        <v>971.27937336814625</v>
      </c>
      <c r="DQ113" s="10">
        <v>10.335000000000001</v>
      </c>
      <c r="DR113" s="11">
        <v>105147.5</v>
      </c>
      <c r="DS113" s="18">
        <f t="shared" si="1331"/>
        <v>0.34655651741145954</v>
      </c>
      <c r="DT113" s="20">
        <f t="shared" si="1265"/>
        <v>971.41929197791501</v>
      </c>
      <c r="DU113" s="20">
        <f t="shared" si="1332"/>
        <v>21.518762289367693</v>
      </c>
      <c r="DW113" s="10">
        <v>10.423999999999999</v>
      </c>
      <c r="DX113" s="11">
        <v>130800.4</v>
      </c>
      <c r="DY113" s="18">
        <f t="shared" si="1267"/>
        <v>0.57505196554622739</v>
      </c>
      <c r="DZ113" s="20">
        <f t="shared" si="1268"/>
        <v>971.27319257837496</v>
      </c>
      <c r="EB113" s="10">
        <v>10.401999999999999</v>
      </c>
      <c r="EC113" s="10">
        <v>131961.29999999999</v>
      </c>
      <c r="ED113" s="18">
        <f t="shared" si="1269"/>
        <v>0.42874214026513779</v>
      </c>
      <c r="EE113" s="20">
        <f>(((EB113-EB$83)/(EB$137-EB$83)*100+900))</f>
        <v>970.68687520154788</v>
      </c>
      <c r="EG113" s="10">
        <v>10.331</v>
      </c>
      <c r="EH113" s="11">
        <v>147115.4</v>
      </c>
      <c r="EI113" s="18">
        <f t="shared" si="1270"/>
        <v>0.5236996450179342</v>
      </c>
      <c r="EJ113" s="20">
        <f t="shared" si="1271"/>
        <v>970.96041531473065</v>
      </c>
      <c r="EL113" s="10">
        <v>10.331</v>
      </c>
      <c r="EM113" s="11">
        <v>93847</v>
      </c>
      <c r="EN113" s="18">
        <f t="shared" si="1272"/>
        <v>0.26699930979112219</v>
      </c>
      <c r="EO113" s="20">
        <f t="shared" si="1273"/>
        <v>970.74348245896363</v>
      </c>
      <c r="EQ113" s="10">
        <v>10.324</v>
      </c>
      <c r="ER113" s="11">
        <v>148301.29999999999</v>
      </c>
      <c r="ES113" s="18">
        <f t="shared" si="1274"/>
        <v>0.46828169280927079</v>
      </c>
      <c r="ET113" s="20">
        <f t="shared" si="1275"/>
        <v>970.7562479714378</v>
      </c>
      <c r="EU113" s="20">
        <f t="shared" si="1276"/>
        <v>25.984226186455533</v>
      </c>
      <c r="EW113" s="10">
        <v>10.428000000000001</v>
      </c>
      <c r="EX113" s="11">
        <v>68682.3</v>
      </c>
      <c r="EY113" s="18">
        <f t="shared" si="1277"/>
        <v>0.22509421489878473</v>
      </c>
      <c r="EZ113" s="20">
        <f>(((EW113-EW$83)/(EW$137-EW$83)*100+900))</f>
        <v>970.82920383217709</v>
      </c>
      <c r="FB113" s="10">
        <v>10.361000000000001</v>
      </c>
      <c r="FC113" s="10">
        <v>79834</v>
      </c>
      <c r="FD113" s="18">
        <f t="shared" si="1333"/>
        <v>0.25458147155578059</v>
      </c>
      <c r="FE113" s="20">
        <f>(((FB113-FB$83)/(FB$137-FB$83)*100+900))</f>
        <v>970.80704085021591</v>
      </c>
      <c r="FG113" s="10">
        <v>10.342000000000001</v>
      </c>
      <c r="FH113" s="11">
        <v>82344.100000000006</v>
      </c>
      <c r="FI113" s="18">
        <f t="shared" si="1279"/>
        <v>0.26467994093373304</v>
      </c>
      <c r="FJ113" s="20">
        <f>(((FG113-FG$83)/(FG$137-FG$83)*100+900))</f>
        <v>970.86535248914129</v>
      </c>
      <c r="FL113" s="10">
        <v>10.317</v>
      </c>
      <c r="FM113" s="11">
        <v>68363.3</v>
      </c>
      <c r="FN113" s="18">
        <f t="shared" si="1280"/>
        <v>0.20864778285807417</v>
      </c>
      <c r="FO113" s="20">
        <f>(((FL113-FL$83)/(FL$137-FL$83)*100+900))</f>
        <v>970.63147343802211</v>
      </c>
      <c r="FQ113" s="10">
        <v>10.313000000000001</v>
      </c>
      <c r="FR113" s="11">
        <v>70777.8</v>
      </c>
      <c r="FS113" s="18">
        <f t="shared" si="1281"/>
        <v>0.28268592729098346</v>
      </c>
      <c r="FT113" s="20">
        <f>(((FQ113-FQ$83)/(FQ$137-FQ$83)*100+900))</f>
        <v>970.6630944407234</v>
      </c>
      <c r="FU113" s="20">
        <f>(STDEV(EY113,FD113,FI113,FN113,FS113))/(AVERAGE(EY113,FD113,FI113,FN113,FS113))*100</f>
        <v>12.129199906440498</v>
      </c>
      <c r="FV113" s="20">
        <f>(STDEV(EY113,FD113,FN113,FS113))/(AVERAGE(EY113,FD113,FN113,FS113))*100</f>
        <v>13.474045221738473</v>
      </c>
      <c r="FX113" s="10">
        <v>10.398</v>
      </c>
      <c r="FY113" s="11">
        <v>113177.5</v>
      </c>
      <c r="FZ113" s="18">
        <f t="shared" si="1334"/>
        <v>0.35593072689088051</v>
      </c>
      <c r="GA113" s="20">
        <f t="shared" si="1283"/>
        <v>971.304347826087</v>
      </c>
      <c r="GC113" s="10">
        <v>10.356999999999999</v>
      </c>
      <c r="GD113" s="10">
        <v>64560.7</v>
      </c>
      <c r="GE113" s="18">
        <f t="shared" si="1335"/>
        <v>0.23701933066995415</v>
      </c>
      <c r="GF113" s="20">
        <f t="shared" si="1285"/>
        <v>971.72638436482089</v>
      </c>
      <c r="GH113" s="10">
        <v>10.32</v>
      </c>
      <c r="GI113" s="11">
        <v>77083.5</v>
      </c>
      <c r="GJ113" s="18">
        <f t="shared" si="1336"/>
        <v>0.30853170711792116</v>
      </c>
      <c r="GK113" s="20">
        <f t="shared" si="1287"/>
        <v>971.28937966872365</v>
      </c>
      <c r="GM113" s="10">
        <v>10.327999999999999</v>
      </c>
      <c r="GN113" s="11">
        <v>42213.2</v>
      </c>
      <c r="GO113" s="18">
        <f t="shared" si="1337"/>
        <v>0.12318371775353976</v>
      </c>
      <c r="GP113" s="20">
        <f t="shared" si="1289"/>
        <v>971.69872839908703</v>
      </c>
      <c r="GR113" s="10">
        <v>10.327</v>
      </c>
      <c r="GS113" s="11">
        <v>87063.2</v>
      </c>
      <c r="GT113" s="18">
        <f t="shared" si="1338"/>
        <v>0.23656459747728045</v>
      </c>
      <c r="GU113" s="20">
        <f t="shared" si="1291"/>
        <v>971.73202614379079</v>
      </c>
      <c r="GV113" s="20">
        <f t="shared" si="1339"/>
        <v>34.930154366291347</v>
      </c>
      <c r="GX113" s="10">
        <v>10.365</v>
      </c>
      <c r="GY113" s="11">
        <v>59696.6</v>
      </c>
      <c r="GZ113" s="18">
        <f t="shared" si="1293"/>
        <v>0.20210047504780271</v>
      </c>
      <c r="HA113" s="20">
        <f t="shared" si="1294"/>
        <v>971.1226476314082</v>
      </c>
      <c r="HC113" s="10">
        <v>10.353</v>
      </c>
      <c r="HD113" s="10">
        <v>67716.600000000006</v>
      </c>
      <c r="HE113" s="18">
        <f t="shared" si="1295"/>
        <v>0.20835992322419017</v>
      </c>
      <c r="HF113" s="20">
        <f t="shared" si="1296"/>
        <v>971.45624798191795</v>
      </c>
      <c r="HH113" s="10">
        <v>10.32</v>
      </c>
      <c r="HI113" s="11">
        <v>95726.1</v>
      </c>
      <c r="HJ113" s="18">
        <f t="shared" si="1297"/>
        <v>0.26370143583058731</v>
      </c>
      <c r="HK113" s="20">
        <f t="shared" si="1298"/>
        <v>971.66991552956461</v>
      </c>
      <c r="HM113" s="10">
        <v>10.331</v>
      </c>
      <c r="HN113" s="11">
        <v>57827.4</v>
      </c>
      <c r="HO113" s="18">
        <f t="shared" si="1299"/>
        <v>0.16204555918319538</v>
      </c>
      <c r="HP113" s="20">
        <f t="shared" si="1300"/>
        <v>972.01834862385317</v>
      </c>
      <c r="HR113" s="10">
        <v>10.32</v>
      </c>
      <c r="HS113" s="11">
        <v>64063.9</v>
      </c>
      <c r="HT113" s="18">
        <f t="shared" si="1301"/>
        <v>0.15697830983906905</v>
      </c>
      <c r="HU113" s="20">
        <f t="shared" si="1302"/>
        <v>971.70668397144709</v>
      </c>
      <c r="HV113" s="20">
        <f t="shared" si="1303"/>
        <v>21.67426525079356</v>
      </c>
      <c r="HX113" s="10">
        <v>10.401999999999999</v>
      </c>
      <c r="HY113" s="11">
        <v>37874.199999999997</v>
      </c>
      <c r="HZ113" s="18">
        <f t="shared" si="1304"/>
        <v>8.5132141360776389E-2</v>
      </c>
      <c r="IA113" s="20">
        <f>(((HX113-HX$83)/(HX$137-HX$83)*100+900))</f>
        <v>971.32731958762884</v>
      </c>
      <c r="IC113" s="10">
        <v>10.364000000000001</v>
      </c>
      <c r="ID113" s="10">
        <v>53307.7</v>
      </c>
      <c r="IE113" s="18">
        <f t="shared" si="1305"/>
        <v>0.17178427140959088</v>
      </c>
      <c r="IF113" s="20">
        <f>(((IC113-IC$83)/(IC$137-IC$83)*100+900))</f>
        <v>971.52061855670104</v>
      </c>
      <c r="IH113" s="10">
        <v>10.327999999999999</v>
      </c>
      <c r="II113" s="11">
        <v>73355</v>
      </c>
      <c r="IJ113" s="18">
        <f t="shared" si="1306"/>
        <v>0.23143729644134595</v>
      </c>
      <c r="IK113" s="20">
        <f>(((IH113-IH$83)/(IH$137-IH$83)*100+900))</f>
        <v>971.18808675946912</v>
      </c>
      <c r="IM113" s="10">
        <v>10.339</v>
      </c>
      <c r="IN113" s="11">
        <v>77344.5</v>
      </c>
      <c r="IO113" s="18">
        <f t="shared" si="1307"/>
        <v>0.17515883178075939</v>
      </c>
      <c r="IP113" s="20">
        <f>(((IM113-IM$83)/(IM$137-IM$83)*100+900))</f>
        <v>971.25322997416026</v>
      </c>
      <c r="IR113" s="10">
        <v>10.353999999999999</v>
      </c>
      <c r="IS113" s="11">
        <v>59348.6</v>
      </c>
      <c r="IT113" s="18">
        <f t="shared" si="1308"/>
        <v>0.16194482449241993</v>
      </c>
      <c r="IU113" s="20">
        <f>(((IR113-IR$83)/(IR$137-IR$83)*100+900))</f>
        <v>971.54418905794751</v>
      </c>
      <c r="IV113" s="20">
        <f t="shared" si="1309"/>
        <v>31.694097626945254</v>
      </c>
    </row>
    <row r="114" spans="1:256">
      <c r="A114" s="2" t="s">
        <v>60</v>
      </c>
      <c r="B114" s="25">
        <v>10.464</v>
      </c>
      <c r="C114" s="12">
        <v>4063</v>
      </c>
      <c r="D114" s="18">
        <f>C114/D$1</f>
        <v>1.2585719498603272E-2</v>
      </c>
      <c r="E114" s="20">
        <f>(((B114-B$83)/(B$137-B$83)*100+900))</f>
        <v>970.88404868673933</v>
      </c>
      <c r="G114" s="25">
        <v>10.457000000000001</v>
      </c>
      <c r="H114" s="12">
        <v>3280.2</v>
      </c>
      <c r="I114" s="18">
        <f>H114/I$1</f>
        <v>1.5385062765352699E-2</v>
      </c>
      <c r="J114" s="20">
        <f>(((G114-G$83)/(G$137-G$83)*100+900))</f>
        <v>970.78109932497591</v>
      </c>
      <c r="L114" s="25">
        <v>10.42</v>
      </c>
      <c r="M114" s="12">
        <v>3435.7</v>
      </c>
      <c r="N114" s="18">
        <f>M114/N$1</f>
        <v>1.2074050333084519E-2</v>
      </c>
      <c r="O114" s="20">
        <f>(((L114-L$83)/(L$137-L$83)*100+900))</f>
        <v>971.35500482780822</v>
      </c>
      <c r="Q114" s="25">
        <v>10.427</v>
      </c>
      <c r="R114" s="12">
        <v>2965.4</v>
      </c>
      <c r="S114" s="18">
        <f>R114/S$1</f>
        <v>1.1357860705149492E-2</v>
      </c>
      <c r="T114" s="20">
        <f>(((Q114-Q$83)/(Q$137-Q$83)*100+900))</f>
        <v>971.43315165117019</v>
      </c>
      <c r="U114" s="20">
        <f t="shared" si="816"/>
        <v>13.719461057059959</v>
      </c>
      <c r="W114" s="10">
        <v>10.423999999999999</v>
      </c>
      <c r="X114">
        <v>8518.5</v>
      </c>
      <c r="Y114" s="18">
        <f t="shared" si="1241"/>
        <v>2.5827309184589541E-2</v>
      </c>
      <c r="Z114" s="20">
        <f t="shared" si="1242"/>
        <v>971.37367915465893</v>
      </c>
      <c r="AB114" s="10">
        <v>10.394</v>
      </c>
      <c r="AC114">
        <v>7908.3</v>
      </c>
      <c r="AD114" s="18">
        <f t="shared" si="817"/>
        <v>2.7239266593002652E-2</v>
      </c>
      <c r="AE114" s="20">
        <f t="shared" si="1243"/>
        <v>971.27727856225931</v>
      </c>
      <c r="AG114" s="10">
        <v>10.398</v>
      </c>
      <c r="AH114">
        <v>5270.2</v>
      </c>
      <c r="AI114" s="18">
        <f t="shared" si="818"/>
        <v>1.7433848169184609E-2</v>
      </c>
      <c r="AJ114" s="20">
        <f t="shared" si="1244"/>
        <v>971.6817010309278</v>
      </c>
      <c r="AL114" s="10">
        <v>10.375999999999999</v>
      </c>
      <c r="AM114">
        <v>6901.6</v>
      </c>
      <c r="AN114" s="18">
        <f t="shared" si="819"/>
        <v>2.4396882730516538E-2</v>
      </c>
      <c r="AO114" s="20">
        <f t="shared" si="1245"/>
        <v>971.16129032258061</v>
      </c>
      <c r="AQ114" s="10">
        <v>10.39</v>
      </c>
      <c r="AR114">
        <v>4476.1000000000004</v>
      </c>
      <c r="AS114" s="18">
        <f t="shared" si="820"/>
        <v>1.4620768409393275E-2</v>
      </c>
      <c r="AT114" s="20">
        <f t="shared" si="1246"/>
        <v>971.31732641142116</v>
      </c>
      <c r="AU114" s="20">
        <f t="shared" ref="AU114:AU115" si="1340">(STDEV(Y114,AD114,AI114,AN114,AS114))/(AVERAGE(Y114,AD114,AI114,AN114,AS114))*100</f>
        <v>25.326929507782364</v>
      </c>
      <c r="AW114" s="10">
        <v>10.435</v>
      </c>
      <c r="AX114">
        <v>4377.8999999999996</v>
      </c>
      <c r="AY114" s="18">
        <f t="shared" si="918"/>
        <v>1.2716213978860046E-2</v>
      </c>
      <c r="AZ114" s="20">
        <f>(((AW114-AW$83)/(AW$137-AW$83)*100+900))</f>
        <v>971.6817010309278</v>
      </c>
      <c r="BB114" s="10">
        <v>10.404999999999999</v>
      </c>
      <c r="BC114">
        <v>7196.4</v>
      </c>
      <c r="BD114" s="18">
        <f t="shared" si="919"/>
        <v>1.8700700951458319E-2</v>
      </c>
      <c r="BE114" s="20">
        <f t="shared" si="1248"/>
        <v>971.61684345869492</v>
      </c>
      <c r="BG114" s="10">
        <v>10.365</v>
      </c>
      <c r="BH114">
        <v>5900.8</v>
      </c>
      <c r="BI114" s="18">
        <f t="shared" si="920"/>
        <v>1.8099081182083972E-2</v>
      </c>
      <c r="BJ114" s="20">
        <f t="shared" si="1249"/>
        <v>971.61769454310627</v>
      </c>
      <c r="BL114" s="10">
        <v>10.353999999999999</v>
      </c>
      <c r="BM114">
        <v>4614.8</v>
      </c>
      <c r="BN114" s="18">
        <f t="shared" si="921"/>
        <v>1.2968808312987018E-2</v>
      </c>
      <c r="BO114" s="20">
        <f t="shared" si="1250"/>
        <v>970.96669899773678</v>
      </c>
      <c r="BQ114" s="10">
        <v>10.353</v>
      </c>
      <c r="BR114">
        <v>6205.2</v>
      </c>
      <c r="BS114" s="18">
        <f t="shared" si="922"/>
        <v>1.9989511079727393E-2</v>
      </c>
      <c r="BT114" s="20">
        <f t="shared" si="1251"/>
        <v>971.32234076947941</v>
      </c>
      <c r="BU114" s="20">
        <f t="shared" si="1252"/>
        <v>20.639886223628061</v>
      </c>
      <c r="BW114" s="10">
        <v>10.438000000000001</v>
      </c>
      <c r="BX114" s="11">
        <v>2228.9</v>
      </c>
      <c r="BY114" s="18">
        <f t="shared" si="1326"/>
        <v>8.790160888062986E-3</v>
      </c>
      <c r="BZ114" s="20">
        <f>(((BW114-BW$83)/(BW$137-BW$83)*100+900))</f>
        <v>972.26675216415515</v>
      </c>
      <c r="CB114" s="10">
        <v>10.449</v>
      </c>
      <c r="CC114" s="11">
        <v>1794.2</v>
      </c>
      <c r="CD114" s="18">
        <f t="shared" si="1254"/>
        <v>5.9339683140247294E-3</v>
      </c>
      <c r="CE114" s="20">
        <f>(((CB114-CB$83)/(CB$137-CB$83)*100+900))</f>
        <v>972.61558357581634</v>
      </c>
      <c r="CG114" s="10">
        <v>10.368</v>
      </c>
      <c r="CH114" s="11">
        <v>2387.9</v>
      </c>
      <c r="CI114" s="18">
        <f t="shared" si="1255"/>
        <v>6.4509941646855419E-3</v>
      </c>
      <c r="CJ114" s="20">
        <f>(((CG114-CG$83)/(CG$137-CG$83)*100+900))</f>
        <v>971.24797406807124</v>
      </c>
      <c r="CL114" s="10">
        <v>10.382999999999999</v>
      </c>
      <c r="CM114" s="11">
        <v>2189</v>
      </c>
      <c r="CN114" s="18">
        <f t="shared" si="1256"/>
        <v>6.1017217503383956E-3</v>
      </c>
      <c r="CO114" s="20">
        <f>(((CL114-CL$83)/(CL$137-CL$83)*100+900))</f>
        <v>971.997410165102</v>
      </c>
      <c r="CQ114" s="10">
        <v>10.39</v>
      </c>
      <c r="CR114" s="11">
        <v>1806.3</v>
      </c>
      <c r="CS114" s="18">
        <f t="shared" si="1257"/>
        <v>5.1300839677420728E-3</v>
      </c>
      <c r="CT114" s="20">
        <f>(((CQ114-CQ$83)/(CQ$137-CQ$83)*100+900))</f>
        <v>971.71456247981916</v>
      </c>
      <c r="CU114" s="20">
        <f t="shared" si="1258"/>
        <v>21.26880164784782</v>
      </c>
      <c r="CW114" s="10">
        <v>10.42</v>
      </c>
      <c r="CX114" s="11">
        <v>4974.7</v>
      </c>
      <c r="CY114" s="18">
        <f t="shared" si="1327"/>
        <v>1.2938111525184544E-2</v>
      </c>
      <c r="CZ114" s="20">
        <f t="shared" si="1231"/>
        <v>970.97812097812096</v>
      </c>
      <c r="DB114" s="10">
        <v>10.45</v>
      </c>
      <c r="DC114" s="10">
        <v>4382.7</v>
      </c>
      <c r="DD114" s="18">
        <f t="shared" si="1328"/>
        <v>1.3053890075326369E-2</v>
      </c>
      <c r="DE114" s="20">
        <f t="shared" si="1233"/>
        <v>971.19845360824741</v>
      </c>
      <c r="DG114" s="10">
        <v>10.365</v>
      </c>
      <c r="DH114" s="11">
        <v>4220.2</v>
      </c>
      <c r="DI114" s="18">
        <f t="shared" si="1329"/>
        <v>1.1580276047526273E-2</v>
      </c>
      <c r="DJ114" s="20">
        <f t="shared" si="1235"/>
        <v>971.45618556701038</v>
      </c>
      <c r="DL114" s="10">
        <v>10.356999999999999</v>
      </c>
      <c r="DM114" s="11">
        <v>3510.3</v>
      </c>
      <c r="DN114" s="18">
        <f t="shared" si="1330"/>
        <v>1.2078655261628499E-2</v>
      </c>
      <c r="DO114" s="20">
        <f t="shared" si="1263"/>
        <v>971.27937336814625</v>
      </c>
      <c r="DQ114" s="10">
        <v>10.331</v>
      </c>
      <c r="DR114" s="11">
        <v>3997.9</v>
      </c>
      <c r="DS114" s="18">
        <f t="shared" si="1331"/>
        <v>1.3176711771171679E-2</v>
      </c>
      <c r="DT114" s="20">
        <f t="shared" si="1265"/>
        <v>971.28937966872365</v>
      </c>
      <c r="DU114" s="20">
        <f t="shared" si="1332"/>
        <v>5.5688461194208267</v>
      </c>
      <c r="DW114" s="10">
        <v>10.42</v>
      </c>
      <c r="DX114" s="11">
        <v>8113.3</v>
      </c>
      <c r="DY114" s="18">
        <f t="shared" si="1267"/>
        <v>3.5669379543687992E-2</v>
      </c>
      <c r="DZ114" s="20">
        <f t="shared" si="1268"/>
        <v>971.14523352527192</v>
      </c>
      <c r="EB114" s="10">
        <v>10.409000000000001</v>
      </c>
      <c r="EC114" s="10">
        <v>7747.7</v>
      </c>
      <c r="ED114" s="18">
        <f t="shared" si="1269"/>
        <v>2.5172270052903453E-2</v>
      </c>
      <c r="EE114" s="20">
        <f>(((EB114-EB$83)/(EB$137-EB$83)*100+900))</f>
        <v>970.91260883585937</v>
      </c>
      <c r="EG114" s="10">
        <v>10.327999999999999</v>
      </c>
      <c r="EH114" s="11">
        <v>9266.6</v>
      </c>
      <c r="EI114" s="18">
        <f t="shared" si="1270"/>
        <v>3.2987132078104602E-2</v>
      </c>
      <c r="EJ114" s="20">
        <f t="shared" si="1271"/>
        <v>970.86307592472417</v>
      </c>
      <c r="EL114" s="10">
        <v>10.327999999999999</v>
      </c>
      <c r="EM114" s="11">
        <v>6299.9</v>
      </c>
      <c r="EN114" s="18">
        <f t="shared" si="1272"/>
        <v>1.7923523945923586E-2</v>
      </c>
      <c r="EO114" s="20">
        <f t="shared" si="1273"/>
        <v>970.64692629546187</v>
      </c>
      <c r="EQ114" s="10">
        <v>10.327</v>
      </c>
      <c r="ER114" s="11">
        <v>8988.7000000000007</v>
      </c>
      <c r="ES114" s="18">
        <f t="shared" si="1274"/>
        <v>2.8383052961468935E-2</v>
      </c>
      <c r="ET114" s="20">
        <f t="shared" si="1275"/>
        <v>970.85361895488472</v>
      </c>
      <c r="EU114" s="20">
        <f t="shared" si="1276"/>
        <v>24.80742105927467</v>
      </c>
      <c r="EW114" s="10">
        <v>10.428000000000001</v>
      </c>
      <c r="EX114" s="11">
        <v>3877.4</v>
      </c>
      <c r="EY114" s="18">
        <f t="shared" si="1277"/>
        <v>1.2707499732078685E-2</v>
      </c>
      <c r="EZ114" s="20">
        <f>(((EW114-EW$83)/(EW$137-EW$83)*100+900))</f>
        <v>970.82920383217709</v>
      </c>
      <c r="FB114" s="10">
        <v>10.365</v>
      </c>
      <c r="FC114" s="10">
        <v>5003</v>
      </c>
      <c r="FD114" s="18">
        <f t="shared" si="1333"/>
        <v>1.5953993313545238E-2</v>
      </c>
      <c r="FE114" s="20">
        <f>(((FB114-FB$83)/(FB$137-FB$83)*100+900))</f>
        <v>970.93988708070412</v>
      </c>
      <c r="FG114" s="10">
        <v>10.339</v>
      </c>
      <c r="FH114" s="11">
        <v>5056.3999999999996</v>
      </c>
      <c r="FI114" s="18">
        <f t="shared" si="1279"/>
        <v>1.6252866366106709E-2</v>
      </c>
      <c r="FJ114" s="20">
        <f>(((FG114-FG$83)/(FG$137-FG$83)*100+900))</f>
        <v>970.76511861009021</v>
      </c>
      <c r="FL114" s="10">
        <v>10.305999999999999</v>
      </c>
      <c r="FM114" s="11">
        <v>4187.6000000000004</v>
      </c>
      <c r="FN114" s="18">
        <f t="shared" si="1280"/>
        <v>1.2780738429778426E-2</v>
      </c>
      <c r="FO114" s="20">
        <f>(((FL114-FL$83)/(FL$137-FL$83)*100+900))</f>
        <v>970.26394921483461</v>
      </c>
      <c r="FQ114" s="10">
        <v>10.308999999999999</v>
      </c>
      <c r="FR114" s="11">
        <v>3594.9</v>
      </c>
      <c r="FS114" s="18">
        <f t="shared" si="1281"/>
        <v>1.4357999825063176E-2</v>
      </c>
      <c r="FT114" s="20">
        <f>(((FQ114-FQ$83)/(FQ$137-FQ$83)*100+900))</f>
        <v>970.52913596784992</v>
      </c>
      <c r="FU114" s="20">
        <f>(STDEV(EY114,FD114,FI114,FN114,FS114))/(AVERAGE(EY114,FD114,FI114,FN114,FS114))*100</f>
        <v>11.681885568947276</v>
      </c>
      <c r="FV114" s="20">
        <f>(STDEV(EY114,FD114,FN114,FS114))/(AVERAGE(EY114,FD114,FN114,FS114))*100</f>
        <v>11.022791368201617</v>
      </c>
      <c r="FX114" s="10">
        <v>10.398</v>
      </c>
      <c r="FY114" s="11">
        <v>6884</v>
      </c>
      <c r="FZ114" s="18">
        <f t="shared" si="1334"/>
        <v>2.164941904457E-2</v>
      </c>
      <c r="GA114" s="20">
        <f t="shared" si="1283"/>
        <v>971.304347826087</v>
      </c>
      <c r="GC114" s="10">
        <v>10.356999999999999</v>
      </c>
      <c r="GD114" s="10">
        <v>4011.2</v>
      </c>
      <c r="GE114" s="18">
        <f t="shared" si="1335"/>
        <v>1.4726171481773279E-2</v>
      </c>
      <c r="GF114" s="20">
        <f t="shared" si="1285"/>
        <v>971.72638436482089</v>
      </c>
      <c r="GH114" s="10">
        <v>10.317</v>
      </c>
      <c r="GI114" s="11">
        <v>5056.7</v>
      </c>
      <c r="GJ114" s="18">
        <f t="shared" si="1336"/>
        <v>2.0239769644388124E-2</v>
      </c>
      <c r="GK114" s="20">
        <f t="shared" si="1287"/>
        <v>971.19194543683011</v>
      </c>
      <c r="GM114" s="10">
        <v>10.317</v>
      </c>
      <c r="GN114" s="11">
        <v>4199.1000000000004</v>
      </c>
      <c r="GO114" s="18">
        <f t="shared" si="1337"/>
        <v>1.2253530867569596E-2</v>
      </c>
      <c r="GP114" s="20">
        <f t="shared" si="1289"/>
        <v>971.34007173133352</v>
      </c>
      <c r="GR114" s="10">
        <v>10.327</v>
      </c>
      <c r="GS114" s="11">
        <v>5773.6</v>
      </c>
      <c r="GT114" s="18">
        <f t="shared" si="1338"/>
        <v>1.5687791856890471E-2</v>
      </c>
      <c r="GU114" s="20">
        <f t="shared" si="1291"/>
        <v>971.73202614379079</v>
      </c>
      <c r="GV114" s="20">
        <f t="shared" si="1339"/>
        <v>23.185270439557165</v>
      </c>
      <c r="GX114" s="10">
        <v>10.372</v>
      </c>
      <c r="GY114" s="11">
        <v>3851.2</v>
      </c>
      <c r="GZ114" s="18">
        <f t="shared" si="1293"/>
        <v>1.3038085075265556E-2</v>
      </c>
      <c r="HA114" s="20">
        <f t="shared" si="1294"/>
        <v>971.34977287475658</v>
      </c>
      <c r="HC114" s="10">
        <v>10.35</v>
      </c>
      <c r="HD114" s="10">
        <v>4001.8</v>
      </c>
      <c r="HE114" s="18">
        <f t="shared" si="1295"/>
        <v>1.2313298965963504E-2</v>
      </c>
      <c r="HF114" s="20">
        <f t="shared" si="1296"/>
        <v>971.35938004520506</v>
      </c>
      <c r="HH114" s="10">
        <v>10.327999999999999</v>
      </c>
      <c r="HI114" s="11">
        <v>6064</v>
      </c>
      <c r="HJ114" s="18">
        <f t="shared" si="1297"/>
        <v>1.6704801583650449E-2</v>
      </c>
      <c r="HK114" s="20">
        <f t="shared" si="1298"/>
        <v>971.92982456140351</v>
      </c>
      <c r="HM114" s="10">
        <v>10.331</v>
      </c>
      <c r="HN114" s="11">
        <v>3944.9</v>
      </c>
      <c r="HO114" s="18">
        <f t="shared" si="1299"/>
        <v>1.1054509219189993E-2</v>
      </c>
      <c r="HP114" s="20">
        <f t="shared" si="1300"/>
        <v>972.01834862385317</v>
      </c>
      <c r="HR114" s="10">
        <v>10.316000000000001</v>
      </c>
      <c r="HS114" s="11">
        <v>4554.2</v>
      </c>
      <c r="HT114" s="18">
        <f t="shared" si="1301"/>
        <v>1.115933651665116E-2</v>
      </c>
      <c r="HU114" s="20">
        <f t="shared" si="1302"/>
        <v>971.57689811810519</v>
      </c>
      <c r="HV114" s="20">
        <f t="shared" si="1303"/>
        <v>17.937581006406017</v>
      </c>
      <c r="HX114" s="10">
        <v>10.394</v>
      </c>
      <c r="HY114" s="11">
        <v>2703.6</v>
      </c>
      <c r="HZ114" s="18">
        <f t="shared" si="1304"/>
        <v>6.0770460467282489E-3</v>
      </c>
      <c r="IA114" s="20">
        <f>(((HX114-HX$83)/(HX$137-HX$83)*100+900))</f>
        <v>971.06958762886597</v>
      </c>
      <c r="IC114" s="10">
        <v>10.35</v>
      </c>
      <c r="ID114" s="10">
        <v>3292.8</v>
      </c>
      <c r="IE114" s="18">
        <f t="shared" si="1305"/>
        <v>1.0611060857952995E-2</v>
      </c>
      <c r="IF114" s="20">
        <f>(((IC114-IC$83)/(IC$137-IC$83)*100+900))</f>
        <v>971.06958762886597</v>
      </c>
      <c r="IH114" s="10">
        <v>10.327999999999999</v>
      </c>
      <c r="II114" s="11">
        <v>4608</v>
      </c>
      <c r="IJ114" s="18">
        <f t="shared" si="1306"/>
        <v>1.4538382686956883E-2</v>
      </c>
      <c r="IK114" s="20">
        <f>(((IH114-IH$83)/(IH$137-IH$83)*100+900))</f>
        <v>971.18808675946912</v>
      </c>
      <c r="IM114" s="10">
        <v>10.327999999999999</v>
      </c>
      <c r="IN114" s="11">
        <v>5131.8999999999996</v>
      </c>
      <c r="IO114" s="18">
        <f t="shared" si="1307"/>
        <v>1.1621997799658399E-2</v>
      </c>
      <c r="IP114" s="20">
        <f>(((IM114-IM$83)/(IM$137-IM$83)*100+900))</f>
        <v>970.89793281653749</v>
      </c>
      <c r="IR114" s="10">
        <v>10.346</v>
      </c>
      <c r="IS114" s="11">
        <v>3901.6</v>
      </c>
      <c r="IT114" s="18">
        <f t="shared" si="1308"/>
        <v>1.0646315620581203E-2</v>
      </c>
      <c r="IU114" s="20">
        <f>(((IR114-IR$83)/(IR$137-IR$83)*100+900))</f>
        <v>971.28520556814499</v>
      </c>
      <c r="IV114" s="20">
        <f t="shared" si="1309"/>
        <v>28.413725902105963</v>
      </c>
    </row>
    <row r="115" spans="1:256">
      <c r="A115" s="5">
        <v>515</v>
      </c>
      <c r="D115" s="18"/>
      <c r="I115" s="18"/>
      <c r="N115" s="18"/>
      <c r="S115" s="18"/>
      <c r="U115" s="20"/>
      <c r="W115" s="10">
        <v>10.42</v>
      </c>
      <c r="X115">
        <v>12426.8</v>
      </c>
      <c r="Y115" s="18">
        <f t="shared" si="1241"/>
        <v>3.7676915627758087E-2</v>
      </c>
      <c r="Z115" s="20">
        <f t="shared" si="1242"/>
        <v>971.24559718219666</v>
      </c>
      <c r="AB115" s="10">
        <v>10.387</v>
      </c>
      <c r="AC115">
        <v>10784.9</v>
      </c>
      <c r="AD115" s="18">
        <f t="shared" si="817"/>
        <v>3.7147397832514487E-2</v>
      </c>
      <c r="AE115" s="20">
        <f t="shared" si="1243"/>
        <v>971.0526315789474</v>
      </c>
      <c r="AG115" s="10">
        <v>10.398</v>
      </c>
      <c r="AH115">
        <v>10945</v>
      </c>
      <c r="AI115" s="18">
        <f t="shared" si="818"/>
        <v>3.620611517811953E-2</v>
      </c>
      <c r="AJ115" s="20">
        <f t="shared" si="1244"/>
        <v>971.6817010309278</v>
      </c>
      <c r="AL115" s="10">
        <v>10.379</v>
      </c>
      <c r="AM115">
        <v>10738.2</v>
      </c>
      <c r="AN115" s="18">
        <f t="shared" si="819"/>
        <v>3.7959111819988511E-2</v>
      </c>
      <c r="AO115" s="20">
        <f t="shared" si="1245"/>
        <v>971.25806451612902</v>
      </c>
      <c r="AQ115" s="10">
        <v>10.394</v>
      </c>
      <c r="AR115">
        <v>11509.3</v>
      </c>
      <c r="AS115" s="18">
        <f t="shared" si="820"/>
        <v>3.7594068464562903E-2</v>
      </c>
      <c r="AT115" s="20">
        <f t="shared" si="1246"/>
        <v>971.44711226476318</v>
      </c>
      <c r="AU115" s="20">
        <f t="shared" si="1340"/>
        <v>1.837858605167078</v>
      </c>
      <c r="AW115" s="10">
        <v>10.435</v>
      </c>
      <c r="AX115">
        <v>19746</v>
      </c>
      <c r="AY115" s="18">
        <f t="shared" si="918"/>
        <v>5.735497869448148E-2</v>
      </c>
      <c r="AZ115" s="20">
        <f>(((AW115-AW$83)/(AW$137-AW$83)*100+900))</f>
        <v>971.6817010309278</v>
      </c>
      <c r="BB115" s="10">
        <v>10.401</v>
      </c>
      <c r="BC115">
        <v>22762.799999999999</v>
      </c>
      <c r="BD115" s="18">
        <f t="shared" si="919"/>
        <v>5.915184197902499E-2</v>
      </c>
      <c r="BE115" s="20">
        <f t="shared" si="1248"/>
        <v>971.48826743812276</v>
      </c>
      <c r="BG115" s="10">
        <v>10.356999999999999</v>
      </c>
      <c r="BH115">
        <v>14535.2</v>
      </c>
      <c r="BI115" s="18">
        <f t="shared" si="920"/>
        <v>4.4582728578807441E-2</v>
      </c>
      <c r="BJ115" s="20">
        <f t="shared" si="1249"/>
        <v>971.35938004520506</v>
      </c>
      <c r="BL115" s="10">
        <v>10.372</v>
      </c>
      <c r="BM115">
        <v>14720.4</v>
      </c>
      <c r="BN115" s="18">
        <f t="shared" si="921"/>
        <v>4.1368216583707658E-2</v>
      </c>
      <c r="BO115" s="20">
        <f t="shared" si="1250"/>
        <v>971.54865826058835</v>
      </c>
      <c r="BQ115" s="10">
        <v>10.372</v>
      </c>
      <c r="BR115">
        <v>13798.9</v>
      </c>
      <c r="BS115" s="18">
        <f t="shared" si="922"/>
        <v>4.4451953915756189E-2</v>
      </c>
      <c r="BT115" s="20">
        <f t="shared" si="1251"/>
        <v>971.93663110248951</v>
      </c>
      <c r="BU115" s="20">
        <f t="shared" si="1252"/>
        <v>16.655109445036896</v>
      </c>
      <c r="BW115" s="10">
        <v>10.435</v>
      </c>
      <c r="BX115" s="11">
        <v>12770</v>
      </c>
      <c r="BY115" s="18">
        <f t="shared" si="1326"/>
        <v>5.0361323765339104E-2</v>
      </c>
      <c r="BZ115" s="20">
        <f>(((BW115-BW$83)/(BW$137-BW$83)*100+900))</f>
        <v>972.17056748957998</v>
      </c>
      <c r="CB115" s="10">
        <v>10.423999999999999</v>
      </c>
      <c r="CC115" s="11">
        <v>33976.300000000003</v>
      </c>
      <c r="CD115" s="18">
        <f t="shared" si="1254"/>
        <v>0.11237001874250276</v>
      </c>
      <c r="CE115" s="20">
        <f>(((CB115-CB$83)/(CB$137-CB$83)*100+900))</f>
        <v>971.80730682185583</v>
      </c>
      <c r="CG115" s="10">
        <v>10.394</v>
      </c>
      <c r="CH115" s="11">
        <v>24575.200000000001</v>
      </c>
      <c r="CI115" s="18">
        <f t="shared" si="1255"/>
        <v>6.6390749945969316E-2</v>
      </c>
      <c r="CJ115" s="20">
        <f>(((CG115-CG$83)/(CG$137-CG$83)*100+900))</f>
        <v>972.09076175040514</v>
      </c>
      <c r="CL115" s="10">
        <v>10.382999999999999</v>
      </c>
      <c r="CM115" s="11">
        <v>14187.9</v>
      </c>
      <c r="CN115" s="18">
        <f t="shared" si="1256"/>
        <v>3.9548021024041174E-2</v>
      </c>
      <c r="CO115" s="20">
        <f>(((CL115-CL$83)/(CL$137-CL$83)*100+900))</f>
        <v>971.997410165102</v>
      </c>
      <c r="CQ115" s="10">
        <v>10.394</v>
      </c>
      <c r="CR115" s="11">
        <v>30577.3</v>
      </c>
      <c r="CS115" s="18">
        <f t="shared" si="1257"/>
        <v>8.6842781656889592E-2</v>
      </c>
      <c r="CT115" s="20">
        <f>(((CQ115-CQ$83)/(CQ$137-CQ$83)*100+900))</f>
        <v>971.84371972876977</v>
      </c>
      <c r="CU115" s="20">
        <f t="shared" si="1258"/>
        <v>40.99684525149997</v>
      </c>
      <c r="CW115" s="10">
        <v>10.413</v>
      </c>
      <c r="CX115" s="11">
        <v>10035.5</v>
      </c>
      <c r="CY115" s="18">
        <f t="shared" si="1327"/>
        <v>2.6100150403238286E-2</v>
      </c>
      <c r="CZ115" s="20">
        <f t="shared" si="1231"/>
        <v>970.75289575289571</v>
      </c>
      <c r="DB115" s="10">
        <v>10.461</v>
      </c>
      <c r="DC115" s="10">
        <v>8343</v>
      </c>
      <c r="DD115" s="18">
        <f t="shared" si="1328"/>
        <v>2.4849660003752914E-2</v>
      </c>
      <c r="DE115" s="20">
        <f t="shared" si="1233"/>
        <v>971.55283505154637</v>
      </c>
      <c r="DG115" s="10">
        <v>10.365</v>
      </c>
      <c r="DH115" s="11">
        <v>8856.4</v>
      </c>
      <c r="DI115" s="18">
        <f t="shared" si="1329"/>
        <v>2.4302060752407869E-2</v>
      </c>
      <c r="DJ115" s="20">
        <f t="shared" si="1235"/>
        <v>971.45618556701038</v>
      </c>
      <c r="DL115" s="10">
        <v>10.368</v>
      </c>
      <c r="DM115" s="11">
        <v>7803.7</v>
      </c>
      <c r="DN115" s="18">
        <f t="shared" si="1330"/>
        <v>2.6851893588915564E-2</v>
      </c>
      <c r="DO115" s="20">
        <f t="shared" si="1263"/>
        <v>971.63838120104435</v>
      </c>
      <c r="DQ115" s="10">
        <v>10.346</v>
      </c>
      <c r="DR115" s="11">
        <v>11308.4</v>
      </c>
      <c r="DS115" s="18">
        <f t="shared" si="1331"/>
        <v>3.7271449359193028E-2</v>
      </c>
      <c r="DT115" s="20">
        <f t="shared" si="1265"/>
        <v>971.77655082819103</v>
      </c>
      <c r="DU115" s="20">
        <f t="shared" si="1332"/>
        <v>19.185977892824649</v>
      </c>
      <c r="DW115" s="10">
        <v>10.435</v>
      </c>
      <c r="DX115" s="11">
        <v>18255.599999999999</v>
      </c>
      <c r="DY115" s="18">
        <f t="shared" si="1267"/>
        <v>8.0259071548907407E-2</v>
      </c>
      <c r="DZ115" s="20">
        <f t="shared" si="1268"/>
        <v>971.62507997440821</v>
      </c>
      <c r="EB115" s="10">
        <v>10.42</v>
      </c>
      <c r="EC115" s="10">
        <v>10294.5</v>
      </c>
      <c r="ED115" s="18">
        <f t="shared" si="1269"/>
        <v>3.3446820870660275E-2</v>
      </c>
      <c r="EE115" s="20">
        <f>(((EB115-EB$83)/(EB$137-EB$83)*100+900))</f>
        <v>971.26733311834892</v>
      </c>
      <c r="EG115" s="10">
        <v>10.361000000000001</v>
      </c>
      <c r="EH115" s="11">
        <v>10769.8</v>
      </c>
      <c r="EI115" s="18">
        <f t="shared" si="1270"/>
        <v>3.8338205496597555E-2</v>
      </c>
      <c r="EJ115" s="20">
        <f t="shared" si="1271"/>
        <v>971.93380921479559</v>
      </c>
      <c r="EL115" s="10">
        <v>10.356999999999999</v>
      </c>
      <c r="EM115" s="11">
        <v>9204.5</v>
      </c>
      <c r="EN115" s="18">
        <f t="shared" si="1272"/>
        <v>2.618725315643957E-2</v>
      </c>
      <c r="EO115" s="20">
        <f t="shared" si="1273"/>
        <v>971.58030254264565</v>
      </c>
      <c r="EQ115" s="10">
        <v>10.35</v>
      </c>
      <c r="ER115" s="11">
        <v>10136.700000000001</v>
      </c>
      <c r="ES115" s="18">
        <f t="shared" si="1274"/>
        <v>3.2008020398335925E-2</v>
      </c>
      <c r="ET115" s="20">
        <f t="shared" si="1275"/>
        <v>971.60012982797798</v>
      </c>
      <c r="EU115" s="20">
        <f t="shared" si="1276"/>
        <v>51.83520894631458</v>
      </c>
      <c r="EW115" s="10">
        <v>10.439</v>
      </c>
      <c r="EX115" s="11">
        <v>30277.200000000001</v>
      </c>
      <c r="EY115" s="18">
        <f t="shared" si="1277"/>
        <v>9.92282227492889E-2</v>
      </c>
      <c r="EZ115" s="20">
        <f>(((EW115-EW$83)/(EW$137-EW$83)*100+900))</f>
        <v>971.19259993392802</v>
      </c>
      <c r="FB115" s="10">
        <v>10.379</v>
      </c>
      <c r="FC115" s="10">
        <v>17949.599999999999</v>
      </c>
      <c r="FD115" s="18">
        <f t="shared" si="1333"/>
        <v>5.7239216146474425E-2</v>
      </c>
      <c r="FE115" s="20">
        <f>(((FB115-FB$83)/(FB$137-FB$83)*100+900))</f>
        <v>971.40484888741275</v>
      </c>
      <c r="FG115" s="10">
        <v>10.339</v>
      </c>
      <c r="FH115" s="11">
        <v>14876.9</v>
      </c>
      <c r="FI115" s="18">
        <f t="shared" si="1279"/>
        <v>4.7819054592582254E-2</v>
      </c>
      <c r="FJ115" s="20">
        <f>(((FG115-FG$83)/(FG$137-FG$83)*100+900))</f>
        <v>970.76511861009021</v>
      </c>
      <c r="FL115" s="10">
        <v>10.32</v>
      </c>
      <c r="FM115" s="11">
        <v>12182.1</v>
      </c>
      <c r="FN115" s="18">
        <f t="shared" si="1280"/>
        <v>3.718030223168492E-2</v>
      </c>
      <c r="FO115" s="20">
        <f>(((FL115-FL$83)/(FL$137-FL$83)*100+900))</f>
        <v>970.73170731707319</v>
      </c>
      <c r="FQ115" s="10">
        <v>10.339</v>
      </c>
      <c r="FR115" s="11">
        <v>19963.599999999999</v>
      </c>
      <c r="FS115" s="18">
        <f t="shared" si="1281"/>
        <v>7.9734447497185224E-2</v>
      </c>
      <c r="FT115" s="20">
        <f>(((FQ115-FQ$83)/(FQ$137-FQ$83)*100+900))</f>
        <v>971.53382451440052</v>
      </c>
      <c r="FU115" s="20">
        <f>(STDEV(EY115,FD115,FI115,FN115,FS115))/(AVERAGE(EY115,FD115,FI115,FN115,FS115))*100</f>
        <v>39.034067856502126</v>
      </c>
      <c r="FV115" s="20">
        <f>(STDEV(EY115,FD115,FN115,FS115))/(AVERAGE(EY115,FD115,FN115,FS115))*100</f>
        <v>39.424395492275821</v>
      </c>
      <c r="FX115" s="10">
        <v>10.413</v>
      </c>
      <c r="FY115" s="11">
        <v>12089.2</v>
      </c>
      <c r="FZ115" s="18">
        <f t="shared" si="1334"/>
        <v>3.8019197663221337E-2</v>
      </c>
      <c r="GA115" s="20">
        <f t="shared" si="1283"/>
        <v>971.78743961352654</v>
      </c>
      <c r="GC115" s="10">
        <v>10.361000000000001</v>
      </c>
      <c r="GD115" s="10">
        <v>9962.6</v>
      </c>
      <c r="GE115" s="18">
        <f t="shared" si="1335"/>
        <v>3.6575328082447768E-2</v>
      </c>
      <c r="GF115" s="20">
        <f t="shared" si="1285"/>
        <v>971.85667752442998</v>
      </c>
      <c r="GH115" s="10">
        <v>10.35</v>
      </c>
      <c r="GI115" s="11">
        <v>6751.2</v>
      </c>
      <c r="GJ115" s="18">
        <f t="shared" si="1336"/>
        <v>2.7022115771786561E-2</v>
      </c>
      <c r="GK115" s="20">
        <f t="shared" si="1287"/>
        <v>972.2637219876583</v>
      </c>
      <c r="GM115" s="10">
        <v>10.342000000000001</v>
      </c>
      <c r="GN115" s="11">
        <v>9732</v>
      </c>
      <c r="GO115" s="18">
        <f t="shared" si="1337"/>
        <v>2.8399267081800218E-2</v>
      </c>
      <c r="GP115" s="20">
        <f t="shared" si="1289"/>
        <v>972.15520052168245</v>
      </c>
      <c r="GR115" s="10">
        <v>10.346</v>
      </c>
      <c r="GS115" s="11">
        <v>10228.6</v>
      </c>
      <c r="GT115" s="18">
        <f t="shared" si="1338"/>
        <v>2.7792737250136808E-2</v>
      </c>
      <c r="GU115" s="20">
        <f t="shared" si="1291"/>
        <v>972.35294117647061</v>
      </c>
      <c r="GV115" s="20">
        <f t="shared" si="1339"/>
        <v>16.739321826747528</v>
      </c>
      <c r="GX115" s="10">
        <v>10.356999999999999</v>
      </c>
      <c r="GY115" s="11">
        <v>23307.599999999999</v>
      </c>
      <c r="GZ115" s="18">
        <f t="shared" si="1293"/>
        <v>7.8906956714857562E-2</v>
      </c>
      <c r="HA115" s="20">
        <f t="shared" si="1294"/>
        <v>970.86307592472417</v>
      </c>
      <c r="HC115" s="10">
        <v>10.372</v>
      </c>
      <c r="HD115" s="10">
        <v>18434.2</v>
      </c>
      <c r="HE115" s="18">
        <f t="shared" si="1295"/>
        <v>5.672092953130202E-2</v>
      </c>
      <c r="HF115" s="20">
        <f t="shared" si="1296"/>
        <v>972.06974491443327</v>
      </c>
      <c r="HH115" s="10">
        <v>10.335000000000001</v>
      </c>
      <c r="HI115" s="11">
        <v>18521.8</v>
      </c>
      <c r="HJ115" s="18">
        <f t="shared" si="1297"/>
        <v>5.1022921169534448E-2</v>
      </c>
      <c r="HK115" s="20">
        <f t="shared" si="1298"/>
        <v>972.15724496426253</v>
      </c>
      <c r="HM115" s="10">
        <v>10.317</v>
      </c>
      <c r="HN115" s="11">
        <v>24090.799999999999</v>
      </c>
      <c r="HO115" s="18">
        <f t="shared" si="1299"/>
        <v>6.7507914192416099E-2</v>
      </c>
      <c r="HP115" s="20">
        <f t="shared" si="1300"/>
        <v>971.55963302752298</v>
      </c>
      <c r="HR115" s="10">
        <v>10.324</v>
      </c>
      <c r="HS115" s="11">
        <v>21798.5</v>
      </c>
      <c r="HT115" s="18">
        <f t="shared" si="1301"/>
        <v>5.3413727341403608E-2</v>
      </c>
      <c r="HU115" s="20">
        <f t="shared" si="1302"/>
        <v>971.83646982478911</v>
      </c>
      <c r="HV115" s="20">
        <f t="shared" si="1303"/>
        <v>18.837235748478125</v>
      </c>
      <c r="HX115" s="10">
        <v>10.398</v>
      </c>
      <c r="HY115" s="11">
        <v>14675.8</v>
      </c>
      <c r="HZ115" s="18">
        <f t="shared" si="1304"/>
        <v>3.2987687665547577E-2</v>
      </c>
      <c r="IA115" s="20">
        <f>(((HX115-HX$83)/(HX$137-HX$83)*100+900))</f>
        <v>971.19845360824741</v>
      </c>
      <c r="IC115" s="10">
        <v>10.372</v>
      </c>
      <c r="ID115" s="10">
        <v>14101.2</v>
      </c>
      <c r="IE115" s="18">
        <f t="shared" si="1305"/>
        <v>4.5441172063340252E-2</v>
      </c>
      <c r="IF115" s="20">
        <f>(((IC115-IC$83)/(IC$137-IC$83)*100+900))</f>
        <v>971.7783505154639</v>
      </c>
      <c r="IH115" s="10">
        <v>10.35</v>
      </c>
      <c r="II115" s="11">
        <v>10767.7</v>
      </c>
      <c r="IJ115" s="18">
        <f t="shared" si="1306"/>
        <v>3.3972426922384037E-2</v>
      </c>
      <c r="IK115" s="20">
        <f>(((IH115-IH$83)/(IH$137-IH$83)*100+900))</f>
        <v>971.90029135642601</v>
      </c>
      <c r="IM115" s="10">
        <v>10.356999999999999</v>
      </c>
      <c r="IN115" s="11">
        <v>14230.9</v>
      </c>
      <c r="IO115" s="18">
        <f t="shared" si="1307"/>
        <v>3.2228119894611884E-2</v>
      </c>
      <c r="IP115" s="20">
        <f>(((IM115-IM$83)/(IM$137-IM$83)*100+900))</f>
        <v>971.83462532299745</v>
      </c>
      <c r="IR115" s="10">
        <v>10.356999999999999</v>
      </c>
      <c r="IS115" s="11">
        <v>12591.5</v>
      </c>
      <c r="IT115" s="18">
        <f t="shared" si="1308"/>
        <v>3.4358489629010718E-2</v>
      </c>
      <c r="IU115" s="20">
        <f>(((IR115-IR$83)/(IR$137-IR$83)*100+900))</f>
        <v>971.64130786662349</v>
      </c>
      <c r="IV115" s="20">
        <f t="shared" si="1309"/>
        <v>15.239066960172215</v>
      </c>
    </row>
    <row r="116" spans="1:256">
      <c r="A116" s="2" t="s">
        <v>61</v>
      </c>
      <c r="B116" s="25">
        <v>10.461</v>
      </c>
      <c r="C116" s="12">
        <v>2043.7</v>
      </c>
      <c r="D116" s="18">
        <f>C116/D$1</f>
        <v>6.3306509818595886E-3</v>
      </c>
      <c r="E116" s="20">
        <f>(((B116-B$83)/(B$137-B$83)*100+900))</f>
        <v>970.78795643818069</v>
      </c>
      <c r="G116" s="25">
        <v>10.461</v>
      </c>
      <c r="H116" s="12">
        <v>1875.9</v>
      </c>
      <c r="I116" s="18">
        <f>H116/I$1</f>
        <v>8.7984998602295989E-3</v>
      </c>
      <c r="J116" s="20">
        <f>(((G116-G$83)/(G$137-G$83)*100+900))</f>
        <v>970.90967534554807</v>
      </c>
      <c r="L116" s="25">
        <v>10.42</v>
      </c>
      <c r="M116" s="12">
        <v>1533</v>
      </c>
      <c r="N116" s="18">
        <f>M116/N$1</f>
        <v>5.387408435142349E-3</v>
      </c>
      <c r="O116" s="20">
        <f>(((L116-L$83)/(L$137-L$83)*100+900))</f>
        <v>971.35500482780822</v>
      </c>
      <c r="Q116" s="25">
        <v>10.416</v>
      </c>
      <c r="R116" s="12">
        <v>1684.3</v>
      </c>
      <c r="S116" s="18">
        <f>R116/S$1</f>
        <v>6.4510840984970961E-3</v>
      </c>
      <c r="T116" s="20">
        <f>(((Q116-Q$83)/(Q$137-Q$83)*100+900))</f>
        <v>971.08047451106131</v>
      </c>
      <c r="U116" s="20">
        <f t="shared" si="816"/>
        <v>21.525064467216364</v>
      </c>
      <c r="Y116" s="18"/>
      <c r="AD116" s="18"/>
      <c r="AI116" s="18"/>
      <c r="AN116" s="18"/>
      <c r="AS116" s="18"/>
      <c r="AU116" s="20"/>
      <c r="AY116" s="18"/>
      <c r="BD116" s="18"/>
      <c r="BI116" s="18"/>
      <c r="BN116" s="18"/>
      <c r="BS116" s="18"/>
      <c r="BU116" s="20"/>
      <c r="BY116" s="18"/>
      <c r="CD116" s="18"/>
      <c r="CI116" s="18"/>
      <c r="CN116" s="18"/>
      <c r="CS116" s="18"/>
      <c r="CU116" s="20"/>
      <c r="CY116" s="18"/>
      <c r="DD116" s="18"/>
      <c r="DI116" s="18"/>
      <c r="DN116" s="18"/>
      <c r="DS116" s="18"/>
      <c r="DU116" s="20"/>
      <c r="DY116" s="18"/>
      <c r="ED116" s="18"/>
      <c r="EI116" s="18"/>
      <c r="EN116" s="18"/>
      <c r="ES116" s="18"/>
      <c r="EU116" s="20"/>
      <c r="EY116" s="18"/>
      <c r="FD116" s="18"/>
      <c r="FI116" s="18"/>
      <c r="FN116" s="18"/>
      <c r="FS116" s="18"/>
      <c r="FU116" s="20"/>
      <c r="FV116" s="20"/>
      <c r="FZ116" s="18"/>
      <c r="GE116" s="18"/>
      <c r="GJ116" s="18"/>
      <c r="GO116" s="18"/>
      <c r="GT116" s="18"/>
      <c r="GV116" s="20"/>
      <c r="GZ116" s="18"/>
      <c r="HE116" s="18"/>
      <c r="HJ116" s="18"/>
      <c r="HO116" s="18"/>
      <c r="HT116" s="18"/>
      <c r="HV116" s="20"/>
      <c r="HZ116" s="18"/>
      <c r="IE116" s="18"/>
      <c r="IJ116" s="18"/>
      <c r="IO116" s="18"/>
      <c r="IT116" s="18"/>
      <c r="IV116" s="20"/>
    </row>
    <row r="117" spans="1:256">
      <c r="A117" s="2" t="s">
        <v>64</v>
      </c>
      <c r="B117" s="25">
        <v>10.742000000000001</v>
      </c>
      <c r="C117" s="12">
        <v>9121.6</v>
      </c>
      <c r="D117" s="18">
        <f>C117/D$1</f>
        <v>2.8255451385296483E-2</v>
      </c>
      <c r="E117" s="20">
        <f>(((B117-B$83)/(B$137-B$83)*100+900))</f>
        <v>979.78859705317109</v>
      </c>
      <c r="G117" s="25">
        <v>10.73</v>
      </c>
      <c r="H117" s="12">
        <v>9785.4</v>
      </c>
      <c r="I117" s="18">
        <f>H117/I$1</f>
        <v>4.5896284733882783E-2</v>
      </c>
      <c r="J117" s="20">
        <f>(((G117-G$83)/(G$137-G$83)*100+900))</f>
        <v>979.55641272902608</v>
      </c>
      <c r="L117" s="25">
        <v>10.679</v>
      </c>
      <c r="M117" s="12">
        <v>8899.4</v>
      </c>
      <c r="N117" s="18">
        <f>M117/N$1</f>
        <v>3.1275083253558919E-2</v>
      </c>
      <c r="O117" s="20">
        <f>(((L117-L$83)/(L$137-L$83)*100+900))</f>
        <v>979.69102027679435</v>
      </c>
      <c r="Q117" s="25">
        <v>10.694000000000001</v>
      </c>
      <c r="R117" s="12">
        <v>8241.5</v>
      </c>
      <c r="S117" s="18">
        <f>R117/S$1</f>
        <v>3.1565997505054809E-2</v>
      </c>
      <c r="T117" s="20">
        <f>(((Q117-Q$83)/(Q$137-Q$83)*100+900))</f>
        <v>979.99358768836169</v>
      </c>
      <c r="U117" s="20">
        <f t="shared" si="816"/>
        <v>23.0911943654163</v>
      </c>
      <c r="W117" s="10">
        <v>10.693</v>
      </c>
      <c r="X117">
        <v>9141.1</v>
      </c>
      <c r="Y117" s="18">
        <f>X117/Y$1</f>
        <v>2.7714975170188585E-2</v>
      </c>
      <c r="Z117" s="20">
        <f>(((W117-W$83)/(W$137-W$83)*100+900))</f>
        <v>979.98719180275373</v>
      </c>
      <c r="AB117" s="10">
        <v>10.664</v>
      </c>
      <c r="AC117">
        <v>6351.7</v>
      </c>
      <c r="AD117" s="18">
        <f t="shared" si="817"/>
        <v>2.1877729678789998E-2</v>
      </c>
      <c r="AE117" s="20">
        <f>(((AB117-AB$83)/(AB$137-AB$83)*100+900))</f>
        <v>979.94223363286267</v>
      </c>
      <c r="AG117" s="10">
        <v>10.657</v>
      </c>
      <c r="AH117">
        <v>7744.9</v>
      </c>
      <c r="AI117" s="18">
        <f t="shared" si="818"/>
        <v>2.5620168245136403E-2</v>
      </c>
      <c r="AJ117" s="20">
        <f>(((AG117-AG$83)/(AG$137-AG$83)*100+900))</f>
        <v>980.02577319587635</v>
      </c>
      <c r="AL117" s="10">
        <v>10.645</v>
      </c>
      <c r="AM117">
        <v>8710.7999999999993</v>
      </c>
      <c r="AN117" s="18">
        <f t="shared" si="819"/>
        <v>3.0792333095077003E-2</v>
      </c>
      <c r="AO117" s="20">
        <f>(((AL117-AL$83)/(AL$137-AL$83)*100+900))</f>
        <v>979.83870967741939</v>
      </c>
      <c r="AQ117" s="10">
        <v>10.664</v>
      </c>
      <c r="AR117">
        <v>11581.7</v>
      </c>
      <c r="AS117" s="18">
        <f t="shared" si="820"/>
        <v>3.7830556396655592E-2</v>
      </c>
      <c r="AT117" s="20">
        <f>(((AQ117-AQ$83)/(AQ$137-AQ$83)*100+900))</f>
        <v>980.20765736534713</v>
      </c>
      <c r="AU117" s="20">
        <f t="shared" ref="AU117" si="1341">(STDEV(Y117,AD117,AI117,AN117,AS117))/(AVERAGE(Y117,AD117,AI117,AN117,AS117))*100</f>
        <v>20.909299178753983</v>
      </c>
      <c r="AY117" s="18"/>
      <c r="BD117" s="18"/>
      <c r="BI117" s="18"/>
      <c r="BN117" s="18"/>
      <c r="BS117" s="18"/>
      <c r="BU117" s="20"/>
      <c r="BY117" s="18"/>
      <c r="CD117" s="18"/>
      <c r="CI117" s="18"/>
      <c r="CN117" s="18"/>
      <c r="CS117" s="18"/>
      <c r="CU117" s="20"/>
      <c r="CW117" s="10">
        <v>10.679</v>
      </c>
      <c r="CX117" s="11">
        <v>8136.2</v>
      </c>
      <c r="CY117" s="18">
        <f t="shared" ref="CY117" si="1342">CX117/CY$1</f>
        <v>2.11604846505732E-2</v>
      </c>
      <c r="CZ117" s="20">
        <f>(((CW117-CW$83)/(CW$137-CW$83)*100+900))</f>
        <v>979.31145431145433</v>
      </c>
      <c r="DB117" s="10">
        <v>10.708</v>
      </c>
      <c r="DC117" s="10">
        <v>13326.3</v>
      </c>
      <c r="DD117" s="18">
        <f t="shared" ref="DD117" si="1343">DC117/DD$1</f>
        <v>3.9692439662952467E-2</v>
      </c>
      <c r="DE117" s="20">
        <f>(((DB117-DB$83)/(DB$137-DB$83)*100+900))</f>
        <v>979.51030927835052</v>
      </c>
      <c r="DG117" s="10">
        <v>10.616</v>
      </c>
      <c r="DH117" s="11">
        <v>12593.6</v>
      </c>
      <c r="DI117" s="18">
        <f t="shared" ref="DI117" si="1344">DH117/DI$1</f>
        <v>3.4556979392475921E-2</v>
      </c>
      <c r="DJ117" s="20">
        <f>(((DG117-DG$83)/(DG$137-DG$83)*100+900))</f>
        <v>979.54252577319585</v>
      </c>
      <c r="DL117" s="10">
        <v>10.612</v>
      </c>
      <c r="DM117" s="11">
        <v>11087.9</v>
      </c>
      <c r="DN117" s="18">
        <f t="shared" ref="DN117" si="1345">DM117/DN$1</f>
        <v>3.815255723881452E-2</v>
      </c>
      <c r="DO117" s="20">
        <f>(((DL117-DL$83)/(DL$137-DL$83)*100+900))</f>
        <v>979.60182767624019</v>
      </c>
      <c r="DQ117" s="10">
        <v>10.601000000000001</v>
      </c>
      <c r="DR117" s="11">
        <v>13906.1</v>
      </c>
      <c r="DS117" s="18">
        <f t="shared" ref="DS117" si="1346">DR117/DS$1</f>
        <v>4.5833230336199127E-2</v>
      </c>
      <c r="DT117" s="20">
        <f>(((DQ117-DQ$83)/(DQ$137-DQ$83)*100+900))</f>
        <v>980.05846053913615</v>
      </c>
      <c r="DU117" s="20">
        <f t="shared" ref="DU117" si="1347">(STDEV(CY117,DD117,DI117,DN117,DS117))/(AVERAGE(CY117,DD117,DI117,DN117,DS117))*100</f>
        <v>25.589349025097043</v>
      </c>
      <c r="DY117" s="18"/>
      <c r="ED117" s="18"/>
      <c r="EI117" s="18"/>
      <c r="EN117" s="18"/>
      <c r="ES117" s="18"/>
      <c r="EU117" s="20"/>
      <c r="EW117" s="10">
        <v>10.686</v>
      </c>
      <c r="EX117" s="11">
        <v>9994.7000000000007</v>
      </c>
      <c r="EY117" s="18">
        <f t="shared" ref="EY117" si="1348">EX117/EY$1</f>
        <v>3.2755879602879984E-2</v>
      </c>
      <c r="EZ117" s="20">
        <f>(((EW117-EW$83)/(EW$137-EW$83)*100+900))</f>
        <v>979.35249421869844</v>
      </c>
      <c r="FB117" s="10">
        <v>10.627000000000001</v>
      </c>
      <c r="FC117" s="10">
        <v>8283.7999999999993</v>
      </c>
      <c r="FD117" s="18">
        <f t="shared" ref="FD117" si="1349">FC117/FD$1</f>
        <v>2.6416088309163706E-2</v>
      </c>
      <c r="FE117" s="20">
        <f>(((FB117-FB$83)/(FB$137-FB$83)*100+900))</f>
        <v>979.64131517768192</v>
      </c>
      <c r="FG117" s="10">
        <v>10.605</v>
      </c>
      <c r="FH117" s="11">
        <v>16619.599999999999</v>
      </c>
      <c r="FI117" s="18">
        <f t="shared" ref="FI117" si="1350">FH117/FI$1</f>
        <v>5.342064272172832E-2</v>
      </c>
      <c r="FJ117" s="20">
        <f>(((FG117-FG$83)/(FG$137-FG$83)*100+900))</f>
        <v>979.65252255262283</v>
      </c>
      <c r="FL117" s="10">
        <v>10.571999999999999</v>
      </c>
      <c r="FM117" s="11">
        <v>13610.7</v>
      </c>
      <c r="FN117" s="18">
        <f t="shared" ref="FN117" si="1351">FM117/FN$1</f>
        <v>4.1540451940535204E-2</v>
      </c>
      <c r="FO117" s="20">
        <f>(((FL117-FL$83)/(FL$137-FL$83)*100+900))</f>
        <v>979.15135315736723</v>
      </c>
      <c r="FQ117" s="10">
        <v>10.579000000000001</v>
      </c>
      <c r="FR117" s="11">
        <v>9926.7000000000007</v>
      </c>
      <c r="FS117" s="18">
        <f t="shared" ref="FS117" si="1352">FR117/FS$1</f>
        <v>3.9647154820288362E-2</v>
      </c>
      <c r="FT117" s="20">
        <f>(((FQ117-FQ$83)/(FQ$137-FQ$83)*100+900))</f>
        <v>979.57133288680507</v>
      </c>
      <c r="FU117" s="20">
        <f>(STDEV(EY117,FD117,FI117,FN117,FS117))/(AVERAGE(EY117,FD117,FI117,FN117,FS117))*100</f>
        <v>26.182597383491796</v>
      </c>
      <c r="FV117" s="20">
        <f>(STDEV(EY117,FD117,FN117,FS117))/(AVERAGE(EY117,FD117,FN117,FS117))*100</f>
        <v>19.679666049724997</v>
      </c>
      <c r="FZ117" s="18"/>
      <c r="GE117" s="18"/>
      <c r="GJ117" s="18"/>
      <c r="GO117" s="18"/>
      <c r="GT117" s="18"/>
      <c r="GV117" s="20"/>
      <c r="GZ117" s="18"/>
      <c r="HE117" s="18"/>
      <c r="HJ117" s="18"/>
      <c r="HO117" s="18"/>
      <c r="HT117" s="18"/>
      <c r="HV117" s="20"/>
      <c r="HX117" s="10">
        <v>10.66</v>
      </c>
      <c r="HY117" s="11">
        <v>3598.4</v>
      </c>
      <c r="HZ117" s="18">
        <f t="shared" ref="HZ117" si="1353">HY117/HZ$1</f>
        <v>8.0883423933077875E-3</v>
      </c>
      <c r="IA117" s="20">
        <f>(((HX117-HX$83)/(HX$137-HX$83)*100+900))</f>
        <v>979.63917525773195</v>
      </c>
      <c r="IC117" s="10">
        <v>10.619</v>
      </c>
      <c r="ID117" s="10">
        <v>6104.5</v>
      </c>
      <c r="IE117" s="18">
        <f t="shared" ref="IE117" si="1354">ID117/IE$1</f>
        <v>1.9671775087273462E-2</v>
      </c>
      <c r="IF117" s="20">
        <f>(((IC117-IC$83)/(IC$137-IC$83)*100+900))</f>
        <v>979.73582474226805</v>
      </c>
      <c r="IH117" s="10">
        <v>10.605</v>
      </c>
      <c r="II117" s="11">
        <v>5108.6000000000004</v>
      </c>
      <c r="IJ117" s="18">
        <f t="shared" ref="IJ117" si="1355">II117/IJ$1</f>
        <v>1.6117791188061618E-2</v>
      </c>
      <c r="IK117" s="20">
        <f>(((IH117-IH$83)/(IH$137-IH$83)*100+900))</f>
        <v>980.15539009388158</v>
      </c>
      <c r="IM117" s="10">
        <v>10.619</v>
      </c>
      <c r="IN117" s="11">
        <v>5928.7</v>
      </c>
      <c r="IO117" s="18">
        <f t="shared" ref="IO117" si="1356">IN117/IO$1</f>
        <v>1.342647720236847E-2</v>
      </c>
      <c r="IP117" s="20">
        <f>(((IM117-IM$83)/(IM$137-IM$83)*100+900))</f>
        <v>980.29715762273906</v>
      </c>
      <c r="IR117" s="10">
        <v>10.616</v>
      </c>
      <c r="IS117" s="11">
        <v>4294.6000000000004</v>
      </c>
      <c r="IT117" s="18">
        <f t="shared" ref="IT117" si="1357">IS117/IT$1</f>
        <v>1.1718696704979506E-2</v>
      </c>
      <c r="IU117" s="20">
        <f>(((IR117-IR$83)/(IR$137-IR$83)*100+900))</f>
        <v>980.02589834898026</v>
      </c>
      <c r="IV117" s="20">
        <f t="shared" ref="IV117" si="1358">(STDEV(HZ117,IE117,IJ117,IO117,IT117))/(AVERAGE(HZ117,IE117,IJ117,IO117,IT117))*100</f>
        <v>31.771192063371846</v>
      </c>
    </row>
    <row r="118" spans="1:256" s="11" customFormat="1">
      <c r="A118" s="13" t="s">
        <v>167</v>
      </c>
      <c r="B118" s="25">
        <v>10.83</v>
      </c>
      <c r="C118" s="12">
        <v>2983.4</v>
      </c>
      <c r="D118" s="18">
        <f>C118/D$1</f>
        <v>9.2415051814257951E-3</v>
      </c>
      <c r="E118" s="20">
        <f>(((B118-B$83)/(B$137-B$83)*100+900))</f>
        <v>982.60730301089052</v>
      </c>
      <c r="F118" s="12"/>
      <c r="G118" s="25">
        <v>10.797000000000001</v>
      </c>
      <c r="H118" s="12">
        <v>3127.8</v>
      </c>
      <c r="I118" s="18">
        <f>H118/I$1</f>
        <v>1.4670263800216505E-2</v>
      </c>
      <c r="J118" s="20">
        <f>(((G118-G$83)/(G$137-G$83)*100+900))</f>
        <v>981.71006107360984</v>
      </c>
      <c r="K118" s="12"/>
      <c r="L118" s="25">
        <v>10.723000000000001</v>
      </c>
      <c r="M118" s="12">
        <v>4633.3999999999996</v>
      </c>
      <c r="N118" s="18">
        <f>M118/N$1</f>
        <v>1.6283116923280209E-2</v>
      </c>
      <c r="O118" s="20">
        <f>(((L118-L$83)/(L$137-L$83)*100+900))</f>
        <v>981.10717734148693</v>
      </c>
      <c r="P118" s="12"/>
      <c r="Q118" s="25">
        <v>10.79</v>
      </c>
      <c r="R118" s="12">
        <v>1875.3</v>
      </c>
      <c r="S118" s="18">
        <f>R118/S$1</f>
        <v>7.1826384907151958E-3</v>
      </c>
      <c r="T118" s="20">
        <f>(((Q118-Q$83)/(Q$137-Q$83)*100+900))</f>
        <v>983.07149727476758</v>
      </c>
      <c r="U118" s="20">
        <f t="shared" ref="U118" si="1359">(STDEV(D118,I118,N118,S118))/(AVERAGE(D118,I118,N118,S118))*100</f>
        <v>36.540547422516681</v>
      </c>
      <c r="W118" s="10"/>
      <c r="Y118" s="18"/>
      <c r="Z118" s="20"/>
      <c r="AB118" s="10"/>
      <c r="AD118" s="18"/>
      <c r="AE118" s="20"/>
      <c r="AG118" s="10"/>
      <c r="AI118" s="18"/>
      <c r="AJ118" s="20"/>
      <c r="AL118" s="10"/>
      <c r="AN118" s="18"/>
      <c r="AO118" s="20"/>
      <c r="AQ118" s="10"/>
      <c r="AS118" s="18"/>
      <c r="AT118" s="20"/>
      <c r="AU118" s="20"/>
      <c r="AW118" s="10"/>
      <c r="AY118" s="18"/>
      <c r="AZ118" s="20"/>
      <c r="BB118" s="10"/>
      <c r="BD118" s="18"/>
      <c r="BE118" s="20"/>
      <c r="BG118" s="10"/>
      <c r="BI118" s="18"/>
      <c r="BJ118" s="20"/>
      <c r="BL118" s="10"/>
      <c r="BN118" s="18"/>
      <c r="BO118" s="20"/>
      <c r="BQ118" s="10"/>
      <c r="BS118" s="18"/>
      <c r="BT118" s="20"/>
      <c r="BU118" s="20"/>
      <c r="BW118" s="10"/>
      <c r="BY118" s="18"/>
      <c r="BZ118" s="20"/>
      <c r="CB118" s="10"/>
      <c r="CD118" s="18"/>
      <c r="CE118" s="20"/>
      <c r="CG118" s="10"/>
      <c r="CI118" s="18"/>
      <c r="CJ118" s="20"/>
      <c r="CL118" s="10"/>
      <c r="CN118" s="18"/>
      <c r="CO118" s="20"/>
      <c r="CQ118" s="10"/>
      <c r="CS118" s="18"/>
      <c r="CT118" s="20"/>
      <c r="CU118" s="20"/>
      <c r="CW118" s="10"/>
      <c r="CY118" s="18"/>
      <c r="CZ118" s="20"/>
      <c r="DB118" s="10"/>
      <c r="DC118" s="10"/>
      <c r="DD118" s="18"/>
      <c r="DE118" s="20"/>
      <c r="DG118" s="10"/>
      <c r="DI118" s="18"/>
      <c r="DJ118" s="20"/>
      <c r="DL118" s="10"/>
      <c r="DN118" s="18"/>
      <c r="DO118" s="20"/>
      <c r="DQ118" s="10"/>
      <c r="DS118" s="18"/>
      <c r="DT118" s="20"/>
      <c r="DU118" s="20"/>
      <c r="DW118" s="10"/>
      <c r="DY118" s="18"/>
      <c r="DZ118" s="20"/>
      <c r="EB118" s="10"/>
      <c r="EC118" s="10"/>
      <c r="ED118" s="18"/>
      <c r="EE118" s="20"/>
      <c r="EG118" s="10"/>
      <c r="EI118" s="18"/>
      <c r="EJ118" s="20"/>
      <c r="EL118" s="10"/>
      <c r="EN118" s="18"/>
      <c r="EO118" s="20"/>
      <c r="EQ118" s="10"/>
      <c r="ES118" s="18"/>
      <c r="ET118" s="20"/>
      <c r="EU118" s="20"/>
      <c r="EW118" s="10"/>
      <c r="EY118" s="18"/>
      <c r="EZ118" s="20"/>
      <c r="FB118" s="10"/>
      <c r="FC118" s="10"/>
      <c r="FD118" s="18"/>
      <c r="FE118" s="20"/>
      <c r="FG118" s="10"/>
      <c r="FI118" s="18"/>
      <c r="FJ118" s="20"/>
      <c r="FL118" s="10"/>
      <c r="FN118" s="18"/>
      <c r="FO118" s="20"/>
      <c r="FQ118" s="10"/>
      <c r="FS118" s="18"/>
      <c r="FT118" s="20"/>
      <c r="FU118" s="20"/>
      <c r="FV118" s="20"/>
      <c r="FX118" s="10"/>
      <c r="FZ118" s="18"/>
      <c r="GA118" s="20"/>
      <c r="GC118" s="10"/>
      <c r="GD118" s="10"/>
      <c r="GE118" s="18"/>
      <c r="GF118" s="20"/>
      <c r="GH118" s="10"/>
      <c r="GJ118" s="18"/>
      <c r="GK118" s="20"/>
      <c r="GM118" s="10"/>
      <c r="GO118" s="18"/>
      <c r="GP118" s="20"/>
      <c r="GR118" s="10"/>
      <c r="GT118" s="18"/>
      <c r="GU118" s="20"/>
      <c r="GV118" s="20"/>
      <c r="GX118" s="10"/>
      <c r="GZ118" s="18"/>
      <c r="HA118" s="20"/>
      <c r="HC118" s="10"/>
      <c r="HD118" s="10"/>
      <c r="HE118" s="18"/>
      <c r="HF118" s="20"/>
      <c r="HH118" s="10"/>
      <c r="HJ118" s="18"/>
      <c r="HK118" s="20"/>
      <c r="HM118" s="10"/>
      <c r="HO118" s="18"/>
      <c r="HP118" s="20"/>
      <c r="HR118" s="10"/>
      <c r="HT118" s="18"/>
      <c r="HU118" s="20"/>
      <c r="HV118" s="20"/>
      <c r="HX118" s="10"/>
      <c r="HZ118" s="18"/>
      <c r="IA118" s="20"/>
      <c r="IC118" s="10"/>
      <c r="ID118" s="10"/>
      <c r="IE118" s="18"/>
      <c r="IF118" s="20"/>
      <c r="IH118" s="10"/>
      <c r="IJ118" s="18"/>
      <c r="IK118" s="20"/>
      <c r="IM118" s="10"/>
      <c r="IO118" s="18"/>
      <c r="IP118" s="20"/>
      <c r="IR118" s="10"/>
      <c r="IT118" s="18"/>
      <c r="IU118" s="20"/>
      <c r="IV118" s="20"/>
    </row>
    <row r="119" spans="1:256" s="11" customFormat="1">
      <c r="A119" s="13" t="s">
        <v>62</v>
      </c>
      <c r="B119" s="25"/>
      <c r="C119" s="12"/>
      <c r="D119" s="18"/>
      <c r="E119" s="20"/>
      <c r="F119" s="12"/>
      <c r="G119" s="25"/>
      <c r="H119" s="12"/>
      <c r="I119" s="18"/>
      <c r="J119" s="20"/>
      <c r="K119" s="12"/>
      <c r="L119" s="25"/>
      <c r="M119" s="12"/>
      <c r="N119" s="18"/>
      <c r="O119" s="20"/>
      <c r="P119" s="12"/>
      <c r="Q119" s="25"/>
      <c r="R119" s="12"/>
      <c r="S119" s="18"/>
      <c r="T119" s="20"/>
      <c r="U119" s="20"/>
      <c r="W119" s="10"/>
      <c r="Y119" s="18"/>
      <c r="Z119" s="20"/>
      <c r="AB119" s="10"/>
      <c r="AD119" s="18"/>
      <c r="AE119" s="20"/>
      <c r="AG119" s="10"/>
      <c r="AI119" s="18"/>
      <c r="AJ119" s="20"/>
      <c r="AL119" s="10"/>
      <c r="AN119" s="18"/>
      <c r="AO119" s="20"/>
      <c r="AQ119" s="10"/>
      <c r="AS119" s="18"/>
      <c r="AT119" s="20"/>
      <c r="AU119" s="20"/>
      <c r="AW119" s="10">
        <v>10.657</v>
      </c>
      <c r="AX119" s="11">
        <v>2164.4</v>
      </c>
      <c r="AY119" s="18">
        <f t="shared" si="918"/>
        <v>6.2867981305750895E-3</v>
      </c>
      <c r="AZ119" s="20">
        <f>(((AW119-AW$83)/(AW$137-AW$83)*100+900))</f>
        <v>978.83376288659792</v>
      </c>
      <c r="BB119" s="10"/>
      <c r="BD119" s="18"/>
      <c r="BE119" s="20"/>
      <c r="BG119" s="10">
        <v>10.59</v>
      </c>
      <c r="BH119" s="11">
        <v>12087.7</v>
      </c>
      <c r="BI119" s="18">
        <f t="shared" si="920"/>
        <v>3.7075695431920491E-2</v>
      </c>
      <c r="BJ119" s="20">
        <f>(((BG119-BG$83)/(BG$137-BG$83)*100+900))</f>
        <v>978.8827897965773</v>
      </c>
      <c r="BL119" s="10">
        <v>10.59</v>
      </c>
      <c r="BM119" s="11">
        <v>3830.2</v>
      </c>
      <c r="BN119" s="18">
        <f t="shared" si="921"/>
        <v>1.0763874837566715E-2</v>
      </c>
      <c r="BO119" s="20">
        <f>(((BL119-BL$83)/(BL$137-BL$83)*100+900))</f>
        <v>978.59683155512448</v>
      </c>
      <c r="BQ119" s="10"/>
      <c r="BS119" s="18"/>
      <c r="BT119" s="20"/>
      <c r="BU119" s="20">
        <f t="shared" ref="BU119:BU125" si="1360">(STDEV(AY119,BD119,BI119,BN119,BS119))/(AVERAGE(AY119,BD119,BI119,BN119,BS119))*100</f>
        <v>92.200151588753641</v>
      </c>
      <c r="BW119" s="10"/>
      <c r="BY119" s="18"/>
      <c r="BZ119" s="20"/>
      <c r="CB119" s="10"/>
      <c r="CD119" s="18"/>
      <c r="CE119" s="20"/>
      <c r="CG119" s="10"/>
      <c r="CI119" s="18"/>
      <c r="CJ119" s="20"/>
      <c r="CL119" s="10"/>
      <c r="CN119" s="18"/>
      <c r="CO119" s="20"/>
      <c r="CQ119" s="10"/>
      <c r="CS119" s="18"/>
      <c r="CT119" s="20"/>
      <c r="CU119" s="20"/>
      <c r="CW119" s="10"/>
      <c r="CY119" s="18"/>
      <c r="CZ119" s="20"/>
      <c r="DB119" s="10"/>
      <c r="DC119" s="10"/>
      <c r="DD119" s="18"/>
      <c r="DE119" s="20"/>
      <c r="DG119" s="10"/>
      <c r="DI119" s="18"/>
      <c r="DJ119" s="20"/>
      <c r="DL119" s="10"/>
      <c r="DN119" s="18"/>
      <c r="DO119" s="20"/>
      <c r="DQ119" s="10"/>
      <c r="DS119" s="18"/>
      <c r="DT119" s="20"/>
      <c r="DU119" s="20"/>
      <c r="DW119" s="10"/>
      <c r="DY119" s="18"/>
      <c r="DZ119" s="20"/>
      <c r="EB119" s="10"/>
      <c r="EC119" s="10"/>
      <c r="ED119" s="18"/>
      <c r="EE119" s="20"/>
      <c r="EG119" s="10"/>
      <c r="EI119" s="18"/>
      <c r="EJ119" s="20"/>
      <c r="EL119" s="10"/>
      <c r="EN119" s="18"/>
      <c r="EO119" s="20"/>
      <c r="EQ119" s="10"/>
      <c r="ES119" s="18"/>
      <c r="ET119" s="20"/>
      <c r="EU119" s="20"/>
      <c r="EW119" s="10">
        <v>10.67</v>
      </c>
      <c r="EX119" s="11">
        <v>8835</v>
      </c>
      <c r="EY119" s="18">
        <f t="shared" ref="EY119" si="1361">EX119/EY$1</f>
        <v>2.8955165867054E-2</v>
      </c>
      <c r="EZ119" s="20">
        <f>(((EW119-EW$83)/(EW$137-EW$83)*100+900))</f>
        <v>978.823918070697</v>
      </c>
      <c r="FB119" s="10">
        <v>10.593999999999999</v>
      </c>
      <c r="FC119" s="10">
        <v>2034.9</v>
      </c>
      <c r="FD119" s="18">
        <f t="shared" ref="FD119" si="1362">FC119/FD$1</f>
        <v>6.4890627610899865E-3</v>
      </c>
      <c r="FE119" s="20">
        <f>(((FB119-FB$83)/(FB$137-FB$83)*100+900))</f>
        <v>978.54533377615405</v>
      </c>
      <c r="FG119" s="10">
        <v>10.56</v>
      </c>
      <c r="FH119" s="11">
        <v>244401.7</v>
      </c>
      <c r="FI119" s="18">
        <f t="shared" ref="FI119" si="1363">FH119/FI$1</f>
        <v>0.78558424368113733</v>
      </c>
      <c r="FJ119" s="20">
        <f>(((FG119-FG$83)/(FG$137-FG$83)*100+900))</f>
        <v>978.14901436685602</v>
      </c>
      <c r="FL119" s="10"/>
      <c r="FN119" s="18"/>
      <c r="FO119" s="20"/>
      <c r="FQ119" s="10"/>
      <c r="FS119" s="18"/>
      <c r="FT119" s="20"/>
      <c r="FU119" s="20">
        <f>(STDEV(EY119,FD119,FI119,FN119,FS119))/(AVERAGE(EY119,FD119,FI119,FN119,FS119))*100</f>
        <v>162.04104181278746</v>
      </c>
      <c r="FV119" s="20">
        <f>(STDEV(EY119,FD119,FN119,FS119))/(AVERAGE(EY119,FD119,FN119,FS119))*100</f>
        <v>89.639044030143197</v>
      </c>
      <c r="FX119" s="10"/>
      <c r="FZ119" s="18"/>
      <c r="GA119" s="20"/>
      <c r="GC119" s="10"/>
      <c r="GD119" s="10"/>
      <c r="GE119" s="18"/>
      <c r="GF119" s="20"/>
      <c r="GH119" s="10"/>
      <c r="GJ119" s="18"/>
      <c r="GK119" s="20"/>
      <c r="GM119" s="10"/>
      <c r="GO119" s="18"/>
      <c r="GP119" s="20"/>
      <c r="GR119" s="10"/>
      <c r="GT119" s="18"/>
      <c r="GU119" s="20"/>
      <c r="GV119" s="20"/>
      <c r="GX119" s="10"/>
      <c r="GZ119" s="18"/>
      <c r="HA119" s="20"/>
      <c r="HC119" s="10"/>
      <c r="HD119" s="10"/>
      <c r="HE119" s="18"/>
      <c r="HF119" s="20"/>
      <c r="HH119" s="10"/>
      <c r="HJ119" s="18"/>
      <c r="HK119" s="20"/>
      <c r="HM119" s="10"/>
      <c r="HO119" s="18"/>
      <c r="HP119" s="20"/>
      <c r="HR119" s="10"/>
      <c r="HT119" s="18"/>
      <c r="HU119" s="20"/>
      <c r="HV119" s="20"/>
      <c r="HX119" s="10"/>
      <c r="HZ119" s="18"/>
      <c r="IA119" s="20"/>
      <c r="IC119" s="10"/>
      <c r="ID119" s="10"/>
      <c r="IE119" s="18"/>
      <c r="IF119" s="20"/>
      <c r="IH119" s="10"/>
      <c r="IJ119" s="18"/>
      <c r="IK119" s="20"/>
      <c r="IM119" s="10"/>
      <c r="IO119" s="18"/>
      <c r="IP119" s="20"/>
      <c r="IR119" s="10"/>
      <c r="IT119" s="18"/>
      <c r="IU119" s="20"/>
      <c r="IV119" s="20"/>
    </row>
    <row r="120" spans="1:256">
      <c r="A120" s="5" t="s">
        <v>65</v>
      </c>
      <c r="B120" s="25">
        <v>10.808</v>
      </c>
      <c r="C120" s="12">
        <v>2803.6</v>
      </c>
      <c r="D120" s="18">
        <f t="shared" ref="D120:D126" si="1364">C120/D$1</f>
        <v>8.6845491474979407E-3</v>
      </c>
      <c r="E120" s="20">
        <f t="shared" ref="E120:E126" si="1365">(((B120-B$83)/(B$137-B$83)*100+900))</f>
        <v>981.90262652146066</v>
      </c>
      <c r="G120" s="25">
        <v>10.79</v>
      </c>
      <c r="H120" s="12">
        <v>2610</v>
      </c>
      <c r="I120" s="18">
        <f t="shared" ref="I120:I126" si="1366">H120/I$1</f>
        <v>1.2241635820245884E-2</v>
      </c>
      <c r="J120" s="20">
        <f t="shared" ref="J120:J126" si="1367">(((G120-G$83)/(G$137-G$83)*100+900))</f>
        <v>981.48505303760851</v>
      </c>
      <c r="L120" s="25">
        <v>10.763</v>
      </c>
      <c r="M120" s="12">
        <v>1969.2</v>
      </c>
      <c r="N120" s="18">
        <f t="shared" ref="N120:N126" si="1368">M120/N$1</f>
        <v>6.9203422638501729E-3</v>
      </c>
      <c r="O120" s="20">
        <f t="shared" ref="O120:O126" si="1369">(((L120-L$83)/(L$137-L$83)*100+900))</f>
        <v>982.39459285484384</v>
      </c>
      <c r="Q120" s="25">
        <v>10.763999999999999</v>
      </c>
      <c r="R120" s="12">
        <v>2505.5</v>
      </c>
      <c r="S120" s="18">
        <f t="shared" ref="S120:S126" si="1370">R120/S$1</f>
        <v>9.5963849722641298E-3</v>
      </c>
      <c r="T120" s="20">
        <f t="shared" ref="T120:T126" si="1371">(((Q120-Q$83)/(Q$137-Q$83)*100+900))</f>
        <v>982.23789676178262</v>
      </c>
      <c r="U120" s="20">
        <f t="shared" si="816"/>
        <v>23.702196444252362</v>
      </c>
      <c r="W120" s="10">
        <v>10.763999999999999</v>
      </c>
      <c r="X120">
        <v>3630.1</v>
      </c>
      <c r="Y120" s="18">
        <f t="shared" ref="Y120:Y125" si="1372">X120/Y$1</f>
        <v>1.1006129608614015E-2</v>
      </c>
      <c r="Z120" s="20">
        <f>(((W120-W$83)/(W$137-W$83)*100+900))</f>
        <v>982.26064681396088</v>
      </c>
      <c r="AB120" s="10">
        <v>10.731</v>
      </c>
      <c r="AC120">
        <v>5322</v>
      </c>
      <c r="AD120" s="18">
        <f t="shared" si="817"/>
        <v>1.8331041666092601E-2</v>
      </c>
      <c r="AE120" s="20">
        <f>(((AB120-AB$83)/(AB$137-AB$83)*100+900))</f>
        <v>982.09242618741973</v>
      </c>
      <c r="AG120" s="10">
        <v>10.727</v>
      </c>
      <c r="AH120">
        <v>3802.9</v>
      </c>
      <c r="AI120" s="18">
        <f t="shared" si="818"/>
        <v>1.2580012371938855E-2</v>
      </c>
      <c r="AJ120" s="20">
        <f>(((AG120-AG$83)/(AG$137-AG$83)*100+900))</f>
        <v>982.28092783505156</v>
      </c>
      <c r="AL120" s="10">
        <v>10.718999999999999</v>
      </c>
      <c r="AM120">
        <v>7328.9</v>
      </c>
      <c r="AN120" s="18">
        <f t="shared" si="819"/>
        <v>2.5907371311533939E-2</v>
      </c>
      <c r="AO120" s="20">
        <f>(((AL120-AL$83)/(AL$137-AL$83)*100+900))</f>
        <v>982.22580645161293</v>
      </c>
      <c r="AQ120" s="10">
        <v>10.738</v>
      </c>
      <c r="AR120">
        <v>4188.6000000000004</v>
      </c>
      <c r="AS120" s="18">
        <f t="shared" si="820"/>
        <v>1.3681676137616379E-2</v>
      </c>
      <c r="AT120" s="20">
        <f>(((AQ120-AQ$83)/(AQ$137-AQ$83)*100+900))</f>
        <v>982.60869565217388</v>
      </c>
      <c r="AU120" s="20">
        <f t="shared" ref="AU120:AU121" si="1373">(STDEV(Y120,AD120,AI120,AN120,AS120))/(AVERAGE(Y120,AD120,AI120,AN120,AS120))*100</f>
        <v>36.953134313343739</v>
      </c>
      <c r="AW120" s="10">
        <v>10.775</v>
      </c>
      <c r="AX120">
        <v>2666.4</v>
      </c>
      <c r="AY120" s="18">
        <f t="shared" si="918"/>
        <v>7.7449263238613094E-3</v>
      </c>
      <c r="AZ120" s="20">
        <f>(((AW120-AW$83)/(AW$137-AW$83)*100+900))</f>
        <v>982.63530927835052</v>
      </c>
      <c r="BB120" s="10">
        <v>10.734</v>
      </c>
      <c r="BC120">
        <v>2574.4</v>
      </c>
      <c r="BD120" s="18">
        <f t="shared" si="919"/>
        <v>6.6898844602070896E-3</v>
      </c>
      <c r="BE120" s="20">
        <f>(((BB120-BB$83)/(BB$137-BB$83)*100+900))</f>
        <v>982.19222115075536</v>
      </c>
      <c r="BG120" s="10">
        <v>10.696999999999999</v>
      </c>
      <c r="BH120">
        <v>5384.9</v>
      </c>
      <c r="BI120" s="18">
        <f t="shared" si="920"/>
        <v>1.6516699813144655E-2</v>
      </c>
      <c r="BJ120" s="20">
        <f>(((BG120-BG$83)/(BG$137-BG$83)*100+900))</f>
        <v>982.33774620600582</v>
      </c>
      <c r="BL120" s="10">
        <v>10.696999999999999</v>
      </c>
      <c r="BM120">
        <v>4128.7</v>
      </c>
      <c r="BN120" s="18">
        <f t="shared" si="921"/>
        <v>1.1602738771307424E-2</v>
      </c>
      <c r="BO120" s="20">
        <f>(((BL120-BL$83)/(BL$137-BL$83)*100+900))</f>
        <v>982.05625606207559</v>
      </c>
      <c r="BQ120" s="10">
        <v>10.693</v>
      </c>
      <c r="BR120">
        <v>5175.7</v>
      </c>
      <c r="BS120" s="18">
        <f t="shared" si="922"/>
        <v>1.6673066540215473E-2</v>
      </c>
      <c r="BT120" s="20">
        <f>(((BQ120-BQ$83)/(BQ$137-BQ$83)*100+900))</f>
        <v>982.31490462334295</v>
      </c>
      <c r="BU120" s="20">
        <f t="shared" si="1360"/>
        <v>39.726893610524669</v>
      </c>
      <c r="BW120" s="10">
        <v>10.749000000000001</v>
      </c>
      <c r="BX120" s="11">
        <v>3282.8</v>
      </c>
      <c r="BY120" s="18">
        <f t="shared" ref="BY120:BY123" si="1374">BX120/BY$1</f>
        <v>1.294644899427214E-2</v>
      </c>
      <c r="BZ120" s="20">
        <f>(((BW120-BW$83)/(BW$137-BW$83)*100+900))</f>
        <v>982.23789676178262</v>
      </c>
      <c r="CB120" s="10">
        <v>10.749000000000001</v>
      </c>
      <c r="CC120" s="11">
        <v>5538.4</v>
      </c>
      <c r="CD120" s="18">
        <f t="shared" ref="CD120:CD123" si="1375">CC120/CD$1</f>
        <v>1.8317183207220242E-2</v>
      </c>
      <c r="CE120" s="20">
        <f>(((CB120-CB$83)/(CB$137-CB$83)*100+900))</f>
        <v>982.31490462334307</v>
      </c>
      <c r="CG120" s="10">
        <v>10.712</v>
      </c>
      <c r="CH120" s="11">
        <v>3208.8</v>
      </c>
      <c r="CI120" s="18">
        <f t="shared" ref="CI120:CI125" si="1376">CH120/CI$1</f>
        <v>8.6686838124054467E-3</v>
      </c>
      <c r="CJ120" s="20">
        <f>(((CG120-CG$83)/(CG$137-CG$83)*100+900))</f>
        <v>982.39870340356561</v>
      </c>
      <c r="CL120" s="10">
        <v>10.712</v>
      </c>
      <c r="CM120" s="11">
        <v>5262.1</v>
      </c>
      <c r="CN120" s="18">
        <f t="shared" ref="CN120:CN125" si="1377">CM120/CN$1</f>
        <v>1.466782550135024E-2</v>
      </c>
      <c r="CO120" s="20">
        <f>(((CL120-CL$83)/(CL$137-CL$83)*100+900))</f>
        <v>982.64810618323077</v>
      </c>
      <c r="CQ120" s="10">
        <v>10.708</v>
      </c>
      <c r="CR120" s="11">
        <v>6321</v>
      </c>
      <c r="CS120" s="18">
        <f t="shared" ref="CS120:CS125" si="1378">CR120/CS$1</f>
        <v>1.795231177550664E-2</v>
      </c>
      <c r="CT120" s="20">
        <f>(((CQ120-CQ$83)/(CQ$137-CQ$83)*100+900))</f>
        <v>981.98256377139171</v>
      </c>
      <c r="CU120" s="20">
        <f t="shared" ref="CU120:CU125" si="1379">(STDEV(BY120,CD120,CI120,CN120,CS120))/(AVERAGE(BY120,CD120,CI120,CN120,CS120))*100</f>
        <v>27.335881814379508</v>
      </c>
      <c r="CW120" s="10">
        <v>10.76</v>
      </c>
      <c r="CX120" s="11">
        <v>5634.3</v>
      </c>
      <c r="CY120" s="18">
        <f t="shared" ref="CY120:CY123" si="1380">CX120/CY$1</f>
        <v>1.4653587506050069E-2</v>
      </c>
      <c r="CZ120" s="20">
        <f>(((CW120-CW$83)/(CW$137-CW$83)*100+900))</f>
        <v>981.91763191763198</v>
      </c>
      <c r="DB120" s="10">
        <v>10.79</v>
      </c>
      <c r="DC120" s="10">
        <v>4339.7</v>
      </c>
      <c r="DD120" s="18">
        <f t="shared" ref="DD120:DD123" si="1381">DC120/DD$1</f>
        <v>1.2925814397493291E-2</v>
      </c>
      <c r="DE120" s="20">
        <f>(((DB120-DB$83)/(DB$137-DB$83)*100+900))</f>
        <v>982.15206185567013</v>
      </c>
      <c r="DG120" s="10">
        <v>10.682</v>
      </c>
      <c r="DH120" s="11">
        <v>3015.8</v>
      </c>
      <c r="DI120" s="18">
        <f t="shared" ref="DI120:DI123" si="1382">DH120/DI$1</f>
        <v>8.2753889635869722E-3</v>
      </c>
      <c r="DJ120" s="20">
        <f>(((DG120-DG$83)/(DG$137-DG$83)*100+900))</f>
        <v>981.66881443298973</v>
      </c>
      <c r="DL120" s="10">
        <v>10.686</v>
      </c>
      <c r="DM120" s="11">
        <v>4431.3999999999996</v>
      </c>
      <c r="DN120" s="18">
        <f t="shared" ref="DN120:DN123" si="1383">DM120/DN$1</f>
        <v>1.524808504298223E-2</v>
      </c>
      <c r="DO120" s="20">
        <f>(((DL120-DL$83)/(DL$137-DL$83)*100+900))</f>
        <v>982.01697127937337</v>
      </c>
      <c r="DQ120" s="10">
        <v>10.667999999999999</v>
      </c>
      <c r="DR120" s="11">
        <v>6917.7</v>
      </c>
      <c r="DS120" s="18">
        <f t="shared" ref="DS120:DS123" si="1384">DR120/DS$1</f>
        <v>2.2800104809883769E-2</v>
      </c>
      <c r="DT120" s="20">
        <f>(((DQ120-DQ$83)/(DQ$137-DQ$83)*100+900))</f>
        <v>982.23449171809023</v>
      </c>
      <c r="DU120" s="20">
        <f t="shared" ref="DU120:DU123" si="1385">(STDEV(CY120,DD120,DI120,DN120,DS120))/(AVERAGE(CY120,DD120,DI120,DN120,DS120))*100</f>
        <v>35.528421544612613</v>
      </c>
      <c r="DW120" s="10">
        <v>10.763999999999999</v>
      </c>
      <c r="DX120" s="11">
        <v>7629.3</v>
      </c>
      <c r="DY120" s="18">
        <f t="shared" ref="DY120" si="1386">DX120/DY$1</f>
        <v>3.354151792151884E-2</v>
      </c>
      <c r="DZ120" s="20">
        <f>(((DW120-DW$83)/(DW$137-DW$83)*100+900))</f>
        <v>982.14971209213059</v>
      </c>
      <c r="EB120" s="10">
        <v>10.753</v>
      </c>
      <c r="EC120" s="10">
        <v>4388</v>
      </c>
      <c r="ED120" s="18">
        <f t="shared" ref="ED120:ED125" si="1387">EC120/ED$1</f>
        <v>1.4256607895522588E-2</v>
      </c>
      <c r="EE120" s="20">
        <f>(((EB120-EB$83)/(EB$137-EB$83)*100+900))</f>
        <v>982.00580457916794</v>
      </c>
      <c r="EG120" s="10">
        <v>10.670999999999999</v>
      </c>
      <c r="EH120" s="11">
        <v>5212.8999999999996</v>
      </c>
      <c r="EI120" s="18">
        <f t="shared" ref="EI120:EI125" si="1388">EH120/EI$1</f>
        <v>1.8556819201212035E-2</v>
      </c>
      <c r="EJ120" s="20">
        <f>(((EG120-EG$83)/(EG$137-EG$83)*100+900))</f>
        <v>981.99221284879945</v>
      </c>
      <c r="EL120" s="10">
        <v>10.664</v>
      </c>
      <c r="EM120" s="11">
        <v>4085.4</v>
      </c>
      <c r="EN120" s="18">
        <f t="shared" ref="EN120:EN125" si="1389">EM120/EN$1</f>
        <v>1.1623163023012464E-2</v>
      </c>
      <c r="EO120" s="20">
        <f>(((EL120-EL$83)/(EL$137-EL$83)*100+900))</f>
        <v>981.46121660766016</v>
      </c>
      <c r="EQ120" s="10">
        <v>10.664</v>
      </c>
      <c r="ER120" s="11">
        <v>3316.2</v>
      </c>
      <c r="ES120" s="18">
        <f t="shared" ref="ES120:ES125" si="1390">ER120/ES$1</f>
        <v>1.0471356284092613E-2</v>
      </c>
      <c r="ET120" s="20">
        <f>(((EQ120-EQ$83)/(EQ$137-EQ$83)*100+900))</f>
        <v>981.79162609542357</v>
      </c>
      <c r="EU120" s="20">
        <f t="shared" ref="EU120:EU125" si="1391">(STDEV(DY120,ED120,EI120,EN120,ES120))/(AVERAGE(DY120,ED120,EI120,EN120,ES120))*100</f>
        <v>53.083950280243009</v>
      </c>
      <c r="EW120" s="10">
        <v>10.763999999999999</v>
      </c>
      <c r="EX120" s="11">
        <v>3121.5</v>
      </c>
      <c r="EY120" s="18">
        <f t="shared" ref="EY120:EY123" si="1392">EX120/EY$1</f>
        <v>1.0230169808037246E-2</v>
      </c>
      <c r="EZ120" s="20">
        <f>(((EW120-EW$83)/(EW$137-EW$83)*100+900))</f>
        <v>981.92930294020482</v>
      </c>
      <c r="FB120" s="10">
        <v>10.696999999999999</v>
      </c>
      <c r="FC120" s="10">
        <v>2816.9</v>
      </c>
      <c r="FD120" s="18">
        <f t="shared" ref="FD120:FD125" si="1393">FC120/FD$1</f>
        <v>8.9827710903309169E-3</v>
      </c>
      <c r="FE120" s="20">
        <f>(((FB120-FB$83)/(FB$137-FB$83)*100+900))</f>
        <v>981.96612421122552</v>
      </c>
      <c r="FG120" s="10">
        <v>10.664</v>
      </c>
      <c r="FH120" s="11">
        <v>4974</v>
      </c>
      <c r="FI120" s="18">
        <f t="shared" ref="FI120:FI125" si="1394">FH120/FI$1</f>
        <v>1.5988006744920256E-2</v>
      </c>
      <c r="FJ120" s="20">
        <f>(((FG120-FG$83)/(FG$137-FG$83)*100+900))</f>
        <v>981.62378884062809</v>
      </c>
      <c r="FL120" s="10">
        <v>10.653</v>
      </c>
      <c r="FM120" s="11">
        <v>15877.9</v>
      </c>
      <c r="FN120" s="18">
        <f t="shared" ref="FN120:FN125" si="1395">FM120/FN$1</f>
        <v>4.8460045542596919E-2</v>
      </c>
      <c r="FO120" s="20">
        <f>(((FL120-FL$83)/(FL$137-FL$83)*100+900))</f>
        <v>981.85766789174738</v>
      </c>
      <c r="FQ120" s="10">
        <v>10.653</v>
      </c>
      <c r="FR120" s="11">
        <v>4105.8</v>
      </c>
      <c r="FS120" s="18">
        <f t="shared" ref="FS120:FS125" si="1396">FR120/FS$1</f>
        <v>1.6398530051390688E-2</v>
      </c>
      <c r="FT120" s="20">
        <f>(((FQ120-FQ$83)/(FQ$137-FQ$83)*100+900))</f>
        <v>982.04956463496319</v>
      </c>
      <c r="FU120" s="20">
        <f>(STDEV(EY120,FD120,FI120,FN120,FS120))/(AVERAGE(EY120,FD120,FI120,FN120,FS120))*100</f>
        <v>81.187022541722172</v>
      </c>
      <c r="FV120" s="20">
        <f>(STDEV(EY120,FD120,FN120,FS120))/(AVERAGE(EY120,FD120,FN120,FS120))*100</f>
        <v>88.400081245012046</v>
      </c>
      <c r="FX120" s="10">
        <v>10.742000000000001</v>
      </c>
      <c r="FY120" s="11">
        <v>4752.6000000000004</v>
      </c>
      <c r="FZ120" s="18">
        <f t="shared" ref="FZ120:FZ125" si="1397">FY120/FZ$1</f>
        <v>1.4946401648928442E-2</v>
      </c>
      <c r="GA120" s="20">
        <f>(((FX120-FX$83)/(FX$137-FX$83)*100+900))</f>
        <v>982.38325281803543</v>
      </c>
      <c r="GC120" s="10">
        <v>10.686</v>
      </c>
      <c r="GD120" s="10">
        <v>6279.2</v>
      </c>
      <c r="GE120" s="18">
        <f t="shared" ref="GE120:GE125" si="1398">GD120/GE$1</f>
        <v>2.3052596721268144E-2</v>
      </c>
      <c r="GF120" s="20">
        <f>(((GC120-GC$83)/(GC$137-GC$83)*100+900))</f>
        <v>982.44299674267108</v>
      </c>
      <c r="GH120" s="10">
        <v>10.657</v>
      </c>
      <c r="GI120" s="11">
        <v>7274.4</v>
      </c>
      <c r="GJ120" s="18">
        <f t="shared" ref="GJ120" si="1399">GI120/GJ$1</f>
        <v>2.9116257697932836E-2</v>
      </c>
      <c r="GK120" s="20">
        <f>(((GH120-GH$83)/(GH$137-GH$83)*100+900))</f>
        <v>982.23449171809023</v>
      </c>
      <c r="GM120" s="10">
        <v>10.645</v>
      </c>
      <c r="GN120" s="11">
        <v>8813</v>
      </c>
      <c r="GO120" s="18">
        <f t="shared" ref="GO120:GO125" si="1400">GN120/GO$1</f>
        <v>2.5717503163985338E-2</v>
      </c>
      <c r="GP120" s="20">
        <f>(((GM120-GM$83)/(GM$137-GM$83)*100+900))</f>
        <v>982.03456146071085</v>
      </c>
      <c r="GR120" s="10">
        <v>10.66</v>
      </c>
      <c r="GS120" s="11">
        <v>6600.8</v>
      </c>
      <c r="GT120" s="18">
        <f t="shared" ref="GT120:GT125" si="1401">GS120/GT$1</f>
        <v>1.7935426162006829E-2</v>
      </c>
      <c r="GU120" s="20">
        <f>(((GR120-GR$83)/(GR$137-GR$83)*100+900))</f>
        <v>982.61437908496737</v>
      </c>
      <c r="GV120" s="20">
        <f t="shared" ref="GV120:GV125" si="1402">(STDEV(FZ120,GE120,GJ120,GO120,GT120))/(AVERAGE(FZ120,GE120,GJ120,GO120,GT120))*100</f>
        <v>25.903527466534705</v>
      </c>
      <c r="GX120" s="10">
        <v>10.708</v>
      </c>
      <c r="GY120" s="11">
        <v>4956.8</v>
      </c>
      <c r="GZ120" s="18">
        <f t="shared" ref="GZ120:GZ125" si="1403">GY120/GZ$1</f>
        <v>1.6781050088563645E-2</v>
      </c>
      <c r="HA120" s="20">
        <f>(((GX120-GX$83)/(GX$137-GX$83)*100+900))</f>
        <v>982.25178455548348</v>
      </c>
      <c r="HC120" s="10">
        <v>10.69</v>
      </c>
      <c r="HD120" s="10">
        <v>2881.8</v>
      </c>
      <c r="HE120" s="18">
        <f t="shared" ref="HE120:HE125" si="1404">HD120/HE$1</f>
        <v>8.8671260333134157E-3</v>
      </c>
      <c r="HF120" s="20">
        <f>(((HC120-HC$83)/(HC$137-HC$83)*100+900))</f>
        <v>982.33774620600582</v>
      </c>
      <c r="HH120" s="10">
        <v>10.656000000000001</v>
      </c>
      <c r="HI120" s="11">
        <v>3596.6</v>
      </c>
      <c r="HJ120" s="18">
        <f t="shared" ref="HJ120:HJ125" si="1405">HI120/HJ$1</f>
        <v>9.9077324168465042E-3</v>
      </c>
      <c r="HK120" s="20">
        <f>(((HH120-HH$83)/(HH$137-HH$83)*100+900))</f>
        <v>982.58609486679666</v>
      </c>
      <c r="HM120" s="10">
        <v>10.657</v>
      </c>
      <c r="HN120" s="11">
        <v>5986.7</v>
      </c>
      <c r="HO120" s="18">
        <f t="shared" ref="HO120:HO125" si="1406">HN120/HO$1</f>
        <v>1.6776098340268379E-2</v>
      </c>
      <c r="HP120" s="20">
        <f>(((HM120-HM$83)/(HM$137-HM$83)*100+900))</f>
        <v>982.6998689384011</v>
      </c>
      <c r="HR120" s="10">
        <v>10.664</v>
      </c>
      <c r="HS120" s="11">
        <v>10189.6</v>
      </c>
      <c r="HT120" s="18">
        <f t="shared" ref="HT120:HT125" si="1407">HS120/HT$1</f>
        <v>2.4967980187534291E-2</v>
      </c>
      <c r="HU120" s="20">
        <f>(((HR120-HR$83)/(HR$137-HR$83)*100+900))</f>
        <v>982.86826735885791</v>
      </c>
      <c r="HV120" s="20">
        <f t="shared" ref="HV120:HV125" si="1408">(STDEV(GZ120,HE120,HJ120,HO120,HT120))/(AVERAGE(GZ120,HE120,HJ120,HO120,HT120))*100</f>
        <v>41.940949247685253</v>
      </c>
      <c r="HX120" s="10">
        <v>10.731</v>
      </c>
      <c r="HY120" s="11">
        <v>4983.7</v>
      </c>
      <c r="HZ120" s="18">
        <f t="shared" ref="HZ120:HZ125" si="1409">HY120/HZ$1</f>
        <v>1.1202165402825705E-2</v>
      </c>
      <c r="IA120" s="20">
        <f>(((HX120-HX$83)/(HX$137-HX$83)*100+900))</f>
        <v>981.92654639175259</v>
      </c>
      <c r="IC120" s="10">
        <v>10.693</v>
      </c>
      <c r="ID120" s="10">
        <v>4704.7</v>
      </c>
      <c r="IE120" s="18">
        <f t="shared" ref="IE120:IE125" si="1410">ID120/IE$1</f>
        <v>1.5160914121237686E-2</v>
      </c>
      <c r="IF120" s="20">
        <f>(((IC120-IC$83)/(IC$137-IC$83)*100+900))</f>
        <v>982.1198453608248</v>
      </c>
      <c r="IH120" s="10">
        <v>10.670999999999999</v>
      </c>
      <c r="II120" s="11">
        <v>20039.099999999999</v>
      </c>
      <c r="IJ120" s="18">
        <f t="shared" ref="IJ120:IJ125" si="1411">II120/IJ$1</f>
        <v>6.3223981011761646E-2</v>
      </c>
      <c r="IK120" s="20">
        <f>(((IH120-IH$83)/(IH$137-IH$83)*100+900))</f>
        <v>982.29200388475238</v>
      </c>
      <c r="IM120" s="10">
        <v>10.686</v>
      </c>
      <c r="IN120" s="11">
        <v>8341.5</v>
      </c>
      <c r="IO120" s="18">
        <f t="shared" ref="IO120:IO125" si="1412">IN120/IO$1</f>
        <v>1.8890643747121055E-2</v>
      </c>
      <c r="IP120" s="20">
        <f>(((IM120-IM$83)/(IM$137-IM$83)*100+900))</f>
        <v>982.46124031007753</v>
      </c>
      <c r="IR120" s="10">
        <v>10.69</v>
      </c>
      <c r="IS120" s="11">
        <v>6456.6</v>
      </c>
      <c r="IT120" s="18">
        <f t="shared" ref="IT120:IT125" si="1413">IS120/IT$1</f>
        <v>1.7618157021694843E-2</v>
      </c>
      <c r="IU120" s="20">
        <f>(((IR120-IR$83)/(IR$137-IR$83)*100+900))</f>
        <v>982.42149562965358</v>
      </c>
      <c r="IV120" s="20">
        <f t="shared" ref="IV120:IV125" si="1414">(STDEV(HZ120,IE120,IJ120,IO120,IT120))/(AVERAGE(HZ120,IE120,IJ120,IO120,IT120))*100</f>
        <v>85.04107859488667</v>
      </c>
    </row>
    <row r="121" spans="1:256">
      <c r="A121" s="2" t="s">
        <v>66</v>
      </c>
      <c r="B121" s="25">
        <v>10.808</v>
      </c>
      <c r="C121" s="12">
        <v>1993.5</v>
      </c>
      <c r="D121" s="18">
        <f t="shared" si="1364"/>
        <v>6.1751493528096543E-3</v>
      </c>
      <c r="E121" s="20">
        <f t="shared" si="1365"/>
        <v>981.90262652146066</v>
      </c>
      <c r="G121" s="25">
        <v>10.771000000000001</v>
      </c>
      <c r="H121" s="12">
        <v>2462</v>
      </c>
      <c r="I121" s="18">
        <f t="shared" si="1366"/>
        <v>1.1547474095572937E-2</v>
      </c>
      <c r="J121" s="20">
        <f t="shared" si="1367"/>
        <v>980.87431693989072</v>
      </c>
      <c r="L121" s="25">
        <v>10.715</v>
      </c>
      <c r="M121" s="12">
        <v>3237.3</v>
      </c>
      <c r="N121" s="18">
        <f t="shared" si="1368"/>
        <v>1.1376814955698845E-2</v>
      </c>
      <c r="O121" s="20">
        <f t="shared" si="1369"/>
        <v>980.84969423881557</v>
      </c>
      <c r="Q121" s="25">
        <v>10.756</v>
      </c>
      <c r="R121" s="12">
        <v>2600.1</v>
      </c>
      <c r="S121" s="18">
        <f t="shared" si="1370"/>
        <v>9.9587150534360264E-3</v>
      </c>
      <c r="T121" s="20">
        <f t="shared" si="1371"/>
        <v>981.9814042962488</v>
      </c>
      <c r="U121" s="20">
        <f t="shared" si="816"/>
        <v>25.568493209803279</v>
      </c>
      <c r="W121" s="10">
        <v>10.782</v>
      </c>
      <c r="X121">
        <v>1279.8</v>
      </c>
      <c r="Y121" s="18">
        <f t="shared" si="1372"/>
        <v>3.8802359915991892E-3</v>
      </c>
      <c r="Z121" s="20">
        <f>(((W121-W$83)/(W$137-W$83)*100+900))</f>
        <v>982.83701569004165</v>
      </c>
      <c r="AB121" s="10">
        <v>10.811999999999999</v>
      </c>
      <c r="AC121">
        <v>1147.2</v>
      </c>
      <c r="AD121" s="18">
        <f t="shared" si="817"/>
        <v>3.9514037954418322E-3</v>
      </c>
      <c r="AE121" s="20">
        <f>(((AB121-AB$83)/(AB$137-AB$83)*100+900))</f>
        <v>984.69191270860074</v>
      </c>
      <c r="AG121" s="10">
        <v>10.811999999999999</v>
      </c>
      <c r="AH121">
        <v>2710.1</v>
      </c>
      <c r="AI121" s="18">
        <f t="shared" si="818"/>
        <v>8.9650244626972801E-3</v>
      </c>
      <c r="AJ121" s="20">
        <f>(((AG121-AG$83)/(AG$137-AG$83)*100+900))</f>
        <v>985.01932989690727</v>
      </c>
      <c r="AL121" s="10">
        <v>10.775</v>
      </c>
      <c r="AM121">
        <v>2003</v>
      </c>
      <c r="AN121" s="18">
        <f t="shared" si="819"/>
        <v>7.0805256910317351E-3</v>
      </c>
      <c r="AO121" s="20">
        <f>(((AL121-AL$83)/(AL$137-AL$83)*100+900))</f>
        <v>984.0322580645161</v>
      </c>
      <c r="AQ121" s="10">
        <v>10.789</v>
      </c>
      <c r="AR121">
        <v>2275.9</v>
      </c>
      <c r="AS121" s="18">
        <f t="shared" si="820"/>
        <v>7.434017743781004E-3</v>
      </c>
      <c r="AT121" s="20">
        <f>(((AQ121-AQ$83)/(AQ$137-AQ$83)*100+900))</f>
        <v>984.26346528228419</v>
      </c>
      <c r="AU121" s="20">
        <f t="shared" si="1373"/>
        <v>36.028501467408809</v>
      </c>
      <c r="AW121" s="10">
        <v>10.83</v>
      </c>
      <c r="AX121">
        <v>2101.5</v>
      </c>
      <c r="AY121" s="18">
        <f t="shared" si="918"/>
        <v>6.1040964107390268E-3</v>
      </c>
      <c r="AZ121" s="20">
        <f>(((AW121-AW$83)/(AW$137-AW$83)*100+900))</f>
        <v>984.40721649484533</v>
      </c>
      <c r="BB121" s="10">
        <v>10.782</v>
      </c>
      <c r="BC121">
        <v>2185.6999999999998</v>
      </c>
      <c r="BD121" s="18">
        <f t="shared" si="919"/>
        <v>5.679801299205498E-3</v>
      </c>
      <c r="BE121" s="20">
        <f>(((BB121-BB$83)/(BB$137-BB$83)*100+900))</f>
        <v>983.73513339762133</v>
      </c>
      <c r="BG121" s="10">
        <v>10.779</v>
      </c>
      <c r="BH121">
        <v>4067.5</v>
      </c>
      <c r="BI121" s="18">
        <f t="shared" si="920"/>
        <v>1.2475937620005179E-2</v>
      </c>
      <c r="BJ121" s="20">
        <f>(((BG121-BG$83)/(BG$137-BG$83)*100+900))</f>
        <v>984.98546980949311</v>
      </c>
      <c r="BL121" s="10">
        <v>10.775</v>
      </c>
      <c r="BM121">
        <v>3555.7</v>
      </c>
      <c r="BN121" s="18">
        <f t="shared" si="921"/>
        <v>9.9924572502574187E-3</v>
      </c>
      <c r="BO121" s="20">
        <f>(((BL121-BL$83)/(BL$137-BL$83)*100+900))</f>
        <v>984.57807953443262</v>
      </c>
      <c r="BQ121" s="10">
        <v>10.76</v>
      </c>
      <c r="BR121">
        <v>2186.3000000000002</v>
      </c>
      <c r="BS121" s="18">
        <f t="shared" si="922"/>
        <v>7.0429749361193839E-3</v>
      </c>
      <c r="BT121" s="20">
        <f>(((BQ121-BQ$83)/(BQ$137-BQ$83)*100+900))</f>
        <v>984.48108632395736</v>
      </c>
      <c r="BU121" s="20">
        <f t="shared" si="1360"/>
        <v>35.07226636370099</v>
      </c>
      <c r="BW121" s="10">
        <v>10.811999999999999</v>
      </c>
      <c r="BX121" s="11">
        <v>1468</v>
      </c>
      <c r="BY121" s="18">
        <f t="shared" si="1374"/>
        <v>5.7893831861799373E-3</v>
      </c>
      <c r="BZ121" s="20">
        <f>(((BW121-BW$83)/(BW$137-BW$83)*100+900))</f>
        <v>984.25777492786142</v>
      </c>
      <c r="CB121" s="10">
        <v>10.797000000000001</v>
      </c>
      <c r="CC121" s="11">
        <v>1090.3</v>
      </c>
      <c r="CD121" s="18">
        <f t="shared" si="1375"/>
        <v>3.6059556642409779E-3</v>
      </c>
      <c r="CE121" s="20">
        <f>(((CB121-CB$83)/(CB$137-CB$83)*100+900))</f>
        <v>983.86679599094737</v>
      </c>
      <c r="CG121" s="10">
        <v>10.742000000000001</v>
      </c>
      <c r="CH121" s="11">
        <v>2043.7</v>
      </c>
      <c r="CI121" s="18">
        <f t="shared" si="1376"/>
        <v>5.5211259995677549E-3</v>
      </c>
      <c r="CJ121" s="20">
        <f>(((CG121-CG$83)/(CG$137-CG$83)*100+900))</f>
        <v>983.37115072933545</v>
      </c>
      <c r="CL121" s="10">
        <v>10.779</v>
      </c>
      <c r="CM121" s="11">
        <v>1356.1</v>
      </c>
      <c r="CN121" s="18">
        <f t="shared" si="1377"/>
        <v>3.7800570423179069E-3</v>
      </c>
      <c r="CO121" s="20">
        <f>(((CL121-CL$83)/(CL$137-CL$83)*100+900))</f>
        <v>984.81709291032701</v>
      </c>
      <c r="CQ121" s="10">
        <v>10.756</v>
      </c>
      <c r="CR121" s="11">
        <v>1686.1</v>
      </c>
      <c r="CS121" s="18">
        <f t="shared" si="1378"/>
        <v>4.7887031932734919E-3</v>
      </c>
      <c r="CT121" s="20">
        <f>(((CQ121-CQ$83)/(CQ$137-CQ$83)*100+900))</f>
        <v>983.53245075879886</v>
      </c>
      <c r="CU121" s="20">
        <f t="shared" si="1379"/>
        <v>21.054640434889382</v>
      </c>
      <c r="CY121" s="18"/>
      <c r="DB121" s="10">
        <v>10.79</v>
      </c>
      <c r="DC121" s="10">
        <v>1744.4</v>
      </c>
      <c r="DD121" s="18">
        <f t="shared" si="1381"/>
        <v>5.1957026142330802E-3</v>
      </c>
      <c r="DE121" s="20">
        <f>(((DB121-DB$83)/(DB$137-DB$83)*100+900))</f>
        <v>982.15206185567013</v>
      </c>
      <c r="DG121" s="10">
        <v>10.771000000000001</v>
      </c>
      <c r="DH121" s="11">
        <v>1569</v>
      </c>
      <c r="DI121" s="18">
        <f t="shared" si="1382"/>
        <v>4.3053535658425486E-3</v>
      </c>
      <c r="DJ121" s="20">
        <f>(((DG121-DG$83)/(DG$137-DG$83)*100+900))</f>
        <v>984.53608247422687</v>
      </c>
      <c r="DL121" s="10">
        <v>10.749000000000001</v>
      </c>
      <c r="DM121" s="11">
        <v>1938.4</v>
      </c>
      <c r="DN121" s="18">
        <f t="shared" si="1383"/>
        <v>6.6698758964022107E-3</v>
      </c>
      <c r="DO121" s="20">
        <f>(((DL121-DL$83)/(DL$137-DL$83)*100+900))</f>
        <v>984.07310704960832</v>
      </c>
      <c r="DQ121" s="10">
        <v>10.723000000000001</v>
      </c>
      <c r="DR121" s="11">
        <v>1956.8</v>
      </c>
      <c r="DS121" s="18">
        <f t="shared" si="1384"/>
        <v>6.4494333509664426E-3</v>
      </c>
      <c r="DT121" s="20">
        <f>(((DQ121-DQ$83)/(DQ$137-DQ$83)*100+900))</f>
        <v>984.02078596947058</v>
      </c>
      <c r="DU121" s="20">
        <f t="shared" si="1385"/>
        <v>19.621151947748682</v>
      </c>
      <c r="DW121" s="10">
        <v>10.801</v>
      </c>
      <c r="DX121" s="11">
        <v>2157.4</v>
      </c>
      <c r="DY121" s="18">
        <f t="shared" ref="DY121" si="1415">DX121/DY$1</f>
        <v>9.48481128856969E-3</v>
      </c>
      <c r="DZ121" s="20">
        <f>(((DW121-DW$83)/(DW$137-DW$83)*100+900))</f>
        <v>983.33333333333337</v>
      </c>
      <c r="EB121" s="10">
        <v>10.811999999999999</v>
      </c>
      <c r="EC121" s="10">
        <v>2065.5</v>
      </c>
      <c r="ED121" s="18">
        <f t="shared" si="1387"/>
        <v>6.7108075679585015E-3</v>
      </c>
      <c r="EE121" s="20">
        <f>(((EB121-EB$83)/(EB$137-EB$83)*100+900))</f>
        <v>983.90841663979359</v>
      </c>
      <c r="EG121" s="10">
        <v>10.753</v>
      </c>
      <c r="EH121" s="11">
        <v>2159.4</v>
      </c>
      <c r="EI121" s="18">
        <f t="shared" si="1388"/>
        <v>7.6870063463901619E-3</v>
      </c>
      <c r="EJ121" s="20">
        <f>(((EG121-EG$83)/(EG$137-EG$83)*100+900))</f>
        <v>984.65282284231012</v>
      </c>
      <c r="EL121" s="10">
        <v>10.786</v>
      </c>
      <c r="EM121" s="11">
        <v>2048.6</v>
      </c>
      <c r="EN121" s="18">
        <f t="shared" si="1389"/>
        <v>5.8283673003728716E-3</v>
      </c>
      <c r="EO121" s="20">
        <f>(((EL121-EL$83)/(EL$137-EL$83)*100+900))</f>
        <v>985.38783392339872</v>
      </c>
      <c r="EQ121" s="10">
        <v>10.763999999999999</v>
      </c>
      <c r="ER121" s="11">
        <v>2389.1</v>
      </c>
      <c r="ES121" s="18">
        <f t="shared" si="1390"/>
        <v>7.5439108914799055E-3</v>
      </c>
      <c r="ET121" s="20">
        <f>(((EQ121-EQ$83)/(EQ$137-EQ$83)*100+900))</f>
        <v>985.03732554365467</v>
      </c>
      <c r="EU121" s="20">
        <f t="shared" si="1391"/>
        <v>18.231823169039259</v>
      </c>
      <c r="EW121" s="10">
        <v>10.782</v>
      </c>
      <c r="EX121" s="11">
        <v>2117</v>
      </c>
      <c r="EY121" s="18">
        <f t="shared" si="1392"/>
        <v>6.9380969032884349E-3</v>
      </c>
      <c r="EZ121" s="20">
        <f>(((EW121-EW$83)/(EW$137-EW$83)*100+900))</f>
        <v>982.52395110670636</v>
      </c>
      <c r="FB121" s="10">
        <v>10.771000000000001</v>
      </c>
      <c r="FC121" s="10">
        <v>2188.6</v>
      </c>
      <c r="FD121" s="18">
        <f t="shared" si="1393"/>
        <v>6.9791944365430944E-3</v>
      </c>
      <c r="FE121" s="20">
        <f>(((FB121-FB$83)/(FB$137-FB$83)*100+900))</f>
        <v>984.42377947525745</v>
      </c>
      <c r="FI121" s="18"/>
      <c r="FL121" s="10">
        <v>10.734</v>
      </c>
      <c r="FM121" s="11">
        <v>3708</v>
      </c>
      <c r="FN121" s="18">
        <f t="shared" si="1395"/>
        <v>1.1316978244726907E-2</v>
      </c>
      <c r="FO121" s="20">
        <f>(((FL121-FL$83)/(FL$137-FL$83)*100+900))</f>
        <v>984.56398262612765</v>
      </c>
      <c r="FQ121" s="10">
        <v>10.718999999999999</v>
      </c>
      <c r="FR121" s="11">
        <v>2680.9</v>
      </c>
      <c r="FS121" s="18">
        <f t="shared" si="1396"/>
        <v>1.0707491649562398E-2</v>
      </c>
      <c r="FT121" s="20">
        <f>(((FQ121-FQ$83)/(FQ$137-FQ$83)*100+900))</f>
        <v>984.25987943737437</v>
      </c>
      <c r="FU121" s="20">
        <f>(STDEV(EY121,FD121,FI121,FN121,FS121))/(AVERAGE(EY121,FD121,FI121,FN121,FS121))*100</f>
        <v>26.193381901866125</v>
      </c>
      <c r="FV121" s="20">
        <f>(STDEV(EY121,FD121,FN121,FS121))/(AVERAGE(EY121,FD121,FN121,FS121))*100</f>
        <v>26.193381901866125</v>
      </c>
      <c r="FX121" s="10">
        <v>10.763999999999999</v>
      </c>
      <c r="FY121" s="11">
        <v>2371.6</v>
      </c>
      <c r="FZ121" s="18">
        <f t="shared" si="1397"/>
        <v>7.458419844000903E-3</v>
      </c>
      <c r="GA121" s="20">
        <f>(((FX121-FX$83)/(FX$137-FX$83)*100+900))</f>
        <v>983.09178743961354</v>
      </c>
      <c r="GC121" s="10">
        <v>10.792999999999999</v>
      </c>
      <c r="GD121" s="10">
        <v>1559.6</v>
      </c>
      <c r="GE121" s="18">
        <f t="shared" si="1398"/>
        <v>5.7257022943193077E-3</v>
      </c>
      <c r="GF121" s="20">
        <f>(((GC121-GC$83)/(GC$137-GC$83)*100+900))</f>
        <v>985.92833876221493</v>
      </c>
      <c r="GH121" s="10">
        <v>10.766999999999999</v>
      </c>
      <c r="GI121" s="11">
        <v>2574.5</v>
      </c>
      <c r="GJ121" s="18">
        <f t="shared" ref="GJ121" si="1416">GI121/GJ$1</f>
        <v>1.0304603189723975E-2</v>
      </c>
      <c r="GK121" s="20">
        <f>(((GH121-GH$83)/(GH$137-GH$83)*100+900))</f>
        <v>985.80708022085093</v>
      </c>
      <c r="GM121" s="10">
        <v>10.727</v>
      </c>
      <c r="GN121" s="11">
        <v>3482.3</v>
      </c>
      <c r="GO121" s="18">
        <f t="shared" si="1400"/>
        <v>1.0161813374327261E-2</v>
      </c>
      <c r="GP121" s="20">
        <f>(((GM121-GM$83)/(GM$137-GM$83)*100+900))</f>
        <v>984.70818389305509</v>
      </c>
      <c r="GR121" s="10">
        <v>10.763999999999999</v>
      </c>
      <c r="GS121" s="11">
        <v>2130</v>
      </c>
      <c r="GT121" s="18">
        <f t="shared" si="1401"/>
        <v>5.7875496492962282E-3</v>
      </c>
      <c r="GU121" s="20">
        <f>(((GR121-GR$83)/(GR$137-GR$83)*100+900))</f>
        <v>986.01307189542479</v>
      </c>
      <c r="GV121" s="20">
        <f t="shared" si="1402"/>
        <v>28.548365719051617</v>
      </c>
      <c r="GX121" s="10">
        <v>10.771000000000001</v>
      </c>
      <c r="GY121" s="11">
        <v>2152.3000000000002</v>
      </c>
      <c r="GZ121" s="18">
        <f t="shared" si="1403"/>
        <v>7.2865264092994543E-3</v>
      </c>
      <c r="HA121" s="20">
        <f>(((GX121-GX$83)/(GX$137-GX$83)*100+900))</f>
        <v>984.29591174561972</v>
      </c>
      <c r="HC121" s="10">
        <v>10.792999999999999</v>
      </c>
      <c r="HD121" s="10">
        <v>1724.6</v>
      </c>
      <c r="HE121" s="18">
        <f t="shared" si="1404"/>
        <v>5.306490928257448E-3</v>
      </c>
      <c r="HF121" s="20">
        <f>(((HC121-HC$83)/(HC$137-HC$83)*100+900))</f>
        <v>985.66354536648362</v>
      </c>
      <c r="HH121" s="10">
        <v>10.744999999999999</v>
      </c>
      <c r="HI121" s="11">
        <v>2366.4</v>
      </c>
      <c r="HJ121" s="18">
        <f t="shared" si="1405"/>
        <v>6.5188394570498721E-3</v>
      </c>
      <c r="HK121" s="20">
        <f>(((HH121-HH$83)/(HH$137-HH$83)*100+900))</f>
        <v>985.47758284600388</v>
      </c>
      <c r="HM121" s="10">
        <v>10.771000000000001</v>
      </c>
      <c r="HN121" s="11">
        <v>1782.8</v>
      </c>
      <c r="HO121" s="18">
        <f t="shared" si="1406"/>
        <v>4.9958120702608228E-3</v>
      </c>
      <c r="HP121" s="20">
        <f>(((HM121-HM$83)/(HM$137-HM$83)*100+900))</f>
        <v>986.43512450851904</v>
      </c>
      <c r="HR121" s="10">
        <v>10.744999999999999</v>
      </c>
      <c r="HS121" s="11">
        <v>2061.1</v>
      </c>
      <c r="HT121" s="18">
        <f t="shared" si="1407"/>
        <v>5.0503949089784608E-3</v>
      </c>
      <c r="HU121" s="20">
        <f>(((HR121-HR$83)/(HR$137-HR$83)*100+900))</f>
        <v>985.49643088903304</v>
      </c>
      <c r="HV121" s="20">
        <f t="shared" si="1408"/>
        <v>17.516222362957336</v>
      </c>
      <c r="HX121" s="10">
        <v>10.834</v>
      </c>
      <c r="HY121" s="11">
        <v>1544.1</v>
      </c>
      <c r="HZ121" s="18">
        <f t="shared" si="1409"/>
        <v>3.4707674214947068E-3</v>
      </c>
      <c r="IA121" s="20">
        <f>(((HX121-HX$83)/(HX$137-HX$83)*100+900))</f>
        <v>985.24484536082468</v>
      </c>
      <c r="IC121" s="10">
        <v>10.852</v>
      </c>
      <c r="ID121" s="10">
        <v>1615.4</v>
      </c>
      <c r="IE121" s="18">
        <f t="shared" si="1410"/>
        <v>5.2056328079255554E-3</v>
      </c>
      <c r="IF121" s="20">
        <f>(((IC121-IC$83)/(IC$137-IC$83)*100+900))</f>
        <v>987.24226804123714</v>
      </c>
      <c r="IH121" s="10">
        <v>10.738</v>
      </c>
      <c r="II121" s="11">
        <v>1657.6</v>
      </c>
      <c r="IJ121" s="18">
        <f t="shared" si="1411"/>
        <v>5.2297793276692116E-3</v>
      </c>
      <c r="IK121" s="20">
        <f>(((IH121-IH$83)/(IH$137-IH$83)*100+900))</f>
        <v>984.4609906118485</v>
      </c>
      <c r="IM121" s="10">
        <v>10.763999999999999</v>
      </c>
      <c r="IN121" s="11">
        <v>2118.9</v>
      </c>
      <c r="IO121" s="18">
        <f t="shared" si="1412"/>
        <v>4.7985835923724518E-3</v>
      </c>
      <c r="IP121" s="20">
        <f>(((IM121-IM$83)/(IM$137-IM$83)*100+900))</f>
        <v>984.98062015503876</v>
      </c>
      <c r="IR121" s="10">
        <v>10.786</v>
      </c>
      <c r="IS121" s="11">
        <v>1799.1</v>
      </c>
      <c r="IT121" s="18">
        <f t="shared" si="1413"/>
        <v>4.9092132543027585E-3</v>
      </c>
      <c r="IU121" s="20">
        <f>(((IR121-IR$83)/(IR$137-IR$83)*100+900))</f>
        <v>985.5292975072839</v>
      </c>
      <c r="IV121" s="20">
        <f t="shared" si="1414"/>
        <v>15.335497288657191</v>
      </c>
    </row>
    <row r="122" spans="1:256">
      <c r="A122" s="2" t="s">
        <v>69</v>
      </c>
      <c r="B122" s="25">
        <v>10.875</v>
      </c>
      <c r="C122" s="12">
        <v>11703.3</v>
      </c>
      <c r="D122" s="18">
        <f t="shared" si="1364"/>
        <v>3.6252633770121508E-2</v>
      </c>
      <c r="E122" s="20">
        <f t="shared" si="1365"/>
        <v>984.04868673926967</v>
      </c>
      <c r="G122" s="25">
        <v>10.863</v>
      </c>
      <c r="H122" s="12">
        <v>10302.1</v>
      </c>
      <c r="I122" s="18">
        <f t="shared" si="1366"/>
        <v>4.8319753403737599E-2</v>
      </c>
      <c r="J122" s="20">
        <f t="shared" si="1367"/>
        <v>983.8315654130505</v>
      </c>
      <c r="L122" s="25">
        <v>10.826000000000001</v>
      </c>
      <c r="M122" s="12">
        <v>12537.9</v>
      </c>
      <c r="N122" s="18">
        <f t="shared" si="1368"/>
        <v>4.4061831845382426E-2</v>
      </c>
      <c r="O122" s="20">
        <f t="shared" si="1369"/>
        <v>984.42227228838112</v>
      </c>
      <c r="Q122" s="25">
        <v>10.782</v>
      </c>
      <c r="R122" s="12">
        <v>4932</v>
      </c>
      <c r="S122" s="18">
        <f t="shared" si="1370"/>
        <v>1.8890189855600356E-2</v>
      </c>
      <c r="T122" s="20">
        <f t="shared" si="1371"/>
        <v>982.81500480923376</v>
      </c>
      <c r="U122" s="20">
        <f>(STDEV(D122,I122,N122,S122))/(AVERAGE(D122,I122,N122,S122))*100</f>
        <v>35.230098100920692</v>
      </c>
      <c r="Y122" s="18"/>
      <c r="AD122" s="18"/>
      <c r="AI122" s="18"/>
      <c r="AN122" s="18"/>
      <c r="AS122" s="18"/>
      <c r="AU122" s="20"/>
      <c r="AY122" s="18"/>
      <c r="BD122" s="18"/>
      <c r="BI122" s="18"/>
      <c r="BN122" s="18"/>
      <c r="BS122" s="18"/>
      <c r="BU122" s="20"/>
      <c r="BY122" s="18"/>
      <c r="CD122" s="18"/>
      <c r="CI122" s="18"/>
      <c r="CN122" s="18"/>
      <c r="CS122" s="18"/>
      <c r="CU122" s="20"/>
      <c r="CY122" s="18"/>
      <c r="DD122" s="18"/>
      <c r="DI122" s="18"/>
      <c r="DN122" s="18"/>
      <c r="DS122" s="18"/>
      <c r="DU122" s="20"/>
      <c r="DY122" s="18"/>
      <c r="ED122" s="18"/>
      <c r="EI122" s="18"/>
      <c r="EN122" s="18"/>
      <c r="ES122" s="18"/>
      <c r="EU122" s="20"/>
      <c r="EY122" s="18"/>
      <c r="FD122" s="18"/>
      <c r="FI122" s="18"/>
      <c r="FN122" s="18"/>
      <c r="FS122" s="18"/>
      <c r="FU122" s="20"/>
      <c r="FV122" s="20"/>
      <c r="FZ122" s="18"/>
      <c r="GE122" s="18"/>
      <c r="GJ122" s="18"/>
      <c r="GO122" s="18"/>
      <c r="GT122" s="18"/>
      <c r="GV122" s="20"/>
      <c r="GZ122" s="18"/>
      <c r="HE122" s="18"/>
      <c r="HJ122" s="18"/>
      <c r="HO122" s="18"/>
      <c r="HT122" s="18"/>
      <c r="HV122" s="20"/>
      <c r="HZ122" s="18"/>
      <c r="IE122" s="18"/>
      <c r="IJ122" s="18"/>
      <c r="IO122" s="18"/>
      <c r="IT122" s="18"/>
      <c r="IV122" s="20"/>
    </row>
    <row r="123" spans="1:256">
      <c r="A123" s="2" t="s">
        <v>67</v>
      </c>
      <c r="B123" s="25">
        <v>10.897</v>
      </c>
      <c r="C123" s="12">
        <v>3044.2</v>
      </c>
      <c r="D123" s="18">
        <f t="shared" si="1364"/>
        <v>9.4298418158129654E-3</v>
      </c>
      <c r="E123" s="20">
        <f t="shared" si="1365"/>
        <v>984.75336322869953</v>
      </c>
      <c r="G123" s="25">
        <v>10.878</v>
      </c>
      <c r="H123" s="12">
        <v>2444.6</v>
      </c>
      <c r="I123" s="18">
        <f t="shared" si="1366"/>
        <v>1.1465863190104631E-2</v>
      </c>
      <c r="J123" s="20">
        <f t="shared" si="1367"/>
        <v>984.31372549019613</v>
      </c>
      <c r="L123" s="25">
        <v>10.83</v>
      </c>
      <c r="M123" s="12">
        <v>2872.8</v>
      </c>
      <c r="N123" s="18">
        <f t="shared" si="1368"/>
        <v>1.0095855807225664E-2</v>
      </c>
      <c r="O123" s="20">
        <f t="shared" si="1369"/>
        <v>984.5510138397168</v>
      </c>
      <c r="Q123" s="25">
        <v>10.856</v>
      </c>
      <c r="R123" s="12">
        <v>2371</v>
      </c>
      <c r="S123" s="18">
        <f t="shared" si="1370"/>
        <v>9.0812327955451019E-3</v>
      </c>
      <c r="T123" s="20">
        <f t="shared" si="1371"/>
        <v>985.18756011542166</v>
      </c>
      <c r="U123" s="20">
        <f t="shared" si="816"/>
        <v>10.509931857341238</v>
      </c>
      <c r="W123" s="10">
        <v>10.922000000000001</v>
      </c>
      <c r="X123">
        <v>1146.5999999999999</v>
      </c>
      <c r="Y123" s="18">
        <f t="shared" si="1372"/>
        <v>3.4763858321359823E-3</v>
      </c>
      <c r="Z123" s="20">
        <f>(((W123-W$83)/(W$137-W$83)*100+900))</f>
        <v>987.31988472622481</v>
      </c>
      <c r="AB123" s="10">
        <v>10.888999999999999</v>
      </c>
      <c r="AC123">
        <v>1255.3</v>
      </c>
      <c r="AD123" s="18">
        <f t="shared" si="817"/>
        <v>4.3237423155667119E-3</v>
      </c>
      <c r="AE123" s="20">
        <f>(((AB123-AB$83)/(AB$137-AB$83)*100+900))</f>
        <v>987.16302952503202</v>
      </c>
      <c r="AG123" s="10">
        <v>10.888999999999999</v>
      </c>
      <c r="AH123">
        <v>1043.7</v>
      </c>
      <c r="AI123" s="18">
        <f t="shared" si="818"/>
        <v>3.4525648617088492E-3</v>
      </c>
      <c r="AJ123" s="20">
        <f>(((AG123-AG$83)/(AG$137-AG$83)*100+900))</f>
        <v>987.5</v>
      </c>
      <c r="AL123" s="10">
        <v>10.878</v>
      </c>
      <c r="AM123">
        <v>1330.9</v>
      </c>
      <c r="AN123" s="18">
        <f t="shared" si="819"/>
        <v>4.7046788028927292E-3</v>
      </c>
      <c r="AO123" s="20">
        <f>(((AL123-AL$83)/(AL$137-AL$83)*100+900))</f>
        <v>987.35483870967744</v>
      </c>
      <c r="AQ123" s="10">
        <v>10.888999999999999</v>
      </c>
      <c r="AR123">
        <v>1505.3</v>
      </c>
      <c r="AS123" s="18">
        <f t="shared" si="820"/>
        <v>4.9169238146287379E-3</v>
      </c>
      <c r="AT123" s="20">
        <f>(((AQ123-AQ$83)/(AQ$137-AQ$83)*100+900))</f>
        <v>987.50811161583385</v>
      </c>
      <c r="AU123" s="20">
        <f t="shared" ref="AU123" si="1417">(STDEV(Y123,AD123,AI123,AN123,AS123))/(AVERAGE(Y123,AD123,AI123,AN123,AS123))*100</f>
        <v>16.347348295552873</v>
      </c>
      <c r="AW123" s="10">
        <v>10.941000000000001</v>
      </c>
      <c r="AX123">
        <v>4846.6000000000004</v>
      </c>
      <c r="AY123" s="18">
        <f t="shared" si="918"/>
        <v>1.4077617732233058E-2</v>
      </c>
      <c r="AZ123" s="20">
        <f>(((AW123-AW$83)/(AW$137-AW$83)*100+900))</f>
        <v>987.98324742268039</v>
      </c>
      <c r="BB123" s="10">
        <v>10.897</v>
      </c>
      <c r="BC123">
        <v>4756.3</v>
      </c>
      <c r="BD123" s="18">
        <f t="shared" si="919"/>
        <v>1.2359811007645657E-2</v>
      </c>
      <c r="BE123" s="20">
        <f>(((BB123-BB$83)/(BB$137-BB$83)*100+900))</f>
        <v>987.43169398907105</v>
      </c>
      <c r="BG123" s="10">
        <v>10.837999999999999</v>
      </c>
      <c r="BH123">
        <v>4577.1000000000004</v>
      </c>
      <c r="BI123" s="18">
        <f t="shared" si="920"/>
        <v>1.4038995471549036E-2</v>
      </c>
      <c r="BJ123" s="20">
        <f>(((BG123-BG$83)/(BG$137-BG$83)*100+900))</f>
        <v>986.89053923151437</v>
      </c>
      <c r="BL123" s="10">
        <v>10.849</v>
      </c>
      <c r="BM123">
        <v>4261.2</v>
      </c>
      <c r="BN123" s="18">
        <f t="shared" si="921"/>
        <v>1.197509880889752E-2</v>
      </c>
      <c r="BO123" s="20">
        <f>(((BL123-BL$83)/(BL$137-BL$83)*100+900))</f>
        <v>986.97057872615585</v>
      </c>
      <c r="BQ123" s="10">
        <v>10.840999999999999</v>
      </c>
      <c r="BR123">
        <v>3939.6</v>
      </c>
      <c r="BS123" s="18">
        <f t="shared" si="922"/>
        <v>1.2691078103799077E-2</v>
      </c>
      <c r="BT123" s="20">
        <f>(((BQ123-BQ$83)/(BQ$137-BQ$83)*100+900))</f>
        <v>987.09990300678953</v>
      </c>
      <c r="BU123" s="20">
        <f t="shared" si="1360"/>
        <v>7.4736383477082544</v>
      </c>
      <c r="BW123" s="10">
        <v>10.914999999999999</v>
      </c>
      <c r="BX123" s="11">
        <v>1620.1</v>
      </c>
      <c r="BY123" s="18">
        <f t="shared" si="1374"/>
        <v>6.3892232288352288E-3</v>
      </c>
      <c r="BZ123" s="20">
        <f>(((BW123-BW$83)/(BW$137-BW$83)*100+900))</f>
        <v>987.56011542160945</v>
      </c>
      <c r="CB123" s="10">
        <v>10.922000000000001</v>
      </c>
      <c r="CC123" s="11">
        <v>1057</v>
      </c>
      <c r="CD123" s="18">
        <f t="shared" si="1375"/>
        <v>3.4958223765043693E-3</v>
      </c>
      <c r="CE123" s="20">
        <f>(((CB123-CB$83)/(CB$137-CB$83)*100+900))</f>
        <v>987.90817976075016</v>
      </c>
      <c r="CG123" s="10">
        <v>10.863</v>
      </c>
      <c r="CH123" s="11">
        <v>1934.4</v>
      </c>
      <c r="CI123" s="18">
        <f t="shared" si="1376"/>
        <v>5.2258482818240762E-3</v>
      </c>
      <c r="CJ123" s="20">
        <f>(((CG123-CG$83)/(CG$137-CG$83)*100+900))</f>
        <v>987.29335494327393</v>
      </c>
      <c r="CL123" s="10">
        <v>10.86</v>
      </c>
      <c r="CM123" s="11">
        <v>1535.3</v>
      </c>
      <c r="CN123" s="18">
        <f t="shared" si="1377"/>
        <v>4.2795675666032615E-3</v>
      </c>
      <c r="CO123" s="20">
        <f>(((CL123-CL$83)/(CL$137-CL$83)*100+900))</f>
        <v>987.43930074457751</v>
      </c>
      <c r="CQ123" s="10">
        <v>10.867000000000001</v>
      </c>
      <c r="CR123" s="11">
        <v>1018.4</v>
      </c>
      <c r="CS123" s="18">
        <f t="shared" si="1378"/>
        <v>2.8923642322695713E-3</v>
      </c>
      <c r="CT123" s="20">
        <f>(((CQ123-CQ$83)/(CQ$137-CQ$83)*100+900))</f>
        <v>987.11656441717798</v>
      </c>
      <c r="CU123" s="20">
        <f t="shared" si="1379"/>
        <v>31.189220020765852</v>
      </c>
      <c r="CW123" s="10">
        <v>10.912000000000001</v>
      </c>
      <c r="CX123" s="11">
        <v>4831.1000000000004</v>
      </c>
      <c r="CY123" s="18">
        <f t="shared" si="1380"/>
        <v>1.2564639192176224E-2</v>
      </c>
      <c r="CZ123" s="20">
        <f>(((CW123-CW$83)/(CW$137-CW$83)*100+900))</f>
        <v>986.80823680823687</v>
      </c>
      <c r="DB123" s="10">
        <v>10.945</v>
      </c>
      <c r="DC123" s="10">
        <v>6435.6</v>
      </c>
      <c r="DD123" s="18">
        <f t="shared" si="1381"/>
        <v>1.9168461215408397E-2</v>
      </c>
      <c r="DE123" s="20">
        <f>(((DB123-DB$83)/(DB$137-DB$83)*100+900))</f>
        <v>987.14561855670104</v>
      </c>
      <c r="DG123" s="10">
        <v>10.845000000000001</v>
      </c>
      <c r="DH123" s="11">
        <v>6228.7</v>
      </c>
      <c r="DI123" s="18">
        <f t="shared" si="1382"/>
        <v>1.7091622533819937E-2</v>
      </c>
      <c r="DJ123" s="20">
        <f>(((DG123-DG$83)/(DG$137-DG$83)*100+900))</f>
        <v>986.92010309278351</v>
      </c>
      <c r="DL123" s="10">
        <v>10.834</v>
      </c>
      <c r="DM123" s="11">
        <v>5161.3999999999996</v>
      </c>
      <c r="DN123" s="18">
        <f t="shared" si="1383"/>
        <v>1.7759955350645052E-2</v>
      </c>
      <c r="DO123" s="20">
        <f>(((DL123-DL$83)/(DL$137-DL$83)*100+900))</f>
        <v>986.84725848563971</v>
      </c>
      <c r="DQ123" s="10">
        <v>10.834</v>
      </c>
      <c r="DR123" s="11">
        <v>6385.4</v>
      </c>
      <c r="DS123" s="18">
        <f t="shared" si="1384"/>
        <v>2.1045692824642845E-2</v>
      </c>
      <c r="DT123" s="20">
        <f>(((DQ123-DQ$83)/(DQ$137-DQ$83)*100+900))</f>
        <v>987.6258525495291</v>
      </c>
      <c r="DU123" s="20">
        <f t="shared" si="1385"/>
        <v>18.030738148000754</v>
      </c>
      <c r="DW123" s="10">
        <v>10.912000000000001</v>
      </c>
      <c r="DX123" s="11">
        <v>12798.1</v>
      </c>
      <c r="DY123" s="18">
        <f t="shared" ref="DY123:DY125" si="1418">DX123/DY$1</f>
        <v>5.6265673195626108E-2</v>
      </c>
      <c r="DZ123" s="20">
        <f>(((DW123-DW$83)/(DW$137-DW$83)*100+900))</f>
        <v>986.88419705694184</v>
      </c>
      <c r="EB123" s="10">
        <v>10.893000000000001</v>
      </c>
      <c r="EC123" s="10">
        <v>10569.7</v>
      </c>
      <c r="ED123" s="18">
        <f t="shared" si="1387"/>
        <v>3.434094541324182E-2</v>
      </c>
      <c r="EE123" s="20">
        <f>(((EB123-EB$83)/(EB$137-EB$83)*100+900))</f>
        <v>986.52047726539831</v>
      </c>
      <c r="EG123" s="10">
        <v>10.819000000000001</v>
      </c>
      <c r="EH123" s="11">
        <v>10385</v>
      </c>
      <c r="EI123" s="18">
        <f t="shared" si="1388"/>
        <v>3.6968399049394196E-2</v>
      </c>
      <c r="EJ123" s="20">
        <f>(((EG123-EG$83)/(EG$137-EG$83)*100+900))</f>
        <v>986.79428942245295</v>
      </c>
      <c r="EL123" s="10">
        <v>10.815</v>
      </c>
      <c r="EM123" s="11">
        <v>11629.6</v>
      </c>
      <c r="EN123" s="18">
        <f t="shared" si="1389"/>
        <v>3.3086781390420948E-2</v>
      </c>
      <c r="EO123" s="20">
        <f>(((EL123-EL$83)/(EL$137-EL$83)*100+900))</f>
        <v>986.3212101705825</v>
      </c>
      <c r="EQ123" s="10">
        <v>10.823</v>
      </c>
      <c r="ER123" s="11">
        <v>10195.700000000001</v>
      </c>
      <c r="ES123" s="18">
        <f t="shared" si="1390"/>
        <v>3.2194320989603481E-2</v>
      </c>
      <c r="ET123" s="20">
        <f>(((EQ123-EQ$83)/(EQ$137-EQ$83)*100+900))</f>
        <v>986.95228821811099</v>
      </c>
      <c r="EU123" s="20">
        <f t="shared" si="1391"/>
        <v>26.065102811524827</v>
      </c>
      <c r="EW123" s="10">
        <v>10.926</v>
      </c>
      <c r="EX123" s="11">
        <v>1830.8</v>
      </c>
      <c r="EY123" s="18">
        <f t="shared" si="1392"/>
        <v>6.0001265047427803E-3</v>
      </c>
      <c r="EZ123" s="20">
        <f>(((EW123-EW$83)/(EW$137-EW$83)*100+900))</f>
        <v>987.28113643871825</v>
      </c>
      <c r="FB123" s="10">
        <v>10.856</v>
      </c>
      <c r="FC123" s="10">
        <v>1846.6</v>
      </c>
      <c r="FD123" s="18">
        <f t="shared" si="1393"/>
        <v>5.8885956531666266E-3</v>
      </c>
      <c r="FE123" s="20">
        <f>(((FB123-FB$83)/(FB$137-FB$83)*100+900))</f>
        <v>987.24676187313185</v>
      </c>
      <c r="FG123" s="10">
        <v>10.819000000000001</v>
      </c>
      <c r="FH123" s="11">
        <v>2008.5</v>
      </c>
      <c r="FI123" s="18">
        <f t="shared" si="1394"/>
        <v>6.4559532664198501E-3</v>
      </c>
      <c r="FJ123" s="20">
        <f>(((FG123-FG$83)/(FG$137-FG$83)*100+900))</f>
        <v>986.80253925826935</v>
      </c>
      <c r="FL123" s="10">
        <v>10.808</v>
      </c>
      <c r="FM123" s="11">
        <v>2457.3000000000002</v>
      </c>
      <c r="FN123" s="18">
        <f t="shared" si="1395"/>
        <v>7.4997871199480671E-3</v>
      </c>
      <c r="FO123" s="20">
        <f>(((FL123-FL$83)/(FL$137-FL$83)*100+900))</f>
        <v>987.03641830938864</v>
      </c>
      <c r="FQ123" s="10">
        <v>10.808</v>
      </c>
      <c r="FR123" s="11">
        <v>2155.9</v>
      </c>
      <c r="FS123" s="18">
        <f t="shared" si="1396"/>
        <v>8.6106461439410548E-3</v>
      </c>
      <c r="FT123" s="20">
        <f>(((FQ123-FQ$83)/(FQ$137-FQ$83)*100+900))</f>
        <v>987.24045545880779</v>
      </c>
      <c r="FU123" s="20">
        <f>(STDEV(EY123,FD123,FI123,FN123,FS123))/(AVERAGE(EY123,FD123,FI123,FN123,FS123))*100</f>
        <v>16.728619129433017</v>
      </c>
      <c r="FV123" s="20">
        <f>(STDEV(EY123,FD123,FN123,FS123))/(AVERAGE(EY123,FD123,FN123,FS123))*100</f>
        <v>18.588345824889078</v>
      </c>
      <c r="FX123" s="10">
        <v>10.897</v>
      </c>
      <c r="FY123" s="11">
        <v>4534.3</v>
      </c>
      <c r="FZ123" s="18">
        <f t="shared" si="1397"/>
        <v>1.4259872279749239E-2</v>
      </c>
      <c r="GA123" s="20">
        <f>(((FX123-FX$83)/(FX$137-FX$83)*100+900))</f>
        <v>987.37520128824474</v>
      </c>
      <c r="GC123" s="10">
        <v>10.845000000000001</v>
      </c>
      <c r="GD123" s="10">
        <v>4208.8</v>
      </c>
      <c r="GE123" s="18">
        <f t="shared" si="1398"/>
        <v>1.5451613116395937E-2</v>
      </c>
      <c r="GF123" s="20">
        <f>(((GC123-GC$83)/(GC$137-GC$83)*100+900))</f>
        <v>987.62214983713363</v>
      </c>
      <c r="GH123" s="10">
        <v>10.804</v>
      </c>
      <c r="GI123" s="11">
        <v>4216.7</v>
      </c>
      <c r="GJ123" s="18">
        <f t="shared" ref="GJ123:GJ125" si="1419">GI123/GJ$1</f>
        <v>1.6877615175804654E-2</v>
      </c>
      <c r="GK123" s="20">
        <f>(((GH123-GH$83)/(GH$137-GH$83)*100+900))</f>
        <v>987.00876908087037</v>
      </c>
      <c r="GM123" s="10">
        <v>10.804</v>
      </c>
      <c r="GN123" s="11">
        <v>4851</v>
      </c>
      <c r="GO123" s="18">
        <f t="shared" si="1400"/>
        <v>1.4155861550946655E-2</v>
      </c>
      <c r="GP123" s="20">
        <f>(((GM123-GM$83)/(GM$137-GM$83)*100+900))</f>
        <v>987.21878056732965</v>
      </c>
      <c r="GR123" s="10">
        <v>10.811999999999999</v>
      </c>
      <c r="GS123" s="11">
        <v>5375.2</v>
      </c>
      <c r="GT123" s="18">
        <f t="shared" si="1401"/>
        <v>1.4605275528120697E-2</v>
      </c>
      <c r="GU123" s="20">
        <f>(((GR123-GR$83)/(GR$137-GR$83)*100+900))</f>
        <v>987.58169934640523</v>
      </c>
      <c r="GV123" s="20">
        <f t="shared" si="1402"/>
        <v>7.5081661486651061</v>
      </c>
      <c r="GX123" s="10">
        <v>10.867000000000001</v>
      </c>
      <c r="GY123" s="11">
        <v>2558.1</v>
      </c>
      <c r="GZ123" s="18">
        <f t="shared" si="1403"/>
        <v>8.6603462378055714E-3</v>
      </c>
      <c r="HA123" s="20">
        <f>(((GX123-GX$83)/(GX$137-GX$83)*100+900))</f>
        <v>987.41077222582737</v>
      </c>
      <c r="HC123" s="10">
        <v>10.845000000000001</v>
      </c>
      <c r="HD123" s="10">
        <v>2755.3</v>
      </c>
      <c r="HE123" s="18">
        <f t="shared" si="1404"/>
        <v>8.4778931083310614E-3</v>
      </c>
      <c r="HF123" s="20">
        <f>(((HC123-HC$83)/(HC$137-HC$83)*100+900))</f>
        <v>987.34258960284149</v>
      </c>
      <c r="HH123" s="10">
        <v>10.815</v>
      </c>
      <c r="HI123" s="11">
        <v>3328.5</v>
      </c>
      <c r="HJ123" s="18">
        <f t="shared" si="1405"/>
        <v>9.1691840486775259E-3</v>
      </c>
      <c r="HK123" s="20">
        <f>(((HH123-HH$83)/(HH$137-HH$83)*100+900))</f>
        <v>987.7517868745939</v>
      </c>
      <c r="HM123" s="10">
        <v>10.808</v>
      </c>
      <c r="HN123" s="11">
        <v>2243.6</v>
      </c>
      <c r="HO123" s="18">
        <f t="shared" si="1406"/>
        <v>6.2870787305570903E-3</v>
      </c>
      <c r="HP123" s="20">
        <f>(((HM123-HM$83)/(HM$137-HM$83)*100+900))</f>
        <v>987.64744429882046</v>
      </c>
      <c r="HR123" s="10">
        <v>10.819000000000001</v>
      </c>
      <c r="HS123" s="11">
        <v>2912.4</v>
      </c>
      <c r="HT123" s="18">
        <f t="shared" si="1407"/>
        <v>7.1363689936969916E-3</v>
      </c>
      <c r="HU123" s="20">
        <f>(((HR123-HR$83)/(HR$137-HR$83)*100+900))</f>
        <v>987.8974691758599</v>
      </c>
      <c r="HV123" s="20">
        <f t="shared" si="1408"/>
        <v>15.018663854268882</v>
      </c>
      <c r="HZ123" s="18"/>
      <c r="IE123" s="18"/>
      <c r="IJ123" s="18"/>
      <c r="IO123" s="18"/>
      <c r="IT123" s="18"/>
      <c r="IV123" s="20"/>
    </row>
    <row r="124" spans="1:256">
      <c r="A124" s="14" t="s">
        <v>269</v>
      </c>
      <c r="B124" s="25">
        <v>10.83</v>
      </c>
      <c r="C124" s="12">
        <v>3579.7</v>
      </c>
      <c r="D124" s="18">
        <f t="shared" si="1364"/>
        <v>1.1088629113746033E-2</v>
      </c>
      <c r="E124" s="20">
        <f t="shared" si="1365"/>
        <v>982.60730301089052</v>
      </c>
      <c r="G124" s="25">
        <v>10.819000000000001</v>
      </c>
      <c r="H124" s="12">
        <v>3447.5</v>
      </c>
      <c r="I124" s="18">
        <f t="shared" si="1366"/>
        <v>1.6169746931148539E-2</v>
      </c>
      <c r="J124" s="20">
        <f t="shared" si="1367"/>
        <v>982.41722918675669</v>
      </c>
      <c r="L124" s="25">
        <v>10.766999999999999</v>
      </c>
      <c r="M124" s="12">
        <v>2838.1</v>
      </c>
      <c r="N124" s="18">
        <f t="shared" si="1368"/>
        <v>9.973909902007503E-3</v>
      </c>
      <c r="O124" s="20">
        <f t="shared" si="1369"/>
        <v>982.52333440617963</v>
      </c>
      <c r="Q124" s="25">
        <v>10.779</v>
      </c>
      <c r="R124" s="12">
        <v>1197.4000000000001</v>
      </c>
      <c r="S124" s="18">
        <f t="shared" si="1370"/>
        <v>4.5861949174971347E-3</v>
      </c>
      <c r="T124" s="20">
        <f t="shared" si="1371"/>
        <v>982.71882013465859</v>
      </c>
      <c r="U124" s="20">
        <f>(STDEV(D124,I124,N124,S124))/(AVERAGE(D124,I124,N124,S124))*100</f>
        <v>45.450107800060138</v>
      </c>
      <c r="W124" s="10">
        <v>10.922000000000001</v>
      </c>
      <c r="X124">
        <v>4865.7</v>
      </c>
      <c r="Y124" s="18">
        <f>X124/Y$1</f>
        <v>1.4752355262012951E-2</v>
      </c>
      <c r="Z124" s="20">
        <f>(((W124-W$83)/(W$137-W$83)*100+900))</f>
        <v>987.31988472622481</v>
      </c>
      <c r="AB124" s="10">
        <v>10.878</v>
      </c>
      <c r="AC124">
        <v>4833.6000000000004</v>
      </c>
      <c r="AD124" s="18">
        <f>AC124/AD$1</f>
        <v>1.6648801765731906E-2</v>
      </c>
      <c r="AE124" s="20">
        <f>(((AB124-AB$83)/(AB$137-AB$83)*100+900))</f>
        <v>986.81001283697049</v>
      </c>
      <c r="AG124" s="10">
        <v>10.967000000000001</v>
      </c>
      <c r="AH124">
        <v>19634.900000000001</v>
      </c>
      <c r="AI124" s="18">
        <f>AH124/AI$1</f>
        <v>6.4952348187378647E-2</v>
      </c>
      <c r="AJ124" s="20">
        <f>(((AG124-AG$83)/(AG$137-AG$83)*100+900))</f>
        <v>990.01288659793818</v>
      </c>
      <c r="AL124" s="10">
        <v>10.86</v>
      </c>
      <c r="AM124">
        <v>6420.7</v>
      </c>
      <c r="AN124" s="18">
        <f>AM124/AN$1</f>
        <v>2.2696920271796036E-2</v>
      </c>
      <c r="AO124" s="20">
        <f>(((AL124-AL$83)/(AL$137-AL$83)*100+900))</f>
        <v>986.77419354838707</v>
      </c>
      <c r="AQ124" s="10">
        <v>10.874000000000001</v>
      </c>
      <c r="AR124">
        <v>6548.6</v>
      </c>
      <c r="AS124" s="18">
        <f>AR124/AS$1</f>
        <v>2.1390398785941511E-2</v>
      </c>
      <c r="AT124" s="20">
        <f>(((AQ124-AQ$83)/(AQ$137-AQ$83)*100+900))</f>
        <v>987.02141466580144</v>
      </c>
      <c r="AU124" s="20">
        <f>(STDEV(Y124,AD124,AI124,AN124,AS124))/(AVERAGE(Y124,AD124,AI124,AN124,AS124))*100</f>
        <v>74.288297219192472</v>
      </c>
      <c r="AW124" s="10">
        <v>10.9</v>
      </c>
      <c r="AX124">
        <v>4659.1000000000004</v>
      </c>
      <c r="AY124" s="18">
        <f>AX124/AY$1</f>
        <v>1.3532998138127148E-2</v>
      </c>
      <c r="AZ124" s="20">
        <f>(((AW124-AW$83)/(AW$137-AW$83)*100+900))</f>
        <v>986.66237113402065</v>
      </c>
      <c r="BB124" s="10">
        <v>10.882</v>
      </c>
      <c r="BC124">
        <v>9555.9</v>
      </c>
      <c r="BD124" s="18">
        <f>BC124/BD$1</f>
        <v>2.4832142213056605E-2</v>
      </c>
      <c r="BE124" s="20">
        <f>(((BB124-BB$83)/(BB$137-BB$83)*100+900))</f>
        <v>986.94953391192541</v>
      </c>
      <c r="BG124" s="10">
        <v>10.837999999999999</v>
      </c>
      <c r="BH124">
        <v>18544.2</v>
      </c>
      <c r="BI124" s="18">
        <f>BH124/BI$1</f>
        <v>5.6879233537283351E-2</v>
      </c>
      <c r="BJ124" s="20">
        <f>(((BG124-BG$83)/(BG$137-BG$83)*100+900))</f>
        <v>986.89053923151437</v>
      </c>
      <c r="BL124" s="10">
        <v>10.834</v>
      </c>
      <c r="BM124">
        <v>16483.7</v>
      </c>
      <c r="BN124" s="18">
        <f>BM124/BN$1</f>
        <v>4.6323555861312322E-2</v>
      </c>
      <c r="BO124" s="20">
        <f>(((BL124-BL$83)/(BL$137-BL$83)*100+900))</f>
        <v>986.48561267377943</v>
      </c>
      <c r="BQ124" s="10">
        <v>10.823</v>
      </c>
      <c r="BR124">
        <v>5402.7</v>
      </c>
      <c r="BS124" s="18">
        <f>BR124/BS$1</f>
        <v>1.7404327259466765E-2</v>
      </c>
      <c r="BT124" s="20">
        <f>(((BQ124-BQ$83)/(BQ$137-BQ$83)*100+900))</f>
        <v>986.51794374393796</v>
      </c>
      <c r="BU124" s="20">
        <f>(STDEV(AY124,BD124,BI124,BN124,BS124))/(AVERAGE(AY124,BD124,BI124,BN124,BS124))*100</f>
        <v>59.45538457459778</v>
      </c>
      <c r="BW124" s="10">
        <v>10.875</v>
      </c>
      <c r="BX124" s="11">
        <v>3746.5</v>
      </c>
      <c r="BY124" s="18">
        <f>BX124/BY$1</f>
        <v>1.4775152661459902E-2</v>
      </c>
      <c r="BZ124" s="20">
        <f>(((BW124-BW$83)/(BW$137-BW$83)*100+900))</f>
        <v>986.27765309394033</v>
      </c>
      <c r="CB124" s="10">
        <v>10.823</v>
      </c>
      <c r="CC124" s="11">
        <v>6194.6</v>
      </c>
      <c r="CD124" s="18">
        <f>CC124/CD$1</f>
        <v>2.0487437363759665E-2</v>
      </c>
      <c r="CE124" s="20">
        <f>(((CB124-CB$83)/(CB$137-CB$83)*100+900))</f>
        <v>984.7074038150663</v>
      </c>
      <c r="CG124" s="10">
        <v>10.811999999999999</v>
      </c>
      <c r="CH124" s="11">
        <v>6285.5</v>
      </c>
      <c r="CI124" s="18">
        <f>CH124/CI$1</f>
        <v>1.6980494921115193E-2</v>
      </c>
      <c r="CJ124" s="20">
        <f>(((CG124-CG$83)/(CG$137-CG$83)*100+900))</f>
        <v>985.6401944894651</v>
      </c>
      <c r="CL124" s="10">
        <v>10.823</v>
      </c>
      <c r="CM124" s="11">
        <v>5102.5</v>
      </c>
      <c r="CN124" s="18">
        <f>CM124/CN$1</f>
        <v>1.4222948940658595E-2</v>
      </c>
      <c r="CO124" s="20">
        <f>(((CL124-CL$83)/(CL$137-CL$83)*100+900))</f>
        <v>986.24150210424091</v>
      </c>
      <c r="CQ124" s="10">
        <v>10.797000000000001</v>
      </c>
      <c r="CR124" s="11">
        <v>7015.5</v>
      </c>
      <c r="CS124" s="18">
        <f>CR124/CS$1</f>
        <v>1.992476558472818E-2</v>
      </c>
      <c r="CT124" s="20">
        <f>(((CQ124-CQ$83)/(CQ$137-CQ$83)*100+900))</f>
        <v>984.85631256054251</v>
      </c>
      <c r="CU124" s="20">
        <f>(STDEV(BY124,CD124,CI124,CN124,CS124))/(AVERAGE(BY124,CD124,CI124,CN124,CS124))*100</f>
        <v>16.621740191559141</v>
      </c>
      <c r="CW124" s="10">
        <v>10.901</v>
      </c>
      <c r="CX124" s="11">
        <v>4908.2</v>
      </c>
      <c r="CY124" s="18">
        <f>CX124/CY$1</f>
        <v>1.2765159504675815E-2</v>
      </c>
      <c r="CZ124" s="20">
        <f>(((CW124-CW$83)/(CW$137-CW$83)*100+900))</f>
        <v>986.45431145431144</v>
      </c>
      <c r="DB124" s="10">
        <v>10.845000000000001</v>
      </c>
      <c r="DC124" s="10">
        <v>5271.9</v>
      </c>
      <c r="DD124" s="18">
        <f>DC124/DD$1</f>
        <v>1.5702375952749009E-2</v>
      </c>
      <c r="DE124" s="20">
        <f>(((DB124-DB$83)/(DB$137-DB$83)*100+900))</f>
        <v>983.92396907216494</v>
      </c>
      <c r="DG124" s="10">
        <v>10.897</v>
      </c>
      <c r="DH124" s="11">
        <v>4347</v>
      </c>
      <c r="DI124" s="18">
        <f>DH124/DI$1</f>
        <v>1.1928216667124002E-2</v>
      </c>
      <c r="DJ124" s="20">
        <f>(((DG124-DG$83)/(DG$137-DG$83)*100+900))</f>
        <v>988.59536082474233</v>
      </c>
      <c r="DL124" s="10">
        <v>10.83</v>
      </c>
      <c r="DM124" s="11">
        <v>14826.6</v>
      </c>
      <c r="DN124" s="18">
        <f>DM124/DN$1</f>
        <v>5.1017118224100814E-2</v>
      </c>
      <c r="DO124" s="20">
        <f>(((DL124-DL$83)/(DL$137-DL$83)*100+900))</f>
        <v>986.71671018276766</v>
      </c>
      <c r="DQ124" s="10">
        <v>10.763999999999999</v>
      </c>
      <c r="DR124" s="11">
        <v>9544.9</v>
      </c>
      <c r="DS124" s="18">
        <f>DR124/DS$1</f>
        <v>3.1459115081581966E-2</v>
      </c>
      <c r="DT124" s="20">
        <f>(((DQ124-DQ$83)/(DQ$137-DQ$83)*100+900))</f>
        <v>985.35238713868137</v>
      </c>
      <c r="DU124" s="20">
        <f>(STDEV(CY124,DD124,DI124,DN124,DS124))/(AVERAGE(CY124,DD124,DI124,DN124,DS124))*100</f>
        <v>68.235142207161815</v>
      </c>
      <c r="DW124" s="10">
        <v>11.728</v>
      </c>
      <c r="DX124" s="11">
        <v>9080.6</v>
      </c>
      <c r="DY124" s="18">
        <f>DX124/DY$1</f>
        <v>3.9922025302209112E-2</v>
      </c>
      <c r="DZ124" s="20">
        <f>(((DW124-DW$83)/(DW$137-DW$83)*100+900))</f>
        <v>1012.9878438899552</v>
      </c>
      <c r="EB124" s="10">
        <v>11.673</v>
      </c>
      <c r="EC124" s="10">
        <v>10087.299999999999</v>
      </c>
      <c r="ED124" s="18">
        <f>EC124/ED$1</f>
        <v>3.2773628264472422E-2</v>
      </c>
      <c r="EE124" s="20">
        <f>(((EB124-EB$83)/(EB$137-EB$83)*100+900))</f>
        <v>1011.6736536601096</v>
      </c>
      <c r="EG124" s="10">
        <v>11.617000000000001</v>
      </c>
      <c r="EH124" s="11">
        <v>16381.9</v>
      </c>
      <c r="EI124" s="18">
        <f>EH124/EI$1</f>
        <v>5.8316092093141148E-2</v>
      </c>
      <c r="EJ124" s="20">
        <f>(((EG124-EG$83)/(EG$137-EG$83)*100+900))</f>
        <v>1012.6865671641791</v>
      </c>
      <c r="EL124" s="10">
        <v>11.891</v>
      </c>
      <c r="EM124" s="11">
        <v>17110.2</v>
      </c>
      <c r="EN124" s="18">
        <f>EM124/EN$1</f>
        <v>4.8679356723049849E-2</v>
      </c>
      <c r="EO124" s="20">
        <f>(((EL124-EL$83)/(EL$137-EL$83)*100+900))</f>
        <v>1020.9526874798842</v>
      </c>
      <c r="EQ124" s="10">
        <v>11.573</v>
      </c>
      <c r="ER124" s="11">
        <v>13560</v>
      </c>
      <c r="ES124" s="18">
        <f>ER124/ES$1</f>
        <v>4.2817559620136253E-2</v>
      </c>
      <c r="ET124" s="20">
        <f>(((EQ124-EQ$83)/(EQ$137-EQ$83)*100+900))</f>
        <v>1011.2950340798442</v>
      </c>
      <c r="EU124" s="20">
        <f>(STDEV(DY124,ED124,EI124,EN124,ES124))/(AVERAGE(DY124,ED124,EI124,EN124,ES124))*100</f>
        <v>21.6016570714315</v>
      </c>
      <c r="EW124" s="10">
        <v>10.86</v>
      </c>
      <c r="EX124" s="11">
        <v>9668.6</v>
      </c>
      <c r="EY124" s="18">
        <f>EX124/EY$1</f>
        <v>3.1687143939128276E-2</v>
      </c>
      <c r="EZ124" s="20">
        <f>(((EW124-EW$83)/(EW$137-EW$83)*100+900))</f>
        <v>985.10075982821274</v>
      </c>
      <c r="FB124" s="10">
        <v>10.789</v>
      </c>
      <c r="FC124" s="10">
        <v>4183</v>
      </c>
      <c r="FD124" s="18">
        <f>FC124/FD$1</f>
        <v>1.3339107341706921E-2</v>
      </c>
      <c r="FE124" s="20">
        <f>(((FB124-FB$83)/(FB$137-FB$83)*100+900))</f>
        <v>985.02158751245429</v>
      </c>
      <c r="FG124" s="10">
        <v>10.926</v>
      </c>
      <c r="FH124" s="11">
        <v>256500.3</v>
      </c>
      <c r="FI124" s="18">
        <f>FH124/FI$1</f>
        <v>0.82447296471131259</v>
      </c>
      <c r="FJ124" s="20">
        <f>(((FG124-FG$83)/(FG$137-FG$83)*100+900))</f>
        <v>990.3775476110925</v>
      </c>
      <c r="FL124" s="10">
        <v>10.79</v>
      </c>
      <c r="FM124" s="11">
        <v>14267.4</v>
      </c>
      <c r="FN124" s="18">
        <f>FM124/FN$1</f>
        <v>4.3544729074653905E-2</v>
      </c>
      <c r="FO124" s="20">
        <f>(((FL124-FL$83)/(FL$137-FL$83)*100+900))</f>
        <v>986.43501503508185</v>
      </c>
      <c r="FQ124" s="10">
        <v>10.763999999999999</v>
      </c>
      <c r="FR124" s="11">
        <v>5974.4</v>
      </c>
      <c r="FS124" s="18">
        <f>FR124/FS$1</f>
        <v>2.3861702454826956E-2</v>
      </c>
      <c r="FT124" s="20">
        <f>(((FQ124-FQ$83)/(FQ$137-FQ$83)*100+900))</f>
        <v>985.76691225720026</v>
      </c>
      <c r="FU124" s="20">
        <f>(STDEV(EY124,FD124,FI124,FN124,FS124))/(AVERAGE(EY124,FD124,FI124,FN124,FS124))*100</f>
        <v>190.15582809280082</v>
      </c>
      <c r="FV124" s="20">
        <f>(STDEV(EY124,FD124,FN124,FS124))/(AVERAGE(EY124,FD124,FN124,FS124))*100</f>
        <v>45.340316283968093</v>
      </c>
      <c r="FX124" s="10">
        <v>10.893000000000001</v>
      </c>
      <c r="FY124" s="11">
        <v>6643.5</v>
      </c>
      <c r="FZ124" s="18">
        <f>FY124/FZ$1</f>
        <v>2.0893073129372573E-2</v>
      </c>
      <c r="GA124" s="20">
        <f>(((FX124-FX$83)/(FX$137-FX$83)*100+900))</f>
        <v>987.24637681159425</v>
      </c>
      <c r="GC124" s="10">
        <v>10.83</v>
      </c>
      <c r="GD124" s="10">
        <v>2425.4</v>
      </c>
      <c r="GE124" s="18">
        <f>GD124/GE$1</f>
        <v>8.9042820881264743E-3</v>
      </c>
      <c r="GF124" s="20">
        <f>(((GC124-GC$83)/(GC$137-GC$83)*100+900))</f>
        <v>987.13355048859933</v>
      </c>
      <c r="GH124" s="10">
        <v>10.827</v>
      </c>
      <c r="GI124" s="11">
        <v>3715.5</v>
      </c>
      <c r="GJ124" s="18">
        <f>GI124/GJ$1</f>
        <v>1.487152967621652E-2</v>
      </c>
      <c r="GK124" s="20">
        <f>(((GH124-GH$83)/(GH$137-GH$83)*100+900))</f>
        <v>987.75576485872034</v>
      </c>
      <c r="GM124" s="10">
        <v>10.808</v>
      </c>
      <c r="GN124" s="11">
        <v>3174</v>
      </c>
      <c r="GO124" s="18">
        <f>GN124/GO$1</f>
        <v>9.2621530741506253E-3</v>
      </c>
      <c r="GP124" s="20">
        <f>(((GM124-GM$83)/(GM$137-GM$83)*100+900))</f>
        <v>987.34920117378545</v>
      </c>
      <c r="GR124" s="10">
        <v>10.83</v>
      </c>
      <c r="GS124" s="11">
        <v>2888.4</v>
      </c>
      <c r="GT124" s="18">
        <f>GS124/GT$1</f>
        <v>7.8482433835808576E-3</v>
      </c>
      <c r="GU124" s="20">
        <f>(((GR124-GR$83)/(GR$137-GR$83)*100+900))</f>
        <v>988.16993464052291</v>
      </c>
      <c r="GV124" s="20">
        <f>(STDEV(FZ124,GE124,GJ124,GO124,GT124))/(AVERAGE(FZ124,GE124,GJ124,GO124,GT124))*100</f>
        <v>44.516178534567956</v>
      </c>
      <c r="GX124" s="10">
        <v>10.878</v>
      </c>
      <c r="GY124" s="11">
        <v>6698.6</v>
      </c>
      <c r="GZ124" s="18">
        <f>GY124/GZ$1</f>
        <v>2.267784500549799E-2</v>
      </c>
      <c r="HA124" s="20">
        <f>(((GX124-GX$83)/(GX$137-GX$83)*100+900))</f>
        <v>987.76768332251777</v>
      </c>
      <c r="HC124" s="10">
        <v>10.878</v>
      </c>
      <c r="HD124" s="10">
        <v>3491.4</v>
      </c>
      <c r="HE124" s="18">
        <f>HD124/HE$1</f>
        <v>1.0742828729512963E-2</v>
      </c>
      <c r="HF124" s="20">
        <f>(((HC124-HC$83)/(HC$137-HC$83)*100+900))</f>
        <v>988.40813690668392</v>
      </c>
      <c r="HH124" s="10">
        <v>10.845000000000001</v>
      </c>
      <c r="HI124" s="11">
        <v>4165.2</v>
      </c>
      <c r="HJ124" s="18">
        <f>HI124/HJ$1</f>
        <v>1.1474083040273886E-2</v>
      </c>
      <c r="HK124" s="20">
        <f>(((HH124-HH$83)/(HH$137-HH$83)*100+900))</f>
        <v>988.72644574398964</v>
      </c>
      <c r="HM124" s="10">
        <v>10.815</v>
      </c>
      <c r="HN124" s="11">
        <v>3640</v>
      </c>
      <c r="HO124" s="18">
        <f>HN124/HO$1</f>
        <v>1.0200109903381981E-2</v>
      </c>
      <c r="HP124" s="20">
        <f>(((HM124-HM$83)/(HM$137-HM$83)*100+900))</f>
        <v>987.87680209698556</v>
      </c>
      <c r="HR124" s="10">
        <v>10.83</v>
      </c>
      <c r="HS124" s="11">
        <v>5309.1</v>
      </c>
      <c r="HT124" s="18">
        <f>HS124/HT$1</f>
        <v>1.3009097865827737E-2</v>
      </c>
      <c r="HU124" s="20">
        <f>(((HR124-HR$83)/(HR$137-HR$83)*100+900))</f>
        <v>988.25438027255029</v>
      </c>
      <c r="HV124" s="20">
        <f>(STDEV(GZ124,HE124,HJ124,HO124,HT124))/(AVERAGE(GZ124,HE124,HJ124,HO124,HT124))*100</f>
        <v>37.971027827359272</v>
      </c>
      <c r="HX124" s="10">
        <v>10.96</v>
      </c>
      <c r="HY124" s="11">
        <v>4625.6000000000004</v>
      </c>
      <c r="HZ124" s="18">
        <f>HY124/HZ$1</f>
        <v>1.0397242267253363E-2</v>
      </c>
      <c r="IA124" s="20">
        <f>(((HX124-HX$83)/(HX$137-HX$83)*100+900))</f>
        <v>989.30412371134025</v>
      </c>
      <c r="IC124" s="10">
        <v>10.926</v>
      </c>
      <c r="ID124" s="10">
        <v>3307.6</v>
      </c>
      <c r="IE124" s="18">
        <f>ID124/IE$1</f>
        <v>1.0658753915745056E-2</v>
      </c>
      <c r="IF124" s="20">
        <f>(((IC124-IC$83)/(IC$137-IC$83)*100+900))</f>
        <v>989.62628865979389</v>
      </c>
      <c r="IH124" s="10">
        <v>10.863</v>
      </c>
      <c r="II124" s="11">
        <v>6140.6</v>
      </c>
      <c r="IJ124" s="18">
        <f>II124/IJ$1</f>
        <v>1.9373783143994669E-2</v>
      </c>
      <c r="IK124" s="20">
        <f>(((IH124-IH$83)/(IH$137-IH$83)*100+900))</f>
        <v>988.50760764001291</v>
      </c>
      <c r="IM124" s="10">
        <v>10.941000000000001</v>
      </c>
      <c r="IN124" s="11">
        <v>6474.3</v>
      </c>
      <c r="IO124" s="18">
        <f>IN124/IO$1</f>
        <v>1.4662074544384803E-2</v>
      </c>
      <c r="IP124" s="20">
        <f>(((IM124-IM$83)/(IM$137-IM$83)*100+900))</f>
        <v>990.69767441860472</v>
      </c>
      <c r="IR124" s="10">
        <v>10.923</v>
      </c>
      <c r="IS124" s="11">
        <v>5396.3</v>
      </c>
      <c r="IT124" s="18">
        <f>IS124/IT$1</f>
        <v>1.4724911057858916E-2</v>
      </c>
      <c r="IU124" s="20">
        <f>(((IR124-IR$83)/(IR$137-IR$83)*100+900))</f>
        <v>989.96438977015214</v>
      </c>
      <c r="IV124" s="20">
        <f>(STDEV(HZ124,IE124,IJ124,IO124,IT124))/(AVERAGE(HZ124,IE124,IJ124,IO124,IT124))*100</f>
        <v>26.308162947790041</v>
      </c>
    </row>
    <row r="125" spans="1:256">
      <c r="A125" s="2" t="s">
        <v>68</v>
      </c>
      <c r="B125" s="25">
        <v>10.989000000000001</v>
      </c>
      <c r="C125" s="12">
        <v>4605.1000000000004</v>
      </c>
      <c r="D125" s="18">
        <f t="shared" si="1364"/>
        <v>1.4264951233821791E-2</v>
      </c>
      <c r="E125" s="20">
        <f t="shared" si="1365"/>
        <v>987.70019218449715</v>
      </c>
      <c r="G125" s="25">
        <v>10.978</v>
      </c>
      <c r="H125" s="12">
        <v>4792.8999999999996</v>
      </c>
      <c r="I125" s="18">
        <f t="shared" si="1366"/>
        <v>2.24800522309795E-2</v>
      </c>
      <c r="J125" s="20">
        <f t="shared" si="1367"/>
        <v>987.52812600450011</v>
      </c>
      <c r="L125" s="25">
        <v>10.941000000000001</v>
      </c>
      <c r="M125" s="12">
        <v>4338.5</v>
      </c>
      <c r="N125" s="18">
        <f t="shared" si="1368"/>
        <v>1.5246752443486682E-2</v>
      </c>
      <c r="O125" s="20">
        <f t="shared" si="1369"/>
        <v>988.12359188928224</v>
      </c>
      <c r="Q125" s="25">
        <v>10.952</v>
      </c>
      <c r="R125" s="12">
        <v>5665.2</v>
      </c>
      <c r="S125" s="18">
        <f t="shared" si="1370"/>
        <v>2.169843949106795E-2</v>
      </c>
      <c r="T125" s="20">
        <f t="shared" si="1371"/>
        <v>988.26546970182756</v>
      </c>
      <c r="U125" s="20">
        <f t="shared" si="816"/>
        <v>23.150004991870414</v>
      </c>
      <c r="W125" s="10">
        <v>10.93</v>
      </c>
      <c r="X125">
        <v>1369</v>
      </c>
      <c r="Y125" s="18">
        <f t="shared" si="1372"/>
        <v>4.1506821944829585E-3</v>
      </c>
      <c r="Z125" s="20">
        <f>(((W125-W$83)/(W$137-W$83)*100+900))</f>
        <v>987.57604867114958</v>
      </c>
      <c r="AD125" s="18"/>
      <c r="AG125" s="10">
        <v>10.914999999999999</v>
      </c>
      <c r="AH125">
        <v>1069.7</v>
      </c>
      <c r="AI125" s="18">
        <f t="shared" si="818"/>
        <v>3.538572992785241E-3</v>
      </c>
      <c r="AJ125" s="20">
        <f>(((AG125-AG$83)/(AG$137-AG$83)*100+900))</f>
        <v>988.33762886597935</v>
      </c>
      <c r="AL125" s="10">
        <v>10.882</v>
      </c>
      <c r="AM125">
        <v>1664.7</v>
      </c>
      <c r="AN125" s="18">
        <f t="shared" si="819"/>
        <v>5.8846485860511886E-3</v>
      </c>
      <c r="AO125" s="20">
        <f>(((AL125-AL$83)/(AL$137-AL$83)*100+900))</f>
        <v>987.48387096774195</v>
      </c>
      <c r="AQ125" s="10">
        <v>10.911</v>
      </c>
      <c r="AR125">
        <v>1806.2</v>
      </c>
      <c r="AS125" s="18">
        <f t="shared" si="820"/>
        <v>5.8997859522901932E-3</v>
      </c>
      <c r="AT125" s="20">
        <f>(((AQ125-AQ$83)/(AQ$137-AQ$83)*100+900))</f>
        <v>988.22193380921476</v>
      </c>
      <c r="AU125" s="20">
        <f t="shared" ref="AU125" si="1420">(STDEV(Y125,AD125,AI125,AN125,AS125))/(AVERAGE(Y125,AD125,AI125,AN125,AS125))*100</f>
        <v>24.819440376259298</v>
      </c>
      <c r="AY125" s="18"/>
      <c r="BB125" s="10">
        <v>10.926</v>
      </c>
      <c r="BC125">
        <v>1286.2</v>
      </c>
      <c r="BD125" s="18">
        <f t="shared" si="919"/>
        <v>3.3423436112175104E-3</v>
      </c>
      <c r="BE125" s="20">
        <f>(((BB125-BB$83)/(BB$137-BB$83)*100+900))</f>
        <v>988.36387013821923</v>
      </c>
      <c r="BG125" s="10">
        <v>10.863</v>
      </c>
      <c r="BH125">
        <v>3995.6</v>
      </c>
      <c r="BI125" s="18">
        <f t="shared" si="920"/>
        <v>1.2255404143698264E-2</v>
      </c>
      <c r="BJ125" s="20">
        <f>(((BG125-BG$83)/(BG$137-BG$83)*100+900))</f>
        <v>987.69777203745559</v>
      </c>
      <c r="BL125" s="10">
        <v>10.867000000000001</v>
      </c>
      <c r="BM125">
        <v>3569.6</v>
      </c>
      <c r="BN125" s="18">
        <f t="shared" si="921"/>
        <v>1.0031519925898947E-2</v>
      </c>
      <c r="BO125" s="20">
        <f>(((BL125-BL$83)/(BL$137-BL$83)*100+900))</f>
        <v>987.55253798900742</v>
      </c>
      <c r="BQ125" s="10">
        <v>10.878</v>
      </c>
      <c r="BR125">
        <v>4101.5</v>
      </c>
      <c r="BS125" s="18">
        <f t="shared" si="922"/>
        <v>1.3212624845855395E-2</v>
      </c>
      <c r="BT125" s="20">
        <f>(((BQ125-BQ$83)/(BQ$137-BQ$83)*100+900))</f>
        <v>988.29615260265109</v>
      </c>
      <c r="BU125" s="20">
        <f t="shared" si="1360"/>
        <v>45.823100658152597</v>
      </c>
      <c r="BW125" s="10">
        <v>10.923</v>
      </c>
      <c r="BX125" s="11">
        <v>1054.5</v>
      </c>
      <c r="BY125" s="18">
        <f t="shared" ref="BY125" si="1421">BX125/BY$1</f>
        <v>4.1586543391190353E-3</v>
      </c>
      <c r="BZ125" s="20">
        <f>(((BW125-BW$83)/(BW$137-BW$83)*100+900))</f>
        <v>987.81660788714328</v>
      </c>
      <c r="CD125" s="18"/>
      <c r="CG125" s="10">
        <v>10.878</v>
      </c>
      <c r="CH125" s="11">
        <v>2339.3000000000002</v>
      </c>
      <c r="CI125" s="18">
        <f t="shared" si="1376"/>
        <v>6.3196995893667609E-3</v>
      </c>
      <c r="CJ125" s="20">
        <f>(((CG125-CG$83)/(CG$137-CG$83)*100+900))</f>
        <v>987.77957860615879</v>
      </c>
      <c r="CL125" s="10">
        <v>10.888999999999999</v>
      </c>
      <c r="CM125" s="11">
        <v>1290.7</v>
      </c>
      <c r="CN125" s="18">
        <f t="shared" si="1377"/>
        <v>3.5977580005307299E-3</v>
      </c>
      <c r="CO125" s="20">
        <f>(((CL125-CL$83)/(CL$137-CL$83)*100+900))</f>
        <v>988.3781158951117</v>
      </c>
      <c r="CQ125" s="10">
        <v>10.882</v>
      </c>
      <c r="CR125" s="11">
        <v>1363.4</v>
      </c>
      <c r="CS125" s="18">
        <f t="shared" si="1378"/>
        <v>3.8722008977575945E-3</v>
      </c>
      <c r="CT125" s="20">
        <f>(((CQ125-CQ$83)/(CQ$137-CQ$83)*100+900))</f>
        <v>987.60090410074258</v>
      </c>
      <c r="CU125" s="20">
        <f t="shared" si="1379"/>
        <v>27.702308690878208</v>
      </c>
      <c r="CW125" s="10">
        <v>10.93</v>
      </c>
      <c r="CX125" s="11">
        <v>6184.8</v>
      </c>
      <c r="CY125" s="18">
        <f t="shared" ref="CY125" si="1422">CX125/CY$1</f>
        <v>1.6085318141990747E-2</v>
      </c>
      <c r="CZ125" s="20">
        <f>(((CW125-CW$83)/(CW$137-CW$83)*100+900))</f>
        <v>987.38738738738743</v>
      </c>
      <c r="DB125" s="10">
        <v>10.962999999999999</v>
      </c>
      <c r="DC125" s="10">
        <v>6445.2</v>
      </c>
      <c r="DD125" s="18">
        <f t="shared" ref="DD125" si="1423">DC125/DD$1</f>
        <v>1.9197054855110664E-2</v>
      </c>
      <c r="DE125" s="20">
        <f>(((DB125-DB$83)/(DB$137-DB$83)*100+900))</f>
        <v>987.72551546391753</v>
      </c>
      <c r="DG125" s="10">
        <v>10.863</v>
      </c>
      <c r="DH125" s="11">
        <v>8275.7999999999993</v>
      </c>
      <c r="DI125" s="18">
        <f t="shared" ref="DI125" si="1424">DH125/DI$1</f>
        <v>2.2708887852262435E-2</v>
      </c>
      <c r="DJ125" s="20">
        <f>(((DG125-DG$83)/(DG$137-DG$83)*100+900))</f>
        <v>987.5</v>
      </c>
      <c r="DL125" s="10">
        <v>10.86</v>
      </c>
      <c r="DM125" s="11">
        <v>8264.9</v>
      </c>
      <c r="DN125" s="18">
        <f t="shared" ref="DN125" si="1425">DM125/DN$1</f>
        <v>2.8438845076441718E-2</v>
      </c>
      <c r="DO125" s="20">
        <f>(((DL125-DL$83)/(DL$137-DL$83)*100+900))</f>
        <v>987.69582245430809</v>
      </c>
      <c r="DQ125" s="10">
        <v>10.840999999999999</v>
      </c>
      <c r="DR125" s="11">
        <v>9855.7000000000007</v>
      </c>
      <c r="DS125" s="18">
        <f t="shared" ref="DS125" si="1426">DR125/DS$1</f>
        <v>3.2483483379558448E-2</v>
      </c>
      <c r="DT125" s="20">
        <f>(((DQ125-DQ$83)/(DQ$137-DQ$83)*100+900))</f>
        <v>987.85319909061377</v>
      </c>
      <c r="DU125" s="20">
        <f t="shared" ref="DU125" si="1427">(STDEV(CY125,DD125,DI125,DN125,DS125))/(AVERAGE(CY125,DD125,DI125,DN125,DS125))*100</f>
        <v>28.113152380623958</v>
      </c>
      <c r="DW125" s="10">
        <v>10.945</v>
      </c>
      <c r="DX125" s="11">
        <v>4664.3999999999996</v>
      </c>
      <c r="DY125" s="18">
        <f t="shared" si="1418"/>
        <v>2.0506606922408667E-2</v>
      </c>
      <c r="DZ125" s="20">
        <f>(((DW125-DW$83)/(DW$137-DW$83)*100+900))</f>
        <v>987.93985924504159</v>
      </c>
      <c r="EB125" s="10">
        <v>10.919</v>
      </c>
      <c r="EC125" s="10">
        <v>4306.5</v>
      </c>
      <c r="ED125" s="18">
        <f t="shared" si="1387"/>
        <v>1.3991814471756615E-2</v>
      </c>
      <c r="EE125" s="20">
        <f>(((EB125-EB$83)/(EB$137-EB$83)*100+900))</f>
        <v>987.35891647855533</v>
      </c>
      <c r="EG125" s="10">
        <v>10.834</v>
      </c>
      <c r="EH125" s="11">
        <v>8927.7999999999993</v>
      </c>
      <c r="EI125" s="18">
        <f t="shared" si="1388"/>
        <v>3.1781075881866294E-2</v>
      </c>
      <c r="EJ125" s="20">
        <f>(((EG125-EG$83)/(EG$137-EG$83)*100+900))</f>
        <v>987.28098637248536</v>
      </c>
      <c r="EL125" s="10">
        <v>10.845000000000001</v>
      </c>
      <c r="EM125" s="11">
        <v>6922</v>
      </c>
      <c r="EN125" s="18">
        <f t="shared" si="1389"/>
        <v>1.9693428904218012E-2</v>
      </c>
      <c r="EO125" s="20">
        <f>(((EL125-EL$83)/(EL$137-EL$83)*100+900))</f>
        <v>987.28677180560021</v>
      </c>
      <c r="EQ125" s="10">
        <v>10.834</v>
      </c>
      <c r="ER125" s="11">
        <v>6253.5</v>
      </c>
      <c r="ES125" s="18">
        <f t="shared" si="1390"/>
        <v>1.9746283855790712E-2</v>
      </c>
      <c r="ET125" s="20">
        <f>(((EQ125-EQ$83)/(EQ$137-EQ$83)*100+900))</f>
        <v>987.30931515741645</v>
      </c>
      <c r="EU125" s="20">
        <f t="shared" si="1391"/>
        <v>30.720446255992716</v>
      </c>
      <c r="EW125" s="10">
        <v>10.936999999999999</v>
      </c>
      <c r="EX125" s="11">
        <v>1532.4</v>
      </c>
      <c r="EY125" s="18">
        <f t="shared" ref="EY125" si="1428">EX125/EY$1</f>
        <v>5.0221727418985349E-3</v>
      </c>
      <c r="EZ125" s="20">
        <f>(((EW125-EW$83)/(EW$137-EW$83)*100+900))</f>
        <v>987.64453254046907</v>
      </c>
      <c r="FB125" s="10">
        <v>10.885999999999999</v>
      </c>
      <c r="FC125" s="10">
        <v>1253.4000000000001</v>
      </c>
      <c r="FD125" s="18">
        <f t="shared" si="1393"/>
        <v>3.9969488745148114E-3</v>
      </c>
      <c r="FE125" s="20">
        <f>(((FB125-FB$83)/(FB$137-FB$83)*100+900))</f>
        <v>988.24310860179344</v>
      </c>
      <c r="FG125" s="10">
        <v>10.837</v>
      </c>
      <c r="FH125" s="11">
        <v>2435.6</v>
      </c>
      <c r="FI125" s="18">
        <f t="shared" si="1394"/>
        <v>7.828787540797702E-3</v>
      </c>
      <c r="FJ125" s="20">
        <f>(((FG125-FG$83)/(FG$137-FG$83)*100+900))</f>
        <v>987.40394253257602</v>
      </c>
      <c r="FL125" s="10">
        <v>10.823</v>
      </c>
      <c r="FM125" s="11">
        <v>4563.7</v>
      </c>
      <c r="FN125" s="18">
        <f t="shared" si="1395"/>
        <v>1.3928612086154311E-2</v>
      </c>
      <c r="FO125" s="20">
        <f>(((FL125-FL$83)/(FL$137-FL$83)*100+900))</f>
        <v>987.53758770464424</v>
      </c>
      <c r="FQ125" s="10">
        <v>10.819000000000001</v>
      </c>
      <c r="FR125" s="11">
        <v>3584.4</v>
      </c>
      <c r="FS125" s="18">
        <f t="shared" si="1396"/>
        <v>1.4316062914950748E-2</v>
      </c>
      <c r="FT125" s="20">
        <f>(((FQ125-FQ$83)/(FQ$137-FQ$83)*100+900))</f>
        <v>987.60884125920961</v>
      </c>
      <c r="FU125" s="20">
        <f>(STDEV(EY125,FD125,FI125,FN125,FS125))/(AVERAGE(EY125,FD125,FI125,FN125,FS125))*100</f>
        <v>53.973761946750741</v>
      </c>
      <c r="FV125" s="20">
        <f>(STDEV(EY125,FD125,FN125,FS125))/(AVERAGE(EY125,FD125,FN125,FS125))*100</f>
        <v>59.767890225582534</v>
      </c>
      <c r="FX125" s="10">
        <v>10.93</v>
      </c>
      <c r="FY125" s="11">
        <v>3046.3</v>
      </c>
      <c r="FZ125" s="18">
        <f t="shared" si="1397"/>
        <v>9.5802767628520632E-3</v>
      </c>
      <c r="GA125" s="20">
        <f>(((FX125-FX$83)/(FX$137-FX$83)*100+900))</f>
        <v>988.4380032206119</v>
      </c>
      <c r="GC125" s="10">
        <v>10.86</v>
      </c>
      <c r="GD125" s="10">
        <v>2448.1</v>
      </c>
      <c r="GE125" s="18">
        <f t="shared" si="1398"/>
        <v>8.9876197657880845E-3</v>
      </c>
      <c r="GF125" s="20">
        <f>(((GC125-GC$83)/(GC$137-GC$83)*100+900))</f>
        <v>988.11074918566771</v>
      </c>
      <c r="GH125" s="10">
        <v>10.827</v>
      </c>
      <c r="GI125" s="11">
        <v>5816.3</v>
      </c>
      <c r="GJ125" s="18">
        <f t="shared" si="1419"/>
        <v>2.3280117899550035E-2</v>
      </c>
      <c r="GK125" s="20">
        <f>(((GH125-GH$83)/(GH$137-GH$83)*100+900))</f>
        <v>987.75576485872034</v>
      </c>
      <c r="GM125" s="10">
        <v>10.815</v>
      </c>
      <c r="GN125" s="11">
        <v>5059.5</v>
      </c>
      <c r="GO125" s="18">
        <f t="shared" si="1400"/>
        <v>1.4764292211299651E-2</v>
      </c>
      <c r="GP125" s="20">
        <f>(((GM125-GM$83)/(GM$137-GM$83)*100+900))</f>
        <v>987.57743723508315</v>
      </c>
      <c r="GR125" s="10">
        <v>10.823</v>
      </c>
      <c r="GS125" s="11">
        <v>4905.3</v>
      </c>
      <c r="GT125" s="18">
        <f t="shared" si="1401"/>
        <v>1.3328482297977836E-2</v>
      </c>
      <c r="GU125" s="20">
        <f>(((GR125-GR$83)/(GR$137-GR$83)*100+900))</f>
        <v>987.94117647058829</v>
      </c>
      <c r="GV125" s="20">
        <f t="shared" si="1402"/>
        <v>41.03820888443083</v>
      </c>
      <c r="GX125" s="10">
        <v>10.878</v>
      </c>
      <c r="GY125" s="11">
        <v>1225.5999999999999</v>
      </c>
      <c r="GZ125" s="18">
        <f t="shared" si="1403"/>
        <v>4.1492202607617016E-3</v>
      </c>
      <c r="HA125" s="20">
        <f>(((GX125-GX$83)/(GX$137-GX$83)*100+900))</f>
        <v>987.76768332251777</v>
      </c>
      <c r="HC125" s="10">
        <v>10.863</v>
      </c>
      <c r="HD125" s="10">
        <v>1611.8</v>
      </c>
      <c r="HE125" s="18">
        <f t="shared" si="1404"/>
        <v>4.9594120828976894E-3</v>
      </c>
      <c r="HF125" s="20">
        <f>(((HC125-HC$83)/(HC$137-HC$83)*100+900))</f>
        <v>987.9237972231191</v>
      </c>
      <c r="HH125" s="10">
        <v>10.826000000000001</v>
      </c>
      <c r="HI125" s="11">
        <v>4016.1</v>
      </c>
      <c r="HJ125" s="18">
        <f t="shared" si="1405"/>
        <v>1.106334987468644E-2</v>
      </c>
      <c r="HK125" s="20">
        <f>(((HH125-HH$83)/(HH$137-HH$83)*100+900))</f>
        <v>988.10916179337232</v>
      </c>
      <c r="HM125" s="10">
        <v>10.834</v>
      </c>
      <c r="HN125" s="11">
        <v>3841.7</v>
      </c>
      <c r="HO125" s="18">
        <f t="shared" si="1406"/>
        <v>1.0765319290061141E-2</v>
      </c>
      <c r="HP125" s="20">
        <f>(((HM125-HM$83)/(HM$137-HM$83)*100+900))</f>
        <v>988.49934469200525</v>
      </c>
      <c r="HR125" s="10">
        <v>10.837</v>
      </c>
      <c r="HS125" s="11">
        <v>4033.1</v>
      </c>
      <c r="HT125" s="18">
        <f t="shared" si="1407"/>
        <v>9.8824645613512351E-3</v>
      </c>
      <c r="HU125" s="20">
        <f>(((HR125-HR$83)/(HR$137-HR$83)*100+900))</f>
        <v>988.48150551589879</v>
      </c>
      <c r="HV125" s="20">
        <f t="shared" si="1408"/>
        <v>40.861853535594584</v>
      </c>
      <c r="HX125" s="10">
        <v>10.901</v>
      </c>
      <c r="HY125" s="11">
        <v>1018.1</v>
      </c>
      <c r="HZ125" s="18">
        <f t="shared" si="1409"/>
        <v>2.2884452508411123E-3</v>
      </c>
      <c r="IA125" s="20">
        <f>(((HX125-HX$83)/(HX$137-HX$83)*100+900))</f>
        <v>987.4033505154639</v>
      </c>
      <c r="IC125" s="10">
        <v>10.871</v>
      </c>
      <c r="ID125" s="10">
        <v>1517.9</v>
      </c>
      <c r="IE125" s="18">
        <f t="shared" si="1410"/>
        <v>4.8914386772008168E-3</v>
      </c>
      <c r="IF125" s="20">
        <f>(((IC125-IC$83)/(IC$137-IC$83)*100+900))</f>
        <v>987.85438144329896</v>
      </c>
      <c r="IH125" s="10">
        <v>10.840999999999999</v>
      </c>
      <c r="II125" s="11">
        <v>4943.7</v>
      </c>
      <c r="IJ125" s="18">
        <f t="shared" si="1411"/>
        <v>1.5597526581924639E-2</v>
      </c>
      <c r="IK125" s="20">
        <f>(((IH125-IH$83)/(IH$137-IH$83)*100+900))</f>
        <v>987.79540304305601</v>
      </c>
      <c r="IM125" s="10">
        <v>10.856</v>
      </c>
      <c r="IN125" s="11">
        <v>4920.2</v>
      </c>
      <c r="IO125" s="18">
        <f t="shared" si="1412"/>
        <v>1.114256972541929E-2</v>
      </c>
      <c r="IP125" s="20">
        <f>(((IM125-IM$83)/(IM$137-IM$83)*100+900))</f>
        <v>987.95219638242895</v>
      </c>
      <c r="IR125" s="10">
        <v>10.871</v>
      </c>
      <c r="IS125" s="11">
        <v>3741.5</v>
      </c>
      <c r="IT125" s="18">
        <f t="shared" si="1413"/>
        <v>1.020944994217874E-2</v>
      </c>
      <c r="IU125" s="20">
        <f>(((IR125-IR$83)/(IR$137-IR$83)*100+900))</f>
        <v>988.28099708643572</v>
      </c>
      <c r="IV125" s="20">
        <f t="shared" si="1414"/>
        <v>59.781302425146812</v>
      </c>
    </row>
    <row r="126" spans="1:256">
      <c r="A126" s="5" t="s">
        <v>63</v>
      </c>
      <c r="B126" s="25">
        <v>11.007999999999999</v>
      </c>
      <c r="C126" s="12">
        <v>1402.3</v>
      </c>
      <c r="D126" s="18">
        <f t="shared" si="1364"/>
        <v>4.3438233947554437E-3</v>
      </c>
      <c r="E126" s="20">
        <f t="shared" si="1365"/>
        <v>988.30877642536836</v>
      </c>
      <c r="G126" s="25">
        <v>10.978</v>
      </c>
      <c r="H126" s="12">
        <v>1429.5</v>
      </c>
      <c r="I126" s="18">
        <f t="shared" si="1366"/>
        <v>6.7047580095944415E-3</v>
      </c>
      <c r="J126" s="20">
        <f t="shared" si="1367"/>
        <v>987.52812600450011</v>
      </c>
      <c r="L126" s="25">
        <v>10.962999999999999</v>
      </c>
      <c r="M126" s="12">
        <v>1822.1</v>
      </c>
      <c r="N126" s="18">
        <f t="shared" si="1368"/>
        <v>6.4033900258792398E-3</v>
      </c>
      <c r="O126" s="20">
        <f t="shared" si="1369"/>
        <v>988.83167042162859</v>
      </c>
      <c r="Q126" s="25">
        <v>10.962999999999999</v>
      </c>
      <c r="R126" s="12">
        <v>1756.6</v>
      </c>
      <c r="S126" s="18">
        <f t="shared" si="1370"/>
        <v>6.7280023317817482E-3</v>
      </c>
      <c r="T126" s="20">
        <f t="shared" si="1371"/>
        <v>988.61814684193655</v>
      </c>
      <c r="U126" s="20">
        <f>(STDEV(D126,I126,N126,S126))/(AVERAGE(D126,I126,N126,S126))*100</f>
        <v>18.919955268330853</v>
      </c>
      <c r="Y126" s="18"/>
      <c r="AD126" s="18"/>
      <c r="AI126" s="18"/>
      <c r="AN126" s="18"/>
      <c r="AS126" s="18"/>
      <c r="AU126" s="20"/>
      <c r="AY126" s="18"/>
      <c r="BD126" s="18"/>
      <c r="BI126" s="18"/>
      <c r="BN126" s="18"/>
      <c r="BS126" s="18"/>
      <c r="BU126" s="20"/>
      <c r="BY126" s="18"/>
      <c r="CD126" s="18"/>
      <c r="CI126" s="18"/>
      <c r="CN126" s="18"/>
      <c r="CS126" s="18"/>
      <c r="CU126" s="20"/>
      <c r="CY126" s="18"/>
      <c r="DD126" s="18"/>
      <c r="DI126" s="18"/>
      <c r="DN126" s="18"/>
      <c r="DS126" s="18"/>
      <c r="DU126" s="20"/>
      <c r="DY126" s="18"/>
      <c r="ED126" s="18"/>
      <c r="EI126" s="18"/>
      <c r="EN126" s="18"/>
      <c r="ES126" s="18"/>
      <c r="EU126" s="20"/>
      <c r="EY126" s="18"/>
      <c r="FD126" s="18"/>
      <c r="FI126" s="18"/>
      <c r="FN126" s="18"/>
      <c r="FS126" s="18"/>
      <c r="FU126" s="20"/>
      <c r="FV126" s="20"/>
      <c r="FZ126" s="18"/>
      <c r="GE126" s="18"/>
      <c r="GJ126" s="18"/>
      <c r="GO126" s="18"/>
      <c r="GT126" s="18"/>
      <c r="GV126" s="20"/>
      <c r="GZ126" s="18"/>
      <c r="HE126" s="18"/>
      <c r="HJ126" s="18"/>
      <c r="HO126" s="18"/>
      <c r="HT126" s="18"/>
      <c r="HV126" s="20"/>
      <c r="HZ126" s="18"/>
      <c r="IE126" s="18"/>
      <c r="IJ126" s="18"/>
      <c r="IO126" s="18"/>
      <c r="IT126" s="18"/>
      <c r="IV126" s="20"/>
    </row>
    <row r="127" spans="1:256" s="11" customFormat="1">
      <c r="A127" s="13">
        <v>450</v>
      </c>
      <c r="B127" s="25"/>
      <c r="C127" s="12"/>
      <c r="D127" s="18"/>
      <c r="E127" s="20"/>
      <c r="F127" s="12"/>
      <c r="G127" s="25"/>
      <c r="H127" s="12"/>
      <c r="I127" s="18"/>
      <c r="J127" s="20"/>
      <c r="K127" s="12"/>
      <c r="L127" s="25"/>
      <c r="M127" s="12"/>
      <c r="N127" s="18"/>
      <c r="O127" s="20"/>
      <c r="P127" s="12"/>
      <c r="Q127" s="25"/>
      <c r="R127" s="12"/>
      <c r="S127" s="18"/>
      <c r="T127" s="20"/>
      <c r="U127" s="20"/>
      <c r="W127" s="10"/>
      <c r="Y127" s="18"/>
      <c r="Z127" s="20"/>
      <c r="AB127" s="10">
        <v>11.015000000000001</v>
      </c>
      <c r="AC127" s="11">
        <v>1243.4000000000001</v>
      </c>
      <c r="AD127" s="18">
        <f>AC127/AD$1</f>
        <v>4.2827540788462123E-3</v>
      </c>
      <c r="AE127" s="20">
        <f>(((AB127-AB$83)/(AB$137-AB$83)*100+900))</f>
        <v>991.20667522464703</v>
      </c>
      <c r="AG127" s="10"/>
      <c r="AI127" s="18"/>
      <c r="AJ127" s="20"/>
      <c r="AL127" s="10">
        <v>11.004</v>
      </c>
      <c r="AM127" s="11">
        <v>2133.1999999999998</v>
      </c>
      <c r="AN127" s="18">
        <f>AM127/AN$1</f>
        <v>7.5407775357508224E-3</v>
      </c>
      <c r="AO127" s="20">
        <f>(((AL127-AL$83)/(AL$137-AL$83)*100+900))</f>
        <v>991.41935483870964</v>
      </c>
      <c r="AQ127" s="10">
        <v>11.026</v>
      </c>
      <c r="AR127" s="11">
        <v>3010.8</v>
      </c>
      <c r="AS127" s="18">
        <f>AR127/AS$1</f>
        <v>9.8345009108378439E-3</v>
      </c>
      <c r="AT127" s="20">
        <f>(((AQ127-AQ$83)/(AQ$137-AQ$83)*100+900))</f>
        <v>991.95327709279695</v>
      </c>
      <c r="AU127" s="20">
        <f t="shared" ref="AU127" si="1429">(STDEV(Y127,AD127,AI127,AN127,AS127))/(AVERAGE(Y127,AD127,AI127,AN127,AS127))*100</f>
        <v>38.643346559197809</v>
      </c>
      <c r="AW127" s="10">
        <v>11.063000000000001</v>
      </c>
      <c r="AX127" s="11">
        <v>1429.3</v>
      </c>
      <c r="AY127" s="18">
        <f>AX127/AY$1</f>
        <v>4.1515988578964026E-3</v>
      </c>
      <c r="AZ127" s="20">
        <f>(((AW127-AW$83)/(AW$137-AW$83)*100+900))</f>
        <v>991.91365979381442</v>
      </c>
      <c r="BB127" s="10">
        <v>11.03</v>
      </c>
      <c r="BC127" s="11">
        <v>2520</v>
      </c>
      <c r="BD127" s="18">
        <f>BC127/BD$1</f>
        <v>6.548519592806815E-3</v>
      </c>
      <c r="BE127" s="20">
        <f>(((BB127-BB$83)/(BB$137-BB$83)*100+900))</f>
        <v>991.70684667309547</v>
      </c>
      <c r="BG127" s="10">
        <v>11.004</v>
      </c>
      <c r="BH127" s="11">
        <v>5491.7</v>
      </c>
      <c r="BI127" s="18">
        <f>BH127/BI$1</f>
        <v>1.6844279441372449E-2</v>
      </c>
      <c r="BJ127" s="20">
        <f>(((BG127-BG$83)/(BG$137-BG$83)*100+900))</f>
        <v>992.25056506296414</v>
      </c>
      <c r="BL127" s="10">
        <v>10.974</v>
      </c>
      <c r="BM127" s="11">
        <v>4334</v>
      </c>
      <c r="BN127" s="18">
        <f>BM127/BN$1</f>
        <v>1.2179686059739476E-2</v>
      </c>
      <c r="BO127" s="20">
        <f>(((BL127-BL$83)/(BL$137-BL$83)*100+900))</f>
        <v>991.01196249595864</v>
      </c>
      <c r="BQ127" s="10">
        <v>10.956</v>
      </c>
      <c r="BR127" s="11">
        <v>6641.4</v>
      </c>
      <c r="BS127" s="18">
        <f>BR127/BS$1</f>
        <v>2.139469136931952E-2</v>
      </c>
      <c r="BT127" s="20">
        <f>(((BQ127-BQ$83)/(BQ$137-BQ$83)*100+900))</f>
        <v>990.81797607500812</v>
      </c>
      <c r="BU127" s="20">
        <f t="shared" ref="BU127" si="1430">(STDEV(AY127,BD127,BI127,BN127,BS127))/(AVERAGE(AY127,BD127,BI127,BN127,BS127))*100</f>
        <v>58.254085650334765</v>
      </c>
      <c r="BW127" s="10">
        <v>11.037000000000001</v>
      </c>
      <c r="BX127" s="11">
        <v>1382.1</v>
      </c>
      <c r="BY127" s="18">
        <f>BX127/BY$1</f>
        <v>5.4506175079150482E-3</v>
      </c>
      <c r="BZ127" s="20">
        <f>(((BW127-BW$83)/(BW$137-BW$83)*100+900))</f>
        <v>991.47162552100031</v>
      </c>
      <c r="CB127" s="10">
        <v>10.965999999999999</v>
      </c>
      <c r="CC127" s="11">
        <v>1304</v>
      </c>
      <c r="CD127" s="18">
        <f>CC127/CD$1</f>
        <v>4.3127269431993357E-3</v>
      </c>
      <c r="CE127" s="20">
        <f>(((CB127-CB$83)/(CB$137-CB$83)*100+900))</f>
        <v>989.33074684772066</v>
      </c>
      <c r="CG127" s="10">
        <v>10.978</v>
      </c>
      <c r="CH127" s="11">
        <v>2462.1999999999998</v>
      </c>
      <c r="CI127" s="18">
        <f>CH127/CI$1</f>
        <v>6.6517181759239239E-3</v>
      </c>
      <c r="CJ127" s="20">
        <f>(((CG127-CG$83)/(CG$137-CG$83)*100+900))</f>
        <v>991.02106969205829</v>
      </c>
      <c r="CL127" s="10">
        <v>10.974</v>
      </c>
      <c r="CM127" s="11">
        <v>2802</v>
      </c>
      <c r="CN127" s="18">
        <f>CM127/CN$1</f>
        <v>7.8104268362029173E-3</v>
      </c>
      <c r="CO127" s="20">
        <f>(((CL127-CL$83)/(CL$137-CL$83)*100+900))</f>
        <v>991.12981547426352</v>
      </c>
      <c r="CQ127" s="10">
        <v>10.945</v>
      </c>
      <c r="CR127" s="11">
        <v>2003</v>
      </c>
      <c r="CS127" s="18">
        <f>CR127/CS$1</f>
        <v>5.6887328723840844E-3</v>
      </c>
      <c r="CT127" s="20">
        <f>(((CQ127-CQ$83)/(CQ$137-CQ$83)*100+900))</f>
        <v>989.63513077171456</v>
      </c>
      <c r="CU127" s="20">
        <f>(STDEV(BY127,CD127,CI127,CN127,CS127))/(AVERAGE(BY127,CD127,CI127,CN127,CS127))*100</f>
        <v>22.026505142140266</v>
      </c>
      <c r="CW127" s="10"/>
      <c r="CY127" s="18"/>
      <c r="CZ127" s="20"/>
      <c r="DB127" s="10"/>
      <c r="DC127" s="10"/>
      <c r="DD127" s="18"/>
      <c r="DE127" s="20"/>
      <c r="DG127" s="10">
        <v>10.962999999999999</v>
      </c>
      <c r="DH127" s="11">
        <v>2129.1999999999998</v>
      </c>
      <c r="DI127" s="18">
        <f>DH127/DI$1</f>
        <v>5.8425486375984406E-3</v>
      </c>
      <c r="DJ127" s="20">
        <f>(((DG127-DG$83)/(DG$137-DG$83)*100+900))</f>
        <v>990.7216494845361</v>
      </c>
      <c r="DL127" s="10">
        <v>10.956</v>
      </c>
      <c r="DM127" s="11">
        <v>2519.6</v>
      </c>
      <c r="DN127" s="18">
        <f>DM127/DN$1</f>
        <v>8.6697375714893769E-3</v>
      </c>
      <c r="DO127" s="20">
        <f>(((DL127-DL$83)/(DL$137-DL$83)*100+900))</f>
        <v>990.82898172323758</v>
      </c>
      <c r="DQ127" s="10">
        <v>10.926</v>
      </c>
      <c r="DR127" s="11">
        <v>3350.8</v>
      </c>
      <c r="DS127" s="18">
        <f>DR127/DS$1</f>
        <v>1.1043929513705211E-2</v>
      </c>
      <c r="DT127" s="20">
        <f>(((DQ127-DQ$83)/(DQ$137-DQ$83)*100+900))</f>
        <v>990.61383566092888</v>
      </c>
      <c r="DU127" s="20">
        <f>(STDEV(CY127,DD127,DI127,DN127,DS127))/(AVERAGE(CY127,DD127,DI127,DN127,DS127))*100</f>
        <v>30.567624876941728</v>
      </c>
      <c r="DW127" s="10"/>
      <c r="DY127" s="18"/>
      <c r="DZ127" s="20"/>
      <c r="EB127" s="10"/>
      <c r="EC127" s="10"/>
      <c r="ED127" s="18"/>
      <c r="EE127" s="20"/>
      <c r="EG127" s="10"/>
      <c r="EI127" s="18"/>
      <c r="EJ127" s="20"/>
      <c r="EL127" s="10"/>
      <c r="EN127" s="18"/>
      <c r="EO127" s="20"/>
      <c r="EQ127" s="10"/>
      <c r="ES127" s="18"/>
      <c r="ET127" s="20"/>
      <c r="EU127" s="20"/>
      <c r="EW127" s="10">
        <v>11.015000000000001</v>
      </c>
      <c r="EX127" s="11">
        <v>3701.6</v>
      </c>
      <c r="EY127" s="18">
        <f>EX127/EY$1</f>
        <v>1.2131346007185861E-2</v>
      </c>
      <c r="EZ127" s="20">
        <f>(((EW127-EW$83)/(EW$137-EW$83)*100+900))</f>
        <v>990.22134126197557</v>
      </c>
      <c r="FB127" s="10">
        <v>10.952</v>
      </c>
      <c r="FC127" s="10">
        <v>3248.9</v>
      </c>
      <c r="FD127" s="18">
        <f>FC127/FD$1</f>
        <v>1.0360369553543297E-2</v>
      </c>
      <c r="FE127" s="20">
        <f>(((FB127-FB$83)/(FB$137-FB$83)*100+900))</f>
        <v>990.43507140484894</v>
      </c>
      <c r="FG127" s="10"/>
      <c r="FI127" s="18"/>
      <c r="FJ127" s="20"/>
      <c r="FL127" s="10"/>
      <c r="FN127" s="18"/>
      <c r="FO127" s="20"/>
      <c r="FQ127" s="10">
        <v>10.914999999999999</v>
      </c>
      <c r="FR127" s="11">
        <v>12057.9</v>
      </c>
      <c r="FS127" s="18">
        <f>FR127/FS$1</f>
        <v>4.8159149375679222E-2</v>
      </c>
      <c r="FT127" s="20">
        <f>(((FQ127-FQ$83)/(FQ$137-FQ$83)*100+900))</f>
        <v>990.82384460817138</v>
      </c>
      <c r="FU127" s="20">
        <f>(STDEV(EY127,FD127,FI127,FN127,FS127))/(AVERAGE(EY127,FD127,FI127,FN127,FS127))*100</f>
        <v>90.573356055420334</v>
      </c>
      <c r="FV127" s="20">
        <f>(STDEV(EY127,FD127,FN127,FS127))/(AVERAGE(EY127,FD127,FN127,FS127))*100</f>
        <v>90.573356055420334</v>
      </c>
      <c r="FX127" s="10">
        <v>11.037000000000001</v>
      </c>
      <c r="FY127" s="11">
        <v>2536.3000000000002</v>
      </c>
      <c r="FZ127" s="18">
        <f>FY127/FZ$1</f>
        <v>7.9763831381090781E-3</v>
      </c>
      <c r="GA127" s="20">
        <f>(((FX127-FX$83)/(FX$137-FX$83)*100+900))</f>
        <v>991.8840579710145</v>
      </c>
      <c r="GC127" s="10">
        <v>10.959</v>
      </c>
      <c r="GD127" s="10">
        <v>2658.6</v>
      </c>
      <c r="GE127" s="18">
        <f>GD127/GE$1</f>
        <v>9.7604206974078681E-3</v>
      </c>
      <c r="GF127" s="20">
        <f>(((GC127-GC$83)/(GC$137-GC$83)*100+900))</f>
        <v>991.33550488599349</v>
      </c>
      <c r="GH127" s="10">
        <v>10.949</v>
      </c>
      <c r="GI127" s="11">
        <v>3158.6</v>
      </c>
      <c r="GJ127" s="18">
        <f>GI127/GJ$1</f>
        <v>1.2642501314842552E-2</v>
      </c>
      <c r="GK127" s="20">
        <f>(((GH127-GH$83)/(GH$137-GH$83)*100+900))</f>
        <v>991.71809028905489</v>
      </c>
      <c r="GM127" s="10">
        <v>10.926</v>
      </c>
      <c r="GN127" s="11">
        <v>3633.9</v>
      </c>
      <c r="GO127" s="18">
        <f>GN127/GO$1</f>
        <v>1.0604202286123491E-2</v>
      </c>
      <c r="GP127" s="20">
        <f>(((GM127-GM$83)/(GM$137-GM$83)*100+900))</f>
        <v>991.19660906423212</v>
      </c>
      <c r="GR127" s="10">
        <v>10.952</v>
      </c>
      <c r="GS127" s="11">
        <v>4910.1000000000004</v>
      </c>
      <c r="GT127" s="18">
        <f>GS127/GT$1</f>
        <v>1.33415246633847E-2</v>
      </c>
      <c r="GU127" s="20">
        <f>(((GR127-GR$83)/(GR$137-GR$83)*100+900))</f>
        <v>992.15686274509801</v>
      </c>
      <c r="GV127" s="20">
        <f>(STDEV(FZ127,GE127,GJ127,GO127,GT127))/(AVERAGE(FZ127,GE127,GJ127,GO127,GT127))*100</f>
        <v>20.019667259465272</v>
      </c>
      <c r="GX127" s="10">
        <v>11.015000000000001</v>
      </c>
      <c r="GY127" s="11">
        <v>3392.5</v>
      </c>
      <c r="GZ127" s="18">
        <f>GY127/GZ$1</f>
        <v>1.1485174391835894E-2</v>
      </c>
      <c r="HA127" s="20">
        <f>(((GX127-GX$83)/(GX$137-GX$83)*100+900))</f>
        <v>992.21284879948087</v>
      </c>
      <c r="HC127" s="10">
        <v>11.03</v>
      </c>
      <c r="HD127" s="10">
        <v>3420.1</v>
      </c>
      <c r="HE127" s="18">
        <f>HD127/HE$1</f>
        <v>1.0523442899068364E-2</v>
      </c>
      <c r="HF127" s="20">
        <f>(((HC127-HC$83)/(HC$137-HC$83)*100+900))</f>
        <v>993.31611236680658</v>
      </c>
      <c r="HH127" s="10">
        <v>10.989000000000001</v>
      </c>
      <c r="HI127" s="11">
        <v>4069</v>
      </c>
      <c r="HJ127" s="18">
        <f>HI127/HJ$1</f>
        <v>1.1209076128607137E-2</v>
      </c>
      <c r="HK127" s="20">
        <f>(((HH127-HH$83)/(HH$137-HH$83)*100+900))</f>
        <v>993.40480831708908</v>
      </c>
      <c r="HM127" s="10">
        <v>10.956</v>
      </c>
      <c r="HN127" s="11">
        <v>3076.1</v>
      </c>
      <c r="HO127" s="18">
        <f>HN127/HO$1</f>
        <v>8.619933536756403E-3</v>
      </c>
      <c r="HP127" s="20">
        <f>(((HM127-HM$83)/(HM$137-HM$83)*100+900))</f>
        <v>992.49672346002615</v>
      </c>
      <c r="HR127" s="10">
        <v>10.974</v>
      </c>
      <c r="HS127" s="11">
        <v>6701.5</v>
      </c>
      <c r="HT127" s="18">
        <f>HS127/HT$1</f>
        <v>1.6420950697452405E-2</v>
      </c>
      <c r="HU127" s="20">
        <f>(((HR127-HR$83)/(HR$137-HR$83)*100+900))</f>
        <v>992.92667099286177</v>
      </c>
      <c r="HV127" s="20">
        <f>(STDEV(GZ127,HE127,HJ127,HO127,HT127))/(AVERAGE(GZ127,HE127,HJ127,HO127,HT127))*100</f>
        <v>24.812704933857326</v>
      </c>
      <c r="HX127" s="10"/>
      <c r="HZ127" s="18"/>
      <c r="IA127" s="20"/>
      <c r="IC127" s="10"/>
      <c r="ID127" s="10"/>
      <c r="IE127" s="18"/>
      <c r="IF127" s="20"/>
      <c r="IH127" s="10"/>
      <c r="IJ127" s="18"/>
      <c r="IK127" s="20"/>
      <c r="IM127" s="10"/>
      <c r="IO127" s="18"/>
      <c r="IP127" s="20"/>
      <c r="IR127" s="10"/>
      <c r="IT127" s="18"/>
      <c r="IU127" s="20"/>
      <c r="IV127" s="20"/>
    </row>
    <row r="128" spans="1:256">
      <c r="A128" s="2" t="s">
        <v>70</v>
      </c>
      <c r="D128" s="18"/>
      <c r="I128" s="18"/>
      <c r="N128" s="18"/>
      <c r="S128" s="18"/>
      <c r="U128" s="20"/>
      <c r="W128" s="10">
        <v>11.058999999999999</v>
      </c>
      <c r="X128">
        <v>5186.3999999999996</v>
      </c>
      <c r="Y128" s="18">
        <f>X128/Y$1</f>
        <v>1.5724688190990807E-2</v>
      </c>
      <c r="Z128" s="20">
        <f>(((W128-W$83)/(W$137-W$83)*100+900))</f>
        <v>991.7066922830611</v>
      </c>
      <c r="AB128" s="10">
        <v>11.026</v>
      </c>
      <c r="AC128">
        <v>5070.5</v>
      </c>
      <c r="AD128" s="18">
        <f t="shared" si="817"/>
        <v>1.7464777671537493E-2</v>
      </c>
      <c r="AE128" s="20">
        <f>(((AB128-AB$83)/(AB$137-AB$83)*100+900))</f>
        <v>991.55969191270856</v>
      </c>
      <c r="AG128" s="10">
        <v>11.015000000000001</v>
      </c>
      <c r="AH128">
        <v>3664.1</v>
      </c>
      <c r="AI128" s="18">
        <f t="shared" si="818"/>
        <v>1.2120861272192579E-2</v>
      </c>
      <c r="AJ128" s="20">
        <f>(((AG128-AG$83)/(AG$137-AG$83)*100+900))</f>
        <v>991.55927835051546</v>
      </c>
      <c r="AL128" s="10">
        <v>11.015000000000001</v>
      </c>
      <c r="AM128">
        <v>5490.7</v>
      </c>
      <c r="AN128" s="18">
        <f t="shared" si="819"/>
        <v>1.9409407095231129E-2</v>
      </c>
      <c r="AO128" s="20">
        <f>(((AL128-AL$83)/(AL$137-AL$83)*100+900))</f>
        <v>991.77419354838707</v>
      </c>
      <c r="AQ128" s="10">
        <v>11.026</v>
      </c>
      <c r="AR128">
        <v>6022.1</v>
      </c>
      <c r="AS128" s="18">
        <f t="shared" si="820"/>
        <v>1.9670635025626604E-2</v>
      </c>
      <c r="AT128" s="20">
        <f>(((AQ128-AQ$83)/(AQ$137-AQ$83)*100+900))</f>
        <v>991.95327709279695</v>
      </c>
      <c r="AU128" s="20">
        <f t="shared" ref="AU128" si="1431">(STDEV(Y128,AD128,AI128,AN128,AS128))/(AVERAGE(Y128,AD128,AI128,AN128,AS128))*100</f>
        <v>18.384131286897073</v>
      </c>
      <c r="AW128" s="10">
        <v>11.063000000000001</v>
      </c>
      <c r="AX128">
        <v>4273.1000000000004</v>
      </c>
      <c r="AY128" s="18">
        <f t="shared" si="918"/>
        <v>1.2411807933727785E-2</v>
      </c>
      <c r="AZ128" s="20">
        <f>(((AW128-AW$83)/(AW$137-AW$83)*100+900))</f>
        <v>991.91365979381442</v>
      </c>
      <c r="BB128" s="10">
        <v>11.037000000000001</v>
      </c>
      <c r="BC128">
        <v>7184.5</v>
      </c>
      <c r="BD128" s="18">
        <f t="shared" si="919"/>
        <v>1.866977738671451E-2</v>
      </c>
      <c r="BE128" s="20">
        <f>(((BB128-BB$83)/(BB$137-BB$83)*100+900))</f>
        <v>991.9318547090968</v>
      </c>
      <c r="BG128" s="10">
        <v>10.962999999999999</v>
      </c>
      <c r="BH128">
        <v>4717.7</v>
      </c>
      <c r="BI128" s="18">
        <f t="shared" si="920"/>
        <v>1.4470247304215962E-2</v>
      </c>
      <c r="BJ128" s="20">
        <f>(((BG128-BG$83)/(BG$137-BG$83)*100+900))</f>
        <v>990.9267032612205</v>
      </c>
      <c r="BL128" s="10">
        <v>10.971</v>
      </c>
      <c r="BM128">
        <v>4230.1000000000004</v>
      </c>
      <c r="BN128" s="18">
        <f t="shared" si="921"/>
        <v>1.1887699584980149E-2</v>
      </c>
      <c r="BO128" s="20">
        <f>(((BL128-BL$83)/(BL$137-BL$83)*100+900))</f>
        <v>990.91496928548327</v>
      </c>
      <c r="BQ128" s="10">
        <v>10.984999999999999</v>
      </c>
      <c r="BR128">
        <v>7313.8</v>
      </c>
      <c r="BS128" s="18">
        <f t="shared" si="922"/>
        <v>2.3560769376476214E-2</v>
      </c>
      <c r="BT128" s="20">
        <f>(((BQ128-BQ$83)/(BQ$137-BQ$83)*100+900))</f>
        <v>991.75557710960231</v>
      </c>
      <c r="BU128" s="20">
        <f t="shared" ref="BU128" si="1432">(STDEV(AY128,BD128,BI128,BN128,BS128))/(AVERAGE(AY128,BD128,BI128,BN128,BS128))*100</f>
        <v>30.274991381137507</v>
      </c>
      <c r="BW128" s="10">
        <v>11.048</v>
      </c>
      <c r="BX128" s="11">
        <v>2642.9</v>
      </c>
      <c r="BY128" s="18">
        <f t="shared" ref="BY128" si="1433">BX128/BY$1</f>
        <v>1.0422861595882123E-2</v>
      </c>
      <c r="BZ128" s="20">
        <f>(((BW128-BW$83)/(BW$137-BW$83)*100+900))</f>
        <v>991.8243026611093</v>
      </c>
      <c r="CB128" s="10">
        <v>11.055</v>
      </c>
      <c r="CC128" s="11">
        <v>2085.9</v>
      </c>
      <c r="CD128" s="18">
        <f t="shared" ref="CD128" si="1434">CC128/CD$1</f>
        <v>6.8987094561499184E-3</v>
      </c>
      <c r="CE128" s="20">
        <f>(((CB128-CB$83)/(CB$137-CB$83)*100+900))</f>
        <v>992.20821209182031</v>
      </c>
      <c r="CG128" s="10">
        <v>10.981999999999999</v>
      </c>
      <c r="CH128" s="11">
        <v>4201.3999999999996</v>
      </c>
      <c r="CI128" s="18">
        <f t="shared" ref="CI128" si="1435">CH128/CI$1</f>
        <v>1.1350226928895611E-2</v>
      </c>
      <c r="CJ128" s="20">
        <f>(((CG128-CG$83)/(CG$137-CG$83)*100+900))</f>
        <v>991.15072933549425</v>
      </c>
      <c r="CL128" s="10">
        <v>10.989000000000001</v>
      </c>
      <c r="CM128" s="11">
        <v>2603.3000000000002</v>
      </c>
      <c r="CN128" s="18">
        <f t="shared" ref="CN128" si="1436">CM128/CN$1</f>
        <v>7.2565610930360657E-3</v>
      </c>
      <c r="CO128" s="20">
        <f>(((CL128-CL$83)/(CL$137-CL$83)*100+900))</f>
        <v>991.61540951764334</v>
      </c>
      <c r="CQ128" s="10">
        <v>11</v>
      </c>
      <c r="CR128" s="11">
        <v>2859.6</v>
      </c>
      <c r="CS128" s="18">
        <f t="shared" ref="CS128" si="1437">CR128/CS$1</f>
        <v>8.1215679090711566E-3</v>
      </c>
      <c r="CT128" s="20">
        <f>(((CQ128-CQ$83)/(CQ$137-CQ$83)*100+900))</f>
        <v>991.41104294478532</v>
      </c>
      <c r="CU128" s="20">
        <f t="shared" ref="CU128" si="1438">(STDEV(BY128,CD128,CI128,CN128,CS128))/(AVERAGE(BY128,CD128,CI128,CN128,CS128))*100</f>
        <v>22.41179378541441</v>
      </c>
      <c r="CY128" s="18"/>
      <c r="DD128" s="18"/>
      <c r="DI128" s="18"/>
      <c r="DN128" s="18"/>
      <c r="DS128" s="18"/>
      <c r="DU128" s="20"/>
      <c r="DW128" s="10">
        <v>11.055999999999999</v>
      </c>
      <c r="DX128" s="11">
        <v>12797.1</v>
      </c>
      <c r="DY128" s="18">
        <f t="shared" ref="DY128" si="1439">DX128/DY$1</f>
        <v>5.6261276787315836E-2</v>
      </c>
      <c r="DZ128" s="20">
        <f>(((DW128-DW$83)/(DW$137-DW$83)*100+900))</f>
        <v>991.49072296865006</v>
      </c>
      <c r="EB128" s="10">
        <v>11.045</v>
      </c>
      <c r="EC128" s="10">
        <v>12434.9</v>
      </c>
      <c r="ED128" s="18">
        <f t="shared" ref="ED128" si="1440">EC128/ED$1</f>
        <v>4.04009784685583E-2</v>
      </c>
      <c r="EE128" s="20">
        <f>(((EB128-EB$83)/(EB$137-EB$83)*100+900))</f>
        <v>991.42212189616248</v>
      </c>
      <c r="EG128" s="10">
        <v>10.96</v>
      </c>
      <c r="EH128" s="11">
        <v>13847.4</v>
      </c>
      <c r="EI128" s="18">
        <f t="shared" ref="EI128" si="1441">EH128/EI$1</f>
        <v>4.9293809243772864E-2</v>
      </c>
      <c r="EJ128" s="20">
        <f>(((EG128-EG$83)/(EG$137-EG$83)*100+900))</f>
        <v>991.36924075275795</v>
      </c>
      <c r="EL128" s="10">
        <v>10.962999999999999</v>
      </c>
      <c r="EM128" s="11">
        <v>12972.5</v>
      </c>
      <c r="EN128" s="18">
        <f t="shared" ref="EN128" si="1442">EM128/EN$1</f>
        <v>3.6907397639405981E-2</v>
      </c>
      <c r="EO128" s="20">
        <f>(((EL128-EL$83)/(EL$137-EL$83)*100+900))</f>
        <v>991.0846475700032</v>
      </c>
      <c r="EQ128" s="10">
        <v>10.952</v>
      </c>
      <c r="ER128" s="11">
        <v>13180.6</v>
      </c>
      <c r="ES128" s="18">
        <f t="shared" ref="ES128" si="1443">ER128/ES$1</f>
        <v>4.1619552089171674E-2</v>
      </c>
      <c r="ET128" s="20">
        <f>(((EQ128-EQ$83)/(EQ$137-EQ$83)*100+900))</f>
        <v>991.13924050632909</v>
      </c>
      <c r="EU128" s="20">
        <f t="shared" ref="EU128" si="1444">(STDEV(DY128,ED128,EI128,EN128,ES128))/(AVERAGE(DY128,ED128,EI128,EN128,ES128))*100</f>
        <v>17.369979962919789</v>
      </c>
      <c r="EW128" s="10">
        <v>11.052</v>
      </c>
      <c r="EX128" s="11">
        <v>5318.4</v>
      </c>
      <c r="EY128" s="18">
        <f t="shared" ref="EY128" si="1445">EX128/EY$1</f>
        <v>1.743012497423203E-2</v>
      </c>
      <c r="EZ128" s="20">
        <f>(((EW128-EW$83)/(EW$137-EW$83)*100+900))</f>
        <v>991.44367360422859</v>
      </c>
      <c r="FB128" s="10">
        <v>10.989000000000001</v>
      </c>
      <c r="FC128" s="10">
        <v>5219.3999999999996</v>
      </c>
      <c r="FD128" s="18">
        <f t="shared" ref="FD128" si="1446">FC128/FD$1</f>
        <v>1.664406809928403E-2</v>
      </c>
      <c r="FE128" s="20">
        <f>(((FB128-FB$83)/(FB$137-FB$83)*100+900))</f>
        <v>991.6638990368649</v>
      </c>
      <c r="FG128" s="10">
        <v>10.962999999999999</v>
      </c>
      <c r="FH128" s="11">
        <v>5930.7</v>
      </c>
      <c r="FI128" s="18">
        <f t="shared" ref="FI128" si="1447">FH128/FI$1</f>
        <v>1.9063142662263482E-2</v>
      </c>
      <c r="FJ128" s="20">
        <f>(((FG128-FG$83)/(FG$137-FG$83)*100+900))</f>
        <v>991.61376545272299</v>
      </c>
      <c r="FL128" s="10">
        <v>10.936999999999999</v>
      </c>
      <c r="FM128" s="11">
        <v>4925.3</v>
      </c>
      <c r="FN128" s="18">
        <f t="shared" ref="FN128" si="1448">FM128/FN$1</f>
        <v>1.5032231108078059E-2</v>
      </c>
      <c r="FO128" s="20">
        <f>(((FL128-FL$83)/(FL$137-FL$83)*100+900))</f>
        <v>991.34647510858667</v>
      </c>
      <c r="FQ128" s="10">
        <v>10.926</v>
      </c>
      <c r="FR128" s="11">
        <v>5360.9</v>
      </c>
      <c r="FS128" s="18">
        <f t="shared" ref="FS128" si="1449">FR128/FS$1</f>
        <v>2.1411388706829442E-2</v>
      </c>
      <c r="FT128" s="20">
        <f>(((FQ128-FQ$83)/(FQ$137-FQ$83)*100+900))</f>
        <v>991.19223040857332</v>
      </c>
      <c r="FU128" s="20">
        <f>(STDEV(EY128,FD128,FI128,FN128,FS128))/(AVERAGE(EY128,FD128,FI128,FN128,FS128))*100</f>
        <v>13.587271907340098</v>
      </c>
      <c r="FV128" s="20">
        <f>(STDEV(EY128,FD128,FN128,FS128))/(AVERAGE(EY128,FD128,FN128,FS128))*100</f>
        <v>15.38142365286741</v>
      </c>
      <c r="FX128" s="10">
        <v>11.041</v>
      </c>
      <c r="FY128" s="11">
        <v>6994.9</v>
      </c>
      <c r="FZ128" s="18">
        <f t="shared" ref="FZ128" si="1450">FY128/FZ$1</f>
        <v>2.1998187285715093E-2</v>
      </c>
      <c r="GA128" s="20">
        <f>(((FX128-FX$83)/(FX$137-FX$83)*100+900))</f>
        <v>992.01288244766511</v>
      </c>
      <c r="GC128" s="10">
        <v>10.97</v>
      </c>
      <c r="GD128" s="10">
        <v>6761.5</v>
      </c>
      <c r="GE128" s="18">
        <f t="shared" ref="GE128" si="1451">GD128/GE$1</f>
        <v>2.4823247026827391E-2</v>
      </c>
      <c r="GF128" s="20">
        <f>(((GC128-GC$83)/(GC$137-GC$83)*100+900))</f>
        <v>991.69381107491859</v>
      </c>
      <c r="GH128" s="10">
        <v>10.96</v>
      </c>
      <c r="GI128" s="11">
        <v>7362.8</v>
      </c>
      <c r="GJ128" s="18">
        <f t="shared" ref="GJ128" si="1452">GI128/GJ$1</f>
        <v>2.9470084430102812E-2</v>
      </c>
      <c r="GK128" s="20">
        <f>(((GH128-GH$83)/(GH$137-GH$83)*100+900))</f>
        <v>992.07534913933091</v>
      </c>
      <c r="GM128" s="10">
        <v>10.936999999999999</v>
      </c>
      <c r="GN128" s="11">
        <v>6245.2</v>
      </c>
      <c r="GO128" s="18">
        <f t="shared" ref="GO128" si="1453">GN128/GO$1</f>
        <v>1.8224322110486919E-2</v>
      </c>
      <c r="GP128" s="20">
        <f>(((GM128-GM$83)/(GM$137-GM$83)*100+900))</f>
        <v>991.55526573198563</v>
      </c>
      <c r="GR128" s="10">
        <v>10.948</v>
      </c>
      <c r="GS128" s="11">
        <v>7515.6</v>
      </c>
      <c r="GT128" s="18">
        <f t="shared" ref="GT128" si="1454">GS128/GT$1</f>
        <v>2.0421083635798466E-2</v>
      </c>
      <c r="GU128" s="20">
        <f>(((GR128-GR$83)/(GR$137-GR$83)*100+900))</f>
        <v>992.02614379084969</v>
      </c>
      <c r="GV128" s="20">
        <f t="shared" ref="GV128" si="1455">(STDEV(FZ128,GE128,GJ128,GO128,GT128))/(AVERAGE(FZ128,GE128,GJ128,GO128,GT128))*100</f>
        <v>18.91804214382023</v>
      </c>
      <c r="GX128" s="10">
        <v>11.004</v>
      </c>
      <c r="GY128" s="11">
        <v>4993</v>
      </c>
      <c r="GZ128" s="18">
        <f t="shared" ref="GZ128" si="1456">GY128/GZ$1</f>
        <v>1.6903603754881834E-2</v>
      </c>
      <c r="HA128" s="20">
        <f>(((GX128-GX$83)/(GX$137-GX$83)*100+900))</f>
        <v>991.85593770279036</v>
      </c>
      <c r="HC128" s="10">
        <v>10.996</v>
      </c>
      <c r="HD128" s="10">
        <v>3589.1</v>
      </c>
      <c r="HE128" s="18">
        <f t="shared" ref="HE128" si="1457">HD128/HE$1</f>
        <v>1.1043445779084315E-2</v>
      </c>
      <c r="HF128" s="20">
        <f>(((HC128-HC$83)/(HC$137-HC$83)*100+900))</f>
        <v>992.21827575072655</v>
      </c>
      <c r="HH128" s="10">
        <v>10.952</v>
      </c>
      <c r="HI128" s="11">
        <v>5118.1000000000004</v>
      </c>
      <c r="HJ128" s="18">
        <f t="shared" ref="HJ128" si="1458">HI128/HJ$1</f>
        <v>1.4099083935567509E-2</v>
      </c>
      <c r="HK128" s="20">
        <f>(((HH128-HH$83)/(HH$137-HH$83)*100+900))</f>
        <v>992.20272904483431</v>
      </c>
      <c r="HM128" s="10">
        <v>10.941000000000001</v>
      </c>
      <c r="HN128" s="11">
        <v>2886.8</v>
      </c>
      <c r="HO128" s="18">
        <f t="shared" ref="HO128" si="1459">HN128/HO$1</f>
        <v>8.0894717772206325E-3</v>
      </c>
      <c r="HP128" s="20">
        <f>(((HM128-HM$83)/(HM$137-HM$83)*100+900))</f>
        <v>992.0052424639581</v>
      </c>
      <c r="HR128" s="10">
        <v>10.952</v>
      </c>
      <c r="HS128" s="11">
        <v>5674</v>
      </c>
      <c r="HT128" s="18">
        <f t="shared" ref="HT128" si="1460">HS128/HT$1</f>
        <v>1.3903226778683123E-2</v>
      </c>
      <c r="HU128" s="20">
        <f>(((HR128-HR$83)/(HR$137-HR$83)*100+900))</f>
        <v>992.21284879948087</v>
      </c>
      <c r="HV128" s="20">
        <f t="shared" ref="HV128" si="1461">(STDEV(GZ128,HE128,HJ128,HO128,HT128))/(AVERAGE(GZ128,HE128,HJ128,HO128,HT128))*100</f>
        <v>26.193428942848623</v>
      </c>
      <c r="HX128" s="10">
        <v>11.026</v>
      </c>
      <c r="HY128" s="11">
        <v>2549.1999999999998</v>
      </c>
      <c r="HZ128" s="18">
        <f t="shared" ref="HZ128" si="1462">HY128/HZ$1</f>
        <v>5.7299917821865849E-3</v>
      </c>
      <c r="IA128" s="20">
        <f>(((HX128-HX$83)/(HX$137-HX$83)*100+900))</f>
        <v>991.43041237113403</v>
      </c>
      <c r="IC128" s="10">
        <v>10.993</v>
      </c>
      <c r="ID128" s="10">
        <v>2296.9</v>
      </c>
      <c r="IE128" s="18">
        <f t="shared" ref="IE128" si="1463">ID128/IE$1</f>
        <v>7.4017692190938515E-3</v>
      </c>
      <c r="IF128" s="20">
        <f>(((IC128-IC$83)/(IC$137-IC$83)*100+900))</f>
        <v>991.78479381443299</v>
      </c>
      <c r="IH128" s="10">
        <v>10.96</v>
      </c>
      <c r="II128" s="11">
        <v>2214.1999999999998</v>
      </c>
      <c r="IJ128" s="18">
        <f t="shared" ref="IJ128" si="1464">II128/IJ$1</f>
        <v>6.985869562816824E-3</v>
      </c>
      <c r="IK128" s="20">
        <f>(((IH128-IH$83)/(IH$137-IH$83)*100+900))</f>
        <v>991.64778245386856</v>
      </c>
      <c r="IM128" s="10">
        <v>10.971</v>
      </c>
      <c r="IN128" s="11">
        <v>4383.3999999999996</v>
      </c>
      <c r="IO128" s="18">
        <f t="shared" ref="IO128" si="1465">IN128/IO$1</f>
        <v>9.9269013727903161E-3</v>
      </c>
      <c r="IP128" s="20">
        <f>(((IM128-IM$83)/(IM$137-IM$83)*100+900))</f>
        <v>991.66666666666674</v>
      </c>
      <c r="IR128" s="10">
        <v>10.974</v>
      </c>
      <c r="IS128" s="11">
        <v>2687.5</v>
      </c>
      <c r="IT128" s="18">
        <f t="shared" ref="IT128" si="1466">IS128/IT$1</f>
        <v>7.3333948201537782E-3</v>
      </c>
      <c r="IU128" s="20">
        <f>(((IR128-IR$83)/(IR$137-IR$83)*100+900))</f>
        <v>991.61540951764323</v>
      </c>
      <c r="IV128" s="20">
        <f t="shared" ref="IV128" si="1467">(STDEV(HZ128,IE128,IJ128,IO128,IT128))/(AVERAGE(HZ128,IE128,IJ128,IO128,IT128))*100</f>
        <v>20.420601618234954</v>
      </c>
    </row>
    <row r="129" spans="1:256" s="11" customFormat="1">
      <c r="A129" s="13" t="s">
        <v>183</v>
      </c>
      <c r="B129" s="25">
        <v>11.058999999999999</v>
      </c>
      <c r="C129" s="12">
        <v>25437.599999999999</v>
      </c>
      <c r="D129" s="18">
        <f>C129/D$1</f>
        <v>7.8796578468538173E-2</v>
      </c>
      <c r="E129" s="20">
        <f>(((B129-B$83)/(B$137-B$83)*100+900))</f>
        <v>989.94234465086481</v>
      </c>
      <c r="F129" s="12"/>
      <c r="G129" s="25">
        <v>11.032999999999999</v>
      </c>
      <c r="H129" s="12">
        <v>25879.200000000001</v>
      </c>
      <c r="I129" s="18">
        <f>H129/I$1</f>
        <v>0.12138074395375759</v>
      </c>
      <c r="J129" s="20">
        <f>(((G129-G$83)/(G$137-G$83)*100+900))</f>
        <v>989.2960462873674</v>
      </c>
      <c r="K129" s="12"/>
      <c r="L129" s="25">
        <v>10.993</v>
      </c>
      <c r="M129" s="12">
        <v>25403.3</v>
      </c>
      <c r="N129" s="18">
        <f>M129/N$1</f>
        <v>8.9274594064221557E-2</v>
      </c>
      <c r="O129" s="20">
        <f>(((L129-L$83)/(L$137-L$83)*100+900))</f>
        <v>989.79723205664629</v>
      </c>
      <c r="P129" s="12"/>
      <c r="Q129" s="25">
        <v>11</v>
      </c>
      <c r="R129" s="12">
        <v>27564.9</v>
      </c>
      <c r="S129" s="18">
        <f>R129/S$1</f>
        <v>0.10557708725682041</v>
      </c>
      <c r="T129" s="20">
        <f>(((Q129-Q$83)/(Q$137-Q$83)*100+900))</f>
        <v>989.8044244950305</v>
      </c>
      <c r="U129" s="20">
        <f t="shared" ref="U129" si="1468">(STDEV(D129,I129,N129,S129))/(AVERAGE(D129,I129,N129,S129))*100</f>
        <v>18.913753432949534</v>
      </c>
      <c r="W129" s="10"/>
      <c r="Y129" s="18"/>
      <c r="Z129" s="20"/>
      <c r="AB129" s="10"/>
      <c r="AD129" s="18"/>
      <c r="AE129" s="20"/>
      <c r="AG129" s="10"/>
      <c r="AI129" s="18"/>
      <c r="AJ129" s="20"/>
      <c r="AL129" s="10"/>
      <c r="AN129" s="18"/>
      <c r="AO129" s="20"/>
      <c r="AQ129" s="10"/>
      <c r="AS129" s="18"/>
      <c r="AT129" s="20"/>
      <c r="AU129" s="20"/>
      <c r="AW129" s="10"/>
      <c r="AY129" s="18"/>
      <c r="AZ129" s="20"/>
      <c r="BB129" s="10"/>
      <c r="BD129" s="18"/>
      <c r="BE129" s="20"/>
      <c r="BG129" s="10"/>
      <c r="BI129" s="18"/>
      <c r="BJ129" s="20"/>
      <c r="BL129" s="10"/>
      <c r="BN129" s="18"/>
      <c r="BO129" s="20"/>
      <c r="BQ129" s="10"/>
      <c r="BS129" s="18"/>
      <c r="BT129" s="20"/>
      <c r="BU129" s="20"/>
      <c r="BW129" s="10"/>
      <c r="BY129" s="18"/>
      <c r="BZ129" s="20"/>
      <c r="CB129" s="10"/>
      <c r="CD129" s="18"/>
      <c r="CE129" s="20"/>
      <c r="CG129" s="10"/>
      <c r="CI129" s="18"/>
      <c r="CJ129" s="20"/>
      <c r="CL129" s="10"/>
      <c r="CN129" s="18"/>
      <c r="CO129" s="20"/>
      <c r="CQ129" s="10"/>
      <c r="CS129" s="18"/>
      <c r="CT129" s="20"/>
      <c r="CU129" s="20"/>
      <c r="CW129" s="10"/>
      <c r="CY129" s="18"/>
      <c r="CZ129" s="20"/>
      <c r="DB129" s="10"/>
      <c r="DC129" s="10"/>
      <c r="DD129" s="18"/>
      <c r="DE129" s="20"/>
      <c r="DG129" s="10"/>
      <c r="DI129" s="18"/>
      <c r="DJ129" s="20"/>
      <c r="DL129" s="10"/>
      <c r="DN129" s="18"/>
      <c r="DO129" s="20"/>
      <c r="DQ129" s="10"/>
      <c r="DS129" s="18"/>
      <c r="DT129" s="20"/>
      <c r="DU129" s="20"/>
      <c r="DW129" s="10"/>
      <c r="DY129" s="18"/>
      <c r="DZ129" s="20"/>
      <c r="EB129" s="10"/>
      <c r="EC129" s="10"/>
      <c r="ED129" s="18"/>
      <c r="EE129" s="20"/>
      <c r="EG129" s="10"/>
      <c r="EI129" s="18"/>
      <c r="EJ129" s="20"/>
      <c r="EL129" s="10"/>
      <c r="EN129" s="18"/>
      <c r="EO129" s="20"/>
      <c r="EQ129" s="10"/>
      <c r="ES129" s="18"/>
      <c r="ET129" s="20"/>
      <c r="EU129" s="20"/>
      <c r="EW129" s="10"/>
      <c r="EY129" s="18"/>
      <c r="EZ129" s="20"/>
      <c r="FB129" s="10"/>
      <c r="FC129" s="10"/>
      <c r="FD129" s="18"/>
      <c r="FE129" s="20"/>
      <c r="FG129" s="10"/>
      <c r="FI129" s="18"/>
      <c r="FJ129" s="20"/>
      <c r="FL129" s="10"/>
      <c r="FN129" s="18"/>
      <c r="FO129" s="20"/>
      <c r="FQ129" s="10"/>
      <c r="FS129" s="18"/>
      <c r="FT129" s="20"/>
      <c r="FU129" s="20"/>
      <c r="FV129" s="20"/>
      <c r="FX129" s="10"/>
      <c r="FZ129" s="18"/>
      <c r="GA129" s="20"/>
      <c r="GC129" s="10"/>
      <c r="GD129" s="10"/>
      <c r="GE129" s="18"/>
      <c r="GF129" s="20"/>
      <c r="GH129" s="10"/>
      <c r="GJ129" s="18"/>
      <c r="GK129" s="20"/>
      <c r="GM129" s="10"/>
      <c r="GO129" s="18"/>
      <c r="GP129" s="20"/>
      <c r="GR129" s="10"/>
      <c r="GT129" s="18"/>
      <c r="GU129" s="20"/>
      <c r="GV129" s="20"/>
      <c r="GX129" s="10"/>
      <c r="GZ129" s="18"/>
      <c r="HA129" s="20"/>
      <c r="HC129" s="10"/>
      <c r="HD129" s="10"/>
      <c r="HE129" s="18"/>
      <c r="HF129" s="20"/>
      <c r="HH129" s="10"/>
      <c r="HJ129" s="18"/>
      <c r="HK129" s="20"/>
      <c r="HM129" s="10"/>
      <c r="HO129" s="18"/>
      <c r="HP129" s="20"/>
      <c r="HR129" s="10"/>
      <c r="HT129" s="18"/>
      <c r="HU129" s="20"/>
      <c r="HV129" s="20"/>
      <c r="HX129" s="10"/>
      <c r="HZ129" s="18"/>
      <c r="IA129" s="20"/>
      <c r="IC129" s="10"/>
      <c r="ID129" s="10"/>
      <c r="IE129" s="18"/>
      <c r="IF129" s="20"/>
      <c r="IH129" s="10"/>
      <c r="IJ129" s="18"/>
      <c r="IK129" s="20"/>
      <c r="IM129" s="10"/>
      <c r="IO129" s="18"/>
      <c r="IP129" s="20"/>
      <c r="IR129" s="10"/>
      <c r="IT129" s="18"/>
      <c r="IU129" s="20"/>
      <c r="IV129" s="20"/>
    </row>
    <row r="130" spans="1:256">
      <c r="A130" s="14" t="s">
        <v>230</v>
      </c>
      <c r="B130" s="25">
        <v>11.118</v>
      </c>
      <c r="C130" s="12">
        <v>3951.2</v>
      </c>
      <c r="D130" s="18">
        <f>C130/D$1</f>
        <v>1.2239403121555808E-2</v>
      </c>
      <c r="E130" s="20">
        <f>(((B130-B$83)/(B$137-B$83)*100+900))</f>
        <v>991.83215887251765</v>
      </c>
      <c r="G130" s="25">
        <v>11.093</v>
      </c>
      <c r="H130" s="12">
        <v>2188.5</v>
      </c>
      <c r="I130" s="18">
        <f>H130/I$1</f>
        <v>1.0264681989505026E-2</v>
      </c>
      <c r="J130" s="20">
        <f>(((G130-G$83)/(G$137-G$83)*100+900))</f>
        <v>991.22468659594983</v>
      </c>
      <c r="L130" s="25">
        <v>11.055</v>
      </c>
      <c r="M130" s="12">
        <v>2661.2</v>
      </c>
      <c r="N130" s="18">
        <f>M130/N$1</f>
        <v>9.3522317857800512E-3</v>
      </c>
      <c r="O130" s="20">
        <f>(((L130-L$83)/(L$137-L$83)*100+900))</f>
        <v>991.79272610234955</v>
      </c>
      <c r="S130" s="18"/>
      <c r="U130" s="20">
        <f t="shared" si="816"/>
        <v>13.897993083392906</v>
      </c>
      <c r="Y130" s="18"/>
      <c r="AD130" s="18"/>
      <c r="AI130" s="18"/>
      <c r="AN130" s="18"/>
      <c r="AS130" s="18"/>
      <c r="AU130" s="20"/>
      <c r="AY130" s="18"/>
      <c r="BD130" s="18"/>
      <c r="BI130" s="18"/>
      <c r="BN130" s="18"/>
      <c r="BS130" s="18"/>
      <c r="BU130" s="20"/>
      <c r="BY130" s="18"/>
      <c r="CD130" s="18"/>
      <c r="CI130" s="18"/>
      <c r="CN130" s="18"/>
      <c r="CS130" s="18"/>
      <c r="CU130" s="20"/>
      <c r="CW130" s="10">
        <v>11.055999999999999</v>
      </c>
      <c r="CX130" s="11">
        <v>14167.3</v>
      </c>
      <c r="CY130" s="18">
        <f t="shared" ref="CY130" si="1469">CX130/CY$1</f>
        <v>3.6846062558696401E-2</v>
      </c>
      <c r="CZ130" s="20">
        <f>(((CW130-CW$83)/(CW$137-CW$83)*100+900))</f>
        <v>991.44144144144138</v>
      </c>
      <c r="DB130" s="10">
        <v>11.077999999999999</v>
      </c>
      <c r="DC130" s="10">
        <v>19654.3</v>
      </c>
      <c r="DD130" s="18">
        <f t="shared" ref="DD130" si="1470">DC130/DD$1</f>
        <v>5.8540413833364606E-2</v>
      </c>
      <c r="DE130" s="20">
        <f>(((DB130-DB$83)/(DB$137-DB$83)*100+900))</f>
        <v>991.43041237113403</v>
      </c>
      <c r="DG130" s="10">
        <v>10.981999999999999</v>
      </c>
      <c r="DH130" s="11">
        <v>17878.8</v>
      </c>
      <c r="DI130" s="18">
        <f t="shared" ref="DI130" si="1471">DH130/DI$1</f>
        <v>4.9059627363279637E-2</v>
      </c>
      <c r="DJ130" s="20">
        <f t="shared" ref="DJ130:DJ137" si="1472">(((DG130-DG$83)/(DG$137-DG$83)*100+900))</f>
        <v>991.33376288659792</v>
      </c>
      <c r="DL130" s="10">
        <v>10.981999999999999</v>
      </c>
      <c r="DM130" s="11">
        <v>16422</v>
      </c>
      <c r="DN130" s="18">
        <f t="shared" ref="DN130" si="1473">DM130/DN$1</f>
        <v>5.650675916772447E-2</v>
      </c>
      <c r="DO130" s="20">
        <f t="shared" ref="DO130:DO138" si="1474">(((DL130-DL$83)/(DL$137-DL$83)*100+900))</f>
        <v>991.67754569190595</v>
      </c>
      <c r="DQ130" s="10">
        <v>10.967000000000001</v>
      </c>
      <c r="DR130" s="11">
        <v>20220.099999999999</v>
      </c>
      <c r="DS130" s="18">
        <f t="shared" ref="DS130" si="1475">DR130/DS$1</f>
        <v>6.6643595308604128E-2</v>
      </c>
      <c r="DT130" s="20">
        <f t="shared" ref="DT130:DT138" si="1476">(((DQ130-DQ$83)/(DQ$137-DQ$83)*100+900))</f>
        <v>991.94543683013967</v>
      </c>
      <c r="DU130" s="20">
        <f t="shared" ref="DU130" si="1477">(STDEV(CY130,DD130,DI130,DN130,DS130))/(AVERAGE(CY130,DD130,DI130,DN130,DS130))*100</f>
        <v>20.979292969936228</v>
      </c>
      <c r="DW130" s="10">
        <v>11.055999999999999</v>
      </c>
      <c r="DX130" s="11">
        <v>11176.4</v>
      </c>
      <c r="DY130" s="18">
        <f t="shared" ref="DY130:DY131" si="1478">DX130/DY$1</f>
        <v>4.9136017838866362E-2</v>
      </c>
      <c r="DZ130" s="20">
        <f>(((DW130-DW$83)/(DW$137-DW$83)*100+900))</f>
        <v>991.49072296865006</v>
      </c>
      <c r="EB130" s="10">
        <v>11.045</v>
      </c>
      <c r="EC130" s="10">
        <v>9996.7000000000007</v>
      </c>
      <c r="ED130" s="18">
        <f t="shared" ref="ED130:ED131" si="1479">EC130/ED$1</f>
        <v>3.2479268949218473E-2</v>
      </c>
      <c r="EE130" s="20">
        <f>(((EB130-EB$83)/(EB$137-EB$83)*100+900))</f>
        <v>991.42212189616248</v>
      </c>
      <c r="EG130" s="10">
        <v>10.96</v>
      </c>
      <c r="EH130" s="11">
        <v>12349.6</v>
      </c>
      <c r="EI130" s="18">
        <f t="shared" ref="EI130:EI131" si="1480">EH130/EI$1</f>
        <v>4.396195868082798E-2</v>
      </c>
      <c r="EJ130" s="20">
        <f>(((EG130-EG$83)/(EG$137-EG$83)*100+900))</f>
        <v>991.36924075275795</v>
      </c>
      <c r="EL130" s="10">
        <v>10.962999999999999</v>
      </c>
      <c r="EM130" s="11">
        <v>11172.7</v>
      </c>
      <c r="EN130" s="18">
        <f t="shared" ref="EN130:EN131" si="1481">EM130/EN$1</f>
        <v>3.1786878520392463E-2</v>
      </c>
      <c r="EO130" s="20">
        <f>(((EL130-EL$83)/(EL$137-EL$83)*100+900))</f>
        <v>991.0846475700032</v>
      </c>
      <c r="EQ130" s="10">
        <v>10.952</v>
      </c>
      <c r="ER130" s="11">
        <v>9934.9</v>
      </c>
      <c r="ES130" s="18">
        <f t="shared" ref="ES130:ES131" si="1482">ER130/ES$1</f>
        <v>3.1370809223458085E-2</v>
      </c>
      <c r="ET130" s="20">
        <f>(((EQ130-EQ$83)/(EQ$137-EQ$83)*100+900))</f>
        <v>991.13924050632909</v>
      </c>
      <c r="EU130" s="20">
        <f t="shared" ref="EU130:EU131" si="1483">(STDEV(DY130,ED130,EI130,EN130,ES130))/(AVERAGE(DY130,ED130,EI130,EN130,ES130))*100</f>
        <v>21.856582564262357</v>
      </c>
      <c r="EY130" s="18"/>
      <c r="FD130" s="18"/>
      <c r="FI130" s="18"/>
      <c r="FN130" s="18"/>
      <c r="FS130" s="18"/>
      <c r="FU130" s="20"/>
      <c r="FV130" s="20"/>
      <c r="FZ130" s="18"/>
      <c r="GE130" s="18"/>
      <c r="GJ130" s="18"/>
      <c r="GO130" s="18"/>
      <c r="GT130" s="18"/>
      <c r="GV130" s="20"/>
      <c r="GZ130" s="18"/>
      <c r="HE130" s="18"/>
      <c r="HJ130" s="18"/>
      <c r="HO130" s="18"/>
      <c r="HT130" s="18"/>
      <c r="HV130" s="20"/>
      <c r="HZ130" s="18"/>
      <c r="IE130" s="18"/>
      <c r="IJ130" s="18"/>
      <c r="IO130" s="18"/>
      <c r="IT130" s="18"/>
      <c r="IV130" s="20"/>
    </row>
    <row r="131" spans="1:256">
      <c r="A131" s="2" t="s">
        <v>71</v>
      </c>
      <c r="B131" s="25">
        <v>11.118</v>
      </c>
      <c r="C131" s="12">
        <v>3876.3</v>
      </c>
      <c r="D131" s="18">
        <f>C131/D$1</f>
        <v>1.2007389734786086E-2</v>
      </c>
      <c r="E131" s="20">
        <f>(((B131-B$83)/(B$137-B$83)*100+900))</f>
        <v>991.83215887251765</v>
      </c>
      <c r="G131" s="25">
        <v>11.093</v>
      </c>
      <c r="H131" s="12">
        <v>3487.9</v>
      </c>
      <c r="I131" s="18">
        <f>H131/I$1</f>
        <v>1.635923432085656E-2</v>
      </c>
      <c r="J131" s="20">
        <f>(((G131-G$83)/(G$137-G$83)*100+900))</f>
        <v>991.22468659594983</v>
      </c>
      <c r="L131" s="25">
        <v>11.058999999999999</v>
      </c>
      <c r="M131" s="12">
        <v>3357.6</v>
      </c>
      <c r="N131" s="18">
        <f>M131/N$1</f>
        <v>1.1799584189063243E-2</v>
      </c>
      <c r="O131" s="20">
        <f>(((L131-L$83)/(L$137-L$83)*100+900))</f>
        <v>991.92146765368523</v>
      </c>
      <c r="Q131" s="25">
        <v>11.07</v>
      </c>
      <c r="R131" s="12">
        <v>2686.2</v>
      </c>
      <c r="S131" s="18">
        <f>R131/S$1</f>
        <v>1.0288489049090363E-2</v>
      </c>
      <c r="T131" s="20">
        <f>(((Q131-Q$83)/(Q$137-Q$83)*100+900))</f>
        <v>992.04873356845144</v>
      </c>
      <c r="U131" s="20">
        <f t="shared" si="816"/>
        <v>20.706875020984242</v>
      </c>
      <c r="W131" s="10">
        <v>11.058999999999999</v>
      </c>
      <c r="X131">
        <v>4140</v>
      </c>
      <c r="Y131" s="18">
        <f>X131/Y$1</f>
        <v>1.2552099550883452E-2</v>
      </c>
      <c r="Z131" s="20">
        <f>(((W131-W$83)/(W$137-W$83)*100+900))</f>
        <v>991.7066922830611</v>
      </c>
      <c r="AB131" s="10">
        <v>11.03</v>
      </c>
      <c r="AC131">
        <v>6220.4</v>
      </c>
      <c r="AD131" s="18">
        <f t="shared" si="817"/>
        <v>2.1425481319008344E-2</v>
      </c>
      <c r="AE131" s="20">
        <f>(((AB131-AB$83)/(AB$137-AB$83)*100+900))</f>
        <v>991.68806161745829</v>
      </c>
      <c r="AG131" s="10">
        <v>11.045</v>
      </c>
      <c r="AH131">
        <v>5448.5</v>
      </c>
      <c r="AI131" s="18">
        <f t="shared" si="818"/>
        <v>1.8023665468066174E-2</v>
      </c>
      <c r="AJ131" s="20">
        <f>(((AG131-AG$83)/(AG$137-AG$83)*100+900))</f>
        <v>992.52577319587635</v>
      </c>
      <c r="AL131" s="10">
        <v>11.015000000000001</v>
      </c>
      <c r="AM131">
        <v>9450.7999999999993</v>
      </c>
      <c r="AN131" s="18">
        <f t="shared" si="819"/>
        <v>3.3408203794709296E-2</v>
      </c>
      <c r="AO131" s="20">
        <f>(((AL131-AL$83)/(AL$137-AL$83)*100+900))</f>
        <v>991.77419354838707</v>
      </c>
      <c r="AQ131" s="10">
        <v>11.032999999999999</v>
      </c>
      <c r="AR131">
        <v>10630.8</v>
      </c>
      <c r="AS131" s="18">
        <f t="shared" si="820"/>
        <v>3.472452912280289E-2</v>
      </c>
      <c r="AT131" s="20">
        <f>(((AQ131-AQ$83)/(AQ$137-AQ$83)*100+900))</f>
        <v>992.18040233614533</v>
      </c>
      <c r="AU131" s="20">
        <f t="shared" ref="AU131" si="1484">(STDEV(Y131,AD131,AI131,AN131,AS131))/(AVERAGE(Y131,AD131,AI131,AN131,AS131))*100</f>
        <v>40.401904349678034</v>
      </c>
      <c r="AW131" s="10">
        <v>11.082000000000001</v>
      </c>
      <c r="AX131">
        <v>5720.8</v>
      </c>
      <c r="AY131" s="18">
        <f t="shared" si="918"/>
        <v>1.6616852127792448E-2</v>
      </c>
      <c r="AZ131" s="20">
        <f>(((AW131-AW$83)/(AW$137-AW$83)*100+900))</f>
        <v>992.52577319587635</v>
      </c>
      <c r="BB131" s="10">
        <v>11.044</v>
      </c>
      <c r="BC131">
        <v>6969.5</v>
      </c>
      <c r="BD131" s="18">
        <f t="shared" si="919"/>
        <v>1.8111074326217103E-2</v>
      </c>
      <c r="BE131" s="20">
        <f t="shared" ref="BE131:BE137" si="1485">(((BB131-BB$83)/(BB$137-BB$83)*100+900))</f>
        <v>992.15686274509801</v>
      </c>
      <c r="BG131" s="10">
        <v>10.981999999999999</v>
      </c>
      <c r="BH131">
        <v>6515.9</v>
      </c>
      <c r="BI131" s="18">
        <f t="shared" si="920"/>
        <v>1.9985731269377194E-2</v>
      </c>
      <c r="BJ131" s="20">
        <f t="shared" ref="BJ131:BJ137" si="1486">(((BG131-BG$83)/(BG$137-BG$83)*100+900))</f>
        <v>991.54020019373581</v>
      </c>
      <c r="BL131" s="10">
        <v>11</v>
      </c>
      <c r="BM131">
        <v>11844.1</v>
      </c>
      <c r="BN131" s="18">
        <f t="shared" si="921"/>
        <v>3.3285052990346176E-2</v>
      </c>
      <c r="BO131" s="20">
        <f t="shared" ref="BO131:BO137" si="1487">(((BL131-BL$83)/(BL$137-BL$83)*100+900))</f>
        <v>991.85257032007758</v>
      </c>
      <c r="BQ131" s="10">
        <v>11.010999999999999</v>
      </c>
      <c r="BR131">
        <v>3873.1</v>
      </c>
      <c r="BS131" s="18">
        <f t="shared" si="922"/>
        <v>1.2476854148599909E-2</v>
      </c>
      <c r="BT131" s="20">
        <f t="shared" ref="BT131:BT137" si="1488">(((BQ131-BQ$83)/(BQ$137-BQ$83)*100+900))</f>
        <v>992.59618493372125</v>
      </c>
      <c r="BU131" s="20">
        <f t="shared" ref="BU131" si="1489">(STDEV(AY131,BD131,BI131,BN131,BS131))/(AVERAGE(AY131,BD131,BI131,BN131,BS131))*100</f>
        <v>39.188360702652943</v>
      </c>
      <c r="BW131" s="10">
        <v>11.048</v>
      </c>
      <c r="BX131" s="11">
        <v>4531.3999999999996</v>
      </c>
      <c r="BY131" s="18">
        <f t="shared" ref="BY131" si="1490">BX131/BY$1</f>
        <v>1.787057967973826E-2</v>
      </c>
      <c r="BZ131" s="20">
        <f>(((BW131-BW$83)/(BW$137-BW$83)*100+900))</f>
        <v>991.8243026611093</v>
      </c>
      <c r="CB131" s="10">
        <v>11.052</v>
      </c>
      <c r="CC131" s="11">
        <v>2390.5</v>
      </c>
      <c r="CD131" s="18">
        <f t="shared" ref="CD131" si="1491">CC131/CD$1</f>
        <v>7.9061148448757758E-3</v>
      </c>
      <c r="CE131" s="20">
        <f>(((CB131-CB$83)/(CB$137-CB$83)*100+900))</f>
        <v>992.11121888134494</v>
      </c>
      <c r="CG131" s="10">
        <v>11.004</v>
      </c>
      <c r="CH131" s="11">
        <v>7666</v>
      </c>
      <c r="CI131" s="18">
        <f t="shared" ref="CI131" si="1492">CH131/CI$1</f>
        <v>2.0709963259131187E-2</v>
      </c>
      <c r="CJ131" s="20">
        <f>(((CG131-CG$83)/(CG$137-CG$83)*100+900))</f>
        <v>991.86385737439218</v>
      </c>
      <c r="CL131" s="10">
        <v>11.019</v>
      </c>
      <c r="CM131" s="11">
        <v>5065.8</v>
      </c>
      <c r="CN131" s="18">
        <f t="shared" ref="CN131" si="1493">CM131/CN$1</f>
        <v>1.4120649631276495E-2</v>
      </c>
      <c r="CO131" s="20">
        <f>(((CL131-CL$83)/(CL$137-CL$83)*100+900))</f>
        <v>992.58659760440275</v>
      </c>
      <c r="CQ131" s="10">
        <v>11.019</v>
      </c>
      <c r="CR131" s="11">
        <v>6489.4</v>
      </c>
      <c r="CS131" s="18">
        <f t="shared" ref="CS131" si="1494">CR131/CS$1</f>
        <v>1.8430585672515865E-2</v>
      </c>
      <c r="CT131" s="20">
        <f>(((CQ131-CQ$83)/(CQ$137-CQ$83)*100+900))</f>
        <v>992.02453987730064</v>
      </c>
      <c r="CU131" s="20">
        <f t="shared" ref="CU131" si="1495">(STDEV(BY131,CD131,CI131,CN131,CS131))/(AVERAGE(BY131,CD131,CI131,CN131,CS131))*100</f>
        <v>31.701229691613321</v>
      </c>
      <c r="CW131" s="10">
        <v>11.058999999999999</v>
      </c>
      <c r="CX131" s="11">
        <v>4037.8</v>
      </c>
      <c r="CY131" s="18">
        <f t="shared" ref="CY131" si="1496">CX131/CY$1</f>
        <v>1.0501438622708938E-2</v>
      </c>
      <c r="CZ131" s="20">
        <f>(((CW131-CW$83)/(CW$137-CW$83)*100+900))</f>
        <v>991.53796653796655</v>
      </c>
      <c r="DB131" s="10">
        <v>11.106999999999999</v>
      </c>
      <c r="DC131" s="10">
        <v>7236.6</v>
      </c>
      <c r="DD131" s="18">
        <f t="shared" ref="DD131" si="1497">DC131/DD$1</f>
        <v>2.1554243028066446E-2</v>
      </c>
      <c r="DE131" s="20">
        <f>(((DB131-DB$83)/(DB$137-DB$83)*100+900))</f>
        <v>992.36469072164948</v>
      </c>
      <c r="DG131" s="10">
        <v>10.996</v>
      </c>
      <c r="DH131" s="11">
        <v>5351.3</v>
      </c>
      <c r="DI131" s="18">
        <f t="shared" ref="DI131" si="1498">DH131/DI$1</f>
        <v>1.4684027110830613E-2</v>
      </c>
      <c r="DJ131" s="20">
        <f t="shared" si="1472"/>
        <v>991.78479381443299</v>
      </c>
      <c r="DL131" s="10">
        <v>11</v>
      </c>
      <c r="DM131" s="11">
        <v>9982.4</v>
      </c>
      <c r="DN131" s="18">
        <f t="shared" ref="DN131" si="1499">DM131/DN$1</f>
        <v>3.4348622135908703E-2</v>
      </c>
      <c r="DO131" s="20">
        <f t="shared" si="1474"/>
        <v>992.26501305483032</v>
      </c>
      <c r="DQ131" s="10">
        <v>10.974</v>
      </c>
      <c r="DR131" s="11">
        <v>9780.4</v>
      </c>
      <c r="DS131" s="18">
        <f t="shared" ref="DS131" si="1500">DR131/DS$1</f>
        <v>3.2235301484971481E-2</v>
      </c>
      <c r="DT131" s="20">
        <f t="shared" si="1476"/>
        <v>992.17278337122445</v>
      </c>
      <c r="DU131" s="20">
        <f t="shared" ref="DU131" si="1501">(STDEV(CY131,DD131,DI131,DN131,DS131))/(AVERAGE(CY131,DD131,DI131,DN131,DS131))*100</f>
        <v>46.326424986795914</v>
      </c>
      <c r="DW131" s="10">
        <v>11.063000000000001</v>
      </c>
      <c r="DX131" s="11">
        <v>6852.4</v>
      </c>
      <c r="DY131" s="18">
        <f t="shared" si="1478"/>
        <v>3.0125948305272522E-2</v>
      </c>
      <c r="DZ131" s="20">
        <f>(((DW131-DW$83)/(DW$137-DW$83)*100+900))</f>
        <v>991.71465131158038</v>
      </c>
      <c r="EB131" s="10">
        <v>11.052</v>
      </c>
      <c r="EC131" s="10">
        <v>12124.6</v>
      </c>
      <c r="ED131" s="18">
        <f t="shared" si="1479"/>
        <v>3.9392814058808838E-2</v>
      </c>
      <c r="EE131" s="20">
        <f>(((EB131-EB$83)/(EB$137-EB$83)*100+900))</f>
        <v>991.64785553047409</v>
      </c>
      <c r="EG131" s="10">
        <v>10.967000000000001</v>
      </c>
      <c r="EH131" s="11">
        <v>10895.5</v>
      </c>
      <c r="EI131" s="18">
        <f t="shared" si="1480"/>
        <v>3.87856708562999E-2</v>
      </c>
      <c r="EJ131" s="20">
        <f>(((EG131-EG$83)/(EG$137-EG$83)*100+900))</f>
        <v>991.59636599610644</v>
      </c>
      <c r="EL131" s="10">
        <v>10.967000000000001</v>
      </c>
      <c r="EM131" s="11">
        <v>11248.3</v>
      </c>
      <c r="EN131" s="18">
        <f t="shared" si="1481"/>
        <v>3.2001964221802293E-2</v>
      </c>
      <c r="EO131" s="20">
        <f>(((EL131-EL$83)/(EL$137-EL$83)*100+900))</f>
        <v>991.21338912133888</v>
      </c>
      <c r="EQ131" s="10">
        <v>10.962999999999999</v>
      </c>
      <c r="ER131" s="11">
        <v>8290.4</v>
      </c>
      <c r="ES131" s="18">
        <f t="shared" si="1482"/>
        <v>2.617807494651752E-2</v>
      </c>
      <c r="ET131" s="20">
        <f>(((EQ131-EQ$83)/(EQ$137-EQ$83)*100+900))</f>
        <v>991.49626744563454</v>
      </c>
      <c r="EU131" s="20">
        <f t="shared" si="1483"/>
        <v>17.101332959804438</v>
      </c>
      <c r="EW131" s="10">
        <v>11.067</v>
      </c>
      <c r="EX131" s="11">
        <v>2644.1</v>
      </c>
      <c r="EY131" s="18">
        <f t="shared" ref="EY131" si="1502">EX131/EY$1</f>
        <v>8.6655748804841514E-3</v>
      </c>
      <c r="EZ131" s="20">
        <f>(((EW131-EW$83)/(EW$137-EW$83)*100+900))</f>
        <v>991.93921374297986</v>
      </c>
      <c r="FB131" s="10">
        <v>10.996</v>
      </c>
      <c r="FC131" s="10">
        <v>3744</v>
      </c>
      <c r="FD131" s="18">
        <f t="shared" ref="FD131" si="1503">FC131/FD$1</f>
        <v>1.1939186681173969E-2</v>
      </c>
      <c r="FE131" s="20">
        <f>(((FB131-FB$83)/(FB$137-FB$83)*100+900))</f>
        <v>991.89637994021916</v>
      </c>
      <c r="FG131" s="10">
        <v>10.967000000000001</v>
      </c>
      <c r="FH131" s="11">
        <v>11673</v>
      </c>
      <c r="FI131" s="18">
        <f t="shared" ref="FI131" si="1504">FH131/FI$1</f>
        <v>3.7520708229484147E-2</v>
      </c>
      <c r="FJ131" s="20">
        <f>(((FG131-FG$83)/(FG$137-FG$83)*100+900))</f>
        <v>991.7474106247912</v>
      </c>
      <c r="FL131" s="10">
        <v>10.952</v>
      </c>
      <c r="FM131" s="11">
        <v>9449.7999999999993</v>
      </c>
      <c r="FN131" s="18">
        <f t="shared" ref="FN131" si="1505">FM131/FN$1</f>
        <v>2.8841203079023821E-2</v>
      </c>
      <c r="FO131" s="20">
        <f>(((FL131-FL$83)/(FL$137-FL$83)*100+900))</f>
        <v>991.84764450384228</v>
      </c>
      <c r="FQ131" s="10">
        <v>10.948</v>
      </c>
      <c r="FR131" s="11">
        <v>3771.5</v>
      </c>
      <c r="FS131" s="18">
        <f t="shared" ref="FS131" si="1506">FR131/FS$1</f>
        <v>1.5063338713239801E-2</v>
      </c>
      <c r="FT131" s="20">
        <f>(((FQ131-FQ$83)/(FQ$137-FQ$83)*100+900))</f>
        <v>991.92900200937709</v>
      </c>
      <c r="FU131" s="20">
        <f>(STDEV(EY131,FD131,FI131,FN131,FS131))/(AVERAGE(EY131,FD131,FI131,FN131,FS131))*100</f>
        <v>60.12551405287816</v>
      </c>
      <c r="FV131" s="20">
        <f>(STDEV(EY131,FD131,FN131,FS131))/(AVERAGE(EY131,FD131,FN131,FS131))*100</f>
        <v>54.995423949079203</v>
      </c>
      <c r="FX131" s="10">
        <v>11.045</v>
      </c>
      <c r="FY131" s="11">
        <v>4156.8999999999996</v>
      </c>
      <c r="FZ131" s="18">
        <f t="shared" ref="FZ131" si="1507">FY131/FZ$1</f>
        <v>1.3072990997439429E-2</v>
      </c>
      <c r="GA131" s="20">
        <f>(((FX131-FX$83)/(FX$137-FX$83)*100+900))</f>
        <v>992.1417069243156</v>
      </c>
      <c r="GC131" s="10">
        <v>10.989000000000001</v>
      </c>
      <c r="GD131" s="10">
        <v>6045.7</v>
      </c>
      <c r="GE131" s="18">
        <f t="shared" ref="GE131" si="1508">GD131/GE$1</f>
        <v>2.2195356732986816E-2</v>
      </c>
      <c r="GF131" s="20">
        <f>(((GC131-GC$83)/(GC$137-GC$83)*100+900))</f>
        <v>992.31270358306188</v>
      </c>
      <c r="GH131" s="10">
        <v>10.962999999999999</v>
      </c>
      <c r="GI131" s="11">
        <v>7007.1</v>
      </c>
      <c r="GJ131" s="18">
        <f t="shared" ref="GJ131" si="1509">GI131/GJ$1</f>
        <v>2.8046372115251454E-2</v>
      </c>
      <c r="GK131" s="20">
        <f>(((GH131-GH$83)/(GH$137-GH$83)*100+900))</f>
        <v>992.17278337122434</v>
      </c>
      <c r="GM131" s="10">
        <v>10.948</v>
      </c>
      <c r="GN131" s="11">
        <v>7992.8</v>
      </c>
      <c r="GO131" s="18">
        <f t="shared" ref="GO131" si="1510">GN131/GO$1</f>
        <v>2.3324050753330536E-2</v>
      </c>
      <c r="GP131" s="20">
        <f>(((GM131-GM$83)/(GM$137-GM$83)*100+900))</f>
        <v>991.91392239973914</v>
      </c>
      <c r="GR131" s="10">
        <v>10.956</v>
      </c>
      <c r="GS131" s="11">
        <v>5421.5</v>
      </c>
      <c r="GT131" s="18">
        <f t="shared" ref="GT131" si="1511">GS131/GT$1</f>
        <v>1.4731080011107747E-2</v>
      </c>
      <c r="GU131" s="20">
        <f>(((GR131-GR$83)/(GR$137-GR$83)*100+900))</f>
        <v>992.28758169934645</v>
      </c>
      <c r="GV131" s="20">
        <f t="shared" ref="GV131" si="1512">(STDEV(FZ131,GE131,GJ131,GO131,GT131))/(AVERAGE(FZ131,GE131,GJ131,GO131,GT131))*100</f>
        <v>30.801324647691885</v>
      </c>
      <c r="GX131" s="10">
        <v>11</v>
      </c>
      <c r="GY131" s="11">
        <v>7832.9</v>
      </c>
      <c r="GZ131" s="18">
        <f t="shared" ref="GZ131" si="1513">GY131/GZ$1</f>
        <v>2.6517972732147791E-2</v>
      </c>
      <c r="HA131" s="20">
        <f>(((GX131-GX$83)/(GX$137-GX$83)*100+900))</f>
        <v>991.72615184944834</v>
      </c>
      <c r="HC131" s="10">
        <v>10.996</v>
      </c>
      <c r="HD131" s="10">
        <v>3229.2</v>
      </c>
      <c r="HE131" s="18">
        <f t="shared" ref="HE131" si="1514">HD131/HE$1</f>
        <v>9.9360550304586296E-3</v>
      </c>
      <c r="HF131" s="20">
        <f>(((HC131-HC$83)/(HC$137-HC$83)*100+900))</f>
        <v>992.21827575072655</v>
      </c>
      <c r="HH131" s="10">
        <v>10.971</v>
      </c>
      <c r="HI131" s="11">
        <v>4607.6000000000004</v>
      </c>
      <c r="HJ131" s="18">
        <f t="shared" ref="HJ131" si="1515">HI131/HJ$1</f>
        <v>1.2692784263988757E-2</v>
      </c>
      <c r="HK131" s="20">
        <f>(((HH131-HH$83)/(HH$137-HH$83)*100+900))</f>
        <v>992.82001299545163</v>
      </c>
      <c r="HM131" s="10">
        <v>10.962999999999999</v>
      </c>
      <c r="HN131" s="11">
        <v>5933.4</v>
      </c>
      <c r="HO131" s="18">
        <f t="shared" ref="HO131" si="1516">HN131/HO$1</f>
        <v>1.6626739588111714E-2</v>
      </c>
      <c r="HP131" s="20">
        <f>(((HM131-HM$83)/(HM$137-HM$83)*100+900))</f>
        <v>992.72608125819124</v>
      </c>
      <c r="HR131" s="10">
        <v>10.971</v>
      </c>
      <c r="HS131" s="11">
        <v>7707.5</v>
      </c>
      <c r="HT131" s="18">
        <f t="shared" ref="HT131" si="1517">HS131/HT$1</f>
        <v>1.8885992315245008E-2</v>
      </c>
      <c r="HU131" s="20">
        <f>(((HR131-HR$83)/(HR$137-HR$83)*100+900))</f>
        <v>992.82933160285529</v>
      </c>
      <c r="HV131" s="20">
        <f t="shared" ref="HV131" si="1518">(STDEV(GZ131,HE131,HJ131,HO131,HT131))/(AVERAGE(GZ131,HE131,HJ131,HO131,HT131))*100</f>
        <v>37.668616226536585</v>
      </c>
      <c r="HX131" s="10">
        <v>11.045</v>
      </c>
      <c r="HY131" s="11">
        <v>4841.8</v>
      </c>
      <c r="HZ131" s="18">
        <f t="shared" ref="HZ131" si="1519">HY131/HZ$1</f>
        <v>1.088320814804292E-2</v>
      </c>
      <c r="IA131" s="20">
        <f>(((HX131-HX$83)/(HX$137-HX$83)*100+900))</f>
        <v>992.04252577319585</v>
      </c>
      <c r="IC131" s="10">
        <v>10.993</v>
      </c>
      <c r="ID131" s="10">
        <v>4689.3</v>
      </c>
      <c r="IE131" s="18">
        <f t="shared" ref="IE131" si="1520">ID131/IE$1</f>
        <v>1.5111287561102702E-2</v>
      </c>
      <c r="IF131" s="20">
        <f t="shared" ref="IF131:IF137" si="1521">(((IC131-IC$83)/(IC$137-IC$83)*100+900))</f>
        <v>991.78479381443299</v>
      </c>
      <c r="IH131" s="10">
        <v>10.971</v>
      </c>
      <c r="II131" s="11">
        <v>4615.1000000000004</v>
      </c>
      <c r="IJ131" s="18">
        <f t="shared" ref="IJ131" si="1522">II131/IJ$1</f>
        <v>1.4560783406808749E-2</v>
      </c>
      <c r="IK131" s="20">
        <f t="shared" ref="IK131:IK137" si="1523">(((IH131-IH$83)/(IH$137-IH$83)*100+900))</f>
        <v>992.00388475234706</v>
      </c>
      <c r="IM131" s="10">
        <v>10.974</v>
      </c>
      <c r="IN131" s="11">
        <v>7140.4</v>
      </c>
      <c r="IO131" s="18">
        <f t="shared" ref="IO131" si="1524">IN131/IO$1</f>
        <v>1.6170563161534875E-2</v>
      </c>
      <c r="IP131" s="20">
        <f t="shared" ref="IP131:IP137" si="1525">(((IM131-IM$83)/(IM$137-IM$83)*100+900))</f>
        <v>991.76356589147292</v>
      </c>
      <c r="IR131" s="10">
        <v>11</v>
      </c>
      <c r="IS131" s="11">
        <v>4284.5</v>
      </c>
      <c r="IT131" s="18">
        <f t="shared" ref="IT131" si="1526">IS131/IT$1</f>
        <v>1.1691136783980973E-2</v>
      </c>
      <c r="IU131" s="20">
        <f>(((IR131-IR$83)/(IR$137-IR$83)*100+900))</f>
        <v>992.45710585950144</v>
      </c>
      <c r="IV131" s="20">
        <f t="shared" ref="IV131" si="1527">(STDEV(HZ131,IE131,IJ131,IO131,IT131))/(AVERAGE(HZ131,IE131,IJ131,IO131,IT131))*100</f>
        <v>16.667030256243905</v>
      </c>
    </row>
    <row r="132" spans="1:256">
      <c r="A132" s="2" t="s">
        <v>73</v>
      </c>
      <c r="B132" s="25">
        <v>11.173999999999999</v>
      </c>
      <c r="C132" s="12">
        <v>4511.2</v>
      </c>
      <c r="D132" s="18">
        <f>C132/D$1</f>
        <v>1.3974082648806075E-2</v>
      </c>
      <c r="E132" s="20">
        <f>(((B132-B$83)/(B$137-B$83)*100+900))</f>
        <v>993.62588084561185</v>
      </c>
      <c r="G132" s="25">
        <v>11.151999999999999</v>
      </c>
      <c r="H132" s="12">
        <v>5026.6000000000004</v>
      </c>
      <c r="I132" s="18">
        <f>H132/I$1</f>
        <v>2.3576171116493475E-2</v>
      </c>
      <c r="J132" s="20">
        <f>(((G132-G$83)/(G$137-G$83)*100+900))</f>
        <v>993.12118289938928</v>
      </c>
      <c r="L132" s="25">
        <v>11.122</v>
      </c>
      <c r="M132" s="12">
        <v>4118.5</v>
      </c>
      <c r="N132" s="18">
        <f>M132/N$1</f>
        <v>1.4473608375821113E-2</v>
      </c>
      <c r="O132" s="20">
        <f>(((L132-L$83)/(L$137-L$83)*100+900))</f>
        <v>993.9491470872224</v>
      </c>
      <c r="Q132" s="25">
        <v>11.125999999999999</v>
      </c>
      <c r="R132" s="12">
        <v>3826.9</v>
      </c>
      <c r="S132" s="18">
        <f>R132/S$1</f>
        <v>1.4657515725546837E-2</v>
      </c>
      <c r="T132" s="20">
        <f>(((Q132-Q$83)/(Q$137-Q$83)*100+900))</f>
        <v>993.84418082718821</v>
      </c>
      <c r="U132" s="20">
        <f t="shared" si="816"/>
        <v>27.671480065047682</v>
      </c>
      <c r="W132" s="10">
        <v>11.118</v>
      </c>
      <c r="X132">
        <v>5402.5</v>
      </c>
      <c r="Y132" s="18">
        <f>X132/Y$1</f>
        <v>1.6379883532282091E-2</v>
      </c>
      <c r="Z132" s="20">
        <f>(((W132-W$83)/(W$137-W$83)*100+900))</f>
        <v>993.59590137688122</v>
      </c>
      <c r="AB132" s="10">
        <v>11.085000000000001</v>
      </c>
      <c r="AC132">
        <v>6731.3</v>
      </c>
      <c r="AD132" s="18">
        <f t="shared" si="817"/>
        <v>2.3185219986277553E-2</v>
      </c>
      <c r="AE132" s="20">
        <f>(((AB132-AB$83)/(AB$137-AB$83)*100+900))</f>
        <v>993.45314505776639</v>
      </c>
      <c r="AG132" s="10">
        <v>11.093</v>
      </c>
      <c r="AH132">
        <v>4920.8</v>
      </c>
      <c r="AI132" s="18">
        <f t="shared" si="818"/>
        <v>1.6278031207719562E-2</v>
      </c>
      <c r="AJ132" s="20">
        <f>(((AG132-AG$83)/(AG$137-AG$83)*100+900))</f>
        <v>994.07216494845363</v>
      </c>
      <c r="AL132" s="10">
        <v>11.074</v>
      </c>
      <c r="AM132">
        <v>4440.7</v>
      </c>
      <c r="AN132" s="18">
        <f t="shared" si="819"/>
        <v>1.5697698670077198E-2</v>
      </c>
      <c r="AO132" s="20">
        <f>(((AL132-AL$83)/(AL$137-AL$83)*100+900))</f>
        <v>993.67741935483878</v>
      </c>
      <c r="AQ132" s="10">
        <v>11.092000000000001</v>
      </c>
      <c r="AR132">
        <v>6390.8</v>
      </c>
      <c r="AS132" s="18">
        <f t="shared" si="820"/>
        <v>2.0874959619032313E-2</v>
      </c>
      <c r="AT132" s="20">
        <f>(((AQ132-AQ$83)/(AQ$137-AQ$83)*100+900))</f>
        <v>994.09474367293967</v>
      </c>
      <c r="AU132" s="20">
        <f t="shared" ref="AU132:AU133" si="1528">(STDEV(Y132,AD132,AI132,AN132,AS132))/(AVERAGE(Y132,AD132,AI132,AN132,AS132))*100</f>
        <v>18.121626439541792</v>
      </c>
      <c r="AW132" s="10">
        <v>11.13</v>
      </c>
      <c r="AX132">
        <v>5108.5</v>
      </c>
      <c r="AY132" s="18">
        <f t="shared" si="918"/>
        <v>1.4838342381280191E-2</v>
      </c>
      <c r="AZ132" s="20">
        <f>(((AW132-AW$83)/(AW$137-AW$83)*100+900))</f>
        <v>994.07216494845363</v>
      </c>
      <c r="BB132" s="10">
        <v>11.096</v>
      </c>
      <c r="BC132">
        <v>6834.4</v>
      </c>
      <c r="BD132" s="18">
        <f t="shared" si="919"/>
        <v>1.7760000914713848E-2</v>
      </c>
      <c r="BE132" s="20">
        <f t="shared" si="1485"/>
        <v>993.82835101253613</v>
      </c>
      <c r="BG132" s="10">
        <v>11.052</v>
      </c>
      <c r="BH132">
        <v>5810.8</v>
      </c>
      <c r="BI132" s="18">
        <f t="shared" si="920"/>
        <v>1.7823030933577403E-2</v>
      </c>
      <c r="BJ132" s="20">
        <f t="shared" si="1486"/>
        <v>993.80045205037129</v>
      </c>
      <c r="BL132" s="10">
        <v>11.052</v>
      </c>
      <c r="BM132">
        <v>5180</v>
      </c>
      <c r="BN132" s="18">
        <f t="shared" si="921"/>
        <v>1.4557169771446813E-2</v>
      </c>
      <c r="BO132" s="20">
        <f t="shared" si="1487"/>
        <v>993.53378596831556</v>
      </c>
      <c r="BQ132" s="10">
        <v>11.052</v>
      </c>
      <c r="BR132">
        <v>5870.5</v>
      </c>
      <c r="BS132" s="18">
        <f t="shared" si="922"/>
        <v>1.8911304195439252E-2</v>
      </c>
      <c r="BT132" s="20">
        <f t="shared" si="1488"/>
        <v>993.9217588102166</v>
      </c>
      <c r="BU132" s="20">
        <f t="shared" ref="BU132:BU137" si="1529">(STDEV(AY132,BD132,BI132,BN132,BS132))/(AVERAGE(AY132,BD132,BI132,BN132,BS132))*100</f>
        <v>11.65738942636083</v>
      </c>
      <c r="BW132" s="10">
        <v>11.096</v>
      </c>
      <c r="BX132" s="11">
        <v>4973.2</v>
      </c>
      <c r="BY132" s="18">
        <f t="shared" ref="BY132" si="1530">BX132/BY$1</f>
        <v>1.9612915845715301E-2</v>
      </c>
      <c r="BZ132" s="20">
        <f>(((BW132-BW$83)/(BW$137-BW$83)*100+900))</f>
        <v>993.36325745431225</v>
      </c>
      <c r="CB132" s="10">
        <v>11.106999999999999</v>
      </c>
      <c r="CC132" s="11">
        <v>4571.8999999999996</v>
      </c>
      <c r="CD132" s="18">
        <f t="shared" ref="CD132:CD138" si="1531">CC132/CD$1</f>
        <v>1.5120672018108159E-2</v>
      </c>
      <c r="CE132" s="20">
        <f>(((CB132-CB$83)/(CB$137-CB$83)*100+900))</f>
        <v>993.88942774005818</v>
      </c>
      <c r="CG132" s="10">
        <v>11.058999999999999</v>
      </c>
      <c r="CH132" s="11">
        <v>4970.2</v>
      </c>
      <c r="CI132" s="18">
        <f t="shared" ref="CI132:CI138" si="1532">CH132/CI$1</f>
        <v>1.3427166630646206E-2</v>
      </c>
      <c r="CJ132" s="20">
        <f>(((CG132-CG$83)/(CG$137-CG$83)*100+900))</f>
        <v>993.64667747163685</v>
      </c>
      <c r="CL132" s="10">
        <v>11.063000000000001</v>
      </c>
      <c r="CM132" s="11">
        <v>4652.2</v>
      </c>
      <c r="CN132" s="18">
        <f t="shared" ref="CN132:CN138" si="1533">CM132/CN$1</f>
        <v>1.2967761501564314E-2</v>
      </c>
      <c r="CO132" s="20">
        <f>(((CL132-CL$83)/(CL$137-CL$83)*100+900))</f>
        <v>994.01100679831666</v>
      </c>
      <c r="CQ132" s="10">
        <v>11.07</v>
      </c>
      <c r="CR132" s="11">
        <v>3842.8</v>
      </c>
      <c r="CS132" s="18">
        <f t="shared" ref="CS132:CS138" si="1534">CR132/CS$1</f>
        <v>1.0913960400398184E-2</v>
      </c>
      <c r="CT132" s="20">
        <f>(((CQ132-CQ$83)/(CQ$137-CQ$83)*100+900))</f>
        <v>993.67129480142069</v>
      </c>
      <c r="CU132" s="20">
        <f t="shared" ref="CU132:CU138" si="1535">(STDEV(BY132,CD132,CI132,CN132,CS132))/(AVERAGE(BY132,CD132,CI132,CN132,CS132))*100</f>
        <v>22.714060274269524</v>
      </c>
      <c r="CW132" s="10">
        <v>11.106999999999999</v>
      </c>
      <c r="CX132" s="11">
        <v>3487.8</v>
      </c>
      <c r="CY132" s="18">
        <f t="shared" ref="CY132" si="1536">CX132/CY$1</f>
        <v>9.0710083778999043E-3</v>
      </c>
      <c r="CZ132" s="20">
        <f>(((CW132-CW$83)/(CW$137-CW$83)*100+900))</f>
        <v>993.08236808236802</v>
      </c>
      <c r="DB132" s="10">
        <v>11.148</v>
      </c>
      <c r="DC132" s="10">
        <v>5587</v>
      </c>
      <c r="DD132" s="18">
        <f t="shared" ref="DD132" si="1537">DC132/DD$1</f>
        <v>1.6640902605893269E-2</v>
      </c>
      <c r="DE132" s="20">
        <f>(((DB132-DB$83)/(DB$137-DB$83)*100+900))</f>
        <v>993.68556701030934</v>
      </c>
      <c r="DG132" s="10">
        <v>11.032999999999999</v>
      </c>
      <c r="DH132" s="11">
        <v>2015.6</v>
      </c>
      <c r="DI132" s="18">
        <f t="shared" ref="DI132" si="1538">DH132/DI$1</f>
        <v>5.5308289657821797E-3</v>
      </c>
      <c r="DJ132" s="20">
        <f t="shared" si="1472"/>
        <v>992.9768041237113</v>
      </c>
      <c r="DL132" s="10">
        <v>11.041</v>
      </c>
      <c r="DM132" s="11">
        <v>2537.5</v>
      </c>
      <c r="DN132" s="18">
        <f t="shared" ref="DN132" si="1539">DM132/DN$1</f>
        <v>8.731330007800563E-3</v>
      </c>
      <c r="DO132" s="20">
        <f t="shared" si="1474"/>
        <v>993.60313315926896</v>
      </c>
      <c r="DQ132" s="10">
        <v>11.034000000000001</v>
      </c>
      <c r="DR132" s="11">
        <v>4647.3</v>
      </c>
      <c r="DS132" s="18">
        <f t="shared" ref="DS132" si="1540">DR132/DS$1</f>
        <v>1.5317074617715837E-2</v>
      </c>
      <c r="DT132" s="20">
        <f t="shared" si="1476"/>
        <v>994.12146800909386</v>
      </c>
      <c r="DU132" s="20">
        <f t="shared" ref="DU132" si="1541">(STDEV(CY132,DD132,DI132,DN132,DS132))/(AVERAGE(CY132,DD132,DI132,DN132,DS132))*100</f>
        <v>42.70854007455906</v>
      </c>
      <c r="DW132" s="10">
        <v>11.122</v>
      </c>
      <c r="DX132" s="11">
        <v>5421.8</v>
      </c>
      <c r="DY132" s="18">
        <f t="shared" ref="DY132" si="1542">DX132/DY$1</f>
        <v>2.3836446576604779E-2</v>
      </c>
      <c r="DZ132" s="20">
        <f>(((DW132-DW$83)/(DW$137-DW$83)*100+900))</f>
        <v>993.60204734484967</v>
      </c>
      <c r="EB132" s="10">
        <v>11.103999999999999</v>
      </c>
      <c r="EC132" s="10">
        <v>5414.6</v>
      </c>
      <c r="ED132" s="18">
        <f t="shared" ref="ED132" si="1543">EC132/ED$1</f>
        <v>1.7592030335254468E-2</v>
      </c>
      <c r="EE132" s="20">
        <f>(((EB132-EB$83)/(EB$137-EB$83)*100+900))</f>
        <v>993.32473395678812</v>
      </c>
      <c r="EG132" s="10">
        <v>11.022</v>
      </c>
      <c r="EH132" s="11">
        <v>5949.7</v>
      </c>
      <c r="EI132" s="18">
        <f t="shared" ref="EI132:EI137" si="1544">EH132/EI$1</f>
        <v>2.117967104710454E-2</v>
      </c>
      <c r="EJ132" s="20">
        <f>(((EG132-EG$83)/(EG$137-EG$83)*100+900))</f>
        <v>993.38092147955876</v>
      </c>
      <c r="EL132" s="10">
        <v>11.019</v>
      </c>
      <c r="EM132" s="11">
        <v>5708.4</v>
      </c>
      <c r="EN132" s="18">
        <f t="shared" ref="EN132:EN144" si="1545">EM132/EN$1</f>
        <v>1.6240677485818852E-2</v>
      </c>
      <c r="EO132" s="20">
        <f>(((EL132-EL$83)/(EL$137-EL$83)*100+900))</f>
        <v>992.88702928870293</v>
      </c>
      <c r="EQ132" s="10">
        <v>11.026</v>
      </c>
      <c r="ER132" s="11">
        <v>4824.3</v>
      </c>
      <c r="ES132" s="18">
        <f t="shared" ref="ES132:ES144" si="1546">ER132/ES$1</f>
        <v>1.5233388855119715E-2</v>
      </c>
      <c r="ET132" s="20">
        <f>(((EQ132-EQ$83)/(EQ$137-EQ$83)*100+900))</f>
        <v>993.54105809802013</v>
      </c>
      <c r="EU132" s="20">
        <f t="shared" ref="EU132:EU144" si="1547">(STDEV(DY132,ED132,EI132,EN132,ES132))/(AVERAGE(DY132,ED132,EI132,EN132,ES132))*100</f>
        <v>19.116938530476098</v>
      </c>
      <c r="EW132" s="10">
        <v>11.119</v>
      </c>
      <c r="EX132" s="11">
        <v>5901.1</v>
      </c>
      <c r="EY132" s="18">
        <f t="shared" ref="EY132" si="1548">EX132/EY$1</f>
        <v>1.9339822218231169E-2</v>
      </c>
      <c r="EZ132" s="20">
        <f>(((EW132-EW$83)/(EW$137-EW$83)*100+900))</f>
        <v>993.65708622398415</v>
      </c>
      <c r="FB132" s="10">
        <v>11.052</v>
      </c>
      <c r="FC132" s="10">
        <v>6844.5</v>
      </c>
      <c r="FD132" s="18">
        <f>FC132/FD$1</f>
        <v>2.1826325651521161E-2</v>
      </c>
      <c r="FE132" s="20">
        <f>(((FB132-FB$83)/(FB$137-FB$83)*100+900))</f>
        <v>993.75622716705413</v>
      </c>
      <c r="FG132" s="10">
        <v>11.032999999999999</v>
      </c>
      <c r="FH132" s="11">
        <v>5720.4</v>
      </c>
      <c r="FI132" s="18">
        <f t="shared" ref="FI132" si="1549">FH132/FI$1</f>
        <v>1.8387172051395621E-2</v>
      </c>
      <c r="FJ132" s="20">
        <f>(((FG132-FG$83)/(FG$137-FG$83)*100+900))</f>
        <v>993.95255596391576</v>
      </c>
      <c r="FL132" s="10">
        <v>11.010999999999999</v>
      </c>
      <c r="FM132" s="11">
        <v>6504.7</v>
      </c>
      <c r="FN132" s="18">
        <f t="shared" ref="FN132" si="1550">FM132/FN$1</f>
        <v>1.9852629015230615E-2</v>
      </c>
      <c r="FO132" s="20">
        <f>(((FL132-FL$83)/(FL$137-FL$83)*100+900))</f>
        <v>993.81891079184766</v>
      </c>
      <c r="FQ132" s="10">
        <v>11.004</v>
      </c>
      <c r="FR132" s="11">
        <v>5864.7</v>
      </c>
      <c r="FS132" s="18">
        <f t="shared" ref="FS132" si="1551">FR132/FS$1</f>
        <v>2.3423561593938078E-2</v>
      </c>
      <c r="FT132" s="20">
        <f>(((FQ132-FQ$83)/(FQ$137-FQ$83)*100+900))</f>
        <v>993.80442062960481</v>
      </c>
      <c r="FU132" s="20">
        <f>(STDEV(EY132,FD132,FI132,FN132,FS132))/(AVERAGE(EY132,FD132,FI132,FN132,FS132))*100</f>
        <v>9.8797394490636421</v>
      </c>
      <c r="FV132" s="20">
        <f>(STDEV(EY132,FD132,FN132,FS132))/(AVERAGE(EY132,FD132,FN132,FS132))*100</f>
        <v>8.8958211003203989</v>
      </c>
      <c r="FX132" s="10">
        <v>11.1</v>
      </c>
      <c r="FY132" s="11">
        <v>5076.8</v>
      </c>
      <c r="FZ132" s="18">
        <f t="shared" ref="FZ132" si="1552">FY132/FZ$1</f>
        <v>1.5965974811951333E-2</v>
      </c>
      <c r="GA132" s="20">
        <f>(((FX132-FX$83)/(FX$137-FX$83)*100+900))</f>
        <v>993.91304347826087</v>
      </c>
      <c r="GC132" s="10">
        <v>11.041</v>
      </c>
      <c r="GD132" s="10">
        <v>5685.8</v>
      </c>
      <c r="GE132" s="18">
        <f>GD132/GE$1</f>
        <v>2.087406905940031E-2</v>
      </c>
      <c r="GF132" s="20">
        <f>(((GC132-GC$83)/(GC$137-GC$83)*100+900))</f>
        <v>994.00651465798046</v>
      </c>
      <c r="GH132" s="10">
        <v>11.019</v>
      </c>
      <c r="GI132" s="11">
        <v>6128.7</v>
      </c>
      <c r="GJ132" s="18">
        <f t="shared" ref="GJ132" si="1553">GI132/GJ$1</f>
        <v>2.4530519156675597E-2</v>
      </c>
      <c r="GK132" s="20">
        <f>(((GH132-GH$83)/(GH$137-GH$83)*100+900))</f>
        <v>993.99155569990251</v>
      </c>
      <c r="GM132" s="10">
        <v>11.007999999999999</v>
      </c>
      <c r="GN132" s="11">
        <v>6091.9</v>
      </c>
      <c r="GO132" s="18">
        <f t="shared" ref="GO132" si="1554">GN132/GO$1</f>
        <v>1.7776972373162631E-2</v>
      </c>
      <c r="GP132" s="20">
        <f>(((GM132-GM$83)/(GM$137-GM$83)*100+900))</f>
        <v>993.87023149657648</v>
      </c>
      <c r="GR132" s="10">
        <v>11.022</v>
      </c>
      <c r="GS132" s="11">
        <v>5646.2</v>
      </c>
      <c r="GT132" s="18">
        <f t="shared" ref="GT132" si="1555">GS132/GT$1</f>
        <v>1.5341625741716602E-2</v>
      </c>
      <c r="GU132" s="20">
        <f>(((GR132-GR$83)/(GR$137-GR$83)*100+900))</f>
        <v>994.44444444444446</v>
      </c>
      <c r="GV132" s="20">
        <f t="shared" ref="GV132" si="1556">(STDEV(FZ132,GE132,GJ132,GO132,GT132))/(AVERAGE(FZ132,GE132,GJ132,GO132,GT132))*100</f>
        <v>20.172669884453668</v>
      </c>
      <c r="GX132" s="10">
        <v>11.058999999999999</v>
      </c>
      <c r="GY132" s="11">
        <v>7624.1</v>
      </c>
      <c r="GZ132" s="18">
        <f t="shared" ref="GZ132" si="1557">GY132/GZ$1</f>
        <v>2.5811088601561106E-2</v>
      </c>
      <c r="HA132" s="20">
        <f>(((GX132-GX$83)/(GX$137-GX$83)*100+900))</f>
        <v>993.64049318624268</v>
      </c>
      <c r="HC132" s="10">
        <v>11.048</v>
      </c>
      <c r="HD132" s="10">
        <v>5255.8</v>
      </c>
      <c r="HE132" s="18">
        <f>HD132/HE$1</f>
        <v>1.6171781874484228E-2</v>
      </c>
      <c r="HF132" s="20">
        <f>(((HC132-HC$83)/(HC$137-HC$83)*100+900))</f>
        <v>993.8973199870843</v>
      </c>
      <c r="HH132" s="10">
        <v>11.022</v>
      </c>
      <c r="HI132" s="11">
        <v>6015.1</v>
      </c>
      <c r="HJ132" s="18">
        <f t="shared" ref="HJ132" si="1558">HI132/HJ$1</f>
        <v>1.6570094328135856E-2</v>
      </c>
      <c r="HK132" s="20">
        <f>(((HH132-HH$83)/(HH$137-HH$83)*100+900))</f>
        <v>994.47693307342433</v>
      </c>
      <c r="HM132" s="10">
        <v>11.004</v>
      </c>
      <c r="HN132" s="11">
        <v>4943.5</v>
      </c>
      <c r="HO132" s="18">
        <f t="shared" ref="HO132" si="1559">HN132/HO$1</f>
        <v>1.3852814095430994E-2</v>
      </c>
      <c r="HP132" s="20">
        <f>(((HM132-HM$83)/(HM$137-HM$83)*100+900))</f>
        <v>994.06946264744431</v>
      </c>
      <c r="HR132" s="10">
        <v>11.004</v>
      </c>
      <c r="HS132" s="11">
        <v>7318.6</v>
      </c>
      <c r="HT132" s="18">
        <f t="shared" ref="HT132" si="1560">HS132/HT$1</f>
        <v>1.7933055252462162E-2</v>
      </c>
      <c r="HU132" s="20">
        <f>(((HR132-HR$83)/(HR$137-HR$83)*100+900))</f>
        <v>993.90006489292659</v>
      </c>
      <c r="HV132" s="20">
        <f t="shared" ref="HV132" si="1561">(STDEV(GZ132,HE132,HJ132,HO132,HT132))/(AVERAGE(GZ132,HE132,HJ132,HO132,HT132))*100</f>
        <v>25.299897226922784</v>
      </c>
      <c r="HX132" s="10">
        <v>11.085000000000001</v>
      </c>
      <c r="HY132" s="11">
        <v>6767.2</v>
      </c>
      <c r="HZ132" s="18">
        <f t="shared" ref="HZ132" si="1562">HY132/HZ$1</f>
        <v>1.5211046755222446E-2</v>
      </c>
      <c r="IA132" s="20">
        <f>(((HX132-HX$83)/(HX$137-HX$83)*100+900))</f>
        <v>993.33118556701038</v>
      </c>
      <c r="IC132" s="10">
        <v>11.055999999999999</v>
      </c>
      <c r="ID132" s="10">
        <v>4967.2</v>
      </c>
      <c r="IE132" s="18">
        <f>ID132/IE$1</f>
        <v>1.6006821396265827E-2</v>
      </c>
      <c r="IF132" s="20">
        <f t="shared" si="1521"/>
        <v>993.81443298969066</v>
      </c>
      <c r="IH132" s="10">
        <v>11.03</v>
      </c>
      <c r="II132" s="11">
        <v>4659</v>
      </c>
      <c r="IJ132" s="18">
        <f t="shared" ref="IJ132" si="1563">II132/IJ$1</f>
        <v>1.4699289266174503E-2</v>
      </c>
      <c r="IK132" s="20">
        <f t="shared" si="1523"/>
        <v>993.91388798964067</v>
      </c>
      <c r="IM132" s="10">
        <v>11.03</v>
      </c>
      <c r="IN132" s="11">
        <v>5534.9</v>
      </c>
      <c r="IO132" s="18">
        <f t="shared" ref="IO132" si="1564">IN132/IO$1</f>
        <v>1.2534654927284099E-2</v>
      </c>
      <c r="IP132" s="20">
        <f t="shared" si="1525"/>
        <v>993.57235142118861</v>
      </c>
      <c r="IR132" s="10">
        <v>11.055999999999999</v>
      </c>
      <c r="IS132" s="11">
        <v>5976.1</v>
      </c>
      <c r="IT132" s="18">
        <f t="shared" ref="IT132" si="1565">IS132/IT$1</f>
        <v>1.6307014245477581E-2</v>
      </c>
      <c r="IU132" s="20">
        <f>(((IR132-IR$83)/(IR$137-IR$83)*100+900))</f>
        <v>994.26999028811906</v>
      </c>
      <c r="IV132" s="20">
        <f t="shared" ref="IV132" si="1566">(STDEV(HZ132,IE132,IJ132,IO132,IT132))/(AVERAGE(HZ132,IE132,IJ132,IO132,IT132))*100</f>
        <v>9.9893846859547697</v>
      </c>
    </row>
    <row r="133" spans="1:256">
      <c r="A133" s="5" t="s">
        <v>74</v>
      </c>
      <c r="D133" s="18"/>
      <c r="I133" s="18"/>
      <c r="N133" s="18"/>
      <c r="S133" s="18"/>
      <c r="U133" s="20"/>
      <c r="W133" s="10">
        <v>11.188000000000001</v>
      </c>
      <c r="X133">
        <v>4145.7</v>
      </c>
      <c r="Y133" s="18">
        <f>X133/Y$1</f>
        <v>1.2569381427076698E-2</v>
      </c>
      <c r="Z133" s="20">
        <f>(((W133-W$83)/(W$137-W$83)*100+900))</f>
        <v>995.83733589497285</v>
      </c>
      <c r="AB133" s="10">
        <v>11.167</v>
      </c>
      <c r="AC133">
        <v>3877.5</v>
      </c>
      <c r="AD133" s="18">
        <f t="shared" si="817"/>
        <v>1.335562083056634E-2</v>
      </c>
      <c r="AE133" s="20">
        <f>(((AB133-AB$83)/(AB$137-AB$83)*100+900))</f>
        <v>996.08472400513483</v>
      </c>
      <c r="AG133" s="10">
        <v>11.148</v>
      </c>
      <c r="AH133">
        <v>4129.3</v>
      </c>
      <c r="AI133" s="18">
        <f t="shared" si="818"/>
        <v>1.3659745217451712E-2</v>
      </c>
      <c r="AJ133" s="20">
        <f>(((AG133-AG$83)/(AG$137-AG$83)*100+900))</f>
        <v>995.84407216494844</v>
      </c>
      <c r="AL133" s="10">
        <v>11.141</v>
      </c>
      <c r="AM133">
        <v>3216.7</v>
      </c>
      <c r="AN133" s="18">
        <f t="shared" si="819"/>
        <v>1.1370907134469187E-2</v>
      </c>
      <c r="AO133" s="20">
        <f>(((AL133-AL$83)/(AL$137-AL$83)*100+900))</f>
        <v>995.83870967741939</v>
      </c>
      <c r="AQ133" s="10">
        <v>11.151999999999999</v>
      </c>
      <c r="AR133">
        <v>3004.7</v>
      </c>
      <c r="AS133" s="18">
        <f t="shared" si="820"/>
        <v>9.8145758226366626E-3</v>
      </c>
      <c r="AT133" s="20">
        <f>(((AQ133-AQ$83)/(AQ$137-AQ$83)*100+900))</f>
        <v>996.04153147306943</v>
      </c>
      <c r="AU133" s="20">
        <f t="shared" si="1528"/>
        <v>12.989525397252455</v>
      </c>
      <c r="AW133" s="10">
        <v>11.215</v>
      </c>
      <c r="AX133">
        <v>4237.7</v>
      </c>
      <c r="AY133" s="18">
        <f t="shared" si="918"/>
        <v>1.2308983754360587E-2</v>
      </c>
      <c r="AZ133" s="20">
        <f>(((AW133-AW$83)/(AW$137-AW$83)*100+900))</f>
        <v>996.81056701030923</v>
      </c>
      <c r="BB133" s="10">
        <v>11.137</v>
      </c>
      <c r="BC133">
        <v>6459.8</v>
      </c>
      <c r="BD133" s="18">
        <f t="shared" si="919"/>
        <v>1.6786558280005345E-2</v>
      </c>
      <c r="BE133" s="20">
        <f t="shared" si="1485"/>
        <v>995.14625522340089</v>
      </c>
      <c r="BG133" s="10">
        <v>11.093</v>
      </c>
      <c r="BH133">
        <v>6521</v>
      </c>
      <c r="BI133" s="18">
        <f t="shared" si="920"/>
        <v>2.0001374116792568E-2</v>
      </c>
      <c r="BJ133" s="20">
        <f t="shared" si="1486"/>
        <v>995.12431385211494</v>
      </c>
      <c r="BL133" s="10">
        <v>11.093</v>
      </c>
      <c r="BM133">
        <v>11238.1</v>
      </c>
      <c r="BN133" s="18">
        <f t="shared" si="921"/>
        <v>3.158203274295298E-2</v>
      </c>
      <c r="BO133" s="20">
        <f t="shared" si="1487"/>
        <v>994.8593598448108</v>
      </c>
      <c r="BQ133" s="10">
        <v>11.103999999999999</v>
      </c>
      <c r="BR133">
        <v>6040.8</v>
      </c>
      <c r="BS133" s="18">
        <f t="shared" si="922"/>
        <v>1.945991080552073E-2</v>
      </c>
      <c r="BT133" s="20">
        <f t="shared" si="1488"/>
        <v>995.60297445845458</v>
      </c>
      <c r="BU133" s="20">
        <f t="shared" si="1529"/>
        <v>35.649697109061492</v>
      </c>
      <c r="BW133" s="10">
        <v>11.303000000000001</v>
      </c>
      <c r="BX133" s="11">
        <v>3700.7</v>
      </c>
      <c r="BY133" s="18">
        <f t="shared" ref="BY133:BY138" si="1567">BX133/BY$1</f>
        <v>1.4594530216005513E-2</v>
      </c>
      <c r="BZ133" s="20">
        <f>(((BW133-BW$83)/(BW$137-BW$83)*100+900))</f>
        <v>1000</v>
      </c>
      <c r="CB133" s="10">
        <v>11.295999999999999</v>
      </c>
      <c r="CC133" s="11">
        <v>3099.1</v>
      </c>
      <c r="CD133" s="18">
        <f t="shared" si="1531"/>
        <v>1.0249671832568297E-2</v>
      </c>
      <c r="CE133" s="20">
        <f>(((CB133-CB$83)/(CB$137-CB$83)*100+900))</f>
        <v>1000</v>
      </c>
      <c r="CG133" s="10">
        <v>11.154999999999999</v>
      </c>
      <c r="CH133" s="11">
        <v>3808.4</v>
      </c>
      <c r="CI133" s="18">
        <f t="shared" si="1532"/>
        <v>1.0288523881564728E-2</v>
      </c>
      <c r="CJ133" s="20">
        <f>(((CG133-CG$83)/(CG$137-CG$83)*100+900))</f>
        <v>996.75850891410039</v>
      </c>
      <c r="CL133" s="10">
        <v>11.178000000000001</v>
      </c>
      <c r="CM133" s="11">
        <v>3481.1</v>
      </c>
      <c r="CN133" s="18">
        <f t="shared" si="1533"/>
        <v>9.703382176840105E-3</v>
      </c>
      <c r="CO133" s="20">
        <f>(((CL133-CL$83)/(CL$137-CL$83)*100+900))</f>
        <v>997.733894464228</v>
      </c>
      <c r="CQ133" s="10">
        <v>11.180999999999999</v>
      </c>
      <c r="CR133" s="11">
        <v>3660.8</v>
      </c>
      <c r="CS133" s="18">
        <f t="shared" si="1534"/>
        <v>1.0397061058024792E-2</v>
      </c>
      <c r="CT133" s="20">
        <f>(((CQ133-CQ$83)/(CQ$137-CQ$83)*100+900))</f>
        <v>997.25540845979981</v>
      </c>
      <c r="CU133" s="20">
        <f t="shared" si="1535"/>
        <v>18.118476958703464</v>
      </c>
      <c r="CW133" s="10">
        <v>11.122</v>
      </c>
      <c r="CX133" s="11">
        <v>24018.7</v>
      </c>
      <c r="CY133" s="18">
        <f t="shared" ref="CY133:CY144" si="1568">CX133/CY$1</f>
        <v>6.2467408947263159E-2</v>
      </c>
      <c r="CZ133" s="20">
        <f>(((CW133-CW$83)/(CW$137-CW$83)*100+900))</f>
        <v>993.56499356499353</v>
      </c>
      <c r="DB133" s="10">
        <v>11.167</v>
      </c>
      <c r="DC133" s="10">
        <v>23492</v>
      </c>
      <c r="DD133" s="18">
        <f t="shared" ref="DD133:DD144" si="1569">DC133/DD$1</f>
        <v>6.9971019154760103E-2</v>
      </c>
      <c r="DE133" s="20">
        <f>(((DB133-DB$83)/(DB$137-DB$83)*100+900))</f>
        <v>994.29768041237116</v>
      </c>
      <c r="DG133" s="10">
        <v>11.048</v>
      </c>
      <c r="DH133" s="11">
        <v>26758.6</v>
      </c>
      <c r="DI133" s="18">
        <f t="shared" ref="DI133:DI144" si="1570">DH133/DI$1</f>
        <v>7.3425897977663745E-2</v>
      </c>
      <c r="DJ133" s="20">
        <f t="shared" si="1472"/>
        <v>993.46005154639181</v>
      </c>
      <c r="DL133" s="10">
        <v>11.063000000000001</v>
      </c>
      <c r="DM133" s="11">
        <v>24435.1</v>
      </c>
      <c r="DN133" s="18">
        <f t="shared" ref="DN133:DN144" si="1571">DM133/DN$1</f>
        <v>8.4079181033933997E-2</v>
      </c>
      <c r="DO133" s="20">
        <f t="shared" si="1474"/>
        <v>994.32114882506528</v>
      </c>
      <c r="DQ133" s="10">
        <v>11.052</v>
      </c>
      <c r="DR133" s="11">
        <v>23018.400000000001</v>
      </c>
      <c r="DS133" s="18">
        <f t="shared" ref="DS133:DS144" si="1572">DR133/DS$1</f>
        <v>7.5866535489516551E-2</v>
      </c>
      <c r="DT133" s="20">
        <f t="shared" si="1476"/>
        <v>994.70607340045467</v>
      </c>
      <c r="DU133" s="20">
        <f t="shared" ref="DU133:DU144" si="1573">(STDEV(CY133,DD133,DI133,DN133,DS133))/(AVERAGE(CY133,DD133,DI133,DN133,DS133))*100</f>
        <v>10.830036157171344</v>
      </c>
      <c r="DW133" s="10">
        <v>11.156000000000001</v>
      </c>
      <c r="DX133" s="11">
        <v>4197.5</v>
      </c>
      <c r="DY133" s="18">
        <f t="shared" ref="DY133:DY137" si="1574">DX133/DY$1</f>
        <v>1.8453923882345079E-2</v>
      </c>
      <c r="DZ133" s="20">
        <f>(((DW133-DW$83)/(DW$137-DW$83)*100+900))</f>
        <v>994.68969929622529</v>
      </c>
      <c r="EB133" s="10">
        <v>11.141</v>
      </c>
      <c r="EC133" s="10">
        <v>4391.1000000000004</v>
      </c>
      <c r="ED133" s="18">
        <f t="shared" ref="ED133:ED144" si="1575">EC133/ED$1</f>
        <v>1.426667979262289E-2</v>
      </c>
      <c r="EE133" s="20">
        <f>(((EB133-EB$83)/(EB$137-EB$83)*100+900))</f>
        <v>994.51789745243468</v>
      </c>
      <c r="EG133" s="10">
        <v>11.063000000000001</v>
      </c>
      <c r="EH133" s="11">
        <v>4137.7</v>
      </c>
      <c r="EI133" s="18">
        <f t="shared" si="1544"/>
        <v>1.4729335074307017E-2</v>
      </c>
      <c r="EJ133" s="20">
        <f>(((EG133-EG$83)/(EG$137-EG$83)*100+900))</f>
        <v>994.7112264763141</v>
      </c>
      <c r="EL133" s="10">
        <v>11.07</v>
      </c>
      <c r="EM133" s="11">
        <v>2773.4</v>
      </c>
      <c r="EN133" s="18">
        <f t="shared" si="1545"/>
        <v>7.8904587869052644E-3</v>
      </c>
      <c r="EO133" s="20">
        <f>(((EL133-EL$83)/(EL$137-EL$83)*100+900))</f>
        <v>994.52848406823307</v>
      </c>
      <c r="EQ133" s="10">
        <v>11.052</v>
      </c>
      <c r="ER133" s="11">
        <v>5340.2</v>
      </c>
      <c r="ES133" s="18">
        <f t="shared" si="1546"/>
        <v>1.6862413855711772E-2</v>
      </c>
      <c r="ET133" s="20">
        <f>(((EQ133-EQ$83)/(EQ$137-EQ$83)*100+900))</f>
        <v>994.3849399545602</v>
      </c>
      <c r="EU133" s="20">
        <f t="shared" si="1547"/>
        <v>27.913152718398273</v>
      </c>
      <c r="EW133" s="10">
        <v>11.173999999999999</v>
      </c>
      <c r="EX133" s="11">
        <v>6516.4</v>
      </c>
      <c r="EY133" s="18">
        <f t="shared" ref="EY133" si="1576">EX133/EY$1</f>
        <v>2.1356360255356047E-2</v>
      </c>
      <c r="EZ133" s="20">
        <f>(((EW133-EW$83)/(EW$137-EW$83)*100+900))</f>
        <v>995.47406673273872</v>
      </c>
      <c r="FB133" s="10">
        <v>11.118</v>
      </c>
      <c r="FC133" s="10">
        <v>4912.6000000000004</v>
      </c>
      <c r="FD133" s="18">
        <f t="shared" ref="FD133" si="1577">FC133/FD$1</f>
        <v>1.5665718079576722E-2</v>
      </c>
      <c r="FE133" s="20">
        <f>(((FB133-FB$83)/(FB$137-FB$83)*100+900))</f>
        <v>995.94818997010964</v>
      </c>
      <c r="FG133" s="10">
        <v>11.106999999999999</v>
      </c>
      <c r="FH133" s="11">
        <v>7440.6</v>
      </c>
      <c r="FI133" s="18">
        <f t="shared" ref="FI133" si="1578">FH133/FI$1</f>
        <v>2.3916438075241991E-2</v>
      </c>
      <c r="FJ133" s="20">
        <f>(((FG133-FG$83)/(FG$137-FG$83)*100+900))</f>
        <v>996.42499164717674</v>
      </c>
      <c r="FL133" s="10">
        <v>11.055999999999999</v>
      </c>
      <c r="FM133" s="11">
        <v>6551.3</v>
      </c>
      <c r="FN133" s="18">
        <f t="shared" ref="FN133" si="1579">FM133/FN$1</f>
        <v>1.999485425422853E-2</v>
      </c>
      <c r="FO133" s="20">
        <f>(((FL133-FL$83)/(FL$137-FL$83)*100+900))</f>
        <v>995.32241897761446</v>
      </c>
      <c r="FQ133" s="10">
        <v>11.052</v>
      </c>
      <c r="FR133" s="11">
        <v>5234.8999999999996</v>
      </c>
      <c r="FS133" s="18">
        <f t="shared" ref="FS133" si="1580">FR133/FS$1</f>
        <v>2.0908145785480323E-2</v>
      </c>
      <c r="FT133" s="20">
        <f>(((FQ133-FQ$83)/(FQ$137-FQ$83)*100+900))</f>
        <v>995.41192230408569</v>
      </c>
      <c r="FU133" s="20">
        <f>(STDEV(EY133,FD133,FI133,FN133,FS133))/(AVERAGE(EY133,FD133,FI133,FN133,FS133))*100</f>
        <v>14.751399261371882</v>
      </c>
      <c r="FV133" s="20">
        <f>(STDEV(EY133,FD133,FN133,FS133))/(AVERAGE(EY133,FD133,FN133,FS133))*100</f>
        <v>13.377094452631516</v>
      </c>
      <c r="FX133" s="10">
        <v>11.151999999999999</v>
      </c>
      <c r="FY133" s="11">
        <v>5104.5</v>
      </c>
      <c r="FZ133" s="18">
        <f t="shared" ref="FZ133:FZ137" si="1581">FY133/FZ$1</f>
        <v>1.60530882500011E-2</v>
      </c>
      <c r="GA133" s="20">
        <f>(((FX133-FX$83)/(FX$137-FX$83)*100+900))</f>
        <v>995.58776167471819</v>
      </c>
      <c r="GC133" s="10">
        <v>11.106999999999999</v>
      </c>
      <c r="GD133" s="10">
        <v>3783.9</v>
      </c>
      <c r="GE133" s="18">
        <f t="shared" ref="GE133:GE137" si="1582">GD133/GE$1</f>
        <v>1.3891693326157238E-2</v>
      </c>
      <c r="GF133" s="20">
        <f>(((GC133-GC$83)/(GC$137-GC$83)*100+900))</f>
        <v>996.15635179153094</v>
      </c>
      <c r="GH133" s="10">
        <v>11.067</v>
      </c>
      <c r="GI133" s="11">
        <v>3688.1</v>
      </c>
      <c r="GJ133" s="18">
        <f t="shared" ref="GJ133" si="1583">GI133/GJ$1</f>
        <v>1.4761859399503202E-2</v>
      </c>
      <c r="GK133" s="20">
        <f>(((GH133-GH$83)/(GH$137-GH$83)*100+900))</f>
        <v>995.55050341019808</v>
      </c>
      <c r="GM133" s="10">
        <v>11.074</v>
      </c>
      <c r="GN133" s="11">
        <v>3795.4</v>
      </c>
      <c r="GO133" s="18">
        <f t="shared" ref="GO133:GO137" si="1584">GN133/GO$1</f>
        <v>1.1075480711289E-2</v>
      </c>
      <c r="GP133" s="20">
        <f>(((GM133-GM$83)/(GM$137-GM$83)*100+900))</f>
        <v>996.02217150309752</v>
      </c>
      <c r="GR133" s="10">
        <v>11.067</v>
      </c>
      <c r="GS133" s="11">
        <v>5065</v>
      </c>
      <c r="GT133" s="18">
        <f t="shared" ref="GT133:GT137" si="1585">GS133/GT$1</f>
        <v>1.3762412663702064E-2</v>
      </c>
      <c r="GU133" s="20">
        <f>(((GR133-GR$83)/(GR$137-GR$83)*100+900))</f>
        <v>995.9150326797386</v>
      </c>
      <c r="GV133" s="20">
        <f t="shared" ref="GV133:GV137" si="1586">(STDEV(FZ133,GE133,GJ133,GO133,GT133))/(AVERAGE(FZ133,GE133,GJ133,GO133,GT133))*100</f>
        <v>13.146966732203106</v>
      </c>
      <c r="GX133" s="10">
        <v>11.106999999999999</v>
      </c>
      <c r="GY133" s="11">
        <v>6868.6</v>
      </c>
      <c r="GZ133" s="18">
        <f t="shared" ref="GZ133:GZ137" si="1587">GY133/GZ$1</f>
        <v>2.3253373272738107E-2</v>
      </c>
      <c r="HA133" s="20">
        <f>(((GX133-GX$83)/(GX$137-GX$83)*100+900))</f>
        <v>995.19792342634651</v>
      </c>
      <c r="HC133" s="10">
        <v>11.106999999999999</v>
      </c>
      <c r="HD133" s="10">
        <v>6195</v>
      </c>
      <c r="HE133" s="18">
        <f t="shared" ref="HE133:HE137" si="1588">HD133/HE$1</f>
        <v>1.9061644033720803E-2</v>
      </c>
      <c r="HF133" s="20">
        <f>(((HC133-HC$83)/(HC$137-HC$83)*100+900))</f>
        <v>995.80238940910556</v>
      </c>
      <c r="HH133" s="10">
        <v>11.07</v>
      </c>
      <c r="HI133" s="11">
        <v>5918.8</v>
      </c>
      <c r="HJ133" s="18">
        <f t="shared" ref="HJ133:HJ137" si="1589">HI133/HJ$1</f>
        <v>1.6304811941508953E-2</v>
      </c>
      <c r="HK133" s="20">
        <f>(((HH133-HH$83)/(HH$137-HH$83)*100+900))</f>
        <v>996.0363872644574</v>
      </c>
      <c r="HM133" s="10">
        <v>11.074</v>
      </c>
      <c r="HN133" s="11">
        <v>3387.9</v>
      </c>
      <c r="HO133" s="18">
        <f t="shared" ref="HO133:HO137" si="1590">HN133/HO$1</f>
        <v>9.4936682257329152E-3</v>
      </c>
      <c r="HP133" s="20">
        <f>(((HM133-HM$83)/(HM$137-HM$83)*100+900))</f>
        <v>996.36304062909562</v>
      </c>
      <c r="HR133" s="10">
        <v>11.074</v>
      </c>
      <c r="HS133" s="11">
        <v>5968.9</v>
      </c>
      <c r="HT133" s="18">
        <f t="shared" ref="HT133:HT137" si="1591">HS133/HT$1</f>
        <v>1.4625831920916758E-2</v>
      </c>
      <c r="HU133" s="20">
        <f>(((HR133-HR$83)/(HR$137-HR$83)*100+900))</f>
        <v>996.17131732641144</v>
      </c>
      <c r="HV133" s="20">
        <f t="shared" ref="HV133:HV137" si="1592">(STDEV(GZ133,HE133,HJ133,HO133,HT133))/(AVERAGE(GZ133,HE133,HJ133,HO133,HT133))*100</f>
        <v>30.931737152547882</v>
      </c>
      <c r="HX133" s="10">
        <v>11.141</v>
      </c>
      <c r="HY133" s="11">
        <v>10201.5</v>
      </c>
      <c r="HZ133" s="18">
        <f t="shared" ref="HZ133:HZ137" si="1593">HY133/HZ$1</f>
        <v>2.2930531604415681E-2</v>
      </c>
      <c r="IA133" s="20">
        <f>(((HX133-HX$83)/(HX$137-HX$83)*100+900))</f>
        <v>995.13530927835052</v>
      </c>
      <c r="IC133" s="10">
        <v>11.106999999999999</v>
      </c>
      <c r="ID133" s="10">
        <v>9425.2999999999993</v>
      </c>
      <c r="IE133" s="18">
        <f t="shared" ref="IE133:IE137" si="1594">ID133/IE$1</f>
        <v>3.0373066054562789E-2</v>
      </c>
      <c r="IF133" s="20">
        <f t="shared" si="1521"/>
        <v>995.45747422680415</v>
      </c>
      <c r="IH133" s="10">
        <v>11.063000000000001</v>
      </c>
      <c r="II133" s="11">
        <v>12358.6</v>
      </c>
      <c r="IJ133" s="18">
        <f t="shared" ref="IJ133:IJ137" si="1595">II133/IJ$1</f>
        <v>3.8991765684684314E-2</v>
      </c>
      <c r="IK133" s="20">
        <f t="shared" si="1523"/>
        <v>994.98219488507607</v>
      </c>
      <c r="IM133" s="10">
        <v>11.081</v>
      </c>
      <c r="IN133" s="11">
        <v>12259.8</v>
      </c>
      <c r="IO133" s="18">
        <f t="shared" ref="IO133:IO137" si="1596">IN133/IO$1</f>
        <v>2.7764252737631685E-2</v>
      </c>
      <c r="IP133" s="20">
        <f t="shared" si="1525"/>
        <v>995.21963824289401</v>
      </c>
      <c r="IR133" s="10">
        <v>11.093</v>
      </c>
      <c r="IS133" s="11">
        <v>13058.9</v>
      </c>
      <c r="IT133" s="18">
        <f t="shared" ref="IT133:IT137" si="1597">IS133/IT$1</f>
        <v>3.5633886369081366E-2</v>
      </c>
      <c r="IU133" s="20">
        <f>(((IR133-IR$83)/(IR$137-IR$83)*100+900))</f>
        <v>995.46778892845578</v>
      </c>
      <c r="IV133" s="20">
        <f t="shared" ref="IV133:IV137" si="1598">(STDEV(HZ133,IE133,IJ133,IO133,IT133))/(AVERAGE(HZ133,IE133,IJ133,IO133,IT133))*100</f>
        <v>20.388486340383103</v>
      </c>
    </row>
    <row r="134" spans="1:256" s="11" customFormat="1">
      <c r="A134" s="13" t="s">
        <v>75</v>
      </c>
      <c r="B134" s="25"/>
      <c r="C134" s="12"/>
      <c r="D134" s="18"/>
      <c r="E134" s="20"/>
      <c r="F134" s="12"/>
      <c r="G134" s="25"/>
      <c r="H134" s="12"/>
      <c r="I134" s="18"/>
      <c r="J134" s="20"/>
      <c r="K134" s="12"/>
      <c r="L134" s="25"/>
      <c r="M134" s="12"/>
      <c r="N134" s="18"/>
      <c r="O134" s="20"/>
      <c r="P134" s="12"/>
      <c r="Q134" s="25"/>
      <c r="R134" s="12"/>
      <c r="S134" s="18"/>
      <c r="T134" s="20"/>
      <c r="U134" s="20"/>
      <c r="W134" s="10"/>
      <c r="Y134" s="18"/>
      <c r="Z134" s="20"/>
      <c r="AB134" s="10"/>
      <c r="AD134" s="18"/>
      <c r="AE134" s="20"/>
      <c r="AG134" s="10"/>
      <c r="AI134" s="18"/>
      <c r="AJ134" s="20"/>
      <c r="AL134" s="10"/>
      <c r="AN134" s="18"/>
      <c r="AO134" s="20"/>
      <c r="AQ134" s="10"/>
      <c r="AS134" s="18"/>
      <c r="AT134" s="20"/>
      <c r="AU134" s="20"/>
      <c r="AW134" s="10"/>
      <c r="AY134" s="18"/>
      <c r="AZ134" s="20"/>
      <c r="BB134" s="10">
        <v>11.166</v>
      </c>
      <c r="BC134" s="11">
        <v>2296.1999999999998</v>
      </c>
      <c r="BD134" s="18">
        <f>BC134/BD$1</f>
        <v>5.9669486861123047E-3</v>
      </c>
      <c r="BE134" s="20">
        <f t="shared" si="1485"/>
        <v>996.07843137254906</v>
      </c>
      <c r="BG134" s="10">
        <v>11.118</v>
      </c>
      <c r="BH134" s="11">
        <v>4244.7</v>
      </c>
      <c r="BI134" s="18">
        <f>BH134/BI$1</f>
        <v>1.3019449887064776E-2</v>
      </c>
      <c r="BJ134" s="20">
        <f t="shared" si="1486"/>
        <v>995.93154665805616</v>
      </c>
      <c r="BL134" s="10">
        <v>11.125999999999999</v>
      </c>
      <c r="BM134" s="11">
        <v>4966.8</v>
      </c>
      <c r="BN134" s="18">
        <f>BM134/BN$1</f>
        <v>1.3958021393981088E-2</v>
      </c>
      <c r="BO134" s="20">
        <f t="shared" si="1487"/>
        <v>995.92628516003879</v>
      </c>
      <c r="BQ134" s="10">
        <v>11.122</v>
      </c>
      <c r="BR134" s="11">
        <v>1904.8</v>
      </c>
      <c r="BS134" s="18">
        <f>BR134/BS$1</f>
        <v>6.1361472159905785E-3</v>
      </c>
      <c r="BT134" s="20">
        <f t="shared" si="1488"/>
        <v>996.18493372130615</v>
      </c>
      <c r="BU134" s="20">
        <f t="shared" ref="BU134" si="1599">(STDEV(AY134,BD134,BI134,BN134,BS134))/(AVERAGE(AY134,BD134,BI134,BN134,BS134))*100</f>
        <v>44.129126260186489</v>
      </c>
      <c r="BW134" s="10"/>
      <c r="BY134" s="18"/>
      <c r="BZ134" s="20"/>
      <c r="CB134" s="10"/>
      <c r="CD134" s="18"/>
      <c r="CE134" s="20"/>
      <c r="CG134" s="10"/>
      <c r="CI134" s="18"/>
      <c r="CJ134" s="20"/>
      <c r="CL134" s="10"/>
      <c r="CN134" s="18"/>
      <c r="CO134" s="20"/>
      <c r="CQ134" s="10"/>
      <c r="CS134" s="18"/>
      <c r="CT134" s="20"/>
      <c r="CU134" s="20"/>
      <c r="CW134" s="10"/>
      <c r="CY134" s="18"/>
      <c r="CZ134" s="20"/>
      <c r="DB134" s="10"/>
      <c r="DC134" s="10"/>
      <c r="DD134" s="18"/>
      <c r="DE134" s="20"/>
      <c r="DG134" s="10">
        <v>11.118</v>
      </c>
      <c r="DH134" s="11">
        <v>3464.1</v>
      </c>
      <c r="DI134" s="18">
        <f>DH134/DI$1</f>
        <v>9.5055291825590638E-3</v>
      </c>
      <c r="DJ134" s="20">
        <f t="shared" si="1472"/>
        <v>995.71520618556701</v>
      </c>
      <c r="DL134" s="10">
        <v>11.122</v>
      </c>
      <c r="DM134" s="11">
        <v>2762.9</v>
      </c>
      <c r="DN134" s="18">
        <f>DM134/DN$1</f>
        <v>9.5069129767693297E-3</v>
      </c>
      <c r="DO134" s="20">
        <f t="shared" si="1474"/>
        <v>996.24673629242818</v>
      </c>
      <c r="DQ134" s="10">
        <v>11.122</v>
      </c>
      <c r="DR134" s="11">
        <v>2580.4</v>
      </c>
      <c r="DS134" s="18">
        <f>DR134/DS$1</f>
        <v>8.5047617635086916E-3</v>
      </c>
      <c r="DT134" s="20">
        <f t="shared" si="1476"/>
        <v>996.9795388113024</v>
      </c>
      <c r="DU134" s="20">
        <f>(STDEV(CY134,DD134,DI134,DN134,DS134))/(AVERAGE(CY134,DD134,DI134,DN134,DS134))*100</f>
        <v>6.3036188709468952</v>
      </c>
      <c r="DW134" s="10"/>
      <c r="DY134" s="18"/>
      <c r="DZ134" s="20"/>
      <c r="EB134" s="10"/>
      <c r="EC134" s="10"/>
      <c r="ED134" s="18"/>
      <c r="EE134" s="20"/>
      <c r="EG134" s="10"/>
      <c r="EI134" s="18"/>
      <c r="EJ134" s="20"/>
      <c r="EL134" s="10"/>
      <c r="EN134" s="18"/>
      <c r="EO134" s="20"/>
      <c r="EQ134" s="10"/>
      <c r="ES134" s="18"/>
      <c r="ET134" s="20"/>
      <c r="EU134" s="20"/>
      <c r="EW134" s="10"/>
      <c r="EY134" s="18"/>
      <c r="EZ134" s="20"/>
      <c r="FB134" s="10"/>
      <c r="FC134" s="10"/>
      <c r="FD134" s="18"/>
      <c r="FE134" s="20"/>
      <c r="FG134" s="10"/>
      <c r="FI134" s="18"/>
      <c r="FJ134" s="20"/>
      <c r="FL134" s="10"/>
      <c r="FN134" s="18"/>
      <c r="FO134" s="20"/>
      <c r="FQ134" s="10"/>
      <c r="FS134" s="18"/>
      <c r="FT134" s="20"/>
      <c r="FU134" s="20"/>
      <c r="FV134" s="20"/>
      <c r="FX134" s="10"/>
      <c r="FZ134" s="18"/>
      <c r="GA134" s="20"/>
      <c r="GC134" s="10"/>
      <c r="GD134" s="10"/>
      <c r="GE134" s="18"/>
      <c r="GF134" s="20"/>
      <c r="GH134" s="10"/>
      <c r="GJ134" s="18"/>
      <c r="GK134" s="20"/>
      <c r="GM134" s="10"/>
      <c r="GO134" s="18"/>
      <c r="GP134" s="20"/>
      <c r="GR134" s="10"/>
      <c r="GT134" s="18"/>
      <c r="GU134" s="20"/>
      <c r="GV134" s="20"/>
      <c r="GX134" s="10"/>
      <c r="GZ134" s="18"/>
      <c r="HA134" s="20"/>
      <c r="HC134" s="10"/>
      <c r="HD134" s="10"/>
      <c r="HE134" s="18"/>
      <c r="HF134" s="20"/>
      <c r="HH134" s="10"/>
      <c r="HJ134" s="18"/>
      <c r="HK134" s="20"/>
      <c r="HM134" s="10"/>
      <c r="HO134" s="18"/>
      <c r="HP134" s="20"/>
      <c r="HR134" s="10"/>
      <c r="HT134" s="18"/>
      <c r="HU134" s="20"/>
      <c r="HV134" s="20"/>
      <c r="HX134" s="10"/>
      <c r="HZ134" s="18"/>
      <c r="IA134" s="20"/>
      <c r="IC134" s="10">
        <v>11.129</v>
      </c>
      <c r="ID134" s="10">
        <v>3027.2</v>
      </c>
      <c r="IE134" s="18">
        <f>ID134/IE$1</f>
        <v>9.7551638208197584E-3</v>
      </c>
      <c r="IF134" s="20">
        <f t="shared" si="1521"/>
        <v>996.16623711340208</v>
      </c>
      <c r="IH134" s="10">
        <v>11.093</v>
      </c>
      <c r="II134" s="11">
        <v>1661.9</v>
      </c>
      <c r="IJ134" s="18">
        <f>II134/IJ$1</f>
        <v>5.243345960818933E-3</v>
      </c>
      <c r="IK134" s="20">
        <f t="shared" si="1523"/>
        <v>995.95338297183548</v>
      </c>
      <c r="IM134" s="10">
        <v>11.106999999999999</v>
      </c>
      <c r="IN134" s="11">
        <v>1127.5999999999999</v>
      </c>
      <c r="IO134" s="18">
        <f>IN134/IO$1</f>
        <v>2.5536282310440208E-3</v>
      </c>
      <c r="IP134" s="20">
        <f t="shared" si="1525"/>
        <v>996.05943152454779</v>
      </c>
      <c r="IR134" s="10">
        <v>11.115</v>
      </c>
      <c r="IS134" s="11">
        <v>1536</v>
      </c>
      <c r="IT134" s="18">
        <f>IS134/IT$1</f>
        <v>4.1912909558162624E-3</v>
      </c>
      <c r="IU134" s="20">
        <f>(((IR134-IR$83)/(IR$137-IR$83)*100+900))</f>
        <v>996.17999352541278</v>
      </c>
      <c r="IV134" s="20">
        <f t="shared" ref="IV134" si="1600">(STDEV(HZ134,IE134,IJ134,IO134,IT134))/(AVERAGE(HZ134,IE134,IJ134,IO134,IT134))*100</f>
        <v>56.750774695900276</v>
      </c>
    </row>
    <row r="135" spans="1:256" s="11" customFormat="1">
      <c r="A135" s="15" t="s">
        <v>198</v>
      </c>
      <c r="B135" s="25">
        <v>11.366</v>
      </c>
      <c r="C135" s="12">
        <v>3584.4</v>
      </c>
      <c r="D135" s="18">
        <f>C135/D$1</f>
        <v>1.1103188031206884E-2</v>
      </c>
      <c r="E135" s="20">
        <f>(((B135-B$83)/(B$137-B$83)*100+900))</f>
        <v>999.77578475336327</v>
      </c>
      <c r="F135" s="12"/>
      <c r="G135" s="25">
        <v>11.351000000000001</v>
      </c>
      <c r="H135" s="12">
        <v>2385</v>
      </c>
      <c r="I135" s="18">
        <f>H135/I$1</f>
        <v>1.1186322387466066E-2</v>
      </c>
      <c r="J135" s="20">
        <f>(((G135-G$83)/(G$137-G$83)*100+900))</f>
        <v>999.51783992285436</v>
      </c>
      <c r="K135" s="12"/>
      <c r="L135" s="25">
        <v>11.31</v>
      </c>
      <c r="M135" s="12">
        <v>3039.3</v>
      </c>
      <c r="N135" s="18">
        <f>M135/N$1</f>
        <v>1.0680985294799833E-2</v>
      </c>
      <c r="O135" s="20">
        <f>(((L135-L$83)/(L$137-L$83)*100+900))</f>
        <v>1000</v>
      </c>
      <c r="P135" s="12"/>
      <c r="Q135" s="25">
        <v>11.318</v>
      </c>
      <c r="R135" s="12">
        <v>3242.3</v>
      </c>
      <c r="S135" s="18">
        <f>R135/S$1</f>
        <v>1.241842306748034E-2</v>
      </c>
      <c r="T135" s="20">
        <f>(((Q135-Q$83)/(Q$137-Q$83)*100+900))</f>
        <v>1000</v>
      </c>
      <c r="U135" s="20">
        <f t="shared" ref="U135" si="1601">(STDEV(D135,I135,N135,S135))/(AVERAGE(D135,I135,N135,S135))*100</f>
        <v>6.5885239780696114</v>
      </c>
      <c r="W135" s="10">
        <v>11.211</v>
      </c>
      <c r="X135" s="11">
        <v>10527.7</v>
      </c>
      <c r="Y135" s="18">
        <f>X135/Y$1</f>
        <v>3.191901894730332E-2</v>
      </c>
      <c r="Z135" s="20">
        <f>(((W135-W$83)/(W$137-W$83)*100+900))</f>
        <v>996.57380723663141</v>
      </c>
      <c r="AB135" s="10">
        <v>11.159000000000001</v>
      </c>
      <c r="AC135" s="11">
        <v>8453.2000000000007</v>
      </c>
      <c r="AD135" s="18">
        <f t="shared" si="817"/>
        <v>2.9116114508044719E-2</v>
      </c>
      <c r="AE135" s="20">
        <f>(((AB135-AB$83)/(AB$137-AB$83)*100+900))</f>
        <v>995.82798459563548</v>
      </c>
      <c r="AG135" s="10">
        <v>11.180999999999999</v>
      </c>
      <c r="AH135" s="11">
        <v>7977.5</v>
      </c>
      <c r="AI135" s="18">
        <f t="shared" si="818"/>
        <v>2.6389610217765973E-2</v>
      </c>
      <c r="AJ135" s="20">
        <f>(((AG135-AG$83)/(AG$137-AG$83)*100+900))</f>
        <v>996.90721649484533</v>
      </c>
      <c r="AL135" s="10">
        <v>11.144</v>
      </c>
      <c r="AM135" s="11">
        <v>10542.1</v>
      </c>
      <c r="AN135" s="18">
        <f t="shared" si="819"/>
        <v>3.7265906084585951E-2</v>
      </c>
      <c r="AO135" s="20">
        <f>(((AL135-AL$83)/(AL$137-AL$83)*100+900))</f>
        <v>995.9354838709678</v>
      </c>
      <c r="AQ135" s="10">
        <v>11.163</v>
      </c>
      <c r="AR135" s="11">
        <v>8765.7999999999993</v>
      </c>
      <c r="AS135" s="18">
        <f t="shared" si="820"/>
        <v>2.8632678385884933E-2</v>
      </c>
      <c r="AT135" s="20">
        <f>(((AQ135-AQ$83)/(AQ$137-AQ$83)*100+900))</f>
        <v>996.39844256975994</v>
      </c>
      <c r="AU135" s="20">
        <f t="shared" ref="AU135" si="1602">(STDEV(Y135,AD135,AI135,AN135,AS135))/(AVERAGE(Y135,AD135,AI135,AN135,AS135))*100</f>
        <v>13.637491920551852</v>
      </c>
      <c r="AW135" s="10">
        <v>11.185</v>
      </c>
      <c r="AX135" s="11">
        <v>2325.5</v>
      </c>
      <c r="AY135" s="18">
        <f t="shared" si="918"/>
        <v>6.7547352858308863E-3</v>
      </c>
      <c r="AZ135" s="20">
        <f>(((AW135-AW$83)/(AW$137-AW$83)*100+900))</f>
        <v>995.84407216494844</v>
      </c>
      <c r="BB135" s="10">
        <v>11.185</v>
      </c>
      <c r="BC135" s="11">
        <v>3193.5</v>
      </c>
      <c r="BD135" s="18">
        <f t="shared" si="919"/>
        <v>8.2986894125510174E-3</v>
      </c>
      <c r="BE135" s="20">
        <f t="shared" si="1485"/>
        <v>996.68916747026674</v>
      </c>
      <c r="BG135" s="10">
        <v>11.122</v>
      </c>
      <c r="BH135" s="11">
        <v>4405.7</v>
      </c>
      <c r="BI135" s="18">
        <f t="shared" si="920"/>
        <v>1.3513273109393193E-2</v>
      </c>
      <c r="BJ135" s="20">
        <f t="shared" si="1486"/>
        <v>996.06070390700677</v>
      </c>
      <c r="BL135" s="10">
        <v>11.132999999999999</v>
      </c>
      <c r="BM135" s="11">
        <v>3214</v>
      </c>
      <c r="BN135" s="18">
        <f t="shared" si="921"/>
        <v>9.0321898929401657E-3</v>
      </c>
      <c r="BO135" s="20">
        <f t="shared" si="1487"/>
        <v>996.15260265114773</v>
      </c>
      <c r="BQ135" s="10">
        <v>11.118</v>
      </c>
      <c r="BR135" s="11">
        <v>2957.1</v>
      </c>
      <c r="BS135" s="18">
        <f t="shared" si="922"/>
        <v>9.5260399687136389E-3</v>
      </c>
      <c r="BT135" s="20">
        <f t="shared" si="1488"/>
        <v>996.05560944067247</v>
      </c>
      <c r="BU135" s="20">
        <f t="shared" si="1529"/>
        <v>26.671982542202539</v>
      </c>
      <c r="BW135" s="10">
        <v>11.163</v>
      </c>
      <c r="BX135" s="11">
        <v>3825.2</v>
      </c>
      <c r="BY135" s="18">
        <f t="shared" si="1567"/>
        <v>1.5085523544806197E-2</v>
      </c>
      <c r="BZ135" s="20">
        <f>(((BW135-BW$83)/(BW$137-BW$83)*100+900))</f>
        <v>995.51138185315801</v>
      </c>
      <c r="CB135" s="10">
        <v>11.177</v>
      </c>
      <c r="CC135" s="11">
        <v>2287.6999999999998</v>
      </c>
      <c r="CD135" s="18">
        <f t="shared" si="1531"/>
        <v>7.5661237944456431E-3</v>
      </c>
      <c r="CE135" s="20">
        <f>(((CB135-CB$83)/(CB$137-CB$83)*100+900))</f>
        <v>996.15260265114773</v>
      </c>
      <c r="CG135" s="10">
        <v>11.125999999999999</v>
      </c>
      <c r="CH135" s="11">
        <v>4971.8</v>
      </c>
      <c r="CI135" s="18">
        <f t="shared" si="1532"/>
        <v>1.3431489085800736E-2</v>
      </c>
      <c r="CJ135" s="20">
        <f>(((CG135-CG$83)/(CG$137-CG$83)*100+900))</f>
        <v>995.81847649918961</v>
      </c>
      <c r="CL135" s="10">
        <v>11.137</v>
      </c>
      <c r="CM135" s="11">
        <v>3915.9</v>
      </c>
      <c r="CN135" s="18">
        <f t="shared" si="1533"/>
        <v>1.09153641855414E-2</v>
      </c>
      <c r="CO135" s="20">
        <f>(((CL135-CL$83)/(CL$137-CL$83)*100+900))</f>
        <v>996.40660407898997</v>
      </c>
      <c r="CQ135" s="10">
        <v>11.14</v>
      </c>
      <c r="CR135" s="11">
        <v>4316.3999999999996</v>
      </c>
      <c r="CS135" s="18">
        <f t="shared" si="1534"/>
        <v>1.225903473307971E-2</v>
      </c>
      <c r="CT135" s="20">
        <f>(((CQ135-CQ$83)/(CQ$137-CQ$83)*100+900))</f>
        <v>995.93154665805616</v>
      </c>
      <c r="CU135" s="20">
        <f t="shared" si="1535"/>
        <v>24.000216552998207</v>
      </c>
      <c r="CW135" s="10">
        <v>11.211</v>
      </c>
      <c r="CX135" s="11">
        <v>3668.2</v>
      </c>
      <c r="CY135" s="18">
        <f t="shared" si="1568"/>
        <v>9.5401894981972674E-3</v>
      </c>
      <c r="CZ135" s="20">
        <f>(((CW135-CW$83)/(CW$137-CW$83)*100+900))</f>
        <v>996.42857142857144</v>
      </c>
      <c r="DB135" s="10">
        <v>11.211</v>
      </c>
      <c r="DC135" s="10">
        <v>3364</v>
      </c>
      <c r="DD135" s="18">
        <f t="shared" si="1569"/>
        <v>1.0019687912336666E-2</v>
      </c>
      <c r="DE135" s="20">
        <f>(((DB135-DB$83)/(DB$137-DB$83)*100+900))</f>
        <v>995.71520618556701</v>
      </c>
      <c r="DG135" s="10">
        <v>11.166</v>
      </c>
      <c r="DH135" s="11">
        <v>3782.2</v>
      </c>
      <c r="DI135" s="18">
        <f t="shared" si="1570"/>
        <v>1.0378399143868507E-2</v>
      </c>
      <c r="DJ135" s="20">
        <f t="shared" si="1472"/>
        <v>997.2615979381444</v>
      </c>
      <c r="DL135" s="10">
        <v>11.118</v>
      </c>
      <c r="DM135" s="11">
        <v>4258.6000000000004</v>
      </c>
      <c r="DN135" s="18">
        <f t="shared" si="1571"/>
        <v>1.4653494372894376E-2</v>
      </c>
      <c r="DO135" s="20">
        <f t="shared" si="1474"/>
        <v>996.11618798955612</v>
      </c>
      <c r="DQ135" s="10">
        <v>11.1</v>
      </c>
      <c r="DR135" s="11">
        <v>3779.4</v>
      </c>
      <c r="DS135" s="18">
        <f t="shared" si="1572"/>
        <v>1.2456555808791176E-2</v>
      </c>
      <c r="DT135" s="20">
        <f t="shared" si="1476"/>
        <v>996.26502111075024</v>
      </c>
      <c r="DU135" s="20">
        <f t="shared" si="1573"/>
        <v>18.648463558792784</v>
      </c>
      <c r="DW135" s="10">
        <v>11.048</v>
      </c>
      <c r="DX135" s="11">
        <v>5544.3</v>
      </c>
      <c r="DY135" s="18">
        <f t="shared" ref="DY135" si="1603">DX135/DY$1</f>
        <v>2.4375006594612468E-2</v>
      </c>
      <c r="DZ135" s="20">
        <f>(((DW135-DW$83)/(DW$137-DW$83)*100+900))</f>
        <v>991.23480486244398</v>
      </c>
      <c r="EB135" s="10">
        <v>11.019</v>
      </c>
      <c r="EC135" s="10">
        <v>5286.2</v>
      </c>
      <c r="ED135" s="18">
        <f t="shared" ref="ED135" si="1604">EC135/ED$1</f>
        <v>1.7174858855358136E-2</v>
      </c>
      <c r="EE135" s="20">
        <f>(((EB135-EB$83)/(EB$137-EB$83)*100+900))</f>
        <v>990.58368268300546</v>
      </c>
      <c r="EG135" s="10">
        <v>10.949</v>
      </c>
      <c r="EH135" s="11">
        <v>6150.2</v>
      </c>
      <c r="EI135" s="18">
        <f t="shared" ref="EI135" si="1605">EH135/EI$1</f>
        <v>2.189340855402833E-2</v>
      </c>
      <c r="EJ135" s="20">
        <f>(((EG135-EG$83)/(EG$137-EG$83)*100+900))</f>
        <v>991.01232965606744</v>
      </c>
      <c r="EL135" s="10">
        <v>10.952</v>
      </c>
      <c r="EM135" s="11">
        <v>5795.7</v>
      </c>
      <c r="EN135" s="18">
        <f t="shared" ref="EN135" si="1606">EM135/EN$1</f>
        <v>1.6489050260065925E-2</v>
      </c>
      <c r="EO135" s="20">
        <f>(((EL135-EL$83)/(EL$137-EL$83)*100+900))</f>
        <v>990.73060830383008</v>
      </c>
      <c r="EQ135" s="10">
        <v>10.948</v>
      </c>
      <c r="ER135" s="11">
        <v>5974.8</v>
      </c>
      <c r="ES135" s="18">
        <f t="shared" ref="ES135" si="1607">ER135/ES$1</f>
        <v>1.8866250384837028E-2</v>
      </c>
      <c r="ET135" s="20">
        <f>(((EQ135-EQ$83)/(EQ$137-EQ$83)*100+900))</f>
        <v>991.00941252839993</v>
      </c>
      <c r="EU135" s="20">
        <f t="shared" ref="EU135" si="1608">(STDEV(DY135,ED135,EI135,EN135,ES135))/(AVERAGE(DY135,ED135,EI135,EN135,ES135))*100</f>
        <v>16.790610892359769</v>
      </c>
      <c r="EW135" s="10">
        <v>11.204000000000001</v>
      </c>
      <c r="EX135" s="11">
        <v>10391.200000000001</v>
      </c>
      <c r="EY135" s="18">
        <f t="shared" ref="EY135" si="1609">EX135/EY$1</f>
        <v>3.4055338942584217E-2</v>
      </c>
      <c r="EZ135" s="20">
        <f>(((EW135-EW$83)/(EW$137-EW$83)*100+900))</f>
        <v>996.46514701024114</v>
      </c>
      <c r="FB135" s="10">
        <v>11.129</v>
      </c>
      <c r="FC135" s="10">
        <v>8004.3</v>
      </c>
      <c r="FD135" s="18">
        <f t="shared" ref="FD135" si="1610">FC135/FD$1</f>
        <v>2.5524794859006623E-2</v>
      </c>
      <c r="FE135" s="20">
        <f>(((FB135-FB$83)/(FB$137-FB$83)*100+900))</f>
        <v>996.31351710395211</v>
      </c>
      <c r="FG135" s="10"/>
      <c r="FI135" s="18"/>
      <c r="FJ135" s="20"/>
      <c r="FL135" s="10">
        <v>11.077999999999999</v>
      </c>
      <c r="FM135" s="11">
        <v>8582.4</v>
      </c>
      <c r="FN135" s="18">
        <f t="shared" ref="FN135" si="1611">FM135/FN$1</f>
        <v>2.6193860325659173E-2</v>
      </c>
      <c r="FO135" s="20">
        <f>(((FL135-FL$83)/(FL$137-FL$83)*100+900))</f>
        <v>996.05746742398924</v>
      </c>
      <c r="FQ135" s="10">
        <v>11.077999999999999</v>
      </c>
      <c r="FR135" s="11">
        <v>7807.7</v>
      </c>
      <c r="FS135" s="18">
        <f t="shared" ref="FS135" si="1612">FR135/FS$1</f>
        <v>3.1183886960456687E-2</v>
      </c>
      <c r="FT135" s="20">
        <f>(((FQ135-FQ$83)/(FQ$137-FQ$83)*100+900))</f>
        <v>996.28265237776282</v>
      </c>
      <c r="FU135" s="20">
        <f>(STDEV(EY135,FD135,FI135,FN135,FS135))/(AVERAGE(EY135,FD135,FI135,FN135,FS135))*100</f>
        <v>13.968919188974175</v>
      </c>
      <c r="FV135" s="20">
        <f>(STDEV(EY135,FD135,FN135,FS135))/(AVERAGE(EY135,FD135,FN135,FS135))*100</f>
        <v>13.968919188974175</v>
      </c>
      <c r="FX135" s="10">
        <v>11.192</v>
      </c>
      <c r="FY135" s="11">
        <v>18443.8</v>
      </c>
      <c r="FZ135" s="18">
        <f t="shared" si="1581"/>
        <v>5.8003712227518912E-2</v>
      </c>
      <c r="GA135" s="20">
        <f>(((FX135-FX$83)/(FX$137-FX$83)*100+900))</f>
        <v>996.87600644122381</v>
      </c>
      <c r="GC135" s="10">
        <v>11.106999999999999</v>
      </c>
      <c r="GD135" s="10">
        <v>16631.7</v>
      </c>
      <c r="GE135" s="18">
        <f t="shared" si="1582"/>
        <v>6.1059350377295735E-2</v>
      </c>
      <c r="GF135" s="20">
        <f>(((GC135-GC$83)/(GC$137-GC$83)*100+900))</f>
        <v>996.15635179153094</v>
      </c>
      <c r="GH135" s="10">
        <v>11.1</v>
      </c>
      <c r="GI135" s="11">
        <v>19436.3</v>
      </c>
      <c r="GJ135" s="18">
        <f t="shared" ref="GJ135" si="1613">GI135/GJ$1</f>
        <v>7.7795051068724835E-2</v>
      </c>
      <c r="GK135" s="20">
        <f>(((GH135-GH$83)/(GH$137-GH$83)*100+900))</f>
        <v>996.62227996102627</v>
      </c>
      <c r="GM135" s="10">
        <v>11.096</v>
      </c>
      <c r="GN135" s="11">
        <v>15145.1</v>
      </c>
      <c r="GO135" s="18">
        <f t="shared" si="1584"/>
        <v>4.4195411002935933E-2</v>
      </c>
      <c r="GP135" s="20">
        <f>(((GM135-GM$83)/(GM$137-GM$83)*100+900))</f>
        <v>996.73948483860454</v>
      </c>
      <c r="GR135" s="10">
        <v>11.103</v>
      </c>
      <c r="GS135" s="11">
        <v>18139.400000000001</v>
      </c>
      <c r="GT135" s="18">
        <f t="shared" si="1585"/>
        <v>4.9287642304433804E-2</v>
      </c>
      <c r="GU135" s="20">
        <f>(((GR135-GR$83)/(GR$137-GR$83)*100+900))</f>
        <v>997.09150326797385</v>
      </c>
      <c r="GV135" s="20">
        <f t="shared" si="1586"/>
        <v>22.248797969164418</v>
      </c>
      <c r="GX135" s="10">
        <v>11.141</v>
      </c>
      <c r="GY135" s="11">
        <v>8450</v>
      </c>
      <c r="GZ135" s="18">
        <f t="shared" si="1587"/>
        <v>2.8607140342229422E-2</v>
      </c>
      <c r="HA135" s="20">
        <f>(((GX135-GX$83)/(GX$137-GX$83)*100+900))</f>
        <v>996.30110317975334</v>
      </c>
      <c r="HC135" s="10">
        <v>11.122</v>
      </c>
      <c r="HD135" s="10">
        <v>8628.4</v>
      </c>
      <c r="HE135" s="18">
        <f t="shared" si="1588"/>
        <v>2.6549070117926805E-2</v>
      </c>
      <c r="HF135" s="20">
        <f>(((HC135-HC$83)/(HC$137-HC$83)*100+900))</f>
        <v>996.28672909267027</v>
      </c>
      <c r="HH135" s="10">
        <v>11.103999999999999</v>
      </c>
      <c r="HI135" s="11">
        <v>12239.8</v>
      </c>
      <c r="HJ135" s="18">
        <f t="shared" si="1589"/>
        <v>3.3717584172751447E-2</v>
      </c>
      <c r="HK135" s="20">
        <f>(((HH135-HH$83)/(HH$137-HH$83)*100+900))</f>
        <v>997.14100064977254</v>
      </c>
      <c r="HM135" s="10">
        <v>11.085000000000001</v>
      </c>
      <c r="HN135" s="11">
        <v>7374.9</v>
      </c>
      <c r="HO135" s="18">
        <f t="shared" si="1590"/>
        <v>2.0666151243530703E-2</v>
      </c>
      <c r="HP135" s="20">
        <f>(((HM135-HM$83)/(HM$137-HM$83)*100+900))</f>
        <v>996.72346002621236</v>
      </c>
      <c r="HR135" s="10">
        <v>11.085000000000001</v>
      </c>
      <c r="HS135" s="11">
        <v>9499.1</v>
      </c>
      <c r="HT135" s="18">
        <f t="shared" si="1591"/>
        <v>2.3276020707329724E-2</v>
      </c>
      <c r="HU135" s="20">
        <f>(((HR135-HR$83)/(HR$137-HR$83)*100+900))</f>
        <v>996.52822842310195</v>
      </c>
      <c r="HV135" s="20">
        <f t="shared" si="1592"/>
        <v>18.911658830877521</v>
      </c>
      <c r="HX135" s="10">
        <v>11.144</v>
      </c>
      <c r="HY135" s="11">
        <v>2592.6999999999998</v>
      </c>
      <c r="HZ135" s="18">
        <f t="shared" si="1593"/>
        <v>5.8277693761474812E-3</v>
      </c>
      <c r="IA135" s="20">
        <f>(((HX135-HX$83)/(HX$137-HX$83)*100+900))</f>
        <v>995.23195876288662</v>
      </c>
      <c r="IC135" s="10">
        <v>11.137</v>
      </c>
      <c r="ID135" s="10">
        <v>2356.6</v>
      </c>
      <c r="IE135" s="18">
        <f t="shared" si="1594"/>
        <v>7.5941527022145364E-3</v>
      </c>
      <c r="IF135" s="20">
        <f t="shared" si="1521"/>
        <v>996.42396907216494</v>
      </c>
      <c r="IH135" s="10">
        <v>11.085000000000001</v>
      </c>
      <c r="II135" s="11">
        <v>1484.3</v>
      </c>
      <c r="IJ135" s="18">
        <f t="shared" si="1595"/>
        <v>4.6830124614258032E-3</v>
      </c>
      <c r="IK135" s="20">
        <f t="shared" si="1523"/>
        <v>995.69439948203308</v>
      </c>
      <c r="IM135" s="10">
        <v>11.115</v>
      </c>
      <c r="IN135" s="11">
        <v>3256.3</v>
      </c>
      <c r="IO135" s="18">
        <f t="shared" si="1596"/>
        <v>7.3744054706887602E-3</v>
      </c>
      <c r="IP135" s="20">
        <f t="shared" si="1525"/>
        <v>996.31782945736438</v>
      </c>
      <c r="IR135" s="10">
        <v>11.111000000000001</v>
      </c>
      <c r="IS135" s="11">
        <v>1540.6</v>
      </c>
      <c r="IT135" s="18">
        <f t="shared" si="1597"/>
        <v>4.2038429990433153E-3</v>
      </c>
      <c r="IU135" s="20">
        <f>(((IR135-IR$83)/(IR$137-IR$83)*100+900))</f>
        <v>996.05050178051147</v>
      </c>
      <c r="IV135" s="20">
        <f t="shared" si="1598"/>
        <v>25.822952572060121</v>
      </c>
    </row>
    <row r="136" spans="1:256" s="11" customFormat="1">
      <c r="A136" s="14" t="s">
        <v>200</v>
      </c>
      <c r="B136" s="25"/>
      <c r="C136" s="12"/>
      <c r="D136" s="18"/>
      <c r="E136" s="20"/>
      <c r="F136" s="12"/>
      <c r="G136" s="25"/>
      <c r="H136" s="12"/>
      <c r="I136" s="18"/>
      <c r="J136" s="20"/>
      <c r="K136" s="12"/>
      <c r="L136" s="25"/>
      <c r="M136" s="12"/>
      <c r="N136" s="18"/>
      <c r="O136" s="20"/>
      <c r="P136" s="12"/>
      <c r="Q136" s="25"/>
      <c r="R136" s="12"/>
      <c r="S136" s="18"/>
      <c r="T136" s="20"/>
      <c r="U136" s="20"/>
      <c r="W136" s="10">
        <v>11.292</v>
      </c>
      <c r="X136" s="11">
        <v>24035.1</v>
      </c>
      <c r="Y136" s="18">
        <f>X136/Y$1</f>
        <v>7.2872214472328223E-2</v>
      </c>
      <c r="Z136" s="20">
        <f>(((W136-W$83)/(W$137-W$83)*100+900))</f>
        <v>999.16746717899457</v>
      </c>
      <c r="AB136" s="10">
        <v>11.27</v>
      </c>
      <c r="AC136" s="11">
        <v>14086.8</v>
      </c>
      <c r="AD136" s="18">
        <f>AC136/AD$1</f>
        <v>4.8520427986079154E-2</v>
      </c>
      <c r="AE136" s="20">
        <f>(((AB136-AB$83)/(AB$137-AB$83)*100+900))</f>
        <v>999.39024390243901</v>
      </c>
      <c r="AG136" s="10">
        <v>11.27</v>
      </c>
      <c r="AH136" s="11">
        <v>17650</v>
      </c>
      <c r="AI136" s="18">
        <f>AH136/AI$1</f>
        <v>5.8386288980704408E-2</v>
      </c>
      <c r="AJ136" s="20">
        <f>(((AG136-AG$83)/(AG$137-AG$83)*100+900))</f>
        <v>999.77448453608247</v>
      </c>
      <c r="AL136" s="10">
        <v>11.259</v>
      </c>
      <c r="AM136" s="11">
        <v>10759.5</v>
      </c>
      <c r="AN136" s="18">
        <f>AM136/AN$1</f>
        <v>3.8034406476613061E-2</v>
      </c>
      <c r="AO136" s="20">
        <f>(((AL136-AL$83)/(AL$137-AL$83)*100+900))</f>
        <v>999.64516129032256</v>
      </c>
      <c r="AQ136" s="10">
        <v>11.266</v>
      </c>
      <c r="AR136" s="11">
        <v>19804.7</v>
      </c>
      <c r="AS136" s="18">
        <f>AR136/AS$1</f>
        <v>6.469022857342574E-2</v>
      </c>
      <c r="AT136" s="20">
        <f>(((AQ136-AQ$83)/(AQ$137-AQ$83)*100+900))</f>
        <v>999.74042829331609</v>
      </c>
      <c r="AU136" s="20">
        <f>(STDEV(Y136,AD136,AI136,AN136,AS136))/(AVERAGE(Y136,AD136,AI136,AN136,AS136))*100</f>
        <v>24.12734572194347</v>
      </c>
      <c r="AW136" s="10">
        <v>11.307</v>
      </c>
      <c r="AX136" s="11">
        <v>41145.9</v>
      </c>
      <c r="AY136" s="18">
        <f>AX136/AY$1</f>
        <v>0.11951393790465237</v>
      </c>
      <c r="AZ136" s="20">
        <f>(((AW136-AW$83)/(AW$137-AW$83)*100+900))</f>
        <v>999.77448453608247</v>
      </c>
      <c r="BB136" s="10">
        <v>11.262</v>
      </c>
      <c r="BC136" s="11">
        <v>66896.3</v>
      </c>
      <c r="BD136" s="18">
        <f>BC136/BD$1</f>
        <v>0.17383798858582641</v>
      </c>
      <c r="BE136" s="20">
        <f t="shared" si="1485"/>
        <v>999.164255866281</v>
      </c>
      <c r="BG136" s="10">
        <v>11.215</v>
      </c>
      <c r="BH136" s="11">
        <v>43320.2</v>
      </c>
      <c r="BI136" s="18">
        <f>BH136/BI$1</f>
        <v>0.13287279972615815</v>
      </c>
      <c r="BJ136" s="20">
        <f t="shared" si="1486"/>
        <v>999.06360994510817</v>
      </c>
      <c r="BL136" s="10">
        <v>11.218</v>
      </c>
      <c r="BM136" s="11">
        <v>54967.6</v>
      </c>
      <c r="BN136" s="18">
        <f>BM136/BN$1</f>
        <v>0.15447349133764091</v>
      </c>
      <c r="BO136" s="20">
        <f t="shared" si="1487"/>
        <v>998.90074361461359</v>
      </c>
      <c r="BQ136" s="10">
        <v>11.222</v>
      </c>
      <c r="BR136" s="11">
        <v>51395</v>
      </c>
      <c r="BS136" s="18">
        <f>BR136/BS$1</f>
        <v>0.16556451394678484</v>
      </c>
      <c r="BT136" s="20">
        <f t="shared" si="1488"/>
        <v>999.41804073714843</v>
      </c>
      <c r="BU136" s="20">
        <f>(STDEV(AY136,BD136,BI136,BN136,BS136))/(AVERAGE(AY136,BD136,BI136,BN136,BS136))*100</f>
        <v>15.16960498475399</v>
      </c>
      <c r="BW136" s="10"/>
      <c r="BY136" s="18"/>
      <c r="BZ136" s="20"/>
      <c r="CB136" s="10"/>
      <c r="CD136" s="18"/>
      <c r="CE136" s="20"/>
      <c r="CG136" s="10"/>
      <c r="CI136" s="18"/>
      <c r="CJ136" s="20"/>
      <c r="CL136" s="10"/>
      <c r="CN136" s="18"/>
      <c r="CO136" s="20"/>
      <c r="CQ136" s="10"/>
      <c r="CS136" s="18"/>
      <c r="CT136" s="20"/>
      <c r="CU136" s="20"/>
      <c r="CW136" s="10">
        <v>11.285</v>
      </c>
      <c r="CX136" s="11">
        <v>12187.8</v>
      </c>
      <c r="CY136" s="18">
        <f>CX136/CY$1</f>
        <v>3.1697814068515524E-2</v>
      </c>
      <c r="CZ136" s="20">
        <f>(((CW136-CW$83)/(CW$137-CW$83)*100+900))</f>
        <v>998.80952380952385</v>
      </c>
      <c r="DB136" s="10">
        <v>11.343999999999999</v>
      </c>
      <c r="DC136" s="10">
        <v>5037.3999999999996</v>
      </c>
      <c r="DD136" s="18">
        <f>DC136/DD$1</f>
        <v>1.5003916732938383E-2</v>
      </c>
      <c r="DE136" s="20">
        <f>(((DB136-DB$83)/(DB$137-DB$83)*100+900))</f>
        <v>1000</v>
      </c>
      <c r="DG136" s="10">
        <v>11.211</v>
      </c>
      <c r="DH136" s="11">
        <v>14733.1</v>
      </c>
      <c r="DI136" s="18">
        <f>DH136/DI$1</f>
        <v>4.0427791345388688E-2</v>
      </c>
      <c r="DJ136" s="20">
        <f t="shared" si="1472"/>
        <v>998.71134020618558</v>
      </c>
      <c r="DL136" s="10">
        <v>11.233000000000001</v>
      </c>
      <c r="DM136" s="11">
        <v>12970.2</v>
      </c>
      <c r="DN136" s="18">
        <f>DM136/DN$1</f>
        <v>4.4629397622531965E-2</v>
      </c>
      <c r="DO136" s="20">
        <f t="shared" si="1474"/>
        <v>999.86945169712794</v>
      </c>
      <c r="DQ136" s="10">
        <v>11.218</v>
      </c>
      <c r="DR136" s="11">
        <v>7590.6</v>
      </c>
      <c r="DS136" s="18">
        <f>DR136/DS$1</f>
        <v>2.5017921501352149E-2</v>
      </c>
      <c r="DT136" s="20">
        <f t="shared" si="1476"/>
        <v>1000.0974342318934</v>
      </c>
      <c r="DU136" s="20">
        <f>(STDEV(CY136,DD136,DI136,DN136,DS136))/(AVERAGE(CY136,DD136,DI136,DN136,DS136))*100</f>
        <v>37.942625286250625</v>
      </c>
      <c r="DW136" s="10"/>
      <c r="DY136" s="18"/>
      <c r="DZ136" s="20"/>
      <c r="EB136" s="10">
        <v>11.266</v>
      </c>
      <c r="EC136" s="10">
        <v>4015.5</v>
      </c>
      <c r="ED136" s="18">
        <f>EC136/ED$1</f>
        <v>1.3046355743954182E-2</v>
      </c>
      <c r="EE136" s="20">
        <f>(((EB136-EB$83)/(EB$137-EB$83)*100+900))</f>
        <v>998.54885520799746</v>
      </c>
      <c r="EG136" s="10">
        <v>11.189</v>
      </c>
      <c r="EH136" s="11">
        <v>3569.1</v>
      </c>
      <c r="EI136" s="18">
        <f>EH136/EI$1</f>
        <v>1.2705239580856315E-2</v>
      </c>
      <c r="EJ136" s="20">
        <f>(((EG136-EG$83)/(EG$137-EG$83)*100+900))</f>
        <v>998.79948085658657</v>
      </c>
      <c r="EL136" s="10">
        <v>11.192</v>
      </c>
      <c r="EM136" s="11">
        <v>4025.4</v>
      </c>
      <c r="EN136" s="18">
        <f>EM136/EN$1</f>
        <v>1.1452460085385609E-2</v>
      </c>
      <c r="EO136" s="20">
        <f>(((EL136-EL$83)/(EL$137-EL$83)*100+900))</f>
        <v>998.45510138397162</v>
      </c>
      <c r="EQ136" s="10">
        <v>11.185</v>
      </c>
      <c r="ER136" s="11">
        <v>4387.7</v>
      </c>
      <c r="ES136" s="18">
        <f>ER136/ES$1</f>
        <v>1.3854764479739811E-2</v>
      </c>
      <c r="ET136" s="20">
        <f>(((EQ136-EQ$83)/(EQ$137-EQ$83)*100+900))</f>
        <v>998.70172022070756</v>
      </c>
      <c r="EU136" s="20">
        <f>(STDEV(DY136,ED136,EI136,EN136,ES136))/(AVERAGE(DY136,ED136,EI136,EN136,ES136))*100</f>
        <v>7.8250609530118265</v>
      </c>
      <c r="EW136" s="10">
        <v>11.303000000000001</v>
      </c>
      <c r="EX136" s="11">
        <v>5378.6</v>
      </c>
      <c r="EY136" s="18">
        <f>EX136/EY$1</f>
        <v>1.7627419935770987E-2</v>
      </c>
      <c r="EZ136" s="20">
        <f>(((EW136-EW$83)/(EW$137-EW$83)*100+900))</f>
        <v>999.73571192599934</v>
      </c>
      <c r="FB136" s="10">
        <v>11.244</v>
      </c>
      <c r="FC136" s="10">
        <v>5448.2</v>
      </c>
      <c r="FD136" s="18">
        <f>FC136/FD$1</f>
        <v>1.737368506313355E-2</v>
      </c>
      <c r="FE136" s="20">
        <f>(((FB136-FB$83)/(FB$137-FB$83)*100+900))</f>
        <v>1000.1328462304882</v>
      </c>
      <c r="FG136" s="10">
        <v>11.214</v>
      </c>
      <c r="FH136" s="11">
        <v>28501.8</v>
      </c>
      <c r="FI136" s="18">
        <f>FH136/FI$1</f>
        <v>9.1613785814710122E-2</v>
      </c>
      <c r="FJ136" s="20">
        <f>(((FG136-FG$83)/(FG$137-FG$83)*100+900))</f>
        <v>1000</v>
      </c>
      <c r="FL136" s="10">
        <v>11.185</v>
      </c>
      <c r="FM136" s="11">
        <v>7835.9</v>
      </c>
      <c r="FN136" s="18">
        <f>FM136/FN$1</f>
        <v>2.3915509662312723E-2</v>
      </c>
      <c r="FO136" s="20">
        <f>(((FL136-FL$83)/(FL$137-FL$83)*100+900))</f>
        <v>999.63247577681261</v>
      </c>
      <c r="FQ136" s="10">
        <v>11.185</v>
      </c>
      <c r="FR136" s="11">
        <v>6126.8</v>
      </c>
      <c r="FS136" s="18">
        <f>FR136/FS$1</f>
        <v>2.4470386750173038E-2</v>
      </c>
      <c r="FT136" s="20">
        <f>(((FQ136-FQ$83)/(FQ$137-FQ$83)*100+900))</f>
        <v>999.86604152712664</v>
      </c>
      <c r="FU136" s="20">
        <f>(STDEV(EY136,FD136,FI136,FN136,FS136))/(AVERAGE(EY136,FD136,FI136,FN136,FS136))*100</f>
        <v>90.928504011647476</v>
      </c>
      <c r="FV136" s="20">
        <f>(STDEV(EY136,FD136,FN136,FS136))/(AVERAGE(EY136,FD136,FN136,FS136))*100</f>
        <v>18.57304840156505</v>
      </c>
      <c r="FX136" s="10">
        <v>11.273999999999999</v>
      </c>
      <c r="FY136" s="11">
        <v>11670.7</v>
      </c>
      <c r="FZ136" s="18">
        <f>FY136/FZ$1</f>
        <v>3.6703061424094005E-2</v>
      </c>
      <c r="GA136" s="20">
        <f>(((FX136-FX$83)/(FX$137-FX$83)*100+900))</f>
        <v>999.51690821256034</v>
      </c>
      <c r="GC136" s="10">
        <v>11.218</v>
      </c>
      <c r="GD136" s="10">
        <v>10136.299999999999</v>
      </c>
      <c r="GE136" s="18">
        <f>GD136/GE$1</f>
        <v>3.7213026523409076E-2</v>
      </c>
      <c r="GF136" s="20">
        <f>(((GC136-GC$83)/(GC$137-GC$83)*100+900))</f>
        <v>999.771986970684</v>
      </c>
      <c r="GH136" s="10">
        <v>11.192</v>
      </c>
      <c r="GI136" s="11">
        <v>14101.3</v>
      </c>
      <c r="GJ136" s="18">
        <f>GI136/GJ$1</f>
        <v>5.644136762837626E-2</v>
      </c>
      <c r="GK136" s="20">
        <f>(((GH136-GH$83)/(GH$137-GH$83)*100+900))</f>
        <v>999.61026307242605</v>
      </c>
      <c r="GM136" s="10">
        <v>11.189</v>
      </c>
      <c r="GN136" s="11">
        <v>16188.8</v>
      </c>
      <c r="GO136" s="18">
        <f>GN136/GO$1</f>
        <v>4.7241066063897177E-2</v>
      </c>
      <c r="GP136" s="20">
        <f>(((GM136-GM$83)/(GM$137-GM$83)*100+900))</f>
        <v>999.77176393870229</v>
      </c>
      <c r="GR136" s="10">
        <v>11.188000000000001</v>
      </c>
      <c r="GS136" s="11">
        <v>18948.8</v>
      </c>
      <c r="GT136" s="18">
        <f>GS136/GT$1</f>
        <v>5.1486911171166369E-2</v>
      </c>
      <c r="GU136" s="20">
        <f>(((GR136-GR$83)/(GR$137-GR$83)*100+900))</f>
        <v>999.86928104575168</v>
      </c>
      <c r="GV136" s="20">
        <f>(STDEV(FZ136,GE136,GJ136,GO136,GT136))/(AVERAGE(FZ136,GE136,GJ136,GO136,GT136))*100</f>
        <v>19.031940682260633</v>
      </c>
      <c r="GX136" s="10">
        <v>11.237</v>
      </c>
      <c r="GY136" s="11">
        <v>23203.599999999999</v>
      </c>
      <c r="GZ136" s="18">
        <f>GY136/GZ$1</f>
        <v>7.8554868833722438E-2</v>
      </c>
      <c r="HA136" s="20">
        <f>(((GX136-GX$83)/(GX$137-GX$83)*100+900))</f>
        <v>999.41596365996099</v>
      </c>
      <c r="HC136" s="10">
        <v>11.233000000000001</v>
      </c>
      <c r="HD136" s="10">
        <v>12058.1</v>
      </c>
      <c r="HE136" s="18">
        <f>HD136/HE$1</f>
        <v>3.7102051642132171E-2</v>
      </c>
      <c r="HF136" s="20">
        <f>(((HC136-HC$83)/(HC$137-HC$83)*100+900))</f>
        <v>999.87084275104939</v>
      </c>
      <c r="HH136" s="10">
        <v>11.189</v>
      </c>
      <c r="HI136" s="11">
        <v>16386.5</v>
      </c>
      <c r="HJ136" s="18">
        <f>HI136/HJ$1</f>
        <v>4.514070434539711E-2</v>
      </c>
      <c r="HK136" s="20">
        <f>(((HH136-HH$83)/(HH$137-HH$83)*100+900))</f>
        <v>999.90253411306048</v>
      </c>
      <c r="HM136" s="10">
        <v>11.185</v>
      </c>
      <c r="HN136" s="11">
        <v>8074.8</v>
      </c>
      <c r="HO136" s="18">
        <f>HN136/HO$1</f>
        <v>2.2627430617535388E-2</v>
      </c>
      <c r="HP136" s="20">
        <f>(((HM136-HM$83)/(HM$137-HM$83)*100+900))</f>
        <v>1000</v>
      </c>
      <c r="HR136" s="10">
        <v>11.196</v>
      </c>
      <c r="HS136" s="11">
        <v>16455</v>
      </c>
      <c r="HT136" s="18">
        <f>HS136/HT$1</f>
        <v>4.0320337794013179E-2</v>
      </c>
      <c r="HU136" s="20">
        <f>(((HR136-HR$83)/(HR$137-HR$83)*100+900))</f>
        <v>1000.129785853342</v>
      </c>
      <c r="HV136" s="20">
        <f>(STDEV(GZ136,HE136,HJ136,HO136,HT136))/(AVERAGE(GZ136,HE136,HJ136,HO136,HT136))*100</f>
        <v>46.210449894666681</v>
      </c>
      <c r="HX136" s="10">
        <v>11.276999999999999</v>
      </c>
      <c r="HY136" s="11">
        <v>5459.4</v>
      </c>
      <c r="HZ136" s="18">
        <f>HY136/HZ$1</f>
        <v>1.2271425206209573E-2</v>
      </c>
      <c r="IA136" s="20">
        <f>(((HX136-HX$83)/(HX$137-HX$83)*100+900))</f>
        <v>999.51675257731961</v>
      </c>
      <c r="IC136" s="10">
        <v>11.250999999999999</v>
      </c>
      <c r="ID136" s="10">
        <v>5275.9</v>
      </c>
      <c r="IE136" s="18">
        <f>ID136/IE$1</f>
        <v>1.7001608351698918E-2</v>
      </c>
      <c r="IF136" s="20">
        <f t="shared" si="1521"/>
        <v>1000.0966494845361</v>
      </c>
      <c r="IH136" s="10">
        <v>11.218</v>
      </c>
      <c r="II136" s="11">
        <v>8462.4</v>
      </c>
      <c r="IJ136" s="18">
        <f>II136/IJ$1</f>
        <v>2.6699134038651023E-2</v>
      </c>
      <c r="IK136" s="20">
        <f t="shared" si="1523"/>
        <v>1000</v>
      </c>
      <c r="IM136" s="10">
        <v>11.225</v>
      </c>
      <c r="IN136" s="11">
        <v>4419.2</v>
      </c>
      <c r="IO136" s="18">
        <f>IN136/IO$1</f>
        <v>1.0007976125070714E-2</v>
      </c>
      <c r="IP136" s="20">
        <f t="shared" si="1525"/>
        <v>999.87080103359176</v>
      </c>
      <c r="IR136" s="10"/>
      <c r="IT136" s="18"/>
      <c r="IU136" s="20"/>
      <c r="IV136" s="20">
        <f>(STDEV(HZ136,IE136,IJ136,IO136,IT136))/(AVERAGE(HZ136,IE136,IJ136,IO136,IT136))*100</f>
        <v>44.864858021312514</v>
      </c>
    </row>
    <row r="137" spans="1:256">
      <c r="A137" s="4" t="s">
        <v>76</v>
      </c>
      <c r="B137" s="25">
        <v>11.372999999999999</v>
      </c>
      <c r="C137" s="12">
        <v>5540.9</v>
      </c>
      <c r="D137" s="18">
        <f>C137/D$1</f>
        <v>1.71637246295375E-2</v>
      </c>
      <c r="E137" s="20">
        <f>(((B137-B$83)/(B$137-B$83)*100+900))</f>
        <v>1000</v>
      </c>
      <c r="G137" s="25">
        <v>11.366</v>
      </c>
      <c r="H137" s="12">
        <v>6173</v>
      </c>
      <c r="I137" s="18">
        <f>H137/I$1</f>
        <v>2.8953110313554728E-2</v>
      </c>
      <c r="J137" s="20">
        <f>(((G137-G$83)/(G$137-G$83)*100+900))</f>
        <v>1000</v>
      </c>
      <c r="L137" s="25">
        <v>11.31</v>
      </c>
      <c r="M137" s="12">
        <v>5526.4</v>
      </c>
      <c r="N137" s="18">
        <f>M137/N$1</f>
        <v>1.9421378979759086E-2</v>
      </c>
      <c r="O137" s="20">
        <f>(((L137-L$83)/(L$137-L$83)*100+900))</f>
        <v>1000</v>
      </c>
      <c r="Q137" s="25">
        <v>11.318</v>
      </c>
      <c r="R137" s="12">
        <v>5304.3</v>
      </c>
      <c r="S137" s="18">
        <f>R137/S$1</f>
        <v>2.0316146401269459E-2</v>
      </c>
      <c r="T137" s="20">
        <f>(((Q137-Q$83)/(Q$137-Q$83)*100+900))</f>
        <v>1000</v>
      </c>
      <c r="U137" s="20">
        <f t="shared" ref="U137:U199" si="1614">(STDEV(D137,I137,N137,S137))/(AVERAGE(D137,I137,N137,S137))*100</f>
        <v>24.069620058729949</v>
      </c>
      <c r="W137" s="10">
        <v>11.318</v>
      </c>
      <c r="X137">
        <v>9929.5</v>
      </c>
      <c r="Y137" s="18">
        <f>X137/Y$1</f>
        <v>3.0105331519443779E-2</v>
      </c>
      <c r="Z137" s="20">
        <f>(((W137-W$83)/(W$137-W$83)*100+900))</f>
        <v>1000</v>
      </c>
      <c r="AB137" s="10">
        <v>11.289</v>
      </c>
      <c r="AC137">
        <v>8675.9</v>
      </c>
      <c r="AD137" s="18">
        <f t="shared" ref="AD137:AD199" si="1615">AC137/AD$1</f>
        <v>2.9883180080956931E-2</v>
      </c>
      <c r="AE137" s="20">
        <f>(((AB137-AB$83)/(AB$137-AB$83)*100+900))</f>
        <v>1000</v>
      </c>
      <c r="AG137" s="10">
        <v>11.276999999999999</v>
      </c>
      <c r="AH137">
        <v>12970.7</v>
      </c>
      <c r="AI137" s="18">
        <f t="shared" ref="AI137:AI199" si="1616">AH137/AI$1</f>
        <v>4.2907140990482873E-2</v>
      </c>
      <c r="AJ137" s="20">
        <f>(((AG137-AG$83)/(AG$137-AG$83)*100+900))</f>
        <v>1000</v>
      </c>
      <c r="AL137" s="10">
        <v>11.27</v>
      </c>
      <c r="AM137">
        <v>9680.5</v>
      </c>
      <c r="AN137" s="18">
        <f t="shared" ref="AN137:AN199" si="1617">AM137/AN$1</f>
        <v>3.4220184199716779E-2</v>
      </c>
      <c r="AO137" s="20">
        <f>(((AL137-AL$83)/(AL$137-AL$83)*100+900))</f>
        <v>1000</v>
      </c>
      <c r="AQ137" s="10">
        <v>11.273999999999999</v>
      </c>
      <c r="AR137">
        <v>10029.5</v>
      </c>
      <c r="AS137" s="18">
        <f t="shared" ref="AS137:AS196" si="1618">AR137/AS$1</f>
        <v>3.2760438051430897E-2</v>
      </c>
      <c r="AT137" s="20">
        <f>(((AQ137-AQ$83)/(AQ$137-AQ$83)*100+900))</f>
        <v>1000</v>
      </c>
      <c r="AU137" s="20">
        <f t="shared" ref="AU137" si="1619">(STDEV(Y137,AD137,AI137,AN137,AS137))/(AVERAGE(Y137,AD137,AI137,AN137,AS137))*100</f>
        <v>15.646426918694059</v>
      </c>
      <c r="AW137" s="10">
        <v>11.314</v>
      </c>
      <c r="AX137">
        <v>6676</v>
      </c>
      <c r="AY137" s="18">
        <f t="shared" si="918"/>
        <v>1.9391362188005589E-2</v>
      </c>
      <c r="AZ137" s="20">
        <f>(((AW137-AW$83)/(AW$137-AW$83)*100+900))</f>
        <v>1000</v>
      </c>
      <c r="BB137" s="10">
        <v>11.288</v>
      </c>
      <c r="BC137">
        <v>9159.1</v>
      </c>
      <c r="BD137" s="18">
        <f t="shared" si="919"/>
        <v>2.3801010239078137E-2</v>
      </c>
      <c r="BE137" s="20">
        <f t="shared" si="1485"/>
        <v>1000</v>
      </c>
      <c r="BG137" s="10">
        <v>11.244</v>
      </c>
      <c r="BH137">
        <v>9841.7000000000007</v>
      </c>
      <c r="BI137" s="18">
        <f t="shared" si="920"/>
        <v>3.0186708119189914E-2</v>
      </c>
      <c r="BJ137" s="20">
        <f t="shared" si="1486"/>
        <v>1000</v>
      </c>
      <c r="BL137" s="10">
        <v>11.252000000000001</v>
      </c>
      <c r="BM137">
        <v>8710.4</v>
      </c>
      <c r="BN137" s="18">
        <f t="shared" si="921"/>
        <v>2.4478527331507783E-2</v>
      </c>
      <c r="BO137" s="20">
        <f t="shared" si="1487"/>
        <v>1000</v>
      </c>
      <c r="BQ137" s="10">
        <v>11.24</v>
      </c>
      <c r="BR137">
        <v>7734.2</v>
      </c>
      <c r="BS137" s="18">
        <f t="shared" si="922"/>
        <v>2.4915051342878164E-2</v>
      </c>
      <c r="BT137" s="20">
        <f t="shared" si="1488"/>
        <v>1000</v>
      </c>
      <c r="BU137" s="20">
        <f t="shared" si="1529"/>
        <v>15.652028534480166</v>
      </c>
      <c r="BW137" s="10">
        <v>11.303000000000001</v>
      </c>
      <c r="BX137" s="11">
        <v>6006.4</v>
      </c>
      <c r="BY137" s="18">
        <f t="shared" si="1567"/>
        <v>2.3687568916533498E-2</v>
      </c>
      <c r="BZ137" s="20">
        <f>(((BW137-BW$83)/(BW$137-BW$83)*100+900))</f>
        <v>1000</v>
      </c>
      <c r="CB137" s="10">
        <v>11.295999999999999</v>
      </c>
      <c r="CC137" s="11">
        <v>5270.6</v>
      </c>
      <c r="CD137" s="18">
        <f t="shared" si="1531"/>
        <v>1.7431486677014125E-2</v>
      </c>
      <c r="CE137" s="20">
        <f>(((CB137-CB$83)/(CB$137-CB$83)*100+900))</f>
        <v>1000</v>
      </c>
      <c r="CG137" s="10">
        <v>11.255000000000001</v>
      </c>
      <c r="CH137" s="11">
        <v>7260.9</v>
      </c>
      <c r="CI137" s="18">
        <f t="shared" si="1532"/>
        <v>1.9615571644694185E-2</v>
      </c>
      <c r="CJ137" s="20">
        <f>(((CG137-CG$83)/(CG$137-CG$83)*100+900))</f>
        <v>1000</v>
      </c>
      <c r="CL137" s="10">
        <v>11.247999999999999</v>
      </c>
      <c r="CM137" s="11">
        <v>6063.4</v>
      </c>
      <c r="CN137" s="18">
        <f t="shared" si="1533"/>
        <v>1.6901406880311477E-2</v>
      </c>
      <c r="CO137" s="20">
        <f>(((CL137-CL$83)/(CL$137-CL$83)*100+900))</f>
        <v>1000</v>
      </c>
      <c r="CQ137" s="10">
        <v>11.266</v>
      </c>
      <c r="CR137" s="11">
        <v>5483.6</v>
      </c>
      <c r="CS137" s="18">
        <f t="shared" si="1534"/>
        <v>1.5574006779333684E-2</v>
      </c>
      <c r="CT137" s="20">
        <f>(((CQ137-CQ$83)/(CQ$137-CQ$83)*100+900))</f>
        <v>1000</v>
      </c>
      <c r="CU137" s="20">
        <f t="shared" si="1535"/>
        <v>17.029462055601638</v>
      </c>
      <c r="CW137" s="10">
        <v>11.321999999999999</v>
      </c>
      <c r="CX137" s="11">
        <v>6258.3</v>
      </c>
      <c r="CY137" s="18">
        <f t="shared" si="1568"/>
        <v>1.6276475638342499E-2</v>
      </c>
      <c r="CZ137" s="20">
        <f>(((CW137-CW$83)/(CW$137-CW$83)*100+900))</f>
        <v>1000</v>
      </c>
      <c r="DB137" s="10">
        <v>11.343999999999999</v>
      </c>
      <c r="DC137" s="10">
        <v>7446.7</v>
      </c>
      <c r="DD137" s="18">
        <f t="shared" si="1569"/>
        <v>2.2180026746967136E-2</v>
      </c>
      <c r="DE137" s="20">
        <f>(((DB137-DB$83)/(DB$137-DB$83)*100+900))</f>
        <v>1000</v>
      </c>
      <c r="DG137" s="10">
        <v>11.250999999999999</v>
      </c>
      <c r="DH137" s="11">
        <v>7641.3</v>
      </c>
      <c r="DI137" s="18">
        <f t="shared" si="1570"/>
        <v>2.0967812748676016E-2</v>
      </c>
      <c r="DJ137" s="20">
        <f t="shared" si="1472"/>
        <v>1000</v>
      </c>
      <c r="DL137" s="10">
        <v>11.237</v>
      </c>
      <c r="DM137" s="11">
        <v>7628.8</v>
      </c>
      <c r="DN137" s="18">
        <f t="shared" si="1571"/>
        <v>2.6250076990545393E-2</v>
      </c>
      <c r="DO137" s="20">
        <f t="shared" si="1474"/>
        <v>1000</v>
      </c>
      <c r="DQ137" s="10">
        <v>11.215</v>
      </c>
      <c r="DR137" s="11">
        <v>6412.8</v>
      </c>
      <c r="DS137" s="18">
        <f t="shared" si="1572"/>
        <v>2.1136000711916191E-2</v>
      </c>
      <c r="DT137" s="20">
        <f t="shared" si="1476"/>
        <v>1000</v>
      </c>
      <c r="DU137" s="20">
        <f t="shared" si="1573"/>
        <v>16.654700022266937</v>
      </c>
      <c r="DW137" s="10">
        <v>11.321999999999999</v>
      </c>
      <c r="DX137" s="11">
        <v>6901.2</v>
      </c>
      <c r="DY137" s="18">
        <f t="shared" si="1574"/>
        <v>3.0340493030813546E-2</v>
      </c>
      <c r="DZ137" s="20">
        <f>(((DW137-DW$83)/(DW$137-DW$83)*100+900))</f>
        <v>1000</v>
      </c>
      <c r="EB137" s="10">
        <v>11.311</v>
      </c>
      <c r="EC137" s="10">
        <v>5583.8</v>
      </c>
      <c r="ED137" s="18">
        <f t="shared" si="1575"/>
        <v>1.8141760976987015E-2</v>
      </c>
      <c r="EE137" s="20">
        <f>(((EB137-EB$83)/(EB$137-EB$83)*100+900))</f>
        <v>1000</v>
      </c>
      <c r="EG137" s="10">
        <v>11.226000000000001</v>
      </c>
      <c r="EH137" s="11">
        <v>5184.3</v>
      </c>
      <c r="EI137" s="18">
        <f t="shared" si="1544"/>
        <v>1.8455009262568545E-2</v>
      </c>
      <c r="EJ137" s="20">
        <f>(((EG137-EG$83)/(EG$137-EG$83)*100+900))</f>
        <v>1000</v>
      </c>
      <c r="EL137" s="10">
        <v>11.24</v>
      </c>
      <c r="EM137" s="11">
        <v>5152.8</v>
      </c>
      <c r="EN137" s="18">
        <f t="shared" si="1545"/>
        <v>1.4659968283394191E-2</v>
      </c>
      <c r="EO137" s="20">
        <f>(((EL137-EL$83)/(EL$137-EL$83)*100+900))</f>
        <v>1000</v>
      </c>
      <c r="EQ137" s="10">
        <v>11.225</v>
      </c>
      <c r="ER137" s="11">
        <v>5011.2</v>
      </c>
      <c r="ES137" s="18">
        <f t="shared" si="1546"/>
        <v>1.5823551236609643E-2</v>
      </c>
      <c r="ET137" s="20">
        <f>(((EQ137-EQ$83)/(EQ$137-EQ$83)*100+900))</f>
        <v>1000</v>
      </c>
      <c r="EU137" s="20">
        <f t="shared" si="1547"/>
        <v>32.194562600589805</v>
      </c>
      <c r="EW137" s="10">
        <v>11.311</v>
      </c>
      <c r="EX137" s="11">
        <v>10007.1</v>
      </c>
      <c r="EY137" s="18">
        <f t="shared" ref="EY137" si="1620">EX137/EY$1</f>
        <v>3.2796518432167077E-2</v>
      </c>
      <c r="EZ137" s="20">
        <f>(((EW137-EW$83)/(EW$137-EW$83)*100+900))</f>
        <v>1000</v>
      </c>
      <c r="FB137" s="10">
        <v>11.24</v>
      </c>
      <c r="FC137" s="10">
        <v>9268</v>
      </c>
      <c r="FD137" s="18">
        <f t="shared" ref="FD137" si="1621">FC137/FD$1</f>
        <v>2.9554589252435988E-2</v>
      </c>
      <c r="FE137" s="20">
        <f>(((FB137-FB$83)/(FB$137-FB$83)*100+900))</f>
        <v>1000</v>
      </c>
      <c r="FG137" s="10">
        <v>11.214</v>
      </c>
      <c r="FH137" s="11">
        <v>13801.5</v>
      </c>
      <c r="FI137" s="18">
        <f t="shared" ref="FI137" si="1622">FH137/FI$1</f>
        <v>4.4362379390835725E-2</v>
      </c>
      <c r="FJ137" s="20">
        <f>(((FG137-FG$83)/(FG$137-FG$83)*100+900))</f>
        <v>1000</v>
      </c>
      <c r="FL137" s="10">
        <v>11.196</v>
      </c>
      <c r="FM137" s="11">
        <v>8433.6</v>
      </c>
      <c r="FN137" s="18">
        <f t="shared" ref="FN137" si="1623">FM137/FN$1</f>
        <v>2.5739716214867543E-2</v>
      </c>
      <c r="FO137" s="20">
        <f>(((FL137-FL$83)/(FL$137-FL$83)*100+900))</f>
        <v>1000</v>
      </c>
      <c r="FQ137" s="10">
        <v>11.189</v>
      </c>
      <c r="FR137" s="11">
        <v>9516.4</v>
      </c>
      <c r="FS137" s="18">
        <f t="shared" ref="FS137" si="1624">FR137/FS$1</f>
        <v>3.8008420132752282E-2</v>
      </c>
      <c r="FT137" s="20">
        <f>(((FQ137-FQ$83)/(FQ$137-FQ$83)*100+900))</f>
        <v>1000</v>
      </c>
      <c r="FU137" s="20">
        <f>(STDEV(EY137,FD137,FI137,FN137,FS137))/(AVERAGE(EY137,FD137,FI137,FN137,FS137))*100</f>
        <v>21.396669976758091</v>
      </c>
      <c r="FV137" s="20">
        <f>(STDEV(EY137,FD137,FN137,FS137))/(AVERAGE(EY137,FD137,FN137,FS137))*100</f>
        <v>16.483097732694503</v>
      </c>
      <c r="FX137" s="10">
        <v>11.289</v>
      </c>
      <c r="FY137" s="11">
        <v>13948.9</v>
      </c>
      <c r="FZ137" s="18">
        <f t="shared" si="1581"/>
        <v>4.3867748592504717E-2</v>
      </c>
      <c r="GA137" s="20">
        <f>(((FX137-FX$83)/(FX$137-FX$83)*100+900))</f>
        <v>1000</v>
      </c>
      <c r="GC137" s="10">
        <v>11.225</v>
      </c>
      <c r="GD137" s="10">
        <v>13486.1</v>
      </c>
      <c r="GE137" s="18">
        <f t="shared" si="1582"/>
        <v>4.9511024436662998E-2</v>
      </c>
      <c r="GF137" s="20">
        <f>(((GC137-GC$83)/(GC$137-GC$83)*100+900))</f>
        <v>1000</v>
      </c>
      <c r="GH137" s="10">
        <v>11.204000000000001</v>
      </c>
      <c r="GI137" s="11">
        <v>15472.4</v>
      </c>
      <c r="GJ137" s="18">
        <f t="shared" ref="GJ137" si="1625">GI137/GJ$1</f>
        <v>6.1929284285370069E-2</v>
      </c>
      <c r="GK137" s="20">
        <f>(((GH137-GH$83)/(GH$137-GH$83)*100+900))</f>
        <v>1000</v>
      </c>
      <c r="GM137" s="10">
        <v>11.196</v>
      </c>
      <c r="GN137" s="11">
        <v>13131.2</v>
      </c>
      <c r="GO137" s="18">
        <f t="shared" si="1584"/>
        <v>3.831858363178535E-2</v>
      </c>
      <c r="GP137" s="20">
        <f>(((GM137-GM$83)/(GM$137-GM$83)*100+900))</f>
        <v>1000</v>
      </c>
      <c r="GR137" s="10">
        <v>11.192</v>
      </c>
      <c r="GS137" s="11">
        <v>14998.2</v>
      </c>
      <c r="GT137" s="18">
        <f t="shared" si="1585"/>
        <v>4.0752501009424735E-2</v>
      </c>
      <c r="GU137" s="20">
        <f>(((GR137-GR$83)/(GR$137-GR$83)*100+900))</f>
        <v>1000</v>
      </c>
      <c r="GV137" s="20">
        <f t="shared" si="1586"/>
        <v>20.049600362939263</v>
      </c>
      <c r="GX137" s="10">
        <v>11.255000000000001</v>
      </c>
      <c r="GY137" s="11">
        <v>7834.4</v>
      </c>
      <c r="GZ137" s="18">
        <f t="shared" si="1587"/>
        <v>2.6523050922741084E-2</v>
      </c>
      <c r="HA137" s="20">
        <f>(((GX137-GX$83)/(GX$137-GX$83)*100+900))</f>
        <v>1000</v>
      </c>
      <c r="HC137" s="10">
        <v>11.237</v>
      </c>
      <c r="HD137" s="10">
        <v>7360.2</v>
      </c>
      <c r="HE137" s="18">
        <f t="shared" si="1588"/>
        <v>2.2646894659724269E-2</v>
      </c>
      <c r="HF137" s="20">
        <f>(((HC137-HC$83)/(HC$137-HC$83)*100+900))</f>
        <v>1000</v>
      </c>
      <c r="HH137" s="10">
        <v>11.192</v>
      </c>
      <c r="HI137" s="11">
        <v>9289.7999999999993</v>
      </c>
      <c r="HJ137" s="18">
        <f t="shared" si="1589"/>
        <v>2.5591072848251309E-2</v>
      </c>
      <c r="HK137" s="20">
        <f>(((HH137-HH$83)/(HH$137-HH$83)*100+900))</f>
        <v>1000</v>
      </c>
      <c r="HM137" s="10">
        <v>11.185</v>
      </c>
      <c r="HN137" s="11">
        <v>8336.1</v>
      </c>
      <c r="HO137" s="18">
        <f t="shared" si="1590"/>
        <v>2.3359652792742453E-2</v>
      </c>
      <c r="HP137" s="20">
        <f>(((HM137-HM$83)/(HM$137-HM$83)*100+900))</f>
        <v>1000</v>
      </c>
      <c r="HR137" s="10">
        <v>11.192</v>
      </c>
      <c r="HS137" s="11">
        <v>8418.5</v>
      </c>
      <c r="HT137" s="18">
        <f t="shared" si="1591"/>
        <v>2.0628183756845941E-2</v>
      </c>
      <c r="HU137" s="20">
        <f>(((HR137-HR$83)/(HR$137-HR$83)*100+900))</f>
        <v>1000</v>
      </c>
      <c r="HV137" s="20">
        <f t="shared" si="1592"/>
        <v>9.9181665256161491</v>
      </c>
      <c r="HX137" s="10">
        <v>11.292</v>
      </c>
      <c r="HY137" s="11">
        <v>6972.5</v>
      </c>
      <c r="HZ137" s="18">
        <f t="shared" si="1593"/>
        <v>1.5672512043502264E-2</v>
      </c>
      <c r="IA137" s="20">
        <f>(((HX137-HX$83)/(HX$137-HX$83)*100+900))</f>
        <v>1000</v>
      </c>
      <c r="IC137" s="10">
        <v>11.247999999999999</v>
      </c>
      <c r="ID137" s="10">
        <v>6242.3</v>
      </c>
      <c r="IE137" s="18">
        <f t="shared" si="1594"/>
        <v>2.0115836125364425E-2</v>
      </c>
      <c r="IF137" s="20">
        <f t="shared" si="1521"/>
        <v>1000</v>
      </c>
      <c r="IH137" s="10">
        <v>11.218</v>
      </c>
      <c r="II137" s="11">
        <v>5550.9</v>
      </c>
      <c r="IJ137" s="18">
        <f t="shared" si="1595"/>
        <v>1.7513261383903852E-2</v>
      </c>
      <c r="IK137" s="20">
        <f t="shared" si="1523"/>
        <v>1000</v>
      </c>
      <c r="IM137" s="10">
        <v>11.228999999999999</v>
      </c>
      <c r="IN137" s="11">
        <v>7607</v>
      </c>
      <c r="IO137" s="18">
        <f t="shared" si="1596"/>
        <v>1.7227252530641952E-2</v>
      </c>
      <c r="IP137" s="20">
        <f t="shared" si="1525"/>
        <v>1000</v>
      </c>
      <c r="IR137" s="10">
        <v>11.233000000000001</v>
      </c>
      <c r="IS137" s="11">
        <v>5639.2</v>
      </c>
      <c r="IT137" s="18">
        <f t="shared" si="1597"/>
        <v>1.5387713514348349E-2</v>
      </c>
      <c r="IU137" s="20">
        <f>(((IR137-IR$83)/(IR$137-IR$83)*100+900))</f>
        <v>1000</v>
      </c>
      <c r="IV137" s="20">
        <f t="shared" si="1598"/>
        <v>10.97159746307574</v>
      </c>
    </row>
    <row r="138" spans="1:256">
      <c r="A138" s="2" t="s">
        <v>77</v>
      </c>
      <c r="B138" s="25">
        <v>11.499000000000001</v>
      </c>
      <c r="C138" s="12">
        <v>9527.7000000000007</v>
      </c>
      <c r="D138" s="18">
        <f>C138/D$1</f>
        <v>2.9513403806754223E-2</v>
      </c>
      <c r="E138" s="20">
        <f>(((B138-B$137)/(B$189-B$137)*100+1000))</f>
        <v>1003.8135593220339</v>
      </c>
      <c r="G138" s="25">
        <v>11.47</v>
      </c>
      <c r="H138" s="12">
        <v>9228.6</v>
      </c>
      <c r="I138" s="18">
        <f>H138/I$1</f>
        <v>4.3284735758896999E-2</v>
      </c>
      <c r="J138" s="20">
        <f>(((G138-G$137)/(G$189-G$137)*100+1000))</f>
        <v>1003.1515151515151</v>
      </c>
      <c r="L138" s="25">
        <v>11.429</v>
      </c>
      <c r="M138" s="12">
        <v>8866.1</v>
      </c>
      <c r="N138" s="18">
        <f>M138/N$1</f>
        <v>3.1158057356044086E-2</v>
      </c>
      <c r="O138" s="20">
        <f>(((L138-L$137)/(L$189-L$137)*100+1000))</f>
        <v>1003.6214242239805</v>
      </c>
      <c r="Q138" s="25">
        <v>11.44</v>
      </c>
      <c r="R138" s="12">
        <v>9329.7999999999993</v>
      </c>
      <c r="S138" s="18">
        <f>R138/S$1</f>
        <v>3.5734325489614797E-2</v>
      </c>
      <c r="T138" s="20">
        <f>(((Q138-Q$137)/(Q$189-Q$137)*100+1000))</f>
        <v>1003.7014563106796</v>
      </c>
      <c r="U138" s="20">
        <f t="shared" si="1614"/>
        <v>17.65282334980709</v>
      </c>
      <c r="Y138" s="18"/>
      <c r="AD138" s="18"/>
      <c r="AI138" s="18"/>
      <c r="AN138" s="18"/>
      <c r="AS138" s="18"/>
      <c r="AU138" s="20"/>
      <c r="AY138" s="18"/>
      <c r="BD138" s="18"/>
      <c r="BI138" s="18"/>
      <c r="BN138" s="18"/>
      <c r="BS138" s="18"/>
      <c r="BU138" s="20"/>
      <c r="BW138" s="10">
        <v>11.44</v>
      </c>
      <c r="BX138" s="11">
        <v>13649.4</v>
      </c>
      <c r="BY138" s="18">
        <f t="shared" si="1567"/>
        <v>5.3829432466924003E-2</v>
      </c>
      <c r="BZ138" s="20">
        <f>(((BW138-BW$83)/(BW$137-BW$83)*100+900))</f>
        <v>1004.3924334722667</v>
      </c>
      <c r="CB138" s="10">
        <v>11.443</v>
      </c>
      <c r="CC138" s="11">
        <v>10394.700000000001</v>
      </c>
      <c r="CD138" s="18">
        <f t="shared" si="1531"/>
        <v>3.437845303410593E-2</v>
      </c>
      <c r="CE138" s="20">
        <f>(((CB138-CB$83)/(CB$137-CB$83)*100+900))</f>
        <v>1004.752667313288</v>
      </c>
      <c r="CG138" s="10">
        <v>11.388</v>
      </c>
      <c r="CH138" s="11">
        <v>15179</v>
      </c>
      <c r="CI138" s="18">
        <f t="shared" si="1532"/>
        <v>4.1006591744110657E-2</v>
      </c>
      <c r="CJ138" s="20">
        <f>(((CG138-CG$83)/(CG$137-CG$83)*100+900))</f>
        <v>1004.3111831442463</v>
      </c>
      <c r="CL138" s="10">
        <v>11.396000000000001</v>
      </c>
      <c r="CM138" s="11">
        <v>16096.5</v>
      </c>
      <c r="CN138" s="18">
        <f t="shared" si="1533"/>
        <v>4.486814260133485E-2</v>
      </c>
      <c r="CO138" s="20">
        <f>(((CL138-CL$83)/(CL$137-CL$83)*100+900))</f>
        <v>1004.7911945613467</v>
      </c>
      <c r="CQ138" s="10">
        <v>11.403</v>
      </c>
      <c r="CR138" s="11">
        <v>14303.1</v>
      </c>
      <c r="CS138" s="18">
        <f t="shared" si="1534"/>
        <v>4.0622324087367351E-2</v>
      </c>
      <c r="CT138" s="20">
        <f>(((CQ138-CQ$83)/(CQ$137-CQ$83)*100+900))</f>
        <v>1004.4236357765579</v>
      </c>
      <c r="CU138" s="20">
        <f t="shared" si="1535"/>
        <v>16.65959999147605</v>
      </c>
      <c r="CY138" s="18"/>
      <c r="DB138" s="10">
        <v>11.477</v>
      </c>
      <c r="DC138" s="10">
        <v>12769</v>
      </c>
      <c r="DD138" s="18">
        <f t="shared" si="1569"/>
        <v>3.8032519308153059E-2</v>
      </c>
      <c r="DE138" s="20">
        <f>(((DB138-DB$83)/(DB$137-DB$83)*100+900))</f>
        <v>1004.284793814433</v>
      </c>
      <c r="DI138" s="18"/>
      <c r="DL138" s="10">
        <v>11.372999999999999</v>
      </c>
      <c r="DM138" s="11">
        <v>13025.1</v>
      </c>
      <c r="DN138" s="18">
        <f t="shared" si="1571"/>
        <v>4.4818304033341125E-2</v>
      </c>
      <c r="DO138" s="20">
        <f t="shared" si="1474"/>
        <v>1004.4386422976501</v>
      </c>
      <c r="DQ138" s="10">
        <v>11.355</v>
      </c>
      <c r="DR138" s="11">
        <v>13950.9</v>
      </c>
      <c r="DS138" s="18">
        <f t="shared" si="1572"/>
        <v>4.5980887027799337E-2</v>
      </c>
      <c r="DT138" s="20">
        <f t="shared" si="1476"/>
        <v>1004.5469308216954</v>
      </c>
      <c r="DU138" s="20">
        <f t="shared" si="1573"/>
        <v>9.9965783941926887</v>
      </c>
      <c r="DY138" s="18"/>
      <c r="ED138" s="18"/>
      <c r="EI138" s="18"/>
      <c r="EN138" s="18"/>
      <c r="ES138" s="18"/>
      <c r="EU138" s="20"/>
      <c r="EY138" s="18"/>
      <c r="FD138" s="18"/>
      <c r="FI138" s="18"/>
      <c r="FN138" s="18"/>
      <c r="FS138" s="18"/>
      <c r="FU138" s="20"/>
      <c r="FV138" s="20"/>
      <c r="FZ138" s="18"/>
      <c r="GE138" s="18"/>
      <c r="GJ138" s="18"/>
      <c r="GO138" s="18"/>
      <c r="GT138" s="18"/>
      <c r="GV138" s="20"/>
      <c r="GZ138" s="18"/>
      <c r="HE138" s="18"/>
      <c r="HJ138" s="18"/>
      <c r="HO138" s="18"/>
      <c r="HT138" s="18"/>
      <c r="HV138" s="20"/>
      <c r="HZ138" s="18"/>
      <c r="IE138" s="18"/>
      <c r="IJ138" s="18"/>
      <c r="IO138" s="18"/>
      <c r="IT138" s="18"/>
      <c r="IV138" s="20"/>
    </row>
    <row r="139" spans="1:256">
      <c r="A139" s="5" t="s">
        <v>78</v>
      </c>
      <c r="D139" s="18"/>
      <c r="I139" s="18"/>
      <c r="N139" s="18"/>
      <c r="S139" s="18"/>
      <c r="U139" s="20"/>
      <c r="W139" s="10">
        <v>11.391999999999999</v>
      </c>
      <c r="X139">
        <v>730992</v>
      </c>
      <c r="Y139" s="18">
        <f t="shared" ref="Y139:Y144" si="1626">X139/Y$1</f>
        <v>2.2163005688162793</v>
      </c>
      <c r="Z139" s="20">
        <f t="shared" ref="Z139:Z144" si="1627">(((W139-W$137)/(W$189-W$137)*100+1000))</f>
        <v>1002.2424242424242</v>
      </c>
      <c r="AB139" s="10">
        <v>11.366</v>
      </c>
      <c r="AC139">
        <v>468459.9</v>
      </c>
      <c r="AD139" s="18">
        <f t="shared" si="1615"/>
        <v>1.6135584264925917</v>
      </c>
      <c r="AE139" s="20">
        <f t="shared" ref="AE139:AE144" si="1628">(((AB139-AB$137)/(AB$189-AB$137)*100+1000))</f>
        <v>1002.3439878234399</v>
      </c>
      <c r="AG139" s="10">
        <v>11.37</v>
      </c>
      <c r="AH139">
        <v>411645</v>
      </c>
      <c r="AI139" s="18">
        <f t="shared" si="1616"/>
        <v>1.3617237352669727</v>
      </c>
      <c r="AJ139" s="20">
        <f t="shared" ref="AJ139:AJ144" si="1629">(((AG139-AG$137)/(AG$189-AG$137)*100+1000))</f>
        <v>1002.8207461328481</v>
      </c>
      <c r="AL139" s="10">
        <v>11.351000000000001</v>
      </c>
      <c r="AM139">
        <v>361737.6</v>
      </c>
      <c r="AN139" s="18">
        <f t="shared" si="1617"/>
        <v>1.2787280929666307</v>
      </c>
      <c r="AO139" s="20">
        <f t="shared" ref="AO139:AO144" si="1630">(((AL139-AL$137)/(AL$189-AL$137)*100+1000))</f>
        <v>1002.471018913972</v>
      </c>
      <c r="AQ139" s="10">
        <v>11.362</v>
      </c>
      <c r="AR139">
        <v>533636.30000000005</v>
      </c>
      <c r="AS139" s="18">
        <f t="shared" si="1618"/>
        <v>1.7430738270247566</v>
      </c>
      <c r="AT139" s="20">
        <f t="shared" ref="AT139:AT144" si="1631">(((AQ139-AQ$137)/(AQ$189-AQ$137)*100+1000))</f>
        <v>1002.6788432267884</v>
      </c>
      <c r="AU139" s="20">
        <f t="shared" ref="AU139:AU144" si="1632">(STDEV(Y139,AD139,AI139,AN139,AS139))/(AVERAGE(Y139,AD139,AI139,AN139,AS139))*100</f>
        <v>22.601508505157238</v>
      </c>
      <c r="AW139" s="10">
        <v>11.41</v>
      </c>
      <c r="AX139">
        <v>248924.1</v>
      </c>
      <c r="AY139" s="18">
        <f t="shared" si="918"/>
        <v>0.72303435896095292</v>
      </c>
      <c r="AZ139" s="20">
        <f t="shared" ref="AZ139:AZ144" si="1633">(((AW139-AW$137)/(AW$189-AW$137)*100+1000))</f>
        <v>1002.9090909090909</v>
      </c>
      <c r="BB139" s="10">
        <v>11.37</v>
      </c>
      <c r="BC139">
        <v>439054.6</v>
      </c>
      <c r="BD139" s="18">
        <f t="shared" si="919"/>
        <v>1.1409355755603012</v>
      </c>
      <c r="BE139" s="20">
        <f t="shared" ref="BE139:BE144" si="1634">(((BB139-BB$137)/(BB$189-BB$137)*100+1000))</f>
        <v>1002.4871094934789</v>
      </c>
      <c r="BG139" s="10">
        <v>11.324999999999999</v>
      </c>
      <c r="BH139">
        <v>267938.5</v>
      </c>
      <c r="BI139" s="18">
        <f t="shared" si="920"/>
        <v>0.82182766121641238</v>
      </c>
      <c r="BJ139" s="20">
        <f t="shared" ref="BJ139:BJ144" si="1635">(((BG139-BG$137)/(BG$189-BG$137)*100+1000))</f>
        <v>1002.47403787416</v>
      </c>
      <c r="BL139" s="10">
        <v>11.337</v>
      </c>
      <c r="BM139">
        <v>280649</v>
      </c>
      <c r="BN139" s="18">
        <f t="shared" si="921"/>
        <v>0.78869790331791056</v>
      </c>
      <c r="BO139" s="20">
        <f t="shared" ref="BO139:BO144" si="1636">(((BL139-BL$137)/(BL$189-BL$137)*100+1000))</f>
        <v>1002.6081620128873</v>
      </c>
      <c r="BQ139" s="10">
        <v>11.333</v>
      </c>
      <c r="BR139">
        <v>283278.59999999998</v>
      </c>
      <c r="BS139" s="18">
        <f t="shared" si="922"/>
        <v>0.91255732504184606</v>
      </c>
      <c r="BT139" s="20">
        <f>(((BQ139-BQ$137)/(BQ$189-BQ$137)*100+1000))</f>
        <v>1002.8336380255942</v>
      </c>
      <c r="BU139" s="20">
        <f t="shared" ref="BU139:BU144" si="1637">(STDEV(AY139,BD139,BI139,BN139,BS139))/(AVERAGE(AY139,BD139,BI139,BN139,BS139))*100</f>
        <v>18.506999466075143</v>
      </c>
      <c r="BW139" s="10">
        <v>11.446999999999999</v>
      </c>
      <c r="BX139" s="11">
        <v>13287.6</v>
      </c>
      <c r="BY139" s="18">
        <f t="shared" ref="BY139:BY144" si="1638">BX139/BY$1</f>
        <v>5.2402594022264673E-2</v>
      </c>
      <c r="BZ139" s="20">
        <f>(((BW139-BW$137)/(BW$189-BW$137)*100+1000))</f>
        <v>1004.3835616438356</v>
      </c>
      <c r="CB139" s="10">
        <v>11.473000000000001</v>
      </c>
      <c r="CC139" s="11">
        <v>6249.9</v>
      </c>
      <c r="CD139" s="18">
        <f t="shared" ref="CD139:CD144" si="1639">CC139/CD$1</f>
        <v>2.0670331382133072E-2</v>
      </c>
      <c r="CE139" s="20">
        <f>(((CB139-CB$137)/(CB$189-CB$137)*100+1000))</f>
        <v>1005.3636363636364</v>
      </c>
      <c r="CG139" s="10">
        <v>11.384</v>
      </c>
      <c r="CH139" s="11">
        <v>36841</v>
      </c>
      <c r="CI139" s="18">
        <f t="shared" ref="CI139:CI144" si="1640">CH139/CI$1</f>
        <v>9.9527231467473526E-2</v>
      </c>
      <c r="CJ139" s="20">
        <f>(((CG139-CG$137)/(CG$189-CG$137)*100+1000))</f>
        <v>1003.92216479173</v>
      </c>
      <c r="CL139" s="10">
        <v>11.407</v>
      </c>
      <c r="CM139" s="11">
        <v>9799.6</v>
      </c>
      <c r="CN139" s="18">
        <f t="shared" ref="CN139:CN144" si="1641">CM139/CN$1</f>
        <v>2.7315866818006462E-2</v>
      </c>
      <c r="CO139" s="20">
        <f>(((CL139-CL$137)/(CL$189-CL$137)*100+1000))</f>
        <v>1004.8342961386439</v>
      </c>
      <c r="CQ139" s="10">
        <v>11.41</v>
      </c>
      <c r="CR139" s="11">
        <v>9557.2000000000007</v>
      </c>
      <c r="CS139" s="18">
        <f t="shared" ref="CS139:CS144" si="1642">CR139/CS$1</f>
        <v>2.7143463708411971E-2</v>
      </c>
      <c r="CT139" s="20">
        <f>(((CQ139-CQ$137)/(CQ$189-CQ$137)*100+1000))</f>
        <v>1004.3729122380807</v>
      </c>
      <c r="CU139" s="20">
        <f t="shared" ref="CU139:CU144" si="1643">(STDEV(BY139,CD139,CI139,CN139,CS139))/(AVERAGE(BY139,CD139,CI139,CN139,CS139))*100</f>
        <v>71.784368362844702</v>
      </c>
      <c r="CW139" s="10">
        <v>11.391999999999999</v>
      </c>
      <c r="CX139" s="11">
        <v>1825622.7</v>
      </c>
      <c r="CY139" s="18">
        <f t="shared" si="1568"/>
        <v>4.7480471376180526</v>
      </c>
      <c r="CZ139" s="20">
        <f>(((CW139-CW$137)/(CW$189-CW$137)*100+1000))</f>
        <v>1002.1361000915472</v>
      </c>
      <c r="DB139" s="10">
        <v>11.429</v>
      </c>
      <c r="DC139" s="10">
        <v>215508</v>
      </c>
      <c r="DD139" s="18">
        <f t="shared" si="1569"/>
        <v>0.64189146926630503</v>
      </c>
      <c r="DE139" s="20">
        <f>(((DB139-DB$137)/(DB$189-DB$137)*100+1000))</f>
        <v>1002.5726392251817</v>
      </c>
      <c r="DG139" s="10">
        <v>11.34</v>
      </c>
      <c r="DH139" s="11">
        <v>3188052</v>
      </c>
      <c r="DI139" s="18">
        <f t="shared" si="1570"/>
        <v>8.7480503800455498</v>
      </c>
      <c r="DJ139" s="20">
        <f>(((DG139-DG$137)/(DG$189-DG$137)*100+1000))</f>
        <v>1002.7393044013543</v>
      </c>
      <c r="DL139" s="10">
        <v>11.333</v>
      </c>
      <c r="DM139" s="11">
        <v>300336.7</v>
      </c>
      <c r="DN139" s="18">
        <f t="shared" si="1571"/>
        <v>1.0334340260704611</v>
      </c>
      <c r="DO139" s="20">
        <f>(((DL139-DL$137)/(DL$189-DL$137)*100+1000))</f>
        <v>1002.9321930360416</v>
      </c>
      <c r="DQ139" s="10">
        <v>11.318</v>
      </c>
      <c r="DR139" s="11">
        <v>230059.1</v>
      </c>
      <c r="DS139" s="18">
        <f t="shared" si="1572"/>
        <v>0.75825369594916392</v>
      </c>
      <c r="DT139" s="20">
        <f>(((DQ139-DQ$137)/(DQ$189-DQ$137)*100+1000))</f>
        <v>1003.1431187061337</v>
      </c>
      <c r="DU139" s="20">
        <f t="shared" si="1573"/>
        <v>111.39007819667761</v>
      </c>
      <c r="DW139" s="10">
        <v>11.551</v>
      </c>
      <c r="DX139" s="11">
        <v>17098656.300000001</v>
      </c>
      <c r="DY139" s="18">
        <f t="shared" ref="DY139:DY144" si="1644">DX139/DY$1</f>
        <v>75.172674651716534</v>
      </c>
      <c r="DZ139" s="20">
        <f t="shared" ref="DZ139:DZ144" si="1645">(((DW139-DW$137)/(DW$189-DW$137)*100+1000))</f>
        <v>1006.870687068707</v>
      </c>
      <c r="EB139" s="10">
        <v>11.532</v>
      </c>
      <c r="EC139" s="10">
        <v>19451467.100000001</v>
      </c>
      <c r="ED139" s="18">
        <f t="shared" si="1575"/>
        <v>63.19779841325385</v>
      </c>
      <c r="EE139" s="20">
        <f t="shared" ref="EE139:EE144" si="1646">(((EB139-EB$137)/(EB$189-EB$137)*100+1000))</f>
        <v>1006.6827940731781</v>
      </c>
      <c r="EG139" s="10">
        <v>11.444000000000001</v>
      </c>
      <c r="EH139" s="11">
        <v>19456050.600000001</v>
      </c>
      <c r="EI139" s="18">
        <f t="shared" ref="EI139:EI144" si="1647">EH139/EI$1</f>
        <v>69.259416707366924</v>
      </c>
      <c r="EJ139" s="20">
        <f>(((EG139-EG$137)/(EG$189-EG$137)*100+1000))</f>
        <v>1006.6140776699029</v>
      </c>
      <c r="EL139" s="10">
        <v>11.473000000000001</v>
      </c>
      <c r="EM139" s="11">
        <v>23785224.600000001</v>
      </c>
      <c r="EN139" s="18">
        <f t="shared" si="1545"/>
        <v>67.67012852224174</v>
      </c>
      <c r="EO139" s="20">
        <f>(((EL139-EL$137)/(EL$189-EL$137)*100+1000))</f>
        <v>1007.0670306339097</v>
      </c>
      <c r="EQ139" s="10">
        <v>11.443</v>
      </c>
      <c r="ER139" s="11">
        <v>19654025.100000001</v>
      </c>
      <c r="ES139" s="18">
        <f t="shared" si="1546"/>
        <v>62.060279608768766</v>
      </c>
      <c r="ET139" s="20">
        <f t="shared" ref="ET139:ET144" si="1648">(((EQ139-EQ$137)/(EQ$189-EQ$137)*100+1000))</f>
        <v>1006.6201032493167</v>
      </c>
      <c r="EU139" s="20">
        <f t="shared" si="1547"/>
        <v>7.7753511728731999</v>
      </c>
      <c r="EW139" s="10">
        <v>11.403</v>
      </c>
      <c r="EX139" s="11">
        <v>424446.6</v>
      </c>
      <c r="EY139" s="18">
        <f t="shared" ref="EY139:EY144" si="1649">EX139/EY$1</f>
        <v>1.3910494289425153</v>
      </c>
      <c r="EZ139" s="20">
        <f>(((EW139-EW$137)/(EW$189-EW$137)*100+1000))</f>
        <v>1002.7878787878788</v>
      </c>
      <c r="FB139" s="10">
        <v>11.329000000000001</v>
      </c>
      <c r="FC139" s="10">
        <v>439380.4</v>
      </c>
      <c r="FD139" s="18">
        <f t="shared" ref="FD139:FD144" si="1650">FC139/FD$1</f>
        <v>1.4011337125130585</v>
      </c>
      <c r="FE139" s="20">
        <f>(((FB139-FB$137)/(FB$189-FB$137)*100+1000))</f>
        <v>1002.7059896625115</v>
      </c>
      <c r="FG139" s="10">
        <v>11.333</v>
      </c>
      <c r="FH139" s="11">
        <v>610386.30000000005</v>
      </c>
      <c r="FI139" s="18">
        <f t="shared" ref="FI139:FI144" si="1651">FH139/FI$1</f>
        <v>1.9619743227597344</v>
      </c>
      <c r="FJ139" s="20">
        <f>(((FG139-FG$137)/(FG$189-FG$137)*100+1000))</f>
        <v>1003.5575485799701</v>
      </c>
      <c r="FL139" s="10">
        <v>11.276999999999999</v>
      </c>
      <c r="FM139" s="11">
        <v>591829.1</v>
      </c>
      <c r="FN139" s="18">
        <f t="shared" ref="FN139:FN144" si="1652">FM139/FN$1</f>
        <v>1.8062883088717112</v>
      </c>
      <c r="FO139" s="20">
        <f>(((FL139-FL$137)/(FL$189-FL$137)*100+1000))</f>
        <v>1002.4770642201835</v>
      </c>
      <c r="FQ139" s="10">
        <v>11.281000000000001</v>
      </c>
      <c r="FR139" s="11">
        <v>597240.4</v>
      </c>
      <c r="FS139" s="18">
        <f t="shared" ref="FS139:FS144" si="1653">FR139/FS$1</f>
        <v>2.3853730447914159</v>
      </c>
      <c r="FT139" s="20">
        <f>(((FQ139-FQ$137)/(FQ$189-FQ$137)*100+1000))</f>
        <v>1002.8074458346049</v>
      </c>
      <c r="FU139" s="20">
        <f>(STDEV(EY139,FD139,FI139,FN139,FS139))/(AVERAGE(EY139,FD139,FI139,FN139,FS139))*100</f>
        <v>23.292373381800736</v>
      </c>
      <c r="FV139" s="20">
        <f>(STDEV(EY139,FD139,FN139,FS139))/(AVERAGE(EY139,FD139,FN139,FS139))*100</f>
        <v>26.810496962058039</v>
      </c>
      <c r="FX139" s="10">
        <v>11.37</v>
      </c>
      <c r="FY139" s="11">
        <v>937625.2</v>
      </c>
      <c r="FZ139" s="18">
        <f t="shared" ref="FZ139:FZ144" si="1654">FY139/FZ$1</f>
        <v>2.948727609173265</v>
      </c>
      <c r="GA139" s="20">
        <f>(((FX139-FX$137)/(FX$189-FX$137)*100+1000))</f>
        <v>1002.460510328068</v>
      </c>
      <c r="GC139" s="10">
        <v>11.314</v>
      </c>
      <c r="GD139" s="10">
        <v>648063.6</v>
      </c>
      <c r="GE139" s="18">
        <f t="shared" ref="GE139:GE144" si="1655">GD139/GE$1</f>
        <v>2.3792121322036612</v>
      </c>
      <c r="GF139" s="20">
        <f>(((GC139-GC$137)/(GC$189-GC$137)*100+1000))</f>
        <v>1002.699423718532</v>
      </c>
      <c r="GH139" s="10">
        <v>11.285</v>
      </c>
      <c r="GI139" s="11">
        <v>888296.7</v>
      </c>
      <c r="GJ139" s="18">
        <f t="shared" ref="GJ139:GJ144" si="1656">GI139/GJ$1</f>
        <v>3.5554651420630341</v>
      </c>
      <c r="GK139" s="20">
        <f>(((GH139-GH$137)/(GH$189-GH$137)*100+1000))</f>
        <v>1002.4800979791794</v>
      </c>
      <c r="GM139" s="10">
        <v>11.285</v>
      </c>
      <c r="GN139" s="11">
        <v>830475.9</v>
      </c>
      <c r="GO139" s="18">
        <f t="shared" ref="GO139:GO144" si="1657">GN139/GO$1</f>
        <v>2.4234388500923152</v>
      </c>
      <c r="GP139" s="20">
        <f>(((GM139-GM$137)/(GM$189-GM$137)*100+1000))</f>
        <v>1002.7092846270929</v>
      </c>
      <c r="GR139" s="10">
        <v>11.292</v>
      </c>
      <c r="GS139" s="11">
        <v>1125392.3</v>
      </c>
      <c r="GT139" s="18">
        <f t="shared" ref="GT139:GT144" si="1658">GS139/GT$1</f>
        <v>3.0578703338899889</v>
      </c>
      <c r="GU139" s="20">
        <f>(((GR139-GR$137)/(GR$189-GR$137)*100+1000))</f>
        <v>1003.0506406345332</v>
      </c>
      <c r="GV139" s="20">
        <f t="shared" ref="GV139:GV144" si="1659">(STDEV(FZ139,GE139,GJ139,GO139,GT139))/(AVERAGE(FZ139,GE139,GJ139,GO139,GT139))*100</f>
        <v>16.977381492614295</v>
      </c>
      <c r="GX139" s="10">
        <v>11.337</v>
      </c>
      <c r="GY139" s="11">
        <v>573235.4</v>
      </c>
      <c r="GZ139" s="18">
        <f t="shared" ref="GZ139:GZ144" si="1660">GY139/GZ$1</f>
        <v>1.9406657440158603</v>
      </c>
      <c r="HA139" s="20">
        <f>(((GX139-GX$137)/(GX$189-GX$137)*100+1000))</f>
        <v>1002.5068786303882</v>
      </c>
      <c r="HC139" s="10">
        <v>11.329000000000001</v>
      </c>
      <c r="HD139" s="10">
        <v>529102.69999999995</v>
      </c>
      <c r="HE139" s="18">
        <f t="shared" ref="HE139:HE144" si="1661">HD139/HE$1</f>
        <v>1.6280173244036427</v>
      </c>
      <c r="HF139" s="20">
        <f>(((HC139-HC$137)/(HC$189-HC$137)*100+1000))</f>
        <v>1002.7980535279805</v>
      </c>
      <c r="HH139" s="10">
        <v>11.288</v>
      </c>
      <c r="HI139" s="11">
        <v>743903.2</v>
      </c>
      <c r="HJ139" s="18">
        <f t="shared" ref="HJ139:HJ144" si="1662">HI139/HJ$1</f>
        <v>2.0492670437735216</v>
      </c>
      <c r="HK139" s="20">
        <f>(((HH139-HH$137)/(HH$189-HH$137)*100+1000))</f>
        <v>1002.9126213592233</v>
      </c>
      <c r="HM139" s="10">
        <v>11.292</v>
      </c>
      <c r="HN139" s="11">
        <v>452773.8</v>
      </c>
      <c r="HO139" s="18">
        <f t="shared" ref="HO139:HO144" si="1663">HN139/HO$1</f>
        <v>1.2687754179593109</v>
      </c>
      <c r="HP139" s="20">
        <f>(((HM139-HM$137)/(HM$189-HM$137)*100+1000))</f>
        <v>1003.2355609313577</v>
      </c>
      <c r="HR139" s="10">
        <v>11.292</v>
      </c>
      <c r="HS139" s="11">
        <v>569599.30000000005</v>
      </c>
      <c r="HT139" s="18">
        <f t="shared" ref="HT139:HT144" si="1664">HS139/HT$1</f>
        <v>1.3957117097072897</v>
      </c>
      <c r="HU139" s="20">
        <f>(((HR139-HR$137)/(HR$189-HR$137)*100+1000))</f>
        <v>1003.0469226081657</v>
      </c>
      <c r="HV139" s="20">
        <f t="shared" ref="HV139:HV144" si="1665">(STDEV(GZ139,HE139,HJ139,HO139,HT139))/(AVERAGE(GZ139,HE139,HJ139,HO139,HT139))*100</f>
        <v>20.341840657962059</v>
      </c>
      <c r="HX139" s="10">
        <v>11.37</v>
      </c>
      <c r="HY139" s="11">
        <v>304406</v>
      </c>
      <c r="HZ139" s="18">
        <f t="shared" ref="HZ139:HZ144" si="1666">HY139/HZ$1</f>
        <v>0.68423186821288629</v>
      </c>
      <c r="IA139" s="20">
        <f>(((HX139-HX$137)/(HX$189-HX$137)*100+1000))</f>
        <v>1002.3875114784206</v>
      </c>
      <c r="IC139" s="10">
        <v>11.34</v>
      </c>
      <c r="ID139" s="10">
        <v>292508.3</v>
      </c>
      <c r="IE139" s="18">
        <f t="shared" ref="IE139:IE144" si="1667">ID139/IE$1</f>
        <v>0.94260913895662402</v>
      </c>
      <c r="IF139" s="20">
        <f>(((IC139-IC$137)/(IC$189-IC$137)*100+1000))</f>
        <v>1002.7761013880507</v>
      </c>
      <c r="IH139" s="10">
        <v>11.288</v>
      </c>
      <c r="II139" s="11">
        <v>642471.5</v>
      </c>
      <c r="IJ139" s="18">
        <f t="shared" ref="IJ139:IJ144" si="1668">II139/IJ$1</f>
        <v>2.0270174766630249</v>
      </c>
      <c r="IK139" s="20">
        <f>(((IH139-IH$137)/(IH$189-IH$137)*100+1000))</f>
        <v>1002.1426385062749</v>
      </c>
      <c r="IM139" s="10">
        <v>11.307</v>
      </c>
      <c r="IN139" s="11">
        <v>483721.8</v>
      </c>
      <c r="IO139" s="18">
        <f t="shared" ref="IO139:IO144" si="1669">IN139/IO$1</f>
        <v>1.0954643884812254</v>
      </c>
      <c r="IP139" s="20">
        <f>(((IM139-IM$137)/(IM$189-IM$137)*100+1000))</f>
        <v>1002.3845918679303</v>
      </c>
      <c r="IR139" s="10">
        <v>11.318</v>
      </c>
      <c r="IS139" s="11">
        <v>423829.3</v>
      </c>
      <c r="IT139" s="18">
        <f t="shared" ref="IT139:IT144" si="1670">IS139/IT$1</f>
        <v>1.1565051509765216</v>
      </c>
      <c r="IU139" s="20">
        <f>(((IR139-IR$137)/(IR$189-IR$137)*100+1000))</f>
        <v>1002.5843721495895</v>
      </c>
      <c r="IV139" s="20">
        <f t="shared" ref="IV139:IV144" si="1671">(STDEV(HZ139,IE139,IJ139,IO139,IT139))/(AVERAGE(HZ139,IE139,IJ139,IO139,IT139))*100</f>
        <v>42.904380120172789</v>
      </c>
    </row>
    <row r="140" spans="1:256" s="11" customFormat="1">
      <c r="A140" s="14">
        <v>315</v>
      </c>
      <c r="B140" s="25"/>
      <c r="C140" s="12"/>
      <c r="D140" s="18"/>
      <c r="E140" s="20"/>
      <c r="F140" s="12"/>
      <c r="G140" s="25"/>
      <c r="H140" s="12"/>
      <c r="I140" s="18"/>
      <c r="J140" s="20"/>
      <c r="K140" s="12"/>
      <c r="L140" s="25"/>
      <c r="M140" s="12"/>
      <c r="N140" s="18"/>
      <c r="O140" s="20"/>
      <c r="P140" s="12"/>
      <c r="Q140" s="25"/>
      <c r="R140" s="12"/>
      <c r="S140" s="18"/>
      <c r="T140" s="20"/>
      <c r="U140" s="20"/>
      <c r="W140" s="10">
        <v>11.465999999999999</v>
      </c>
      <c r="X140" s="11">
        <v>211743.8</v>
      </c>
      <c r="Y140" s="18">
        <f t="shared" si="1626"/>
        <v>0.64198774320829843</v>
      </c>
      <c r="Z140" s="20">
        <f t="shared" si="1627"/>
        <v>1004.4848484848485</v>
      </c>
      <c r="AB140" s="10">
        <v>11.429</v>
      </c>
      <c r="AC140" s="11">
        <v>191585.4</v>
      </c>
      <c r="AD140" s="18">
        <f t="shared" si="1615"/>
        <v>0.65989476700770711</v>
      </c>
      <c r="AE140" s="20">
        <f t="shared" si="1628"/>
        <v>1004.261796042618</v>
      </c>
      <c r="AG140" s="10">
        <v>11.429</v>
      </c>
      <c r="AH140" s="11">
        <v>136007.70000000001</v>
      </c>
      <c r="AI140" s="18">
        <f t="shared" si="1616"/>
        <v>0.44991415726917572</v>
      </c>
      <c r="AJ140" s="20">
        <f t="shared" si="1629"/>
        <v>1004.6102517440097</v>
      </c>
      <c r="AL140" s="10">
        <v>11.414</v>
      </c>
      <c r="AM140" s="11">
        <v>180212.9</v>
      </c>
      <c r="AN140" s="18">
        <f t="shared" si="1617"/>
        <v>0.6370454659537359</v>
      </c>
      <c r="AO140" s="20">
        <f t="shared" si="1630"/>
        <v>1004.3929225137279</v>
      </c>
      <c r="AQ140" s="10">
        <v>11.432</v>
      </c>
      <c r="AR140" s="11">
        <v>148634.6</v>
      </c>
      <c r="AS140" s="18">
        <f t="shared" si="1618"/>
        <v>0.48550123192574018</v>
      </c>
      <c r="AT140" s="20">
        <f t="shared" si="1631"/>
        <v>1004.8097412480975</v>
      </c>
      <c r="AU140" s="20">
        <f t="shared" si="1632"/>
        <v>17.220562482499354</v>
      </c>
      <c r="AW140" s="10">
        <v>11.473000000000001</v>
      </c>
      <c r="AX140" s="11">
        <v>133234.70000000001</v>
      </c>
      <c r="AY140" s="18">
        <f t="shared" si="918"/>
        <v>0.38699855058572025</v>
      </c>
      <c r="AZ140" s="20">
        <f t="shared" si="1633"/>
        <v>1004.8181818181819</v>
      </c>
      <c r="BB140" s="10">
        <v>11.44</v>
      </c>
      <c r="BC140" s="11">
        <v>199926.39999999999</v>
      </c>
      <c r="BD140" s="18">
        <f t="shared" si="919"/>
        <v>0.5195325188568779</v>
      </c>
      <c r="BE140" s="20">
        <f t="shared" si="1634"/>
        <v>1004.6102517440097</v>
      </c>
      <c r="BG140" s="10">
        <v>11.381</v>
      </c>
      <c r="BH140" s="11">
        <v>154519.79999999999</v>
      </c>
      <c r="BI140" s="18">
        <f t="shared" si="920"/>
        <v>0.47394699099094678</v>
      </c>
      <c r="BJ140" s="20">
        <f t="shared" si="1635"/>
        <v>1004.184483811851</v>
      </c>
      <c r="BL140" s="10">
        <v>11.396000000000001</v>
      </c>
      <c r="BM140" s="11">
        <v>146044.5</v>
      </c>
      <c r="BN140" s="18">
        <f t="shared" si="921"/>
        <v>0.4104236642251089</v>
      </c>
      <c r="BO140" s="20">
        <f t="shared" si="1636"/>
        <v>1004.418533292421</v>
      </c>
      <c r="BQ140" s="10">
        <v>11.384</v>
      </c>
      <c r="BR140" s="11">
        <v>164237.9</v>
      </c>
      <c r="BS140" s="18">
        <f t="shared" si="922"/>
        <v>0.52907808318203431</v>
      </c>
      <c r="BT140" s="20">
        <f>(((BQ140-BQ$137)/(BQ$189-BQ$137)*100+1000))</f>
        <v>1004.3875685557587</v>
      </c>
      <c r="BU140" s="20">
        <f t="shared" si="1637"/>
        <v>13.7230040244603</v>
      </c>
      <c r="BW140" s="10">
        <v>11.446999999999999</v>
      </c>
      <c r="BX140" s="11">
        <v>111486.6</v>
      </c>
      <c r="BY140" s="18">
        <f t="shared" si="1638"/>
        <v>0.43967210321823452</v>
      </c>
      <c r="BZ140" s="20">
        <f>(((BW140-BW$137)/(BW$189-BW$137)*100+1000))</f>
        <v>1004.3835616438356</v>
      </c>
      <c r="CB140" s="10">
        <v>11.451000000000001</v>
      </c>
      <c r="CC140" s="11">
        <v>95902.8</v>
      </c>
      <c r="CD140" s="18">
        <f t="shared" si="1639"/>
        <v>0.31717989991430767</v>
      </c>
      <c r="CE140" s="20">
        <f>(((CB140-CB$137)/(CB$189-CB$137)*100+1000))</f>
        <v>1004.6969696969697</v>
      </c>
      <c r="CG140" s="10">
        <v>11.396000000000001</v>
      </c>
      <c r="CH140" s="11">
        <v>143348.5</v>
      </c>
      <c r="CI140" s="18">
        <f t="shared" si="1640"/>
        <v>0.38726091419926517</v>
      </c>
      <c r="CJ140" s="20">
        <f>(((CG140-CG$137)/(CG$189-CG$137)*100+1000))</f>
        <v>1004.2870173304956</v>
      </c>
      <c r="CL140" s="10">
        <v>11.398999999999999</v>
      </c>
      <c r="CM140" s="11">
        <v>134637.1</v>
      </c>
      <c r="CN140" s="18">
        <f t="shared" si="1641"/>
        <v>0.37529379692667231</v>
      </c>
      <c r="CO140" s="20">
        <f>(((CL140-CL$137)/(CL$189-CL$137)*100+1000))</f>
        <v>1004.5910611128003</v>
      </c>
      <c r="CQ140" s="10">
        <v>11.403</v>
      </c>
      <c r="CR140" s="11">
        <v>155410.70000000001</v>
      </c>
      <c r="CS140" s="18">
        <f t="shared" si="1642"/>
        <v>0.44138290454828821</v>
      </c>
      <c r="CT140" s="20">
        <f>(((CQ140-CQ$137)/(CQ$189-CQ$137)*100+1000))</f>
        <v>1004.1603401153964</v>
      </c>
      <c r="CU140" s="20">
        <f t="shared" si="1643"/>
        <v>13.133565821380341</v>
      </c>
      <c r="CW140" s="10">
        <v>11.455</v>
      </c>
      <c r="CX140" s="11">
        <v>128421.2</v>
      </c>
      <c r="CY140" s="18">
        <f t="shared" si="1568"/>
        <v>0.33399557919030887</v>
      </c>
      <c r="CZ140" s="20">
        <f>(((CW140-CW$137)/(CW$189-CW$137)*100+1000))</f>
        <v>1004.0585901739396</v>
      </c>
      <c r="DB140" s="10">
        <v>11.484</v>
      </c>
      <c r="DC140" s="10">
        <v>134142.70000000001</v>
      </c>
      <c r="DD140" s="18">
        <f t="shared" si="1569"/>
        <v>0.39954458671765869</v>
      </c>
      <c r="DE140" s="20">
        <f>(((DB140-DB$137)/(DB$189-DB$137)*100+1000))</f>
        <v>1004.2372881355932</v>
      </c>
      <c r="DG140" s="10">
        <v>11.384</v>
      </c>
      <c r="DH140" s="11">
        <v>158596.79999999999</v>
      </c>
      <c r="DI140" s="18">
        <f t="shared" si="1570"/>
        <v>0.43519139478089069</v>
      </c>
      <c r="DJ140" s="20">
        <f>(((DG140-DG$137)/(DG$189-DG$137)*100+1000))</f>
        <v>1004.093567251462</v>
      </c>
      <c r="DL140" s="10">
        <v>11.385</v>
      </c>
      <c r="DM140" s="11">
        <v>139839.79999999999</v>
      </c>
      <c r="DN140" s="18">
        <f t="shared" si="1571"/>
        <v>0.48117731705411981</v>
      </c>
      <c r="DO140" s="20">
        <f>(((DL140-DL$137)/(DL$189-DL$137)*100+1000))</f>
        <v>1004.5204642638973</v>
      </c>
      <c r="DQ140" s="10">
        <v>11.372999999999999</v>
      </c>
      <c r="DR140" s="11">
        <v>163763</v>
      </c>
      <c r="DS140" s="18">
        <f t="shared" si="1572"/>
        <v>0.5397478300563765</v>
      </c>
      <c r="DT140" s="20">
        <f>(((DQ140-DQ$137)/(DQ$189-DQ$137)*100+1000))</f>
        <v>1004.8214830637778</v>
      </c>
      <c r="DU140" s="20">
        <f t="shared" si="1573"/>
        <v>17.878401208949178</v>
      </c>
      <c r="DW140" s="10">
        <v>11.525</v>
      </c>
      <c r="DX140" s="11">
        <v>162612.20000000001</v>
      </c>
      <c r="DY140" s="18">
        <f t="shared" si="1644"/>
        <v>0.71490962743077424</v>
      </c>
      <c r="DZ140" s="20">
        <f t="shared" si="1645"/>
        <v>1006.0906090609061</v>
      </c>
      <c r="EB140" s="10">
        <v>11.503</v>
      </c>
      <c r="EC140" s="10">
        <v>163125.6</v>
      </c>
      <c r="ED140" s="18">
        <f t="shared" si="1575"/>
        <v>0.52999492181446206</v>
      </c>
      <c r="EE140" s="20">
        <f t="shared" si="1646"/>
        <v>1005.8058663441185</v>
      </c>
      <c r="EG140" s="10">
        <v>11.420999999999999</v>
      </c>
      <c r="EH140" s="11">
        <v>179264.6</v>
      </c>
      <c r="EI140" s="18">
        <f t="shared" si="1647"/>
        <v>0.63814398345980083</v>
      </c>
      <c r="EJ140" s="20">
        <f>(((EG140-EG$137)/(EG$189-EG$137)*100+1000))</f>
        <v>1005.9162621359222</v>
      </c>
      <c r="EL140" s="10">
        <v>11.44</v>
      </c>
      <c r="EM140" s="11">
        <v>149970.20000000001</v>
      </c>
      <c r="EN140" s="18">
        <f t="shared" si="1545"/>
        <v>0.42667256160811279</v>
      </c>
      <c r="EO140" s="20">
        <f>(((EL140-EL$137)/(EL$189-EL$137)*100+1000))</f>
        <v>1006.0661207158022</v>
      </c>
      <c r="EQ140" s="10">
        <v>11.420999999999999</v>
      </c>
      <c r="ER140" s="11">
        <v>184852.6</v>
      </c>
      <c r="ES140" s="18">
        <f t="shared" si="1546"/>
        <v>0.5836974352092329</v>
      </c>
      <c r="ET140" s="20">
        <f t="shared" si="1648"/>
        <v>1005.9520194351655</v>
      </c>
      <c r="EU140" s="20">
        <f t="shared" si="1547"/>
        <v>18.850143476656687</v>
      </c>
      <c r="EW140" s="10">
        <v>11.465999999999999</v>
      </c>
      <c r="EX140" s="11">
        <v>138054.39999999999</v>
      </c>
      <c r="EY140" s="18">
        <f t="shared" si="1649"/>
        <v>0.45244912854291108</v>
      </c>
      <c r="EZ140" s="20">
        <f>(((EW140-EW$137)/(EW$189-EW$137)*100+1000))</f>
        <v>1004.6969696969696</v>
      </c>
      <c r="FB140" s="10">
        <v>11.388</v>
      </c>
      <c r="FC140" s="10">
        <v>148844.20000000001</v>
      </c>
      <c r="FD140" s="18">
        <f t="shared" si="1650"/>
        <v>0.47464708606036177</v>
      </c>
      <c r="FE140" s="20">
        <f>(((FB140-FB$137)/(FB$189-FB$137)*100+1000))</f>
        <v>1004.4998479781088</v>
      </c>
      <c r="FG140" s="10">
        <v>11.377000000000001</v>
      </c>
      <c r="FH140" s="11">
        <v>147320.1</v>
      </c>
      <c r="FI140" s="18">
        <f t="shared" si="1651"/>
        <v>0.47353332377610102</v>
      </c>
      <c r="FJ140" s="20">
        <f>(((FG140-FG$137)/(FG$189-FG$137)*100+1000))</f>
        <v>1004.8729446935725</v>
      </c>
      <c r="FL140" s="10">
        <v>11.343999999999999</v>
      </c>
      <c r="FM140" s="11">
        <v>138158.5</v>
      </c>
      <c r="FN140" s="18">
        <f t="shared" si="1652"/>
        <v>0.42166578716939118</v>
      </c>
      <c r="FO140" s="20">
        <f>(((FL140-FL$137)/(FL$189-FL$137)*100+1000))</f>
        <v>1004.525993883792</v>
      </c>
      <c r="FQ140" s="10">
        <v>11.343999999999999</v>
      </c>
      <c r="FR140" s="11">
        <v>149720.6</v>
      </c>
      <c r="FS140" s="18">
        <f t="shared" si="1653"/>
        <v>0.59798279468367788</v>
      </c>
      <c r="FT140" s="20">
        <f>(((FQ140-FQ$137)/(FQ$189-FQ$137)*100+1000))</f>
        <v>1004.7299359169972</v>
      </c>
      <c r="FU140" s="20">
        <f>(STDEV(EY140,FD140,FI140,FN140,FS140))/(AVERAGE(EY140,FD140,FI140,FN140,FS140))*100</f>
        <v>13.885292564176313</v>
      </c>
      <c r="FV140" s="20">
        <f>(STDEV(EY140,FD140,FN140,FS140))/(AVERAGE(EY140,FD140,FN140,FS140))*100</f>
        <v>15.885508263870557</v>
      </c>
      <c r="FX140" s="10">
        <v>11.444000000000001</v>
      </c>
      <c r="FY140" s="11">
        <v>167975.1</v>
      </c>
      <c r="FZ140" s="18">
        <f t="shared" si="1654"/>
        <v>0.52826312157953959</v>
      </c>
      <c r="GA140" s="20">
        <f>(((FX140-FX$137)/(FX$189-FX$137)*100+1000))</f>
        <v>1004.7083839611179</v>
      </c>
      <c r="GC140" s="10">
        <v>11.384</v>
      </c>
      <c r="GD140" s="10">
        <v>104298.3</v>
      </c>
      <c r="GE140" s="18">
        <f t="shared" si="1655"/>
        <v>0.38290652449577034</v>
      </c>
      <c r="GF140" s="20">
        <f>(((GC140-GC$137)/(GC$189-GC$137)*100+1000))</f>
        <v>1004.8225659690628</v>
      </c>
      <c r="GH140" s="10">
        <v>11.351000000000001</v>
      </c>
      <c r="GI140" s="11">
        <v>120300.9</v>
      </c>
      <c r="GJ140" s="18">
        <f t="shared" si="1656"/>
        <v>0.4815121529876345</v>
      </c>
      <c r="GK140" s="20">
        <f>(((GH140-GH$137)/(GH$189-GH$137)*100+1000))</f>
        <v>1004.5009185548071</v>
      </c>
      <c r="GM140" s="10">
        <v>11.343999999999999</v>
      </c>
      <c r="GN140" s="11">
        <v>92458.5</v>
      </c>
      <c r="GO140" s="18">
        <f t="shared" si="1657"/>
        <v>0.26980616887408809</v>
      </c>
      <c r="GP140" s="20">
        <f>(((GM140-GM$137)/(GM$189-GM$137)*100+1000))</f>
        <v>1004.5053272450533</v>
      </c>
      <c r="GR140" s="10">
        <v>11.351000000000001</v>
      </c>
      <c r="GS140" s="11">
        <v>152345.29999999999</v>
      </c>
      <c r="GT140" s="18">
        <f t="shared" si="1658"/>
        <v>0.41394647304550636</v>
      </c>
      <c r="GU140" s="20">
        <f>(((GR140-GR$137)/(GR$189-GR$137)*100+1000))</f>
        <v>1004.8505186089079</v>
      </c>
      <c r="GV140" s="20">
        <f t="shared" si="1659"/>
        <v>23.887641276408004</v>
      </c>
      <c r="GX140" s="10">
        <v>11.407</v>
      </c>
      <c r="GY140" s="11">
        <v>104442.2</v>
      </c>
      <c r="GZ140" s="18">
        <f t="shared" si="1660"/>
        <v>0.35358493172203476</v>
      </c>
      <c r="HA140" s="20">
        <f>(((GX140-GX$137)/(GX$189-GX$137)*100+1000))</f>
        <v>1004.6468969734026</v>
      </c>
      <c r="HC140" s="10">
        <v>11.388</v>
      </c>
      <c r="HD140" s="10">
        <v>119186.1</v>
      </c>
      <c r="HE140" s="18">
        <f t="shared" si="1661"/>
        <v>0.36672849265011315</v>
      </c>
      <c r="HF140" s="20">
        <f>(((HC140-HC$137)/(HC$189-HC$137)*100+1000))</f>
        <v>1004.5924574209246</v>
      </c>
      <c r="HH140" s="10">
        <v>11.355</v>
      </c>
      <c r="HI140" s="11">
        <v>166165.20000000001</v>
      </c>
      <c r="HJ140" s="18">
        <f t="shared" si="1662"/>
        <v>0.45774351848740008</v>
      </c>
      <c r="HK140" s="20">
        <f>(((HH140-HH$137)/(HH$189-HH$137)*100+1000))</f>
        <v>1004.9453883495146</v>
      </c>
      <c r="HM140" s="10">
        <v>11.348000000000001</v>
      </c>
      <c r="HN140" s="11">
        <v>117272.7</v>
      </c>
      <c r="HO140" s="18">
        <f t="shared" si="1663"/>
        <v>0.3286248430402044</v>
      </c>
      <c r="HP140" s="20">
        <f>(((HM140-HM$137)/(HM$189-HM$137)*100+1000))</f>
        <v>1004.928938615059</v>
      </c>
      <c r="HR140" s="10">
        <v>11.351000000000001</v>
      </c>
      <c r="HS140" s="11">
        <v>136890.5</v>
      </c>
      <c r="HT140" s="18">
        <f t="shared" si="1664"/>
        <v>0.33542821031852699</v>
      </c>
      <c r="HU140" s="20">
        <f>(((HR140-HR$137)/(HR$189-HR$137)*100+1000))</f>
        <v>1004.8446069469836</v>
      </c>
      <c r="HV140" s="20">
        <f t="shared" si="1665"/>
        <v>14.151875630412666</v>
      </c>
      <c r="HX140" s="10">
        <v>11.422000000000001</v>
      </c>
      <c r="HY140" s="11">
        <v>77222.7</v>
      </c>
      <c r="HZ140" s="18">
        <f t="shared" si="1666"/>
        <v>0.17357815644055391</v>
      </c>
      <c r="IA140" s="20">
        <f>(((HX140-HX$137)/(HX$189-HX$137)*100+1000))</f>
        <v>1003.9791857973677</v>
      </c>
      <c r="IC140" s="10">
        <v>11.395</v>
      </c>
      <c r="ID140" s="10">
        <v>117625.5</v>
      </c>
      <c r="IE140" s="18">
        <f t="shared" si="1667"/>
        <v>0.37904863306218112</v>
      </c>
      <c r="IF140" s="20">
        <f>(((IC140-IC$137)/(IC$189-IC$137)*100+1000))</f>
        <v>1004.4357272178636</v>
      </c>
      <c r="IH140" s="10">
        <v>11.359</v>
      </c>
      <c r="II140" s="11">
        <v>142528.6</v>
      </c>
      <c r="IJ140" s="18">
        <f t="shared" si="1668"/>
        <v>0.44968214640542592</v>
      </c>
      <c r="IK140" s="20">
        <f>(((IH140-IH$137)/(IH$189-IH$137)*100+1000))</f>
        <v>1004.3158861340679</v>
      </c>
      <c r="IM140" s="10">
        <v>11.372999999999999</v>
      </c>
      <c r="IN140" s="11">
        <v>171976.6</v>
      </c>
      <c r="IO140" s="18">
        <f t="shared" si="1669"/>
        <v>0.38946816321298794</v>
      </c>
      <c r="IP140" s="20">
        <f>(((IM140-IM$137)/(IM$189-IM$137)*100+1000))</f>
        <v>1004.4023234484868</v>
      </c>
      <c r="IR140" s="10">
        <v>11.377000000000001</v>
      </c>
      <c r="IS140" s="11">
        <v>140776.9</v>
      </c>
      <c r="IT140" s="18">
        <f t="shared" si="1670"/>
        <v>0.38413863786318381</v>
      </c>
      <c r="IU140" s="20">
        <f>(((IR140-IR$137)/(IR$189-IR$137)*100+1000))</f>
        <v>1004.378230465187</v>
      </c>
      <c r="IV140" s="20">
        <f t="shared" si="1671"/>
        <v>29.69393690207567</v>
      </c>
    </row>
    <row r="141" spans="1:256">
      <c r="A141" s="5">
        <v>516</v>
      </c>
      <c r="D141" s="18"/>
      <c r="I141" s="18"/>
      <c r="N141" s="18"/>
      <c r="S141" s="18"/>
      <c r="U141" s="20"/>
      <c r="W141" s="10">
        <v>11.621</v>
      </c>
      <c r="X141">
        <v>8270.4</v>
      </c>
      <c r="Y141" s="18">
        <f t="shared" si="1626"/>
        <v>2.5075092783967756E-2</v>
      </c>
      <c r="Z141" s="20">
        <f t="shared" si="1627"/>
        <v>1009.1818181818182</v>
      </c>
      <c r="AB141" s="10">
        <v>11.58</v>
      </c>
      <c r="AC141">
        <v>8557.4</v>
      </c>
      <c r="AD141" s="18">
        <f t="shared" si="1615"/>
        <v>2.9475019908572118E-2</v>
      </c>
      <c r="AE141" s="20">
        <f t="shared" si="1628"/>
        <v>1008.8584474885845</v>
      </c>
      <c r="AG141" s="10">
        <v>11.584</v>
      </c>
      <c r="AH141">
        <v>6852.1</v>
      </c>
      <c r="AI141" s="18">
        <f t="shared" si="1616"/>
        <v>2.2666781344174769E-2</v>
      </c>
      <c r="AJ141" s="20">
        <f t="shared" si="1629"/>
        <v>1009.3114952987564</v>
      </c>
      <c r="AL141" s="10">
        <v>11.561999999999999</v>
      </c>
      <c r="AM141">
        <v>6962.1</v>
      </c>
      <c r="AN141" s="18">
        <f t="shared" si="1617"/>
        <v>2.4610747835013505E-2</v>
      </c>
      <c r="AO141" s="20">
        <f t="shared" si="1630"/>
        <v>1008.9078706528371</v>
      </c>
      <c r="AQ141" s="10">
        <v>11.58</v>
      </c>
      <c r="AR141">
        <v>7338.6</v>
      </c>
      <c r="AS141" s="18">
        <f t="shared" si="1618"/>
        <v>2.3970861028389332E-2</v>
      </c>
      <c r="AT141" s="20">
        <f t="shared" si="1631"/>
        <v>1009.3150684931508</v>
      </c>
      <c r="AU141" s="20">
        <f t="shared" si="1632"/>
        <v>10.24155961324791</v>
      </c>
      <c r="AW141" s="10">
        <v>11.617000000000001</v>
      </c>
      <c r="AX141">
        <v>15436.4</v>
      </c>
      <c r="AY141" s="18">
        <f t="shared" si="918"/>
        <v>4.4837151479767745E-2</v>
      </c>
      <c r="AZ141" s="20">
        <f t="shared" si="1633"/>
        <v>1009.1818181818182</v>
      </c>
      <c r="BB141" s="10">
        <v>11.584</v>
      </c>
      <c r="BC141">
        <v>19604.8</v>
      </c>
      <c r="BD141" s="18">
        <f t="shared" si="919"/>
        <v>5.094540353692819E-2</v>
      </c>
      <c r="BE141" s="20">
        <f t="shared" si="1634"/>
        <v>1008.9778586593873</v>
      </c>
      <c r="BG141" s="10">
        <v>11.525</v>
      </c>
      <c r="BH141">
        <v>18452.900000000001</v>
      </c>
      <c r="BI141" s="18">
        <f t="shared" si="920"/>
        <v>5.659919589629836E-2</v>
      </c>
      <c r="BJ141" s="20">
        <f t="shared" si="1635"/>
        <v>1008.5827733659132</v>
      </c>
      <c r="BL141" s="10">
        <v>11.547000000000001</v>
      </c>
      <c r="BM141">
        <v>19079.5</v>
      </c>
      <c r="BN141" s="18">
        <f t="shared" si="921"/>
        <v>5.3618440280756657E-2</v>
      </c>
      <c r="BO141" s="20">
        <f t="shared" si="1636"/>
        <v>1009.051856397668</v>
      </c>
      <c r="BQ141" s="10">
        <v>11.542999999999999</v>
      </c>
      <c r="BR141">
        <v>17794.400000000001</v>
      </c>
      <c r="BS141" s="18">
        <f t="shared" si="922"/>
        <v>5.7323108998436977E-2</v>
      </c>
      <c r="BT141" s="20">
        <f>(((BQ141-BQ$137)/(BQ$189-BQ$137)*100+1000))</f>
        <v>1009.2321755027422</v>
      </c>
      <c r="BU141" s="20">
        <f t="shared" si="1637"/>
        <v>9.603398143849736</v>
      </c>
      <c r="BW141" s="10">
        <v>11.599</v>
      </c>
      <c r="BX141" s="11">
        <v>10238.799999999999</v>
      </c>
      <c r="BY141" s="18">
        <f t="shared" si="1638"/>
        <v>4.0378975862846826E-2</v>
      </c>
      <c r="BZ141" s="20">
        <f>(((BW141-BW$137)/(BW$189-BW$137)*100+1000))</f>
        <v>1009.0106544901065</v>
      </c>
      <c r="CB141" s="10">
        <v>11.606</v>
      </c>
      <c r="CC141" s="11">
        <v>10147.4</v>
      </c>
      <c r="CD141" s="18">
        <f t="shared" si="1639"/>
        <v>3.3560556275629552E-2</v>
      </c>
      <c r="CE141" s="20">
        <f>(((CB141-CB$137)/(CB$189-CB$137)*100+1000))</f>
        <v>1009.3939393939394</v>
      </c>
      <c r="CG141" s="10">
        <v>11.551</v>
      </c>
      <c r="CH141" s="11">
        <v>13312.8</v>
      </c>
      <c r="CI141" s="18">
        <f t="shared" si="1640"/>
        <v>3.5964988113248324E-2</v>
      </c>
      <c r="CJ141" s="20">
        <f>(((CG141-CG$137)/(CG$189-CG$137)*100+1000))</f>
        <v>1008.9996959562177</v>
      </c>
      <c r="CL141" s="10">
        <v>11.558</v>
      </c>
      <c r="CM141" s="11">
        <v>12255.5</v>
      </c>
      <c r="CN141" s="18">
        <f t="shared" si="1641"/>
        <v>3.4161558205240847E-2</v>
      </c>
      <c r="CO141" s="20">
        <f>(((CL141-CL$137)/(CL$189-CL$137)*100+1000))</f>
        <v>1009.4253572514442</v>
      </c>
      <c r="CQ141" s="10">
        <v>11.569000000000001</v>
      </c>
      <c r="CR141" s="11">
        <v>10822.2</v>
      </c>
      <c r="CS141" s="18">
        <f t="shared" si="1642"/>
        <v>3.0736198148534719E-2</v>
      </c>
      <c r="CT141" s="20">
        <f>(((CQ141-CQ$137)/(CQ$189-CQ$137)*100+1000))</f>
        <v>1009.2013361676284</v>
      </c>
      <c r="CU141" s="20">
        <f t="shared" si="1643"/>
        <v>10.194713274782394</v>
      </c>
      <c r="CW141" s="10">
        <v>11.603</v>
      </c>
      <c r="CX141" s="11">
        <v>8791.5</v>
      </c>
      <c r="CY141" s="18">
        <f t="shared" si="1568"/>
        <v>2.2864777267706578E-2</v>
      </c>
      <c r="CZ141" s="20">
        <f>(((CW141-CW$137)/(CW$189-CW$137)*100+1000))</f>
        <v>1008.5749160817821</v>
      </c>
      <c r="DB141" s="10">
        <v>11.647</v>
      </c>
      <c r="DC141" s="10">
        <v>8971</v>
      </c>
      <c r="DD141" s="18">
        <f t="shared" si="1569"/>
        <v>2.6720160600942993E-2</v>
      </c>
      <c r="DE141" s="20">
        <f>(((DB141-DB$137)/(DB$189-DB$137)*100+1000))</f>
        <v>1009.1707021791768</v>
      </c>
      <c r="DG141" s="10">
        <v>11.529</v>
      </c>
      <c r="DH141" s="11">
        <v>9667.7000000000007</v>
      </c>
      <c r="DI141" s="18">
        <f t="shared" si="1570"/>
        <v>2.6528277035370307E-2</v>
      </c>
      <c r="DJ141" s="20">
        <f>(((DG141-DG$137)/(DG$189-DG$137)*100+1000))</f>
        <v>1008.5564789165898</v>
      </c>
      <c r="DL141" s="10">
        <v>11.532</v>
      </c>
      <c r="DM141" s="11">
        <v>6868.2</v>
      </c>
      <c r="DN141" s="18">
        <f t="shared" si="1571"/>
        <v>2.363291458505451E-2</v>
      </c>
      <c r="DO141" s="20">
        <f>(((DL141-DL$137)/(DL$189-DL$137)*100+1000))</f>
        <v>1009.010384850336</v>
      </c>
      <c r="DQ141" s="10">
        <v>11.521000000000001</v>
      </c>
      <c r="DR141" s="11">
        <v>10386.700000000001</v>
      </c>
      <c r="DS141" s="18">
        <f t="shared" si="1572"/>
        <v>3.4233610684016327E-2</v>
      </c>
      <c r="DT141" s="20">
        <f>(((DQ141-DQ$137)/(DQ$189-DQ$137)*100+1000))</f>
        <v>1009.3378089716205</v>
      </c>
      <c r="DU141" s="20">
        <f t="shared" si="1573"/>
        <v>16.778556336461808</v>
      </c>
      <c r="DW141" s="10">
        <v>11.654</v>
      </c>
      <c r="DX141" s="11">
        <v>7868.5</v>
      </c>
      <c r="DY141" s="18">
        <f t="shared" si="1644"/>
        <v>3.4593138789334663E-2</v>
      </c>
      <c r="DZ141" s="20">
        <f t="shared" si="1645"/>
        <v>1009.9609960996099</v>
      </c>
      <c r="EB141" s="10">
        <v>11.628</v>
      </c>
      <c r="EC141" s="10">
        <v>7667.6</v>
      </c>
      <c r="ED141" s="18">
        <f t="shared" si="1575"/>
        <v>2.4912025227827941E-2</v>
      </c>
      <c r="EE141" s="20">
        <f t="shared" si="1646"/>
        <v>1009.5857272452374</v>
      </c>
      <c r="EG141" s="10">
        <v>11.561999999999999</v>
      </c>
      <c r="EH141" s="11">
        <v>7999.2</v>
      </c>
      <c r="EI141" s="18">
        <f t="shared" si="1647"/>
        <v>2.8475456685210791E-2</v>
      </c>
      <c r="EJ141" s="20">
        <f>(((EG141-EG$137)/(EG$189-EG$137)*100+1000))</f>
        <v>1010.1941747572815</v>
      </c>
      <c r="EL141" s="10">
        <v>11.573</v>
      </c>
      <c r="EM141" s="11">
        <v>6501.3</v>
      </c>
      <c r="EN141" s="18">
        <f t="shared" si="1545"/>
        <v>1.8496516806557724E-2</v>
      </c>
      <c r="EO141" s="20">
        <f>(((EL141-EL$137)/(EL$189-EL$137)*100+1000))</f>
        <v>1010.1000909918107</v>
      </c>
      <c r="EQ141" s="10">
        <v>11.558</v>
      </c>
      <c r="ER141" s="11">
        <v>9173.7999999999993</v>
      </c>
      <c r="ES141" s="18">
        <f t="shared" si="1546"/>
        <v>2.8967531596106631E-2</v>
      </c>
      <c r="ET141" s="20">
        <f t="shared" si="1648"/>
        <v>1010.1123595505618</v>
      </c>
      <c r="EU141" s="20">
        <f t="shared" si="1547"/>
        <v>21.865446523478674</v>
      </c>
      <c r="EW141" s="10">
        <v>11.614000000000001</v>
      </c>
      <c r="EX141" s="11">
        <v>11760.3</v>
      </c>
      <c r="EY141" s="18">
        <f t="shared" si="1649"/>
        <v>3.8542324521371268E-2</v>
      </c>
      <c r="EZ141" s="20">
        <f>(((EW141-EW$137)/(EW$189-EW$137)*100+1000))</f>
        <v>1009.1818181818182</v>
      </c>
      <c r="FB141" s="10">
        <v>11.547000000000001</v>
      </c>
      <c r="FC141" s="10">
        <v>10972.5</v>
      </c>
      <c r="FD141" s="18">
        <f t="shared" si="1650"/>
        <v>3.4990044299995027E-2</v>
      </c>
      <c r="FE141" s="20">
        <f>(((FB141-FB$137)/(FB$189-FB$137)*100+1000))</f>
        <v>1009.3341441167528</v>
      </c>
      <c r="FG141" s="10">
        <v>11.525</v>
      </c>
      <c r="FH141" s="11">
        <v>10892.9</v>
      </c>
      <c r="FI141" s="18">
        <f t="shared" si="1651"/>
        <v>3.5013220480848782E-2</v>
      </c>
      <c r="FJ141" s="20">
        <f>(((FG141-FG$137)/(FG$189-FG$137)*100+1000))</f>
        <v>1009.2974588938714</v>
      </c>
      <c r="FL141" s="10">
        <v>11.494999999999999</v>
      </c>
      <c r="FM141" s="11">
        <v>11725.2</v>
      </c>
      <c r="FN141" s="18">
        <f t="shared" si="1652"/>
        <v>3.5785823439879169E-2</v>
      </c>
      <c r="FO141" s="20">
        <f>(((FL141-FL$137)/(FL$189-FL$137)*100+1000))</f>
        <v>1009.1437308868501</v>
      </c>
      <c r="FQ141" s="10">
        <v>11.499000000000001</v>
      </c>
      <c r="FR141" s="11">
        <v>12318</v>
      </c>
      <c r="FS141" s="18">
        <f t="shared" si="1653"/>
        <v>4.9197986549035629E-2</v>
      </c>
      <c r="FT141" s="20">
        <f>(((FQ141-FQ$137)/(FQ$189-FQ$137)*100+1000))</f>
        <v>1009.4598718339945</v>
      </c>
      <c r="FU141" s="20">
        <f>(STDEV(EY141,FD141,FI141,FN141,FS141))/(AVERAGE(EY141,FD141,FI141,FN141,FS141))*100</f>
        <v>15.613125552273074</v>
      </c>
      <c r="FV141" s="20">
        <f>(STDEV(EY141,FD141,FN141,FS141))/(AVERAGE(EY141,FD141,FN141,FS141))*100</f>
        <v>16.549378615133342</v>
      </c>
      <c r="FX141" s="10">
        <v>11.592000000000001</v>
      </c>
      <c r="FY141" s="11">
        <v>9042.1</v>
      </c>
      <c r="FZ141" s="18">
        <f t="shared" si="1654"/>
        <v>2.843640498880105E-2</v>
      </c>
      <c r="GA141" s="20">
        <f>(((FX141-FX$137)/(FX$189-FX$137)*100+1000))</f>
        <v>1009.2041312272175</v>
      </c>
      <c r="GC141" s="10">
        <v>11.528</v>
      </c>
      <c r="GD141" s="10">
        <v>7617.1</v>
      </c>
      <c r="GE141" s="18">
        <f t="shared" si="1655"/>
        <v>2.7964379934636831E-2</v>
      </c>
      <c r="GF141" s="20">
        <f>(((GC141-GC$137)/(GC$189-GC$137)*100+1000))</f>
        <v>1009.1901728844405</v>
      </c>
      <c r="GH141" s="10">
        <v>11.499000000000001</v>
      </c>
      <c r="GI141" s="11">
        <v>10847.4</v>
      </c>
      <c r="GJ141" s="18">
        <f t="shared" si="1656"/>
        <v>4.3417421883943229E-2</v>
      </c>
      <c r="GK141" s="20">
        <f>(((GH141-GH$137)/(GH$189-GH$137)*100+1000))</f>
        <v>1009.0324556031843</v>
      </c>
      <c r="GM141" s="10">
        <v>11.506</v>
      </c>
      <c r="GN141" s="11">
        <v>9143.1</v>
      </c>
      <c r="GO141" s="18">
        <f t="shared" si="1657"/>
        <v>2.6680778756227659E-2</v>
      </c>
      <c r="GP141" s="20">
        <f>(((GM141-GM$137)/(GM$189-GM$137)*100+1000))</f>
        <v>1009.4368340943684</v>
      </c>
      <c r="GR141" s="10">
        <v>11.499000000000001</v>
      </c>
      <c r="GS141" s="11">
        <v>10483.299999999999</v>
      </c>
      <c r="GT141" s="18">
        <f t="shared" si="1658"/>
        <v>2.8484797764538567E-2</v>
      </c>
      <c r="GU141" s="20">
        <f>(((GR141-GR$137)/(GR$189-GR$137)*100+1000))</f>
        <v>1009.3654667480171</v>
      </c>
      <c r="GV141" s="20">
        <f t="shared" si="1659"/>
        <v>22.523085519514986</v>
      </c>
      <c r="GX141" s="10">
        <v>11.555</v>
      </c>
      <c r="GY141" s="11">
        <v>11654.5</v>
      </c>
      <c r="GZ141" s="18">
        <f t="shared" si="1660"/>
        <v>3.9455848179705655E-2</v>
      </c>
      <c r="HA141" s="20">
        <f>(((GX141-GX$137)/(GX$189-GX$137)*100+1000))</f>
        <v>1009.1715071843473</v>
      </c>
      <c r="HC141" s="10">
        <v>11.54</v>
      </c>
      <c r="HD141" s="10">
        <v>8069.2</v>
      </c>
      <c r="HE141" s="18">
        <f t="shared" si="1661"/>
        <v>2.4828445203696512E-2</v>
      </c>
      <c r="HF141" s="20">
        <f>(((HC141-HC$137)/(HC$189-HC$137)*100+1000))</f>
        <v>1009.2153284671533</v>
      </c>
      <c r="HH141" s="10">
        <v>11.499000000000001</v>
      </c>
      <c r="HI141" s="11">
        <v>9003.7999999999993</v>
      </c>
      <c r="HJ141" s="18">
        <f t="shared" si="1662"/>
        <v>2.4803214462215024E-2</v>
      </c>
      <c r="HK141" s="20">
        <f>(((HH141-HH$137)/(HH$189-HH$137)*100+1000))</f>
        <v>1009.3143203883495</v>
      </c>
      <c r="HM141" s="10">
        <v>11.51</v>
      </c>
      <c r="HN141" s="11">
        <v>7514.4</v>
      </c>
      <c r="HO141" s="18">
        <f t="shared" si="1663"/>
        <v>2.1057062048893831E-2</v>
      </c>
      <c r="HP141" s="20">
        <f>(((HM141-HM$137)/(HM$189-HM$137)*100+1000))</f>
        <v>1009.8276383429089</v>
      </c>
      <c r="HR141" s="10">
        <v>11.513999999999999</v>
      </c>
      <c r="HS141" s="11">
        <v>8929.7000000000007</v>
      </c>
      <c r="HT141" s="18">
        <f t="shared" si="1664"/>
        <v>2.1880797350300792E-2</v>
      </c>
      <c r="HU141" s="20">
        <f>(((HR141-HR$137)/(HR$189-HR$137)*100+1000))</f>
        <v>1009.8110907982937</v>
      </c>
      <c r="HV141" s="20">
        <f t="shared" si="1665"/>
        <v>28.368562574683505</v>
      </c>
      <c r="HX141" s="10">
        <v>11.584</v>
      </c>
      <c r="HY141" s="11">
        <v>9630.2000000000007</v>
      </c>
      <c r="HZ141" s="18">
        <f t="shared" si="1666"/>
        <v>2.1646385870395912E-2</v>
      </c>
      <c r="IA141" s="20">
        <f>(((HX141-HX$137)/(HX$189-HX$137)*100+1000))</f>
        <v>1008.937863483318</v>
      </c>
      <c r="IC141" s="10">
        <v>11.551</v>
      </c>
      <c r="ID141" s="10">
        <v>10433.4</v>
      </c>
      <c r="IE141" s="18">
        <f t="shared" si="1667"/>
        <v>3.3621672241061336E-2</v>
      </c>
      <c r="IF141" s="20">
        <f>(((IC141-IC$137)/(IC$189-IC$137)*100+1000))</f>
        <v>1009.1430295715148</v>
      </c>
      <c r="IH141" s="10">
        <v>11.503</v>
      </c>
      <c r="II141" s="11">
        <v>16291</v>
      </c>
      <c r="IJ141" s="18">
        <f t="shared" si="1668"/>
        <v>5.139860945165247E-2</v>
      </c>
      <c r="IK141" s="20">
        <f>(((IH141-IH$137)/(IH$189-IH$137)*100+1000))</f>
        <v>1008.7235996326906</v>
      </c>
      <c r="IM141" s="10">
        <v>11.525</v>
      </c>
      <c r="IN141" s="11">
        <v>9585.2000000000007</v>
      </c>
      <c r="IO141" s="18">
        <f t="shared" si="1669"/>
        <v>2.1707198758605138E-2</v>
      </c>
      <c r="IP141" s="20">
        <f>(((IM141-IM$137)/(IM$189-IM$137)*100+1000))</f>
        <v>1009.0492204218893</v>
      </c>
      <c r="IR141" s="10">
        <v>11.536</v>
      </c>
      <c r="IS141" s="11">
        <v>9983.2999999999993</v>
      </c>
      <c r="IT141" s="18">
        <f t="shared" si="1670"/>
        <v>2.724148111927115E-2</v>
      </c>
      <c r="IU141" s="20">
        <f>(((IR141-IR$137)/(IR$189-IR$137)*100+1000))</f>
        <v>1009.212526603831</v>
      </c>
      <c r="IV141" s="20">
        <f t="shared" si="1671"/>
        <v>39.706645260931765</v>
      </c>
    </row>
    <row r="142" spans="1:256">
      <c r="A142" s="5" t="s">
        <v>79</v>
      </c>
      <c r="B142" s="25">
        <v>11.635999999999999</v>
      </c>
      <c r="C142" s="12">
        <v>3261</v>
      </c>
      <c r="D142" s="18">
        <f>C142/D$1</f>
        <v>1.0101410604219855E-2</v>
      </c>
      <c r="E142" s="20">
        <f>(((B142-B$137)/(B$189-B$137)*100+1000))</f>
        <v>1007.9600484261501</v>
      </c>
      <c r="G142" s="25">
        <v>11.621</v>
      </c>
      <c r="H142" s="12">
        <v>1984.3</v>
      </c>
      <c r="I142" s="18">
        <f>H142/I$1</f>
        <v>9.3069264207332972E-3</v>
      </c>
      <c r="J142" s="20">
        <f>(((G142-G$137)/(G$189-G$137)*100+1000))</f>
        <v>1007.7272727272727</v>
      </c>
      <c r="L142" s="25">
        <v>11.573</v>
      </c>
      <c r="M142" s="12">
        <v>2200.1999999999998</v>
      </c>
      <c r="N142" s="18">
        <f>M142/N$1</f>
        <v>7.7321435348990187E-3</v>
      </c>
      <c r="O142" s="20">
        <f>(((L142-L$137)/(L$189-L$137)*100+1000))</f>
        <v>1008.0036518563603</v>
      </c>
      <c r="Q142" s="25">
        <v>11.584</v>
      </c>
      <c r="R142" s="12">
        <v>2691.4</v>
      </c>
      <c r="S142" s="18">
        <f>R142/S$1</f>
        <v>1.0308405713171695E-2</v>
      </c>
      <c r="T142" s="20">
        <f>(((Q142-Q$137)/(Q$189-Q$137)*100+1000))</f>
        <v>1008.0703883495146</v>
      </c>
      <c r="U142" s="20">
        <f t="shared" si="1614"/>
        <v>12.489693031236191</v>
      </c>
      <c r="W142" s="10">
        <v>11.602</v>
      </c>
      <c r="X142">
        <v>16241.3</v>
      </c>
      <c r="Y142" s="18">
        <f t="shared" si="1626"/>
        <v>4.9242129090764107E-2</v>
      </c>
      <c r="Z142" s="20">
        <f t="shared" si="1627"/>
        <v>1008.6060606060606</v>
      </c>
      <c r="AB142" s="10">
        <v>11.573</v>
      </c>
      <c r="AC142">
        <v>15297.8</v>
      </c>
      <c r="AD142" s="18">
        <f t="shared" si="1615"/>
        <v>5.2691583840577108E-2</v>
      </c>
      <c r="AE142" s="20">
        <f t="shared" si="1628"/>
        <v>1008.6453576864536</v>
      </c>
      <c r="AG142" s="10">
        <v>11.587999999999999</v>
      </c>
      <c r="AH142">
        <v>13064.3</v>
      </c>
      <c r="AI142" s="18">
        <f t="shared" si="1616"/>
        <v>4.321677026235788E-2</v>
      </c>
      <c r="AJ142" s="20">
        <f t="shared" si="1629"/>
        <v>1009.4328177130725</v>
      </c>
      <c r="AL142" s="10">
        <v>11.561999999999999</v>
      </c>
      <c r="AM142">
        <v>13427.8</v>
      </c>
      <c r="AN142" s="18">
        <f t="shared" si="1617"/>
        <v>4.7466741325030419E-2</v>
      </c>
      <c r="AO142" s="20">
        <f t="shared" si="1630"/>
        <v>1008.9078706528371</v>
      </c>
      <c r="AQ142" s="10">
        <v>11.569000000000001</v>
      </c>
      <c r="AR142">
        <v>14244.9</v>
      </c>
      <c r="AS142" s="18">
        <f t="shared" si="1618"/>
        <v>4.6529653920816393E-2</v>
      </c>
      <c r="AT142" s="20">
        <f t="shared" si="1631"/>
        <v>1008.9802130898022</v>
      </c>
      <c r="AU142" s="20">
        <f t="shared" si="1632"/>
        <v>7.2977780512741921</v>
      </c>
      <c r="AW142" s="10">
        <v>11.617000000000001</v>
      </c>
      <c r="AX142">
        <v>25092.1</v>
      </c>
      <c r="AY142" s="18">
        <f t="shared" si="918"/>
        <v>7.2883463025412668E-2</v>
      </c>
      <c r="AZ142" s="20">
        <f t="shared" si="1633"/>
        <v>1009.1818181818182</v>
      </c>
      <c r="BB142" s="10">
        <v>11.587999999999999</v>
      </c>
      <c r="BC142">
        <v>32806.400000000001</v>
      </c>
      <c r="BD142" s="18">
        <f t="shared" si="919"/>
        <v>8.5251330622800603E-2</v>
      </c>
      <c r="BE142" s="20">
        <f t="shared" si="1634"/>
        <v>1009.0991810737033</v>
      </c>
      <c r="BG142" s="10">
        <v>11.532</v>
      </c>
      <c r="BH142">
        <v>29847.200000000001</v>
      </c>
      <c r="BI142" s="18">
        <f t="shared" si="920"/>
        <v>9.1548077524724908E-2</v>
      </c>
      <c r="BJ142" s="20">
        <f t="shared" si="1635"/>
        <v>1008.7965791081247</v>
      </c>
      <c r="BL142" s="10">
        <v>11.54</v>
      </c>
      <c r="BM142">
        <v>31356.3</v>
      </c>
      <c r="BN142" s="18">
        <f t="shared" si="921"/>
        <v>8.8119494691972527E-2</v>
      </c>
      <c r="BO142" s="20">
        <f t="shared" si="1636"/>
        <v>1008.837066584842</v>
      </c>
      <c r="BQ142" s="10">
        <v>11.54</v>
      </c>
      <c r="BR142">
        <v>30629.3</v>
      </c>
      <c r="BS142" s="18">
        <f t="shared" si="922"/>
        <v>9.8669620917020279E-2</v>
      </c>
      <c r="BT142" s="20">
        <f>(((BQ142-BQ$137)/(BQ$189-BQ$137)*100+1000))</f>
        <v>1009.1407678244972</v>
      </c>
      <c r="BU142" s="20">
        <f t="shared" si="1637"/>
        <v>10.867924437396008</v>
      </c>
      <c r="BW142" s="10">
        <v>11.595000000000001</v>
      </c>
      <c r="BX142" s="11">
        <v>19161.8</v>
      </c>
      <c r="BY142" s="18">
        <f t="shared" si="1638"/>
        <v>7.5568802954320655E-2</v>
      </c>
      <c r="BZ142" s="20">
        <f>(((BW142-BW$137)/(BW$189-BW$137)*100+1000))</f>
        <v>1008.8888888888889</v>
      </c>
      <c r="CB142" s="10">
        <v>11.606</v>
      </c>
      <c r="CC142" s="11">
        <v>18980.599999999999</v>
      </c>
      <c r="CD142" s="18">
        <f t="shared" si="1639"/>
        <v>6.2774651087491792E-2</v>
      </c>
      <c r="CE142" s="20">
        <f>(((CB142-CB$137)/(CB$189-CB$137)*100+1000))</f>
        <v>1009.3939393939394</v>
      </c>
      <c r="CG142" s="10">
        <v>11.547000000000001</v>
      </c>
      <c r="CH142" s="11">
        <v>22458.9</v>
      </c>
      <c r="CI142" s="18">
        <f t="shared" si="1640"/>
        <v>6.0673492543764862E-2</v>
      </c>
      <c r="CJ142" s="20">
        <f>(((CG142-CG$137)/(CG$189-CG$137)*100+1000))</f>
        <v>1008.8780784432959</v>
      </c>
      <c r="CL142" s="10">
        <v>11.551</v>
      </c>
      <c r="CM142" s="11">
        <v>22508.9</v>
      </c>
      <c r="CN142" s="18">
        <f t="shared" si="1641"/>
        <v>6.2742368527269041E-2</v>
      </c>
      <c r="CO142" s="20">
        <f>(((CL142-CL$137)/(CL$189-CL$137)*100+1000))</f>
        <v>1009.212526603831</v>
      </c>
      <c r="CQ142" s="10">
        <v>11.558</v>
      </c>
      <c r="CR142" s="11">
        <v>19786.5</v>
      </c>
      <c r="CS142" s="18">
        <f t="shared" si="1642"/>
        <v>5.6195762845445675E-2</v>
      </c>
      <c r="CT142" s="20">
        <f>(((CQ142-CQ$137)/(CQ$189-CQ$137)*100+1000))</f>
        <v>1008.8672942605527</v>
      </c>
      <c r="CU142" s="20">
        <f t="shared" si="1643"/>
        <v>11.341332979942919</v>
      </c>
      <c r="CW142" s="10">
        <v>11.599</v>
      </c>
      <c r="CX142" s="11">
        <v>16446.900000000001</v>
      </c>
      <c r="CY142" s="18">
        <f t="shared" si="1568"/>
        <v>4.277480580609036E-2</v>
      </c>
      <c r="CZ142" s="20">
        <f>(((CW142-CW$137)/(CW$189-CW$137)*100+1000))</f>
        <v>1008.452853219408</v>
      </c>
      <c r="DB142" s="10">
        <v>11.632</v>
      </c>
      <c r="DC142" s="10">
        <v>16124</v>
      </c>
      <c r="DD142" s="18">
        <f t="shared" si="1569"/>
        <v>4.8025400683268847E-2</v>
      </c>
      <c r="DE142" s="20">
        <f>(((DB142-DB$137)/(DB$189-DB$137)*100+1000))</f>
        <v>1008.7167070217918</v>
      </c>
      <c r="DG142" s="10">
        <v>11.536</v>
      </c>
      <c r="DH142" s="11">
        <v>18116.400000000001</v>
      </c>
      <c r="DI142" s="18">
        <f t="shared" si="1570"/>
        <v>4.9711604423346052E-2</v>
      </c>
      <c r="DJ142" s="20">
        <f>(((DG142-DG$137)/(DG$189-DG$137)*100+1000))</f>
        <v>1008.7719298245614</v>
      </c>
      <c r="DL142" s="10">
        <v>11.536</v>
      </c>
      <c r="DM142" s="11">
        <v>13900.5</v>
      </c>
      <c r="DN142" s="18">
        <f t="shared" si="1571"/>
        <v>4.7830483851598708E-2</v>
      </c>
      <c r="DO142" s="20">
        <f>(((DL142-DL$137)/(DL$189-DL$137)*100+1000))</f>
        <v>1009.132559560171</v>
      </c>
      <c r="DQ142" s="10">
        <v>11.525</v>
      </c>
      <c r="DR142" s="11">
        <v>19144.400000000001</v>
      </c>
      <c r="DS142" s="18">
        <f t="shared" si="1572"/>
        <v>6.3098186756051708E-2</v>
      </c>
      <c r="DT142" s="20">
        <f>(((DQ142-DQ$137)/(DQ$189-DQ$137)*100+1000))</f>
        <v>1009.4598718339945</v>
      </c>
      <c r="DU142" s="20">
        <f t="shared" si="1573"/>
        <v>15.145589640360777</v>
      </c>
      <c r="DW142" s="10">
        <v>11.647</v>
      </c>
      <c r="DX142" s="11">
        <v>14310.9</v>
      </c>
      <c r="DY142" s="18">
        <f t="shared" si="1644"/>
        <v>6.2916559687397788E-2</v>
      </c>
      <c r="DZ142" s="20">
        <f t="shared" si="1645"/>
        <v>1009.7509750975098</v>
      </c>
      <c r="EB142" s="10">
        <v>11.621</v>
      </c>
      <c r="EC142" s="10">
        <v>14848.1</v>
      </c>
      <c r="ED142" s="18">
        <f t="shared" si="1575"/>
        <v>4.8241463011282806E-2</v>
      </c>
      <c r="EE142" s="20">
        <f t="shared" si="1646"/>
        <v>1009.3740550347748</v>
      </c>
      <c r="EG142" s="10">
        <v>11.551</v>
      </c>
      <c r="EH142" s="11">
        <v>14045.1</v>
      </c>
      <c r="EI142" s="18">
        <f t="shared" si="1647"/>
        <v>4.9997579344116173E-2</v>
      </c>
      <c r="EJ142" s="20">
        <f>(((EG142-EG$137)/(EG$189-EG$137)*100+1000))</f>
        <v>1009.8604368932039</v>
      </c>
      <c r="EL142" s="10">
        <v>11.561999999999999</v>
      </c>
      <c r="EM142" s="11">
        <v>9836.6</v>
      </c>
      <c r="EN142" s="18">
        <f t="shared" si="1545"/>
        <v>2.7985608604338474E-2</v>
      </c>
      <c r="EO142" s="20">
        <f>(((EL142-EL$137)/(EL$189-EL$137)*100+1000))</f>
        <v>1009.7664543524415</v>
      </c>
      <c r="EQ142" s="10">
        <v>11.551</v>
      </c>
      <c r="ER142" s="11">
        <v>13996.8</v>
      </c>
      <c r="ES142" s="18">
        <f t="shared" si="1546"/>
        <v>4.4196815522944181E-2</v>
      </c>
      <c r="ET142" s="20">
        <f t="shared" si="1648"/>
        <v>1009.8997874278773</v>
      </c>
      <c r="EU142" s="20">
        <f t="shared" si="1547"/>
        <v>26.950009562603732</v>
      </c>
      <c r="EW142" s="10">
        <v>11.603</v>
      </c>
      <c r="EX142" s="11">
        <v>20436.400000000001</v>
      </c>
      <c r="EY142" s="18">
        <f t="shared" si="1649"/>
        <v>6.6976723455060824E-2</v>
      </c>
      <c r="EZ142" s="20">
        <f>(((EW142-EW$137)/(EW$189-EW$137)*100+1000))</f>
        <v>1008.8484848484849</v>
      </c>
      <c r="FB142" s="10">
        <v>11.542999999999999</v>
      </c>
      <c r="FC142" s="10">
        <v>19329.400000000001</v>
      </c>
      <c r="FD142" s="18">
        <f t="shared" si="1650"/>
        <v>6.1639240126892127E-2</v>
      </c>
      <c r="FE142" s="20">
        <f>(((FB142-FB$137)/(FB$189-FB$137)*100+1000))</f>
        <v>1009.212526603831</v>
      </c>
      <c r="FG142" s="10">
        <v>11.516999999999999</v>
      </c>
      <c r="FH142" s="11">
        <v>23663.5</v>
      </c>
      <c r="FI142" s="18">
        <f t="shared" si="1651"/>
        <v>7.6061961722641833E-2</v>
      </c>
      <c r="FJ142" s="20">
        <f>(((FG142-FG$137)/(FG$189-FG$137)*100+1000))</f>
        <v>1009.0582959641256</v>
      </c>
      <c r="FL142" s="10">
        <v>11.492000000000001</v>
      </c>
      <c r="FM142" s="11">
        <v>21123.599999999999</v>
      </c>
      <c r="FN142" s="18">
        <f t="shared" si="1652"/>
        <v>6.4470151469879527E-2</v>
      </c>
      <c r="FO142" s="20">
        <f>(((FL142-FL$137)/(FL$189-FL$137)*100+1000))</f>
        <v>1009.0519877675841</v>
      </c>
      <c r="FQ142" s="10">
        <v>11.492000000000001</v>
      </c>
      <c r="FR142" s="11">
        <v>20422.8</v>
      </c>
      <c r="FS142" s="18">
        <f t="shared" si="1653"/>
        <v>8.1568488366102032E-2</v>
      </c>
      <c r="FT142" s="20">
        <f>(((FQ142-FQ$137)/(FQ$189-FQ$137)*100+1000))</f>
        <v>1009.2462618248398</v>
      </c>
      <c r="FU142" s="20">
        <f>(STDEV(EY142,FD142,FI142,FN142,FS142))/(AVERAGE(EY142,FD142,FI142,FN142,FS142))*100</f>
        <v>11.929917699709589</v>
      </c>
      <c r="FV142" s="20">
        <f>(STDEV(EY142,FD142,FN142,FS142))/(AVERAGE(EY142,FD142,FN142,FS142))*100</f>
        <v>12.925638474303906</v>
      </c>
      <c r="FX142" s="10">
        <v>11.584</v>
      </c>
      <c r="FY142" s="11">
        <v>17105.099999999999</v>
      </c>
      <c r="FZ142" s="18">
        <f t="shared" si="1654"/>
        <v>5.3793648707041591E-2</v>
      </c>
      <c r="GA142" s="20">
        <f>(((FX142-FX$137)/(FX$189-FX$137)*100+1000))</f>
        <v>1008.9611178614824</v>
      </c>
      <c r="GC142" s="10">
        <v>11.528</v>
      </c>
      <c r="GD142" s="10">
        <v>14450.8</v>
      </c>
      <c r="GE142" s="18">
        <f t="shared" si="1655"/>
        <v>5.3052692174114804E-2</v>
      </c>
      <c r="GF142" s="20">
        <f>(((GC142-GC$137)/(GC$189-GC$137)*100+1000))</f>
        <v>1009.1901728844405</v>
      </c>
      <c r="GH142" s="10">
        <v>11.499000000000001</v>
      </c>
      <c r="GI142" s="11">
        <v>18601.599999999999</v>
      </c>
      <c r="GJ142" s="18">
        <f t="shared" si="1656"/>
        <v>7.4454110193812192E-2</v>
      </c>
      <c r="GK142" s="20">
        <f>(((GH142-GH$137)/(GH$189-GH$137)*100+1000))</f>
        <v>1009.0324556031843</v>
      </c>
      <c r="GM142" s="10">
        <v>11.492000000000001</v>
      </c>
      <c r="GN142" s="11">
        <v>17416</v>
      </c>
      <c r="GO142" s="18">
        <f t="shared" si="1657"/>
        <v>5.0822198468622334E-2</v>
      </c>
      <c r="GP142" s="20">
        <f>(((GM142-GM$137)/(GM$189-GM$137)*100+1000))</f>
        <v>1009.0106544901066</v>
      </c>
      <c r="GR142" s="10">
        <v>11.491</v>
      </c>
      <c r="GS142" s="11">
        <v>19259.099999999999</v>
      </c>
      <c r="GT142" s="18">
        <f t="shared" si="1658"/>
        <v>5.2330045751530975E-2</v>
      </c>
      <c r="GU142" s="20">
        <f>(((GR142-GR$137)/(GR$189-GR$137)*100+1000))</f>
        <v>1009.1214154972544</v>
      </c>
      <c r="GV142" s="20">
        <f t="shared" si="1659"/>
        <v>17.365885047360173</v>
      </c>
      <c r="GX142" s="10">
        <v>11.536</v>
      </c>
      <c r="GY142" s="11">
        <v>20158.8</v>
      </c>
      <c r="GZ142" s="18">
        <f t="shared" si="1660"/>
        <v>6.8246819021412358E-2</v>
      </c>
      <c r="HA142" s="20">
        <f>(((GX142-GX$137)/(GX$189-GX$137)*100+1000))</f>
        <v>1008.5906450626719</v>
      </c>
      <c r="HC142" s="10">
        <v>11.532</v>
      </c>
      <c r="HD142" s="10">
        <v>15182.7</v>
      </c>
      <c r="HE142" s="18">
        <f t="shared" si="1661"/>
        <v>4.6716258736202235E-2</v>
      </c>
      <c r="HF142" s="20">
        <f>(((HC142-HC$137)/(HC$189-HC$137)*100+1000))</f>
        <v>1008.9720194647202</v>
      </c>
      <c r="HH142" s="10">
        <v>11.494999999999999</v>
      </c>
      <c r="HI142" s="11">
        <v>16717.5</v>
      </c>
      <c r="HJ142" s="18">
        <f t="shared" si="1662"/>
        <v>4.6052526463502046E-2</v>
      </c>
      <c r="HK142" s="20">
        <f>(((HH142-HH$137)/(HH$189-HH$137)*100+1000))</f>
        <v>1009.1929611650485</v>
      </c>
      <c r="HM142" s="10">
        <v>11.494999999999999</v>
      </c>
      <c r="HN142" s="11">
        <v>14469.6</v>
      </c>
      <c r="HO142" s="18">
        <f t="shared" si="1663"/>
        <v>4.0547118202740637E-2</v>
      </c>
      <c r="HP142" s="20">
        <f>(((HM142-HM$137)/(HM$189-HM$137)*100+1000))</f>
        <v>1009.3740550347746</v>
      </c>
      <c r="HR142" s="10">
        <v>11.494999999999999</v>
      </c>
      <c r="HS142" s="11">
        <v>16495.5</v>
      </c>
      <c r="HT142" s="18">
        <f t="shared" si="1664"/>
        <v>4.0419576547015765E-2</v>
      </c>
      <c r="HU142" s="20">
        <f>(((HR142-HR$137)/(HR$189-HR$137)*100+1000))</f>
        <v>1009.2321755027422</v>
      </c>
      <c r="HV142" s="20">
        <f t="shared" si="1665"/>
        <v>23.730530193342112</v>
      </c>
      <c r="HX142" s="10">
        <v>11.573</v>
      </c>
      <c r="HY142" s="11">
        <v>18069.8</v>
      </c>
      <c r="HZ142" s="18">
        <f t="shared" si="1666"/>
        <v>4.061658775527819E-2</v>
      </c>
      <c r="IA142" s="20">
        <f>(((HX142-HX$137)/(HX$189-HX$137)*100+1000))</f>
        <v>1008.6011631466178</v>
      </c>
      <c r="IC142" s="10">
        <v>11.547000000000001</v>
      </c>
      <c r="ID142" s="10">
        <v>20152.099999999999</v>
      </c>
      <c r="IE142" s="18">
        <f t="shared" si="1667"/>
        <v>6.4940220941312715E-2</v>
      </c>
      <c r="IF142" s="20">
        <f>(((IC142-IC$137)/(IC$189-IC$137)*100+1000))</f>
        <v>1009.0223295111648</v>
      </c>
      <c r="IH142" s="10">
        <v>11.499000000000001</v>
      </c>
      <c r="II142" s="11">
        <v>27599.1</v>
      </c>
      <c r="IJ142" s="18">
        <f t="shared" si="1668"/>
        <v>8.7076015107550281E-2</v>
      </c>
      <c r="IK142" s="20">
        <f>(((IH142-IH$137)/(IH$189-IH$137)*100+1000))</f>
        <v>1008.6011631466178</v>
      </c>
      <c r="IM142" s="10">
        <v>11.513999999999999</v>
      </c>
      <c r="IN142" s="11">
        <v>19855.900000000001</v>
      </c>
      <c r="IO142" s="18">
        <f t="shared" si="1669"/>
        <v>4.4966820497327933E-2</v>
      </c>
      <c r="IP142" s="20">
        <f>(((IM142-IM$137)/(IM$189-IM$137)*100+1000))</f>
        <v>1008.7129318251299</v>
      </c>
      <c r="IR142" s="10">
        <v>11.532</v>
      </c>
      <c r="IS142" s="11">
        <v>20869.099999999999</v>
      </c>
      <c r="IT142" s="18">
        <f t="shared" si="1670"/>
        <v>5.6945618545589285E-2</v>
      </c>
      <c r="IU142" s="20">
        <f>(((IR142-IR$137)/(IR$189-IR$137)*100+1000))</f>
        <v>1009.0909090909091</v>
      </c>
      <c r="IV142" s="20">
        <f t="shared" si="1671"/>
        <v>31.33094001834829</v>
      </c>
    </row>
    <row r="143" spans="1:256" s="11" customFormat="1">
      <c r="A143" s="14" t="s">
        <v>190</v>
      </c>
      <c r="B143" s="25"/>
      <c r="C143" s="12"/>
      <c r="D143" s="18"/>
      <c r="E143" s="20"/>
      <c r="F143" s="12"/>
      <c r="G143" s="25"/>
      <c r="H143" s="12"/>
      <c r="I143" s="18"/>
      <c r="J143" s="20"/>
      <c r="K143" s="12"/>
      <c r="L143" s="25"/>
      <c r="M143" s="12"/>
      <c r="N143" s="18"/>
      <c r="O143" s="20"/>
      <c r="P143" s="12"/>
      <c r="Q143" s="25"/>
      <c r="R143" s="12"/>
      <c r="S143" s="18"/>
      <c r="T143" s="20"/>
      <c r="U143" s="20"/>
      <c r="W143" s="10">
        <v>11.599</v>
      </c>
      <c r="X143" s="11">
        <v>2959.7</v>
      </c>
      <c r="Y143" s="18">
        <f t="shared" si="1626"/>
        <v>8.9735384156400377E-3</v>
      </c>
      <c r="Z143" s="20">
        <f t="shared" si="1627"/>
        <v>1008.5151515151515</v>
      </c>
      <c r="AB143" s="10">
        <v>11.566000000000001</v>
      </c>
      <c r="AC143" s="11">
        <v>1388.6</v>
      </c>
      <c r="AD143" s="18">
        <f>AC143/AD$1</f>
        <v>4.7828794546291211E-3</v>
      </c>
      <c r="AE143" s="20">
        <f t="shared" si="1628"/>
        <v>1008.4322678843228</v>
      </c>
      <c r="AG143" s="10">
        <v>11.547000000000001</v>
      </c>
      <c r="AH143" s="11">
        <v>3488.6</v>
      </c>
      <c r="AI143" s="18">
        <f>AH143/AI$1</f>
        <v>1.1540306387426934E-2</v>
      </c>
      <c r="AJ143" s="20">
        <f t="shared" si="1629"/>
        <v>1008.1892629663331</v>
      </c>
      <c r="AL143" s="10">
        <v>11.547000000000001</v>
      </c>
      <c r="AM143" s="11">
        <v>2782.7</v>
      </c>
      <c r="AN143" s="18">
        <f>AM143/AN$1</f>
        <v>9.8367343187388961E-3</v>
      </c>
      <c r="AO143" s="20">
        <f t="shared" si="1630"/>
        <v>1008.4502745576572</v>
      </c>
      <c r="AQ143" s="10">
        <v>11.561999999999999</v>
      </c>
      <c r="AR143" s="11">
        <v>2481.1</v>
      </c>
      <c r="AS143" s="18">
        <f>AR143/AS$1</f>
        <v>8.1042846452370702E-3</v>
      </c>
      <c r="AT143" s="20">
        <f t="shared" si="1631"/>
        <v>1008.7671232876712</v>
      </c>
      <c r="AU143" s="20">
        <f>(STDEV(Y143,AD143,AI143,AN143,AS143))/(AVERAGE(Y143,AD143,AI143,AN143,AS143))*100</f>
        <v>28.978814166590478</v>
      </c>
      <c r="AW143" s="10">
        <v>11.599</v>
      </c>
      <c r="AX143" s="11">
        <v>1824.9</v>
      </c>
      <c r="AY143" s="18">
        <f>AX143/AY$1</f>
        <v>5.3006735855139903E-3</v>
      </c>
      <c r="AZ143" s="20">
        <f t="shared" si="1633"/>
        <v>1008.6363636363636</v>
      </c>
      <c r="BB143" s="10">
        <v>11.558</v>
      </c>
      <c r="BC143" s="11">
        <v>3310</v>
      </c>
      <c r="BD143" s="18">
        <f>BC143/BD$1</f>
        <v>8.6014285127740311E-3</v>
      </c>
      <c r="BE143" s="20">
        <f t="shared" si="1634"/>
        <v>1008.189262966333</v>
      </c>
      <c r="BG143" s="10">
        <v>11.654</v>
      </c>
      <c r="BH143" s="11">
        <v>7446.8</v>
      </c>
      <c r="BI143" s="18">
        <f>BH143/BI$1</f>
        <v>2.2841011006430132E-2</v>
      </c>
      <c r="BJ143" s="20">
        <f t="shared" si="1635"/>
        <v>1012.5229077580941</v>
      </c>
      <c r="BL143" s="10">
        <v>11.542999999999999</v>
      </c>
      <c r="BM143" s="11">
        <v>1919.3</v>
      </c>
      <c r="BN143" s="18">
        <f>BM143/BN$1</f>
        <v>5.3937405294088546E-3</v>
      </c>
      <c r="BO143" s="20">
        <f t="shared" si="1636"/>
        <v>1008.9291193617673</v>
      </c>
      <c r="BQ143" s="10"/>
      <c r="BS143" s="18"/>
      <c r="BT143" s="20"/>
      <c r="BU143" s="20">
        <f>(STDEV(AY143,BD143,BI143,BN143,BS143))/(AVERAGE(AY143,BD143,BI143,BN143,BS143))*100</f>
        <v>79.235173615621761</v>
      </c>
      <c r="BW143" s="10"/>
      <c r="BY143" s="18"/>
      <c r="BZ143" s="20"/>
      <c r="CB143" s="10"/>
      <c r="CD143" s="18"/>
      <c r="CE143" s="20"/>
      <c r="CG143" s="10"/>
      <c r="CI143" s="18"/>
      <c r="CJ143" s="20"/>
      <c r="CL143" s="10"/>
      <c r="CN143" s="18"/>
      <c r="CO143" s="20"/>
      <c r="CQ143" s="10"/>
      <c r="CS143" s="18"/>
      <c r="CT143" s="20"/>
      <c r="CU143" s="20"/>
      <c r="CW143" s="10"/>
      <c r="CY143" s="18"/>
      <c r="CZ143" s="20"/>
      <c r="DB143" s="10"/>
      <c r="DC143" s="10"/>
      <c r="DD143" s="18"/>
      <c r="DE143" s="20"/>
      <c r="DG143" s="10"/>
      <c r="DI143" s="18"/>
      <c r="DJ143" s="20"/>
      <c r="DL143" s="10"/>
      <c r="DN143" s="18"/>
      <c r="DO143" s="20"/>
      <c r="DQ143" s="10"/>
      <c r="DS143" s="18"/>
      <c r="DT143" s="20"/>
      <c r="DU143" s="20"/>
      <c r="DW143" s="10">
        <v>11.629</v>
      </c>
      <c r="DX143" s="11">
        <v>3431.8</v>
      </c>
      <c r="DY143" s="18">
        <f>DX143/DY$1</f>
        <v>1.5087594039173757E-2</v>
      </c>
      <c r="DZ143" s="20">
        <f t="shared" si="1645"/>
        <v>1009.2109210921092</v>
      </c>
      <c r="EB143" s="10">
        <v>11.587999999999999</v>
      </c>
      <c r="EC143" s="10">
        <v>3204.8</v>
      </c>
      <c r="ED143" s="18">
        <f>EC143/ED$1</f>
        <v>1.0412392202272287E-2</v>
      </c>
      <c r="EE143" s="20">
        <f t="shared" si="1646"/>
        <v>1008.3761717568793</v>
      </c>
      <c r="EG143" s="10"/>
      <c r="EI143" s="18"/>
      <c r="EJ143" s="20"/>
      <c r="EL143" s="10"/>
      <c r="EN143" s="18"/>
      <c r="EO143" s="20"/>
      <c r="EQ143" s="10">
        <v>11.499000000000001</v>
      </c>
      <c r="ER143" s="11">
        <v>3788.1</v>
      </c>
      <c r="ES143" s="18">
        <f>ER143/ES$1</f>
        <v>1.1961445250519037E-2</v>
      </c>
      <c r="ET143" s="20">
        <f t="shared" si="1648"/>
        <v>1008.3206802307926</v>
      </c>
      <c r="EU143" s="20">
        <f t="shared" ref="EU143" si="1672">(STDEV(DY143,ED143,EI143,EN143,ES143))/(AVERAGE(DY143,ED143,EI143,EN143,ES143))*100</f>
        <v>19.071791660303919</v>
      </c>
      <c r="EW143" s="10"/>
      <c r="EY143" s="18"/>
      <c r="EZ143" s="20"/>
      <c r="FB143" s="10"/>
      <c r="FC143" s="10"/>
      <c r="FD143" s="18"/>
      <c r="FE143" s="20"/>
      <c r="FG143" s="10"/>
      <c r="FI143" s="18"/>
      <c r="FJ143" s="20"/>
      <c r="FL143" s="10"/>
      <c r="FN143" s="18"/>
      <c r="FO143" s="20"/>
      <c r="FQ143" s="10"/>
      <c r="FS143" s="18"/>
      <c r="FT143" s="20"/>
      <c r="FU143" s="20"/>
      <c r="FV143" s="20"/>
      <c r="FX143" s="10"/>
      <c r="FZ143" s="18"/>
      <c r="GA143" s="20"/>
      <c r="GC143" s="10"/>
      <c r="GD143" s="10"/>
      <c r="GE143" s="18"/>
      <c r="GF143" s="20"/>
      <c r="GH143" s="10"/>
      <c r="GJ143" s="18"/>
      <c r="GK143" s="20"/>
      <c r="GM143" s="10"/>
      <c r="GO143" s="18"/>
      <c r="GP143" s="20"/>
      <c r="GR143" s="10"/>
      <c r="GT143" s="18"/>
      <c r="GU143" s="20"/>
      <c r="GV143" s="20"/>
      <c r="GX143" s="10"/>
      <c r="GZ143" s="18"/>
      <c r="HA143" s="20"/>
      <c r="HC143" s="10"/>
      <c r="HD143" s="10"/>
      <c r="HE143" s="18"/>
      <c r="HF143" s="20"/>
      <c r="HH143" s="10"/>
      <c r="HJ143" s="18"/>
      <c r="HK143" s="20"/>
      <c r="HM143" s="10"/>
      <c r="HO143" s="18"/>
      <c r="HP143" s="20"/>
      <c r="HR143" s="10"/>
      <c r="HT143" s="18"/>
      <c r="HU143" s="20"/>
      <c r="HV143" s="20"/>
      <c r="HX143" s="10"/>
      <c r="HZ143" s="18"/>
      <c r="IA143" s="20"/>
      <c r="IC143" s="10"/>
      <c r="ID143" s="10"/>
      <c r="IE143" s="18"/>
      <c r="IF143" s="20"/>
      <c r="IH143" s="10"/>
      <c r="IJ143" s="18"/>
      <c r="IK143" s="20"/>
      <c r="IM143" s="10"/>
      <c r="IO143" s="18"/>
      <c r="IP143" s="20"/>
      <c r="IR143" s="10"/>
      <c r="IT143" s="18"/>
      <c r="IU143" s="20"/>
      <c r="IV143" s="20"/>
    </row>
    <row r="144" spans="1:256">
      <c r="A144" s="5" t="s">
        <v>80</v>
      </c>
      <c r="D144" s="18"/>
      <c r="I144" s="18"/>
      <c r="N144" s="18"/>
      <c r="S144" s="18"/>
      <c r="U144" s="20"/>
      <c r="W144" s="10">
        <v>11.71</v>
      </c>
      <c r="X144">
        <v>3250.9</v>
      </c>
      <c r="Y144" s="18">
        <f t="shared" si="1626"/>
        <v>9.8564300555475885E-3</v>
      </c>
      <c r="Z144" s="20">
        <f t="shared" si="1627"/>
        <v>1011.8787878787879</v>
      </c>
      <c r="AB144" s="10">
        <v>11.683999999999999</v>
      </c>
      <c r="AC144">
        <v>3184.5</v>
      </c>
      <c r="AD144" s="18">
        <f t="shared" si="1615"/>
        <v>1.096865880978427E-2</v>
      </c>
      <c r="AE144" s="20">
        <f t="shared" si="1628"/>
        <v>1012.0243531202435</v>
      </c>
      <c r="AG144" s="10">
        <v>11.695</v>
      </c>
      <c r="AH144">
        <v>3119.1</v>
      </c>
      <c r="AI144" s="18">
        <f t="shared" si="1616"/>
        <v>1.0317998524629751E-2</v>
      </c>
      <c r="AJ144" s="20">
        <f t="shared" si="1629"/>
        <v>1012.6781922960267</v>
      </c>
      <c r="AL144" s="10">
        <v>11.662000000000001</v>
      </c>
      <c r="AM144">
        <v>3644.5</v>
      </c>
      <c r="AN144" s="18">
        <f t="shared" si="1617"/>
        <v>1.2883163195689046E-2</v>
      </c>
      <c r="AO144" s="20">
        <f t="shared" si="1630"/>
        <v>1011.9585112873704</v>
      </c>
      <c r="AQ144" s="10">
        <v>11.683999999999999</v>
      </c>
      <c r="AR144">
        <v>3744.4</v>
      </c>
      <c r="AS144" s="18">
        <f t="shared" si="1618"/>
        <v>1.2230737747622299E-2</v>
      </c>
      <c r="AT144" s="20">
        <f t="shared" si="1631"/>
        <v>1012.4809741248098</v>
      </c>
      <c r="AU144" s="20">
        <f t="shared" si="1632"/>
        <v>11.346185411503066</v>
      </c>
      <c r="AW144" s="10">
        <v>11.712999999999999</v>
      </c>
      <c r="AX144">
        <v>3463.5</v>
      </c>
      <c r="AY144" s="18">
        <f t="shared" si="918"/>
        <v>1.0060213142324349E-2</v>
      </c>
      <c r="AZ144" s="20">
        <f t="shared" si="1633"/>
        <v>1012.090909090909</v>
      </c>
      <c r="BB144" s="10">
        <v>11.695</v>
      </c>
      <c r="BC144">
        <v>4468.8999999999996</v>
      </c>
      <c r="BD144" s="18">
        <f t="shared" si="919"/>
        <v>1.1612967939799355E-2</v>
      </c>
      <c r="BE144" s="20">
        <f t="shared" si="1634"/>
        <v>1012.3445556566576</v>
      </c>
      <c r="BG144" s="10">
        <v>11.635999999999999</v>
      </c>
      <c r="BH144">
        <v>3881.7</v>
      </c>
      <c r="BI144" s="18">
        <f t="shared" si="920"/>
        <v>1.1906047218088285E-2</v>
      </c>
      <c r="BJ144" s="20">
        <f t="shared" si="1635"/>
        <v>1011.9731215638362</v>
      </c>
      <c r="BL144" s="10">
        <v>11.647</v>
      </c>
      <c r="BM144">
        <v>3909.7</v>
      </c>
      <c r="BN144" s="18">
        <f t="shared" si="921"/>
        <v>1.0987290860120773E-2</v>
      </c>
      <c r="BO144" s="20">
        <f t="shared" si="1636"/>
        <v>1012.1202822951826</v>
      </c>
      <c r="BQ144" s="10">
        <v>11.638999999999999</v>
      </c>
      <c r="BR144">
        <v>3755.8</v>
      </c>
      <c r="BS144" s="18">
        <f t="shared" si="922"/>
        <v>1.2098982420105741E-2</v>
      </c>
      <c r="BT144" s="20">
        <f>(((BQ144-BQ$137)/(BQ$189-BQ$137)*100+1000))</f>
        <v>1012.1572212065813</v>
      </c>
      <c r="BU144" s="20">
        <f t="shared" si="1637"/>
        <v>7.2935794744734928</v>
      </c>
      <c r="BW144" s="10">
        <v>11.695</v>
      </c>
      <c r="BX144" s="11">
        <v>3122.5</v>
      </c>
      <c r="BY144" s="18">
        <f t="shared" si="1638"/>
        <v>1.2314270435181782E-2</v>
      </c>
      <c r="BZ144" s="20">
        <f>(((BW144-BW$137)/(BW$189-BW$137)*100+1000))</f>
        <v>1011.9330289193302</v>
      </c>
      <c r="CB144" s="10">
        <v>11.691000000000001</v>
      </c>
      <c r="CC144" s="11">
        <v>2509.9</v>
      </c>
      <c r="CD144" s="18">
        <f t="shared" si="1639"/>
        <v>8.3010071738773093E-3</v>
      </c>
      <c r="CE144" s="20">
        <f>(((CB144-CB$137)/(CB$189-CB$137)*100+1000))</f>
        <v>1011.969696969697</v>
      </c>
      <c r="CG144" s="10">
        <v>11.643000000000001</v>
      </c>
      <c r="CH144" s="11">
        <v>3707.5</v>
      </c>
      <c r="CI144" s="18">
        <f t="shared" si="1640"/>
        <v>1.0015939053382321E-2</v>
      </c>
      <c r="CJ144" s="20">
        <f>(((CG144-CG$137)/(CG$189-CG$137)*100+1000))</f>
        <v>1011.7968987534205</v>
      </c>
      <c r="CL144" s="10">
        <v>11.669</v>
      </c>
      <c r="CM144" s="11">
        <v>3467</v>
      </c>
      <c r="CN144" s="18">
        <f t="shared" si="1641"/>
        <v>9.6640791724180997E-3</v>
      </c>
      <c r="CO144" s="20">
        <f>(((CL144-CL$137)/(CL$189-CL$137)*100+1000))</f>
        <v>1012.8002432350258</v>
      </c>
      <c r="CQ144" s="10">
        <v>11.669</v>
      </c>
      <c r="CR144" s="11">
        <v>3376.8</v>
      </c>
      <c r="CS144" s="18">
        <f t="shared" si="1642"/>
        <v>9.5904708754201585E-3</v>
      </c>
      <c r="CT144" s="20">
        <f>(((CQ144-CQ$137)/(CQ$189-CQ$137)*100+1000))</f>
        <v>1012.2380807774066</v>
      </c>
      <c r="CU144" s="20">
        <f t="shared" si="1643"/>
        <v>14.628476319124861</v>
      </c>
      <c r="CW144" s="10">
        <v>11.712999999999999</v>
      </c>
      <c r="CX144" s="11">
        <v>3062.6</v>
      </c>
      <c r="CY144" s="18">
        <f t="shared" si="1568"/>
        <v>7.9651557595493572E-3</v>
      </c>
      <c r="CZ144" s="20">
        <f>(((CW144-CW$137)/(CW$189-CW$137)*100+1000))</f>
        <v>1011.9316447970705</v>
      </c>
      <c r="DB144" s="10">
        <v>11.728</v>
      </c>
      <c r="DC144" s="10">
        <v>3597.6</v>
      </c>
      <c r="DD144" s="18">
        <f t="shared" si="1569"/>
        <v>1.0715466478425206E-2</v>
      </c>
      <c r="DE144" s="20">
        <f>(((DB144-DB$137)/(DB$189-DB$137)*100+1000))</f>
        <v>1011.6222760290557</v>
      </c>
      <c r="DG144" s="10">
        <v>11.647</v>
      </c>
      <c r="DH144" s="11">
        <v>3802.6</v>
      </c>
      <c r="DI144" s="18">
        <f t="shared" si="1570"/>
        <v>1.0434376972258047E-2</v>
      </c>
      <c r="DJ144" s="20">
        <f>(((DG144-DG$137)/(DG$189-DG$137)*100+1000))</f>
        <v>1012.1883656509696</v>
      </c>
      <c r="DL144" s="10">
        <v>11.638999999999999</v>
      </c>
      <c r="DM144" s="11">
        <v>3265.5</v>
      </c>
      <c r="DN144" s="18">
        <f t="shared" si="1571"/>
        <v>1.1236318479004035E-2</v>
      </c>
      <c r="DO144" s="20">
        <f>(((DL144-DL$137)/(DL$189-DL$137)*100+1000))</f>
        <v>1012.278558338424</v>
      </c>
      <c r="DQ144" s="10">
        <v>11.625</v>
      </c>
      <c r="DR144" s="11">
        <v>3469.4</v>
      </c>
      <c r="DS144" s="18">
        <f t="shared" si="1572"/>
        <v>1.1434824237450417E-2</v>
      </c>
      <c r="DT144" s="20">
        <f>(((DQ144-DQ$137)/(DQ$189-DQ$137)*100+1000))</f>
        <v>1012.5114433933476</v>
      </c>
      <c r="DU144" s="20">
        <f t="shared" si="1573"/>
        <v>13.474225896774886</v>
      </c>
      <c r="DW144" s="10">
        <v>11.757999999999999</v>
      </c>
      <c r="DX144" s="11">
        <v>3353</v>
      </c>
      <c r="DY144" s="18">
        <f t="shared" si="1644"/>
        <v>1.4741157064324729E-2</v>
      </c>
      <c r="DZ144" s="20">
        <f t="shared" si="1645"/>
        <v>1013.0813081308131</v>
      </c>
      <c r="EB144" s="10">
        <v>11.743</v>
      </c>
      <c r="EC144" s="10">
        <v>2899.3</v>
      </c>
      <c r="ED144" s="18">
        <f t="shared" si="1575"/>
        <v>9.4198229880329623E-3</v>
      </c>
      <c r="EE144" s="20">
        <f t="shared" si="1646"/>
        <v>1013.0631992742667</v>
      </c>
      <c r="EG144" s="10">
        <v>11.643000000000001</v>
      </c>
      <c r="EH144" s="11">
        <v>3825.3</v>
      </c>
      <c r="EI144" s="18">
        <f t="shared" si="1647"/>
        <v>1.3617257282970403E-2</v>
      </c>
      <c r="EJ144" s="20">
        <f>(((EG144-EG$137)/(EG$189-EG$137)*100+1000))</f>
        <v>1012.6516990291262</v>
      </c>
      <c r="EL144" s="10">
        <v>11.669</v>
      </c>
      <c r="EM144" s="11">
        <v>3837.7</v>
      </c>
      <c r="EN144" s="18">
        <f t="shared" si="1545"/>
        <v>1.0918444395509602E-2</v>
      </c>
      <c r="EO144" s="20">
        <f>(((EL144-EL$137)/(EL$189-EL$137)*100+1000))</f>
        <v>1013.0118289353958</v>
      </c>
      <c r="EQ144" s="10">
        <v>11.654</v>
      </c>
      <c r="ER144" s="11">
        <v>3474.2</v>
      </c>
      <c r="ES144" s="18">
        <f t="shared" si="1546"/>
        <v>1.0970262952232844E-2</v>
      </c>
      <c r="ET144" s="20">
        <f t="shared" si="1648"/>
        <v>1013.027634375949</v>
      </c>
      <c r="EU144" s="20">
        <f t="shared" si="1547"/>
        <v>18.260916437532298</v>
      </c>
      <c r="EW144" s="10">
        <v>11.717000000000001</v>
      </c>
      <c r="EX144" s="11">
        <v>4191.7</v>
      </c>
      <c r="EY144" s="18">
        <f t="shared" si="1649"/>
        <v>1.37375629615088E-2</v>
      </c>
      <c r="EZ144" s="20">
        <f>(((EW144-EW$137)/(EW$189-EW$137)*100+1000))</f>
        <v>1012.3030303030304</v>
      </c>
      <c r="FB144" s="10">
        <v>11.647</v>
      </c>
      <c r="FC144" s="10">
        <v>3984.2</v>
      </c>
      <c r="FD144" s="18">
        <f t="shared" si="1650"/>
        <v>1.2705156937802704E-2</v>
      </c>
      <c r="FE144" s="20">
        <f>(((FB144-FB$137)/(FB$189-FB$137)*100+1000))</f>
        <v>1012.3745819397993</v>
      </c>
      <c r="FG144" s="10">
        <v>11.61</v>
      </c>
      <c r="FH144" s="11">
        <v>3852.4</v>
      </c>
      <c r="FI144" s="18">
        <f t="shared" si="1651"/>
        <v>1.2382830153625009E-2</v>
      </c>
      <c r="FJ144" s="20">
        <f>(((FG144-FG$137)/(FG$189-FG$137)*100+1000))</f>
        <v>1011.8385650224214</v>
      </c>
      <c r="FL144" s="10">
        <v>11.606</v>
      </c>
      <c r="FM144" s="11">
        <v>3790.3</v>
      </c>
      <c r="FN144" s="18">
        <f t="shared" si="1652"/>
        <v>1.1568161445789753E-2</v>
      </c>
      <c r="FO144" s="20">
        <f>(((FL144-FL$137)/(FL$189-FL$137)*100+1000))</f>
        <v>1012.5382262996942</v>
      </c>
      <c r="FQ144" s="10">
        <v>11.599</v>
      </c>
      <c r="FR144" s="11">
        <v>4369.8</v>
      </c>
      <c r="FS144" s="18">
        <f t="shared" si="1653"/>
        <v>1.7452943791360278E-2</v>
      </c>
      <c r="FT144" s="20">
        <f>(((FQ144-FQ$137)/(FQ$189-FQ$137)*100+1000))</f>
        <v>1012.5114433933476</v>
      </c>
      <c r="FU144" s="20">
        <f>(STDEV(EY144,FD144,FI144,FN144,FS144))/(AVERAGE(EY144,FD144,FI144,FN144,FS144))*100</f>
        <v>16.993992524147721</v>
      </c>
      <c r="FV144" s="20">
        <f>(STDEV(EY144,FD144,FN144,FS144))/(AVERAGE(EY144,FD144,FN144,FS144))*100</f>
        <v>18.391675777242479</v>
      </c>
      <c r="FX144" s="10">
        <v>11.691000000000001</v>
      </c>
      <c r="FY144" s="11">
        <v>3011</v>
      </c>
      <c r="FZ144" s="18">
        <f t="shared" si="1654"/>
        <v>9.4692621649041658E-3</v>
      </c>
      <c r="GA144" s="20">
        <f>(((FX144-FX$137)/(FX$189-FX$137)*100+1000))</f>
        <v>1012.2114216281896</v>
      </c>
      <c r="GC144" s="10">
        <v>11.635999999999999</v>
      </c>
      <c r="GD144" s="10">
        <v>2439.6</v>
      </c>
      <c r="GE144" s="18">
        <f t="shared" si="1655"/>
        <v>8.9564140274566439E-3</v>
      </c>
      <c r="GF144" s="20">
        <f>(((GC144-GC$137)/(GC$189-GC$137)*100+1000))</f>
        <v>1012.4658780709736</v>
      </c>
      <c r="GH144" s="10">
        <v>11.61</v>
      </c>
      <c r="GI144" s="11">
        <v>5388</v>
      </c>
      <c r="GJ144" s="18">
        <f t="shared" si="1656"/>
        <v>2.156581937705682E-2</v>
      </c>
      <c r="GK144" s="20">
        <f>(((GH144-GH$137)/(GH$189-GH$137)*100+1000))</f>
        <v>1012.4311083894672</v>
      </c>
      <c r="GM144" s="10">
        <v>11.587999999999999</v>
      </c>
      <c r="GN144" s="11">
        <v>4606</v>
      </c>
      <c r="GO144" s="18">
        <f t="shared" si="1657"/>
        <v>1.3440919048373592E-2</v>
      </c>
      <c r="GP144" s="20">
        <f>(((GM144-GM$137)/(GM$189-GM$137)*100+1000))</f>
        <v>1011.9330289193302</v>
      </c>
      <c r="GR144" s="10">
        <v>11.617000000000001</v>
      </c>
      <c r="GS144" s="11">
        <v>4662.6000000000004</v>
      </c>
      <c r="GT144" s="18">
        <f t="shared" si="1658"/>
        <v>1.2669027697093237E-2</v>
      </c>
      <c r="GU144" s="20">
        <f>(((GR144-GR$137)/(GR$189-GR$137)*100+1000))</f>
        <v>1012.9652226967663</v>
      </c>
      <c r="GV144" s="20">
        <f t="shared" si="1659"/>
        <v>38.244011585375276</v>
      </c>
      <c r="GX144" s="10">
        <v>11.654</v>
      </c>
      <c r="GY144" s="11">
        <v>3928.5</v>
      </c>
      <c r="GZ144" s="18">
        <f t="shared" si="1660"/>
        <v>1.3299781163840034E-2</v>
      </c>
      <c r="HA144" s="20">
        <f>(((GX144-GX$137)/(GX$189-GX$137)*100+1000))</f>
        <v>1012.1981045551819</v>
      </c>
      <c r="HC144" s="10">
        <v>11.654</v>
      </c>
      <c r="HD144" s="10">
        <v>4091</v>
      </c>
      <c r="HE144" s="18">
        <f t="shared" si="1661"/>
        <v>1.2587762024528135E-2</v>
      </c>
      <c r="HF144" s="20">
        <f>(((HC144-HC$137)/(HC$189-HC$137)*100+1000))</f>
        <v>1012.6824817518249</v>
      </c>
      <c r="HH144" s="10">
        <v>11.606</v>
      </c>
      <c r="HI144" s="11">
        <v>4744.3999999999996</v>
      </c>
      <c r="HJ144" s="18">
        <f t="shared" si="1662"/>
        <v>1.3069634009477438E-2</v>
      </c>
      <c r="HK144" s="20">
        <f>(((HH144-HH$137)/(HH$189-HH$137)*100+1000))</f>
        <v>1012.5606796116505</v>
      </c>
      <c r="HM144" s="10">
        <v>11.595000000000001</v>
      </c>
      <c r="HN144" s="11">
        <v>4247.2</v>
      </c>
      <c r="HO144" s="18">
        <f t="shared" si="1663"/>
        <v>1.1901622742209876E-2</v>
      </c>
      <c r="HP144" s="20">
        <f>(((HM144-HM$137)/(HM$189-HM$137)*100+1000))</f>
        <v>1012.3979437556698</v>
      </c>
      <c r="HR144" s="10">
        <v>11.599</v>
      </c>
      <c r="HS144" s="11">
        <v>4784.3</v>
      </c>
      <c r="HT144" s="18">
        <f t="shared" si="1664"/>
        <v>1.1723159654080662E-2</v>
      </c>
      <c r="HU144" s="20">
        <f>(((HR144-HR$137)/(HR$189-HR$137)*100+1000))</f>
        <v>1012.4009750152346</v>
      </c>
      <c r="HV144" s="20">
        <f t="shared" si="1665"/>
        <v>5.5526146423926601</v>
      </c>
      <c r="HX144" s="10">
        <v>11.669</v>
      </c>
      <c r="HY144" s="11">
        <v>3177.3</v>
      </c>
      <c r="HZ144" s="18">
        <f t="shared" si="1666"/>
        <v>7.1418103285506981E-3</v>
      </c>
      <c r="IA144" s="20">
        <f>(((HX144-HX$137)/(HX$189-HX$137)*100+1000))</f>
        <v>1011.5396388123661</v>
      </c>
      <c r="IC144" s="10">
        <v>11.643000000000001</v>
      </c>
      <c r="ID144" s="10">
        <v>4758.8999999999996</v>
      </c>
      <c r="IE144" s="18">
        <f t="shared" si="1667"/>
        <v>1.533557383288159E-2</v>
      </c>
      <c r="IF144" s="20">
        <f>(((IC144-IC$137)/(IC$189-IC$137)*100+1000))</f>
        <v>1011.9191309595656</v>
      </c>
      <c r="IH144" s="10">
        <v>11.614000000000001</v>
      </c>
      <c r="II144" s="11">
        <v>3813.1</v>
      </c>
      <c r="IJ144" s="18">
        <f t="shared" si="1668"/>
        <v>1.2030448572837518E-2</v>
      </c>
      <c r="IK144" s="20">
        <f>(((IH144-IH$137)/(IH$189-IH$137)*100+1000))</f>
        <v>1012.1212121212121</v>
      </c>
      <c r="IM144" s="10">
        <v>11.632</v>
      </c>
      <c r="IN144" s="11">
        <v>4523.6000000000004</v>
      </c>
      <c r="IO144" s="18">
        <f t="shared" si="1669"/>
        <v>1.0244406408257125E-2</v>
      </c>
      <c r="IP144" s="20">
        <f>(((IM144-IM$137)/(IM$189-IM$137)*100+1000))</f>
        <v>1012.3203913176399</v>
      </c>
      <c r="IR144" s="10">
        <v>11.635999999999999</v>
      </c>
      <c r="IS144" s="11">
        <v>4345.8</v>
      </c>
      <c r="IT144" s="18">
        <f t="shared" si="1670"/>
        <v>1.1858406403506714E-2</v>
      </c>
      <c r="IU144" s="20">
        <f>(((IR144-IR$137)/(IR$189-IR$137)*100+1000))</f>
        <v>1012.2529644268774</v>
      </c>
      <c r="IV144" s="20">
        <f t="shared" si="1671"/>
        <v>26.324583220216478</v>
      </c>
    </row>
    <row r="145" spans="1:256">
      <c r="A145" s="5" t="s">
        <v>81</v>
      </c>
      <c r="B145" s="25">
        <v>11.784000000000001</v>
      </c>
      <c r="C145" s="12">
        <v>4839.3</v>
      </c>
      <c r="D145" s="18">
        <f>C145/D$1</f>
        <v>1.4990418993253955E-2</v>
      </c>
      <c r="E145" s="20">
        <f>(((B145-B$137)/(B$189-B$137)*100+1000))</f>
        <v>1012.4394673123487</v>
      </c>
      <c r="G145" s="25">
        <v>11.754</v>
      </c>
      <c r="H145" s="12">
        <v>5354</v>
      </c>
      <c r="I145" s="18">
        <f>H145/I$1</f>
        <v>2.5111769418236191E-2</v>
      </c>
      <c r="J145" s="20">
        <f>(((G145-G$137)/(G$189-G$137)*100+1000))</f>
        <v>1011.7575757575758</v>
      </c>
      <c r="L145" s="25">
        <v>11.721</v>
      </c>
      <c r="M145" s="12">
        <v>3706.9</v>
      </c>
      <c r="N145" s="18">
        <f>M145/N$1</f>
        <v>1.3027126111043168E-2</v>
      </c>
      <c r="O145" s="20">
        <f>(((L145-L$137)/(L$189-L$137)*100+1000))</f>
        <v>1012.507608034084</v>
      </c>
      <c r="Q145" s="25">
        <v>11.725</v>
      </c>
      <c r="R145" s="12">
        <v>3675.5</v>
      </c>
      <c r="S145" s="18">
        <f>R145/S$1</f>
        <v>1.4077634390563485E-2</v>
      </c>
      <c r="T145" s="20">
        <f>(((Q145-Q$137)/(Q$189-Q$137)*100+1000))</f>
        <v>1012.3483009708738</v>
      </c>
      <c r="U145" s="20">
        <f t="shared" si="1614"/>
        <v>33.316764497423783</v>
      </c>
      <c r="Y145" s="18"/>
      <c r="AD145" s="18"/>
      <c r="AI145" s="18"/>
      <c r="AN145" s="18"/>
      <c r="AS145" s="18"/>
      <c r="AU145" s="20"/>
      <c r="AY145" s="18"/>
      <c r="BD145" s="18"/>
      <c r="BI145" s="18"/>
      <c r="BN145" s="18"/>
      <c r="BS145" s="18"/>
      <c r="BU145" s="20"/>
      <c r="BY145" s="18"/>
      <c r="CD145" s="18"/>
      <c r="CI145" s="18"/>
      <c r="CN145" s="18"/>
      <c r="CS145" s="18"/>
      <c r="CU145" s="20"/>
      <c r="CY145" s="18"/>
      <c r="DD145" s="18"/>
      <c r="DI145" s="18"/>
      <c r="DN145" s="18"/>
      <c r="DS145" s="18"/>
      <c r="DU145" s="20"/>
      <c r="DY145" s="18"/>
      <c r="ED145" s="18"/>
      <c r="EI145" s="18"/>
      <c r="EN145" s="18"/>
      <c r="ES145" s="18"/>
      <c r="EU145" s="20"/>
      <c r="EY145" s="18"/>
      <c r="FD145" s="18"/>
      <c r="FI145" s="18"/>
      <c r="FN145" s="18"/>
      <c r="FS145" s="18"/>
      <c r="FU145" s="20"/>
      <c r="FV145" s="20"/>
      <c r="FZ145" s="18"/>
      <c r="GE145" s="18"/>
      <c r="GJ145" s="18"/>
      <c r="GO145" s="18"/>
      <c r="GT145" s="18"/>
      <c r="GV145" s="20"/>
      <c r="GZ145" s="18"/>
      <c r="HE145" s="18"/>
      <c r="HJ145" s="18"/>
      <c r="HO145" s="18"/>
      <c r="HT145" s="18"/>
      <c r="HV145" s="20"/>
      <c r="HZ145" s="18"/>
      <c r="IE145" s="18"/>
      <c r="IJ145" s="18"/>
      <c r="IO145" s="18"/>
      <c r="IT145" s="18"/>
      <c r="IV145" s="20"/>
    </row>
    <row r="146" spans="1:256" s="11" customFormat="1">
      <c r="A146" s="14">
        <v>522</v>
      </c>
      <c r="B146" s="25"/>
      <c r="C146" s="12"/>
      <c r="D146" s="18"/>
      <c r="E146" s="20"/>
      <c r="F146" s="12"/>
      <c r="G146" s="25"/>
      <c r="H146" s="12"/>
      <c r="I146" s="18"/>
      <c r="J146" s="20"/>
      <c r="K146" s="12"/>
      <c r="L146" s="25"/>
      <c r="M146" s="12"/>
      <c r="N146" s="18"/>
      <c r="O146" s="20"/>
      <c r="P146" s="12"/>
      <c r="Q146" s="25"/>
      <c r="R146" s="12"/>
      <c r="S146" s="18"/>
      <c r="T146" s="20"/>
      <c r="U146" s="20"/>
      <c r="W146" s="10">
        <v>11.728</v>
      </c>
      <c r="X146" s="11">
        <v>73048</v>
      </c>
      <c r="Y146" s="18">
        <f t="shared" ref="Y146:Y156" si="1673">X146/Y$1</f>
        <v>0.22147482318669914</v>
      </c>
      <c r="Z146" s="20">
        <f t="shared" ref="Z146:Z156" si="1674">(((W146-W$137)/(W$189-W$137)*100+1000))</f>
        <v>1012.4242424242424</v>
      </c>
      <c r="AB146" s="10">
        <v>11.702</v>
      </c>
      <c r="AC146" s="11">
        <v>64039.6</v>
      </c>
      <c r="AD146" s="18">
        <f t="shared" si="1615"/>
        <v>0.22057733481396161</v>
      </c>
      <c r="AE146" s="20">
        <f t="shared" ref="AE146:AE156" si="1675">(((AB146-AB$137)/(AB$189-AB$137)*100+1000))</f>
        <v>1012.572298325723</v>
      </c>
      <c r="AG146" s="10">
        <v>11.712999999999999</v>
      </c>
      <c r="AH146" s="11">
        <v>48289.2</v>
      </c>
      <c r="AI146" s="18">
        <f t="shared" si="1616"/>
        <v>0.15974091704515755</v>
      </c>
      <c r="AJ146" s="20">
        <f>(((AG146-AG$137)/(AG$189-AG$137)*100+1000))</f>
        <v>1013.2241431604489</v>
      </c>
      <c r="AL146" s="10">
        <v>11.686999999999999</v>
      </c>
      <c r="AM146" s="11">
        <v>64775.1</v>
      </c>
      <c r="AN146" s="18">
        <f t="shared" si="1617"/>
        <v>0.22897741372398889</v>
      </c>
      <c r="AO146" s="20">
        <f t="shared" ref="AO146:AO156" si="1676">(((AL146-AL$137)/(AL$189-AL$137)*100+1000))</f>
        <v>1012.7211714460036</v>
      </c>
      <c r="AQ146" s="10">
        <v>11.698</v>
      </c>
      <c r="AR146" s="11">
        <v>41591.300000000003</v>
      </c>
      <c r="AS146" s="18">
        <f t="shared" si="1618"/>
        <v>0.1358541509674937</v>
      </c>
      <c r="AT146" s="20">
        <f t="shared" ref="AT146:AT156" si="1677">(((AQ146-AQ$137)/(AQ$189-AQ$137)*100+1000))</f>
        <v>1012.9071537290715</v>
      </c>
      <c r="AU146" s="20">
        <f t="shared" ref="AU146" si="1678">(STDEV(Y146,AD146,AI146,AN146,AS146))/(AVERAGE(Y146,AD146,AI146,AN146,AS146))*100</f>
        <v>22.001941932648691</v>
      </c>
      <c r="AW146" s="10">
        <v>11.739000000000001</v>
      </c>
      <c r="AX146" s="11">
        <v>38126.6</v>
      </c>
      <c r="AY146" s="18">
        <f t="shared" si="918"/>
        <v>0.11074396488873785</v>
      </c>
      <c r="AZ146" s="20">
        <f t="shared" ref="AZ146:AZ154" si="1679">(((AW146-AW$137)/(AW$189-AW$137)*100+1000))</f>
        <v>1012.8787878787879</v>
      </c>
      <c r="BB146" s="10">
        <v>11.699</v>
      </c>
      <c r="BC146" s="11">
        <v>74270.899999999994</v>
      </c>
      <c r="BD146" s="18">
        <f t="shared" si="919"/>
        <v>0.19300176342277606</v>
      </c>
      <c r="BE146" s="20">
        <f t="shared" ref="BE146:BE154" si="1680">(((BB146-BB$137)/(BB$189-BB$137)*100+1000))</f>
        <v>1012.4658780709736</v>
      </c>
      <c r="BG146" s="10">
        <v>11.654</v>
      </c>
      <c r="BH146" s="11">
        <v>44133.3</v>
      </c>
      <c r="BI146" s="18">
        <f t="shared" si="920"/>
        <v>0.13536676036016584</v>
      </c>
      <c r="BJ146" s="20">
        <f t="shared" ref="BJ146:BJ156" si="1681">(((BG146-BG$137)/(BG$189-BG$137)*100+1000))</f>
        <v>1012.5229077580941</v>
      </c>
      <c r="BL146" s="10">
        <v>11.657999999999999</v>
      </c>
      <c r="BM146" s="11">
        <v>42473.1</v>
      </c>
      <c r="BN146" s="18">
        <f t="shared" si="921"/>
        <v>0.1193606423590034</v>
      </c>
      <c r="BO146" s="20">
        <f t="shared" ref="BO146:BO156" si="1682">(((BL146-BL$137)/(BL$189-BL$137)*100+1000))</f>
        <v>1012.4578091439091</v>
      </c>
      <c r="BQ146" s="10">
        <v>11.65</v>
      </c>
      <c r="BR146" s="11">
        <v>47167</v>
      </c>
      <c r="BS146" s="18">
        <f t="shared" si="922"/>
        <v>0.151944380374122</v>
      </c>
      <c r="BT146" s="20">
        <f t="shared" ref="BT146:BT156" si="1683">(((BQ146-BQ$137)/(BQ$189-BQ$137)*100+1000))</f>
        <v>1012.4923826934796</v>
      </c>
      <c r="BU146" s="20">
        <f t="shared" ref="BU146:BU156" si="1684">(STDEV(AY146,BD146,BI146,BN146,BS146))/(AVERAGE(AY146,BD146,BI146,BN146,BS146))*100</f>
        <v>22.896913545543313</v>
      </c>
      <c r="BW146" s="10">
        <v>11.712999999999999</v>
      </c>
      <c r="BX146" s="11">
        <v>26936.799999999999</v>
      </c>
      <c r="BY146" s="18">
        <f t="shared" ref="BY146:BY156" si="1685">BX146/BY$1</f>
        <v>0.10623123774488538</v>
      </c>
      <c r="BZ146" s="20">
        <f t="shared" ref="BZ146:BZ156" si="1686">(((BW146-BW$137)/(BW$189-BW$137)*100+1000))</f>
        <v>1012.4809741248097</v>
      </c>
      <c r="CB146" s="10">
        <v>11.721</v>
      </c>
      <c r="CC146" s="11">
        <v>24543.4</v>
      </c>
      <c r="CD146" s="18">
        <f t="shared" ref="CD146:CD156" si="1687">CC146/CD$1</f>
        <v>8.1172532559600136E-2</v>
      </c>
      <c r="CE146" s="20">
        <f t="shared" ref="CE146:CE156" si="1688">(((CB146-CB$137)/(CB$189-CB$137)*100+1000))</f>
        <v>1012.8787878787879</v>
      </c>
      <c r="CG146" s="10">
        <v>11.669</v>
      </c>
      <c r="CH146" s="11">
        <v>41854.400000000001</v>
      </c>
      <c r="CI146" s="18">
        <f t="shared" ref="CI146:CI156" si="1689">CH146/CI$1</f>
        <v>0.11307110438729198</v>
      </c>
      <c r="CJ146" s="20">
        <f t="shared" ref="CJ146:CJ156" si="1690">(((CG146-CG$137)/(CG$189-CG$137)*100+1000))</f>
        <v>1012.5874125874126</v>
      </c>
      <c r="CL146" s="10">
        <v>11.673</v>
      </c>
      <c r="CM146" s="11">
        <v>35471.699999999997</v>
      </c>
      <c r="CN146" s="18">
        <f t="shared" ref="CN146:CN156" si="1691">CM146/CN$1</f>
        <v>9.8875488081991078E-2</v>
      </c>
      <c r="CO146" s="20">
        <f t="shared" ref="CO146:CO156" si="1692">(((CL146-CL$137)/(CL$189-CL$137)*100+1000))</f>
        <v>1012.9218607479477</v>
      </c>
      <c r="CQ146" s="10">
        <v>11.673</v>
      </c>
      <c r="CR146" s="11">
        <v>58413.5</v>
      </c>
      <c r="CS146" s="18">
        <f t="shared" ref="CS146:CS156" si="1693">CR146/CS$1</f>
        <v>0.16590054799850609</v>
      </c>
      <c r="CT146" s="20">
        <f>(((CQ146-CQ$137)/(CQ$189-CQ$137)*100+1000))</f>
        <v>1012.3595505617977</v>
      </c>
      <c r="CU146" s="20">
        <f t="shared" ref="CU146:CU156" si="1694">(STDEV(BY146,CD146,CI146,CN146,CS146))/(AVERAGE(BY146,CD146,CI146,CN146,CS146))*100</f>
        <v>28.170121648458636</v>
      </c>
      <c r="CW146" s="10">
        <v>11.731999999999999</v>
      </c>
      <c r="CX146" s="11">
        <v>34953.199999999997</v>
      </c>
      <c r="CY146" s="18">
        <f t="shared" ref="CY146:CY156" si="1695">CX146/CY$1</f>
        <v>9.0905662605198376E-2</v>
      </c>
      <c r="CZ146" s="20">
        <f t="shared" ref="CZ146:CZ156" si="1696">(((CW146-CW$137)/(CW$189-CW$137)*100+1000))</f>
        <v>1012.5114433933476</v>
      </c>
      <c r="DB146" s="10">
        <v>11.769</v>
      </c>
      <c r="DC146" s="10">
        <v>35313.599999999999</v>
      </c>
      <c r="DD146" s="18">
        <f t="shared" ref="DD146:DD157" si="1697">DC146/DD$1</f>
        <v>0.10518170364479551</v>
      </c>
      <c r="DE146" s="20">
        <f t="shared" ref="DE146:DE158" si="1698">(((DB146-DB$137)/(DB$189-DB$137)*100+1000))</f>
        <v>1012.863196125908</v>
      </c>
      <c r="DG146" s="10">
        <v>11.654</v>
      </c>
      <c r="DH146" s="11">
        <v>42458.9</v>
      </c>
      <c r="DI146" s="18">
        <f t="shared" ref="DI146:DI156" si="1699">DH146/DI$1</f>
        <v>0.11650769695140356</v>
      </c>
      <c r="DJ146" s="20">
        <f t="shared" ref="DJ146:DJ156" si="1700">(((DG146-DG$137)/(DG$189-DG$137)*100+1000))</f>
        <v>1012.4038165589412</v>
      </c>
      <c r="DL146" s="10">
        <v>11.657999999999999</v>
      </c>
      <c r="DM146" s="11">
        <v>42838.400000000001</v>
      </c>
      <c r="DN146" s="18">
        <f t="shared" ref="DN146:DN157" si="1701">DM146/DN$1</f>
        <v>0.14740343149011373</v>
      </c>
      <c r="DO146" s="20">
        <f t="shared" ref="DO146:DO158" si="1702">(((DL146-DL$137)/(DL$189-DL$137)*100+1000))</f>
        <v>1012.8588882101404</v>
      </c>
      <c r="DQ146" s="10">
        <v>11.632</v>
      </c>
      <c r="DR146" s="11">
        <v>45317.1</v>
      </c>
      <c r="DS146" s="18">
        <f t="shared" ref="DS146:DS151" si="1703">DR146/DS$1</f>
        <v>0.14936100577937519</v>
      </c>
      <c r="DT146" s="20">
        <f t="shared" ref="DT146:DT158" si="1704">(((DQ146-DQ$137)/(DQ$189-DQ$137)*100+1000))</f>
        <v>1012.7250534025022</v>
      </c>
      <c r="DU146" s="20">
        <f t="shared" ref="DU146:DU157" si="1705">(STDEV(CY146,DD146,DI146,DN146,DS146))/(AVERAGE(CY146,DD146,DI146,DN146,DS146))*100</f>
        <v>21.214228636337918</v>
      </c>
      <c r="DW146" s="10">
        <v>11.747</v>
      </c>
      <c r="DX146" s="11">
        <v>59129.599999999999</v>
      </c>
      <c r="DY146" s="18">
        <f t="shared" ref="DY146:DY156" si="1706">DX146/DY$1</f>
        <v>0.2599578648227544</v>
      </c>
      <c r="DZ146" s="20">
        <f t="shared" ref="DZ146:DZ156" si="1707">(((DW146-DW$137)/(DW$189-DW$137)*100+1000))</f>
        <v>1012.7512751275128</v>
      </c>
      <c r="EB146" s="10">
        <v>11.731999999999999</v>
      </c>
      <c r="EC146" s="10">
        <v>60470.7</v>
      </c>
      <c r="ED146" s="18">
        <f t="shared" ref="ED146:ED158" si="1708">EC146/ED$1</f>
        <v>0.19646924773650359</v>
      </c>
      <c r="EE146" s="20">
        <f t="shared" ref="EE146:EE156" si="1709">(((EB146-EB$137)/(EB$189-EB$137)*100+1000))</f>
        <v>1012.7305715149682</v>
      </c>
      <c r="EG146" s="10">
        <v>11.647</v>
      </c>
      <c r="EH146" s="11">
        <v>68391</v>
      </c>
      <c r="EI146" s="18">
        <f t="shared" ref="EI146:EI156" si="1710">EH146/EI$1</f>
        <v>0.24345746551633304</v>
      </c>
      <c r="EJ146" s="20">
        <f t="shared" ref="EJ146:EJ156" si="1711">(((EG146-EG$137)/(EG$189-EG$137)*100+1000))</f>
        <v>1012.7730582524272</v>
      </c>
      <c r="EL146" s="10">
        <v>11.662000000000001</v>
      </c>
      <c r="EM146" s="11">
        <v>47741.3</v>
      </c>
      <c r="EN146" s="18">
        <f t="shared" ref="EN146:EN158" si="1712">EM146/EN$1</f>
        <v>0.13582633593541513</v>
      </c>
      <c r="EO146" s="20">
        <f t="shared" ref="EO146:EO156" si="1713">(((EL146-EL$137)/(EL$189-EL$137)*100+1000))</f>
        <v>1012.7995147103428</v>
      </c>
      <c r="EQ146" s="10">
        <v>11.647</v>
      </c>
      <c r="ER146" s="11">
        <v>69207.5</v>
      </c>
      <c r="ES146" s="18">
        <f t="shared" ref="ES146:ES158" si="1714">ER146/ES$1</f>
        <v>0.21853217237541148</v>
      </c>
      <c r="ET146" s="20">
        <f t="shared" ref="ET146:ET156" si="1715">(((EQ146-EQ$137)/(EQ$189-EQ$137)*100+1000))</f>
        <v>1012.8150622532645</v>
      </c>
      <c r="EU146" s="20">
        <f t="shared" ref="EU146:EU158" si="1716">(STDEV(DY146,ED146,EI146,EN146,ES146))/(AVERAGE(DY146,ED146,EI146,EN146,ES146))*100</f>
        <v>22.953585185374582</v>
      </c>
      <c r="EW146" s="10">
        <v>11.736000000000001</v>
      </c>
      <c r="EX146" s="11">
        <v>35947.9</v>
      </c>
      <c r="EY146" s="18">
        <f t="shared" ref="EY146:EY156" si="1717">EX146/EY$1</f>
        <v>0.11781294930076633</v>
      </c>
      <c r="EZ146" s="20">
        <f t="shared" ref="EZ146:EZ156" si="1718">(((EW146-EW$137)/(EW$189-EW$137)*100+1000))</f>
        <v>1012.8787878787879</v>
      </c>
      <c r="FB146" s="10">
        <v>11.657999999999999</v>
      </c>
      <c r="FC146" s="10">
        <v>43679.8</v>
      </c>
      <c r="FD146" s="18">
        <f t="shared" ref="FD146:FD156" si="1719">FC146/FD$1</f>
        <v>0.13928987350329666</v>
      </c>
      <c r="FE146" s="20">
        <f t="shared" ref="FE146:FE156" si="1720">(((FB146-FB$137)/(FB$189-FB$137)*100+1000))</f>
        <v>1012.7090301003344</v>
      </c>
      <c r="FG146" s="10">
        <v>11.65</v>
      </c>
      <c r="FH146" s="11">
        <v>54638.5</v>
      </c>
      <c r="FI146" s="18">
        <f t="shared" ref="FI146:FI156" si="1721">FH146/FI$1</f>
        <v>0.17562539335189492</v>
      </c>
      <c r="FJ146" s="20">
        <f>(((FG146-FG$137)/(FG$189-FG$137)*100+1000))</f>
        <v>1013.034379671151</v>
      </c>
      <c r="FL146" s="10">
        <v>11.614000000000001</v>
      </c>
      <c r="FM146" s="11">
        <v>41000.1</v>
      </c>
      <c r="FN146" s="18">
        <f t="shared" ref="FN146:FN156" si="1722">FM146/FN$1</f>
        <v>0.12513409917249937</v>
      </c>
      <c r="FO146" s="20">
        <f t="shared" ref="FO146:FO156" si="1723">(((FL146-FL$137)/(FL$189-FL$137)*100+1000))</f>
        <v>1012.782874617737</v>
      </c>
      <c r="FQ146" s="10">
        <v>11.614000000000001</v>
      </c>
      <c r="FR146" s="11">
        <v>41815.699999999997</v>
      </c>
      <c r="FS146" s="18">
        <f t="shared" ref="FS146:FS156" si="1724">FR146/FS$1</f>
        <v>0.16701154782744837</v>
      </c>
      <c r="FT146" s="20">
        <f t="shared" ref="FT146:FT156" si="1725">(((FQ146-FQ$137)/(FQ$189-FQ$137)*100+1000))</f>
        <v>1012.9691791272505</v>
      </c>
      <c r="FU146" s="20">
        <f t="shared" ref="FU146:FU156" si="1726">(STDEV(EY146,FD146,FI146,FN146,FS146))/(AVERAGE(EY146,FD146,FI146,FN146,FS146))*100</f>
        <v>17.548018403143981</v>
      </c>
      <c r="FV146" s="20">
        <f t="shared" ref="FV146:FV156" si="1727">(STDEV(EY146,FD146,FN146,FS146))/(AVERAGE(EY146,FD146,FN146,FS146))*100</f>
        <v>15.813585555104368</v>
      </c>
      <c r="FX146" s="10">
        <v>11.702</v>
      </c>
      <c r="FY146" s="11">
        <v>48415</v>
      </c>
      <c r="FZ146" s="18">
        <f t="shared" ref="FZ146:FZ157" si="1728">FY146/FZ$1</f>
        <v>0.15225982321947365</v>
      </c>
      <c r="GA146" s="20">
        <f t="shared" ref="GA146:GA158" si="1729">(((FX146-FX$137)/(FX$189-FX$137)*100+1000))</f>
        <v>1012.5455650060753</v>
      </c>
      <c r="GC146" s="10">
        <v>11.654</v>
      </c>
      <c r="GD146" s="10">
        <v>25609.1</v>
      </c>
      <c r="GE146" s="18">
        <f t="shared" ref="GE146:GE156" si="1730">GD146/GE$1</f>
        <v>9.4017749823962923E-2</v>
      </c>
      <c r="GF146" s="20">
        <f t="shared" ref="GF146:GF156" si="1731">(((GC146-GC$137)/(GC$189-GC$137)*100+1000))</f>
        <v>1013.0118289353958</v>
      </c>
      <c r="GH146" s="10">
        <v>11.617000000000001</v>
      </c>
      <c r="GI146" s="11">
        <v>31570.799999999999</v>
      </c>
      <c r="GJ146" s="18">
        <f t="shared" ref="GJ146:GJ151" si="1732">GI146/GJ$1</f>
        <v>0.12636417416280352</v>
      </c>
      <c r="GK146" s="20">
        <f t="shared" ref="GK146:GK158" si="1733">(((GH146-GH$137)/(GH$189-GH$137)*100+1000))</f>
        <v>1012.6454378444581</v>
      </c>
      <c r="GM146" s="10">
        <v>11.628</v>
      </c>
      <c r="GN146" s="11">
        <v>17311.7</v>
      </c>
      <c r="GO146" s="18">
        <f t="shared" ref="GO146:GO157" si="1734">GN146/GO$1</f>
        <v>5.0517837231812662E-2</v>
      </c>
      <c r="GP146" s="20">
        <f t="shared" ref="GP146:GP158" si="1735">(((GM146-GM$137)/(GM$189-GM$137)*100+1000))</f>
        <v>1013.1506849315068</v>
      </c>
      <c r="GR146" s="10">
        <v>11.613</v>
      </c>
      <c r="GS146" s="11">
        <v>47855.6</v>
      </c>
      <c r="GT146" s="18">
        <f t="shared" ref="GT146:GT157" si="1736">GS146/GT$1</f>
        <v>0.13003129624265755</v>
      </c>
      <c r="GU146" s="20">
        <f t="shared" ref="GU146:GU158" si="1737">(((GR146-GR$137)/(GR$189-GR$137)*100+1000))</f>
        <v>1012.843197071385</v>
      </c>
      <c r="GV146" s="20">
        <f t="shared" ref="GV146:GV157" si="1738">(STDEV(FZ146,GE146,GJ146,GO146,GT146))/(AVERAGE(FZ146,GE146,GJ146,GO146,GT146))*100</f>
        <v>35.717562751762244</v>
      </c>
      <c r="GX146" s="10">
        <v>11.669</v>
      </c>
      <c r="GY146" s="11">
        <v>28593.8</v>
      </c>
      <c r="GZ146" s="18">
        <f t="shared" ref="GZ146:GZ158" si="1739">GY146/GZ$1</f>
        <v>9.6803177457708833E-2</v>
      </c>
      <c r="HA146" s="20">
        <f t="shared" ref="HA146:HA158" si="1740">(((GX146-GX$137)/(GX$189-GX$137)*100+1000))</f>
        <v>1012.6566799143992</v>
      </c>
      <c r="HC146" s="10">
        <v>11.654</v>
      </c>
      <c r="HD146" s="10">
        <v>40268.400000000001</v>
      </c>
      <c r="HE146" s="18">
        <f t="shared" ref="HE146:HE156" si="1741">HD146/HE$1</f>
        <v>0.12390345546529181</v>
      </c>
      <c r="HF146" s="20">
        <f>(((HC146-HC$137)/(HC$189-HC$137)*100+1000))</f>
        <v>1012.6824817518249</v>
      </c>
      <c r="HH146" s="10">
        <v>11.625</v>
      </c>
      <c r="HI146" s="11">
        <v>47874.3</v>
      </c>
      <c r="HJ146" s="18">
        <f t="shared" ref="HJ146:HJ157" si="1742">HI146/HJ$1</f>
        <v>0.13188170884831082</v>
      </c>
      <c r="HK146" s="20">
        <f t="shared" ref="HK146:HK157" si="1743">(((HH146-HH$137)/(HH$189-HH$137)*100+1000))</f>
        <v>1013.1371359223301</v>
      </c>
      <c r="HM146" s="10">
        <v>11.617000000000001</v>
      </c>
      <c r="HN146" s="11">
        <v>29684.400000000001</v>
      </c>
      <c r="HO146" s="18">
        <f t="shared" ref="HO146:HO158" si="1744">HN146/HO$1</f>
        <v>8.3182456707679139E-2</v>
      </c>
      <c r="HP146" s="20">
        <f t="shared" ref="HP146:HP156" si="1745">(((HM146-HM$137)/(HM$189-HM$137)*100+1000))</f>
        <v>1013.0631992742667</v>
      </c>
      <c r="HR146" s="10">
        <v>11.613</v>
      </c>
      <c r="HS146" s="11">
        <v>34891</v>
      </c>
      <c r="HT146" s="18">
        <f t="shared" ref="HT146:HT158" si="1746">HS146/HT$1</f>
        <v>8.5494798296621932E-2</v>
      </c>
      <c r="HU146" s="20">
        <f t="shared" ref="HU146:HU158" si="1747">(((HR146-HR$137)/(HR$189-HR$137)*100+1000))</f>
        <v>1012.8275441803778</v>
      </c>
      <c r="HV146" s="20">
        <f t="shared" ref="HV146:HV158" si="1748">(STDEV(GZ146,HE146,HJ146,HO146,HT146))/(AVERAGE(GZ146,HE146,HJ146,HO146,HT146))*100</f>
        <v>21.452868032792786</v>
      </c>
      <c r="HX146" s="10">
        <v>11.695</v>
      </c>
      <c r="HY146" s="11">
        <v>21089.599999999999</v>
      </c>
      <c r="HZ146" s="18">
        <f t="shared" ref="HZ146:HZ157" si="1749">HY146/HZ$1</f>
        <v>4.7404375760867021E-2</v>
      </c>
      <c r="IA146" s="20">
        <f t="shared" ref="IA146:IA157" si="1750">(((HX146-HX$137)/(HX$189-HX$137)*100+1000))</f>
        <v>1012.3354759718396</v>
      </c>
      <c r="IC146" s="10">
        <v>11.673</v>
      </c>
      <c r="ID146" s="10">
        <v>33730.5</v>
      </c>
      <c r="IE146" s="18">
        <f t="shared" ref="IE146:IE149" si="1751">ID146/IE$1</f>
        <v>0.1086966679631874</v>
      </c>
      <c r="IF146" s="20">
        <f t="shared" ref="IF146:IF156" si="1752">(((IC146-IC$137)/(IC$189-IC$137)*100+1000))</f>
        <v>1012.8243814121907</v>
      </c>
      <c r="IH146" s="10">
        <v>11.628</v>
      </c>
      <c r="II146" s="11">
        <v>44616.800000000003</v>
      </c>
      <c r="IJ146" s="18">
        <f t="shared" ref="IJ146:IJ157" si="1753">II146/IJ$1</f>
        <v>0.14076738556150561</v>
      </c>
      <c r="IK146" s="20">
        <f t="shared" ref="IK146:IK157" si="1754">(((IH146-IH$137)/(IH$189-IH$137)*100+1000))</f>
        <v>1012.5497398224671</v>
      </c>
      <c r="IM146" s="10">
        <v>11.635999999999999</v>
      </c>
      <c r="IN146" s="11">
        <v>51038.9</v>
      </c>
      <c r="IO146" s="18">
        <f t="shared" ref="IO146:IO157" si="1755">IN146/IO$1</f>
        <v>0.11558564732301586</v>
      </c>
      <c r="IP146" s="20">
        <f t="shared" ref="IP146:IP157" si="1756">(((IM146-IM$137)/(IM$189-IM$137)*100+1000))</f>
        <v>1012.4426780800978</v>
      </c>
      <c r="IR146" s="10">
        <v>11.651</v>
      </c>
      <c r="IS146" s="11">
        <v>41688.800000000003</v>
      </c>
      <c r="IT146" s="18">
        <f t="shared" ref="IT146:IT157" si="1757">IS146/IT$1</f>
        <v>0.11375643906174022</v>
      </c>
      <c r="IU146" s="20">
        <f t="shared" ref="IU146:IU157" si="1758">(((IR146-IR$137)/(IR$189-IR$137)*100+1000))</f>
        <v>1012.7090301003344</v>
      </c>
      <c r="IV146" s="20">
        <f t="shared" ref="IV146:IV157" si="1759">(STDEV(HZ146,IE146,IJ146,IO146,IT146))/(AVERAGE(HZ146,IE146,IJ146,IO146,IT146))*100</f>
        <v>32.910972305821275</v>
      </c>
    </row>
    <row r="147" spans="1:256">
      <c r="A147" s="5">
        <v>517</v>
      </c>
      <c r="D147" s="18"/>
      <c r="I147" s="18"/>
      <c r="N147" s="18"/>
      <c r="S147" s="18"/>
      <c r="U147" s="20"/>
      <c r="W147" s="10">
        <v>11.856999999999999</v>
      </c>
      <c r="X147">
        <v>12303.8</v>
      </c>
      <c r="Y147" s="18">
        <f t="shared" si="1673"/>
        <v>3.7303990930956481E-2</v>
      </c>
      <c r="Z147" s="20">
        <f t="shared" si="1674"/>
        <v>1016.3333333333334</v>
      </c>
      <c r="AB147" s="10">
        <v>11.824</v>
      </c>
      <c r="AC147">
        <v>9286.2000000000007</v>
      </c>
      <c r="AD147" s="18">
        <f t="shared" si="1615"/>
        <v>3.1985291078479729E-2</v>
      </c>
      <c r="AE147" s="20">
        <f t="shared" si="1675"/>
        <v>1016.2861491628615</v>
      </c>
      <c r="AG147" s="10">
        <v>11.827999999999999</v>
      </c>
      <c r="AH147">
        <v>9790.7000000000007</v>
      </c>
      <c r="AI147" s="18">
        <f t="shared" si="1616"/>
        <v>3.2387684958831882E-2</v>
      </c>
      <c r="AJ147" s="20">
        <f>(((AG147-AG$137)/(AG$189-AG$137)*100+1000))</f>
        <v>1016.7121625720351</v>
      </c>
      <c r="AL147" s="10">
        <v>11.808999999999999</v>
      </c>
      <c r="AM147">
        <v>10120.200000000001</v>
      </c>
      <c r="AN147" s="18">
        <f t="shared" si="1617"/>
        <v>3.5774506289755051E-2</v>
      </c>
      <c r="AO147" s="20">
        <f t="shared" si="1676"/>
        <v>1016.4429530201343</v>
      </c>
      <c r="AQ147" s="10">
        <v>11.824</v>
      </c>
      <c r="AR147">
        <v>9251.2000000000007</v>
      </c>
      <c r="AS147" s="18">
        <f t="shared" si="1618"/>
        <v>3.0218192781434523E-2</v>
      </c>
      <c r="AT147" s="20">
        <f t="shared" si="1677"/>
        <v>1016.7427701674277</v>
      </c>
      <c r="AU147" s="20">
        <f t="shared" ref="AU147" si="1760">(STDEV(Y147,AD147,AI147,AN147,AS147))/(AVERAGE(Y147,AD147,AI147,AN147,AS147))*100</f>
        <v>8.6864084136358475</v>
      </c>
      <c r="AW147" s="10">
        <v>11.865</v>
      </c>
      <c r="AX147">
        <v>11766.8</v>
      </c>
      <c r="AY147" s="18">
        <f t="shared" ref="AY147:AY228" si="1761">AX147/AY$1</f>
        <v>3.4178292479602176E-2</v>
      </c>
      <c r="AZ147" s="20">
        <f t="shared" si="1679"/>
        <v>1016.6969696969697</v>
      </c>
      <c r="BB147" s="10">
        <v>11.827999999999999</v>
      </c>
      <c r="BC147">
        <v>11714.3</v>
      </c>
      <c r="BD147" s="18">
        <f t="shared" ref="BD147:BD228" si="1762">BC147/BD$1</f>
        <v>3.0441001216673362E-2</v>
      </c>
      <c r="BE147" s="20">
        <f t="shared" si="1680"/>
        <v>1016.378525932666</v>
      </c>
      <c r="BG147" s="10">
        <v>11.776</v>
      </c>
      <c r="BH147">
        <v>15022.1</v>
      </c>
      <c r="BI147" s="18">
        <f t="shared" ref="BI147:BI228" si="1763">BH147/BI$1</f>
        <v>4.6076160423227978E-2</v>
      </c>
      <c r="BJ147" s="20">
        <f t="shared" si="1681"/>
        <v>1016.2492364080636</v>
      </c>
      <c r="BL147" s="10">
        <v>11.787000000000001</v>
      </c>
      <c r="BM147">
        <v>10154.5</v>
      </c>
      <c r="BN147" s="18">
        <f t="shared" ref="BN147:BN228" si="1764">BM147/BN$1</f>
        <v>2.8536830201574645E-2</v>
      </c>
      <c r="BO147" s="20">
        <f t="shared" si="1682"/>
        <v>1016.416078551703</v>
      </c>
      <c r="BQ147" s="10">
        <v>11.78</v>
      </c>
      <c r="BR147">
        <v>13727.4</v>
      </c>
      <c r="BS147" s="18">
        <f t="shared" ref="BS147:BS228" si="1765">BR147/BS$1</f>
        <v>4.4221622896256335E-2</v>
      </c>
      <c r="BT147" s="20">
        <f t="shared" si="1683"/>
        <v>1016.453382084095</v>
      </c>
      <c r="BU147" s="20">
        <f t="shared" si="1684"/>
        <v>21.831853237013206</v>
      </c>
      <c r="BW147" s="10">
        <v>11.839</v>
      </c>
      <c r="BX147" s="11">
        <v>17370.7</v>
      </c>
      <c r="BY147" s="18">
        <f t="shared" si="1685"/>
        <v>6.850520334616883E-2</v>
      </c>
      <c r="BZ147" s="20">
        <f t="shared" si="1686"/>
        <v>1016.3165905631658</v>
      </c>
      <c r="CB147" s="10">
        <v>11.846</v>
      </c>
      <c r="CC147" s="11">
        <v>17086.3</v>
      </c>
      <c r="CD147" s="18">
        <f t="shared" si="1687"/>
        <v>5.6509621449069632E-2</v>
      </c>
      <c r="CE147" s="20">
        <f t="shared" si="1688"/>
        <v>1016.6666666666667</v>
      </c>
      <c r="CG147" s="10">
        <v>11.791</v>
      </c>
      <c r="CH147" s="11">
        <v>23423.200000000001</v>
      </c>
      <c r="CI147" s="18">
        <f t="shared" si="1689"/>
        <v>6.3278582234709321E-2</v>
      </c>
      <c r="CJ147" s="20">
        <f t="shared" si="1690"/>
        <v>1016.2967467315293</v>
      </c>
      <c r="CL147" s="10">
        <v>11.787000000000001</v>
      </c>
      <c r="CM147" s="11">
        <v>21007.7</v>
      </c>
      <c r="CN147" s="18">
        <f t="shared" si="1691"/>
        <v>5.8557852907530343E-2</v>
      </c>
      <c r="CO147" s="20">
        <f t="shared" si="1692"/>
        <v>1016.3879598662207</v>
      </c>
      <c r="CQ147" s="10">
        <v>11.798</v>
      </c>
      <c r="CR147" s="11">
        <v>20279.900000000001</v>
      </c>
      <c r="CS147" s="18">
        <f t="shared" si="1693"/>
        <v>5.7597071282407389E-2</v>
      </c>
      <c r="CT147" s="20">
        <f>(((CQ147-CQ$137)/(CQ$189-CQ$137)*100+1000))</f>
        <v>1016.1554813240207</v>
      </c>
      <c r="CU147" s="20">
        <f t="shared" si="1694"/>
        <v>8.1772869368060714</v>
      </c>
      <c r="CW147" s="10">
        <v>11.846</v>
      </c>
      <c r="CX147" s="11">
        <v>9533.7000000000007</v>
      </c>
      <c r="CY147" s="18">
        <f t="shared" si="1695"/>
        <v>2.4795077863519789E-2</v>
      </c>
      <c r="CZ147" s="20">
        <f t="shared" si="1696"/>
        <v>1015.9902349710101</v>
      </c>
      <c r="DB147" s="10">
        <v>11.887</v>
      </c>
      <c r="DC147" s="10">
        <v>14111</v>
      </c>
      <c r="DD147" s="18">
        <f t="shared" si="1697"/>
        <v>4.2029671858199377E-2</v>
      </c>
      <c r="DE147" s="20">
        <f t="shared" si="1698"/>
        <v>1016.4346246973366</v>
      </c>
      <c r="DG147" s="10">
        <v>11.78</v>
      </c>
      <c r="DH147" s="11">
        <v>9795.2999999999993</v>
      </c>
      <c r="DI147" s="18">
        <f t="shared" si="1699"/>
        <v>2.6878412863924481E-2</v>
      </c>
      <c r="DJ147" s="20">
        <f t="shared" si="1700"/>
        <v>1016.2819329024315</v>
      </c>
      <c r="DL147" s="10">
        <v>11.776</v>
      </c>
      <c r="DM147" s="11">
        <v>12634.3</v>
      </c>
      <c r="DN147" s="18">
        <f t="shared" si="1701"/>
        <v>4.3473593189184097E-2</v>
      </c>
      <c r="DO147" s="20">
        <f t="shared" si="1702"/>
        <v>1016.4630421502749</v>
      </c>
      <c r="DQ147" s="10">
        <v>11.769</v>
      </c>
      <c r="DR147" s="11">
        <v>11564.6</v>
      </c>
      <c r="DS147" s="18">
        <f t="shared" si="1703"/>
        <v>3.8115861064281747E-2</v>
      </c>
      <c r="DT147" s="20">
        <f t="shared" si="1704"/>
        <v>1016.905706438816</v>
      </c>
      <c r="DU147" s="20">
        <f t="shared" si="1705"/>
        <v>24.743831635018072</v>
      </c>
      <c r="DW147" s="10">
        <v>11.895</v>
      </c>
      <c r="DX147" s="11">
        <v>5946.8</v>
      </c>
      <c r="DY147" s="18">
        <f t="shared" si="1706"/>
        <v>2.6144560939494872E-2</v>
      </c>
      <c r="DZ147" s="20">
        <f t="shared" si="1707"/>
        <v>1017.1917191719172</v>
      </c>
      <c r="EB147" s="10">
        <v>11.869</v>
      </c>
      <c r="EC147" s="10">
        <v>4971.6000000000004</v>
      </c>
      <c r="ED147" s="18">
        <f t="shared" si="1708"/>
        <v>1.6152723749630834E-2</v>
      </c>
      <c r="EE147" s="20">
        <f t="shared" si="1709"/>
        <v>1016.8732990625945</v>
      </c>
      <c r="EG147" s="10">
        <v>11.776</v>
      </c>
      <c r="EH147" s="11">
        <v>5032.5</v>
      </c>
      <c r="EI147" s="18">
        <f t="shared" si="1710"/>
        <v>1.7914633434383851E-2</v>
      </c>
      <c r="EJ147" s="20">
        <f t="shared" si="1711"/>
        <v>1016.6868932038834</v>
      </c>
      <c r="EL147" s="10">
        <v>11.784000000000001</v>
      </c>
      <c r="EM147" s="11">
        <v>5052</v>
      </c>
      <c r="EN147" s="18">
        <f t="shared" si="1712"/>
        <v>1.4373187348181075E-2</v>
      </c>
      <c r="EO147" s="20">
        <f t="shared" si="1713"/>
        <v>1016.4998483469822</v>
      </c>
      <c r="EQ147" s="10">
        <v>11.769</v>
      </c>
      <c r="ER147" s="11">
        <v>4676.3999999999996</v>
      </c>
      <c r="ES147" s="18">
        <f t="shared" si="1714"/>
        <v>1.4766374322094775E-2</v>
      </c>
      <c r="ET147" s="20">
        <f t="shared" si="1715"/>
        <v>1016.5198906771941</v>
      </c>
      <c r="EU147" s="20">
        <f t="shared" si="1716"/>
        <v>27.022874757170207</v>
      </c>
      <c r="EW147" s="10">
        <v>11.861000000000001</v>
      </c>
      <c r="EX147" s="11">
        <v>22206.7</v>
      </c>
      <c r="EY147" s="18">
        <f t="shared" si="1717"/>
        <v>7.2778571800781899E-2</v>
      </c>
      <c r="EZ147" s="20">
        <f t="shared" si="1718"/>
        <v>1016.6666666666667</v>
      </c>
      <c r="FB147" s="10">
        <v>11.787000000000001</v>
      </c>
      <c r="FC147" s="10">
        <v>17154.5</v>
      </c>
      <c r="FD147" s="18">
        <f t="shared" si="1719"/>
        <v>5.4703733419390714E-2</v>
      </c>
      <c r="FE147" s="20">
        <f t="shared" si="1720"/>
        <v>1016.6311948920645</v>
      </c>
      <c r="FG147" s="10">
        <v>11.765000000000001</v>
      </c>
      <c r="FH147" s="11">
        <v>11625</v>
      </c>
      <c r="FI147" s="18">
        <f t="shared" si="1721"/>
        <v>3.7366421071511453E-2</v>
      </c>
      <c r="FJ147" s="20">
        <f>(((FG147-FG$137)/(FG$189-FG$137)*100+1000))</f>
        <v>1016.4723467862482</v>
      </c>
      <c r="FL147" s="10">
        <v>11.739000000000001</v>
      </c>
      <c r="FM147" s="11">
        <v>14551.8</v>
      </c>
      <c r="FN147" s="18">
        <f t="shared" si="1722"/>
        <v>4.4412730318666938E-2</v>
      </c>
      <c r="FO147" s="20">
        <f t="shared" si="1723"/>
        <v>1016.605504587156</v>
      </c>
      <c r="FQ147" s="10">
        <v>11.736000000000001</v>
      </c>
      <c r="FR147" s="11">
        <v>14757.2</v>
      </c>
      <c r="FS147" s="18">
        <f t="shared" si="1724"/>
        <v>5.894013046772436E-2</v>
      </c>
      <c r="FT147" s="20">
        <f t="shared" si="1725"/>
        <v>1016.6920964296613</v>
      </c>
      <c r="FU147" s="20">
        <f t="shared" si="1726"/>
        <v>25.450515392795641</v>
      </c>
      <c r="FV147" s="20">
        <f t="shared" si="1727"/>
        <v>20.366811012960209</v>
      </c>
      <c r="FX147" s="10">
        <v>11.835000000000001</v>
      </c>
      <c r="FY147" s="11">
        <v>15041.3</v>
      </c>
      <c r="FZ147" s="18">
        <f t="shared" si="1728"/>
        <v>4.7303225838914983E-2</v>
      </c>
      <c r="GA147" s="20">
        <f t="shared" si="1729"/>
        <v>1016.5856622114217</v>
      </c>
      <c r="GC147" s="10">
        <v>11.772</v>
      </c>
      <c r="GD147" s="10">
        <v>11862.3</v>
      </c>
      <c r="GE147" s="18">
        <f t="shared" si="1730"/>
        <v>4.3549627036357987E-2</v>
      </c>
      <c r="GF147" s="20">
        <f t="shared" si="1731"/>
        <v>1016.5908401577192</v>
      </c>
      <c r="GH147" s="10">
        <v>11.743</v>
      </c>
      <c r="GI147" s="11">
        <v>9856.2999999999993</v>
      </c>
      <c r="GJ147" s="18">
        <f t="shared" si="1732"/>
        <v>3.945047986749909E-2</v>
      </c>
      <c r="GK147" s="20">
        <f t="shared" si="1733"/>
        <v>1016.5033680342927</v>
      </c>
      <c r="GM147" s="10">
        <v>11.739000000000001</v>
      </c>
      <c r="GN147" s="11">
        <v>12685</v>
      </c>
      <c r="GO147" s="18">
        <f t="shared" si="1734"/>
        <v>3.7016512837303304E-2</v>
      </c>
      <c r="GP147" s="20">
        <f t="shared" si="1735"/>
        <v>1016.5296803652968</v>
      </c>
      <c r="GR147" s="10">
        <v>11.75</v>
      </c>
      <c r="GS147" s="11">
        <v>12127.3</v>
      </c>
      <c r="GT147" s="18">
        <f t="shared" si="1736"/>
        <v>3.2951807916389741E-2</v>
      </c>
      <c r="GU147" s="20">
        <f t="shared" si="1737"/>
        <v>1017.0225747406955</v>
      </c>
      <c r="GV147" s="20">
        <f t="shared" si="1738"/>
        <v>13.945431586303304</v>
      </c>
      <c r="GX147" s="10">
        <v>11.784000000000001</v>
      </c>
      <c r="GY147" s="11">
        <v>16875</v>
      </c>
      <c r="GZ147" s="18">
        <f t="shared" si="1739"/>
        <v>5.7129644174570587E-2</v>
      </c>
      <c r="HA147" s="20">
        <f t="shared" si="1740"/>
        <v>1016.1724243350658</v>
      </c>
      <c r="HC147" s="10">
        <v>11.776</v>
      </c>
      <c r="HD147" s="10">
        <v>20381.3</v>
      </c>
      <c r="HE147" s="18">
        <f t="shared" si="1741"/>
        <v>6.271203963591182E-2</v>
      </c>
      <c r="HF147" s="20">
        <f>(((HC147-HC$137)/(HC$189-HC$137)*100+1000))</f>
        <v>1016.3929440389294</v>
      </c>
      <c r="HH147" s="10">
        <v>11.747</v>
      </c>
      <c r="HI147" s="11">
        <v>20033.900000000001</v>
      </c>
      <c r="HJ147" s="18">
        <f t="shared" si="1742"/>
        <v>5.5188378042001114E-2</v>
      </c>
      <c r="HK147" s="20">
        <f t="shared" si="1743"/>
        <v>1016.8385922330096</v>
      </c>
      <c r="HM147" s="10">
        <v>11.739000000000001</v>
      </c>
      <c r="HN147" s="11">
        <v>18524.5</v>
      </c>
      <c r="HO147" s="18">
        <f t="shared" si="1744"/>
        <v>5.1909872501428429E-2</v>
      </c>
      <c r="HP147" s="20">
        <f t="shared" si="1745"/>
        <v>1016.7523435137587</v>
      </c>
      <c r="HR147" s="10">
        <v>11.743</v>
      </c>
      <c r="HS147" s="11">
        <v>18816.8</v>
      </c>
      <c r="HT147" s="18">
        <f t="shared" si="1746"/>
        <v>4.610754981479108E-2</v>
      </c>
      <c r="HU147" s="20">
        <f t="shared" si="1747"/>
        <v>1016.7885435709933</v>
      </c>
      <c r="HV147" s="20">
        <f t="shared" si="1748"/>
        <v>11.284774793669119</v>
      </c>
      <c r="HX147" s="10">
        <v>11.832000000000001</v>
      </c>
      <c r="HY147" s="11">
        <v>9922.7999999999993</v>
      </c>
      <c r="HZ147" s="18">
        <f t="shared" si="1749"/>
        <v>2.2304080674831729E-2</v>
      </c>
      <c r="IA147" s="20">
        <f t="shared" si="1750"/>
        <v>1016.5289256198347</v>
      </c>
      <c r="IC147" s="10">
        <v>11.802</v>
      </c>
      <c r="ID147" s="10">
        <v>11535.4</v>
      </c>
      <c r="IE147" s="18">
        <f t="shared" si="1751"/>
        <v>3.717287154422709E-2</v>
      </c>
      <c r="IF147" s="20">
        <f t="shared" si="1752"/>
        <v>1016.7169583584791</v>
      </c>
      <c r="IH147" s="10">
        <v>11.760999999999999</v>
      </c>
      <c r="II147" s="11">
        <v>7621.8</v>
      </c>
      <c r="IJ147" s="18">
        <f t="shared" si="1753"/>
        <v>2.4047015009428813E-2</v>
      </c>
      <c r="IK147" s="20">
        <f t="shared" si="1754"/>
        <v>1016.6207529843894</v>
      </c>
      <c r="IM147" s="10">
        <v>11.772</v>
      </c>
      <c r="IN147" s="11">
        <v>8036.9</v>
      </c>
      <c r="IO147" s="18">
        <f t="shared" si="1755"/>
        <v>1.8200828955372197E-2</v>
      </c>
      <c r="IP147" s="20">
        <f t="shared" si="1756"/>
        <v>1016.6004280036686</v>
      </c>
      <c r="IR147" s="10">
        <v>11.787000000000001</v>
      </c>
      <c r="IS147" s="11">
        <v>7870.8</v>
      </c>
      <c r="IT147" s="18">
        <f t="shared" si="1757"/>
        <v>2.1477091702499111E-2</v>
      </c>
      <c r="IU147" s="20">
        <f t="shared" si="1758"/>
        <v>1016.8440255396778</v>
      </c>
      <c r="IV147" s="20">
        <f t="shared" si="1759"/>
        <v>29.708607369933844</v>
      </c>
    </row>
    <row r="148" spans="1:256">
      <c r="A148" s="2" t="s">
        <v>82</v>
      </c>
      <c r="B148" s="25">
        <v>11.997999999999999</v>
      </c>
      <c r="C148" s="12">
        <v>17638.599999999999</v>
      </c>
      <c r="D148" s="18">
        <f>C148/D$1</f>
        <v>5.4638068409565262E-2</v>
      </c>
      <c r="E148" s="20">
        <f>(((B148-B$137)/(B$189-B$137)*100+1000))</f>
        <v>1018.9164648910412</v>
      </c>
      <c r="G148" s="25">
        <v>11.983000000000001</v>
      </c>
      <c r="H148" s="12">
        <v>25800.2</v>
      </c>
      <c r="I148" s="18">
        <f>H148/I$1</f>
        <v>0.12101021168180379</v>
      </c>
      <c r="J148" s="20">
        <f>(((G148-G$137)/(G$189-G$137)*100+1000))</f>
        <v>1018.6969696969697</v>
      </c>
      <c r="L148" s="25">
        <v>11.930999999999999</v>
      </c>
      <c r="M148" s="12">
        <v>9119.2999999999993</v>
      </c>
      <c r="N148" s="18">
        <f>M148/N$1</f>
        <v>3.2047875892102819E-2</v>
      </c>
      <c r="O148" s="20">
        <f>(((L148-L$137)/(L$189-L$137)*100+1000))</f>
        <v>1018.8983566646378</v>
      </c>
      <c r="Q148" s="25">
        <v>11.946</v>
      </c>
      <c r="R148" s="12">
        <v>17175.599999999999</v>
      </c>
      <c r="S148" s="18">
        <f>R148/S$1</f>
        <v>6.5784741460634524E-2</v>
      </c>
      <c r="T148" s="20">
        <f>(((Q148-Q$137)/(Q$189-Q$137)*100+1000))</f>
        <v>1019.0533980582525</v>
      </c>
      <c r="U148" s="20">
        <f t="shared" si="1614"/>
        <v>55.280892678625548</v>
      </c>
      <c r="W148" s="10">
        <v>11.942</v>
      </c>
      <c r="X148">
        <v>12330.7</v>
      </c>
      <c r="Y148" s="18">
        <f t="shared" si="1673"/>
        <v>3.7385549258956187E-2</v>
      </c>
      <c r="Z148" s="20">
        <f t="shared" si="1674"/>
        <v>1018.9090909090909</v>
      </c>
      <c r="AB148" s="10">
        <v>11.901999999999999</v>
      </c>
      <c r="AC148">
        <v>10246.200000000001</v>
      </c>
      <c r="AD148" s="18">
        <f t="shared" si="1615"/>
        <v>3.5291905133242769E-2</v>
      </c>
      <c r="AE148" s="20">
        <f t="shared" si="1675"/>
        <v>1018.6605783866057</v>
      </c>
      <c r="AG148" s="10">
        <v>11.901999999999999</v>
      </c>
      <c r="AH148">
        <v>9045.2000000000007</v>
      </c>
      <c r="AI148" s="18">
        <f t="shared" si="1616"/>
        <v>2.9921567200468416E-2</v>
      </c>
      <c r="AJ148" s="20">
        <f>(((AG148-AG$137)/(AG$189-AG$137)*100+1000))</f>
        <v>1018.956627236882</v>
      </c>
      <c r="AL148" s="10">
        <v>11.891</v>
      </c>
      <c r="AM148">
        <v>13836.8</v>
      </c>
      <c r="AN148" s="18">
        <f t="shared" si="1617"/>
        <v>4.8912540130637998E-2</v>
      </c>
      <c r="AO148" s="20">
        <f t="shared" si="1676"/>
        <v>1018.9444783404515</v>
      </c>
      <c r="AQ148" s="10">
        <v>11.904999999999999</v>
      </c>
      <c r="AR148">
        <v>15334.8</v>
      </c>
      <c r="AS148" s="18">
        <f t="shared" si="1618"/>
        <v>5.0089711893023831E-2</v>
      </c>
      <c r="AT148" s="20">
        <f t="shared" si="1677"/>
        <v>1019.2085235920853</v>
      </c>
      <c r="AU148" s="20">
        <f t="shared" ref="AU148:AU156" si="1766">(STDEV(Y148,AD148,AI148,AN148,AS148))/(AVERAGE(Y148,AD148,AI148,AN148,AS148))*100</f>
        <v>21.879415285060734</v>
      </c>
      <c r="AW148" s="10">
        <v>11.939</v>
      </c>
      <c r="AX148">
        <v>9749.2999999999993</v>
      </c>
      <c r="AY148" s="18">
        <f t="shared" si="1761"/>
        <v>2.8318185647022598E-2</v>
      </c>
      <c r="AZ148" s="20">
        <f t="shared" si="1679"/>
        <v>1018.939393939394</v>
      </c>
      <c r="BB148" s="10">
        <v>11.909000000000001</v>
      </c>
      <c r="BC148">
        <v>12528.2</v>
      </c>
      <c r="BD148" s="18">
        <f t="shared" si="1762"/>
        <v>3.2556017128016805E-2</v>
      </c>
      <c r="BE148" s="20">
        <f t="shared" si="1680"/>
        <v>1018.8353048225659</v>
      </c>
      <c r="BG148" s="10">
        <v>11.853999999999999</v>
      </c>
      <c r="BH148">
        <v>14171.4</v>
      </c>
      <c r="BI148" s="18">
        <f t="shared" si="1763"/>
        <v>4.3466872129844222E-2</v>
      </c>
      <c r="BJ148" s="20">
        <f t="shared" si="1681"/>
        <v>1018.6316432498472</v>
      </c>
      <c r="BL148" s="10">
        <v>11.861000000000001</v>
      </c>
      <c r="BM148">
        <v>13644.8</v>
      </c>
      <c r="BN148" s="18">
        <f t="shared" si="1764"/>
        <v>3.8345496157806462E-2</v>
      </c>
      <c r="BO148" s="20">
        <f t="shared" si="1682"/>
        <v>1018.6867137158638</v>
      </c>
      <c r="BQ148" s="10">
        <v>11.861000000000001</v>
      </c>
      <c r="BR148">
        <v>12863.7</v>
      </c>
      <c r="BS148" s="18">
        <f t="shared" si="1765"/>
        <v>4.1439288608955273E-2</v>
      </c>
      <c r="BT148" s="20">
        <f t="shared" si="1683"/>
        <v>1018.9213893967093</v>
      </c>
      <c r="BU148" s="20">
        <f t="shared" si="1684"/>
        <v>17.083499607895408</v>
      </c>
      <c r="BW148" s="10">
        <v>11.923999999999999</v>
      </c>
      <c r="BX148" s="11">
        <v>8277.9</v>
      </c>
      <c r="BY148" s="18">
        <f t="shared" si="1685"/>
        <v>3.2645732341198164E-2</v>
      </c>
      <c r="BZ148" s="20">
        <f t="shared" si="1686"/>
        <v>1018.904109589041</v>
      </c>
      <c r="CB148" s="10">
        <v>11.935</v>
      </c>
      <c r="CC148" s="11">
        <v>9440</v>
      </c>
      <c r="CD148" s="18">
        <f t="shared" si="1687"/>
        <v>3.1220968055062671E-2</v>
      </c>
      <c r="CE148" s="20">
        <f t="shared" si="1688"/>
        <v>1019.3636363636364</v>
      </c>
      <c r="CG148" s="10">
        <v>11.872</v>
      </c>
      <c r="CH148" s="11">
        <v>9367.2000000000007</v>
      </c>
      <c r="CI148" s="18">
        <f t="shared" si="1689"/>
        <v>2.5305813702182843E-2</v>
      </c>
      <c r="CJ148" s="20">
        <f t="shared" si="1690"/>
        <v>1018.759501368197</v>
      </c>
      <c r="CL148" s="10">
        <v>11.882999999999999</v>
      </c>
      <c r="CM148" s="11">
        <v>10423.1</v>
      </c>
      <c r="CN148" s="18">
        <f t="shared" si="1691"/>
        <v>2.9053840098653329E-2</v>
      </c>
      <c r="CO148" s="20">
        <f t="shared" si="1692"/>
        <v>1019.3067801763453</v>
      </c>
      <c r="CQ148" s="10">
        <v>11.872</v>
      </c>
      <c r="CR148" s="11">
        <v>13854.8</v>
      </c>
      <c r="CS148" s="18">
        <f t="shared" si="1693"/>
        <v>3.9349104443488277E-2</v>
      </c>
      <c r="CT148" s="20">
        <f>(((CQ148-CQ$137)/(CQ$189-CQ$137)*100+1000))</f>
        <v>1018.4026723352566</v>
      </c>
      <c r="CU148" s="20">
        <f t="shared" si="1694"/>
        <v>16.438093735216121</v>
      </c>
      <c r="CW148" s="10">
        <v>11.935</v>
      </c>
      <c r="CX148" s="11">
        <v>8830.1</v>
      </c>
      <c r="CY148" s="18">
        <f t="shared" si="1695"/>
        <v>2.2965167463069543E-2</v>
      </c>
      <c r="CZ148" s="20">
        <f t="shared" si="1696"/>
        <v>1018.7061336588343</v>
      </c>
      <c r="DB148" s="10">
        <v>11.965</v>
      </c>
      <c r="DC148" s="10">
        <v>9412.9</v>
      </c>
      <c r="DD148" s="18">
        <f t="shared" si="1697"/>
        <v>2.8036361578488052E-2</v>
      </c>
      <c r="DE148" s="20">
        <f t="shared" si="1698"/>
        <v>1018.7953995157385</v>
      </c>
      <c r="DG148" s="10">
        <v>11.869</v>
      </c>
      <c r="DH148" s="11">
        <v>9701.5</v>
      </c>
      <c r="DI148" s="18">
        <f t="shared" si="1699"/>
        <v>2.6621024613780426E-2</v>
      </c>
      <c r="DJ148" s="20">
        <f t="shared" si="1700"/>
        <v>1019.0212373037858</v>
      </c>
      <c r="DL148" s="10">
        <v>11.861000000000001</v>
      </c>
      <c r="DM148" s="11">
        <v>12637.5</v>
      </c>
      <c r="DN148" s="18">
        <f t="shared" si="1701"/>
        <v>4.3484604127519054E-2</v>
      </c>
      <c r="DO148" s="20">
        <f t="shared" si="1702"/>
        <v>1019.05925473427</v>
      </c>
      <c r="DQ148" s="10">
        <v>11.846</v>
      </c>
      <c r="DR148" s="11">
        <v>12092.5</v>
      </c>
      <c r="DS148" s="18">
        <f t="shared" si="1703"/>
        <v>3.985577105302622E-2</v>
      </c>
      <c r="DT148" s="20">
        <f t="shared" si="1704"/>
        <v>1019.2554165395179</v>
      </c>
      <c r="DU148" s="20">
        <f t="shared" si="1705"/>
        <v>27.770431511272502</v>
      </c>
      <c r="DW148" s="10">
        <v>11.968</v>
      </c>
      <c r="DX148" s="11">
        <v>9122.2999999999993</v>
      </c>
      <c r="DY148" s="18">
        <f t="shared" si="1706"/>
        <v>4.0105355528747236E-2</v>
      </c>
      <c r="DZ148" s="20">
        <f t="shared" si="1707"/>
        <v>1019.3819381938195</v>
      </c>
      <c r="EB148" s="10">
        <v>11.946</v>
      </c>
      <c r="EC148" s="10">
        <v>9096.7999999999993</v>
      </c>
      <c r="ED148" s="18">
        <f t="shared" si="1708"/>
        <v>2.9555494690973079E-2</v>
      </c>
      <c r="EE148" s="20">
        <f t="shared" si="1709"/>
        <v>1019.2016933776837</v>
      </c>
      <c r="EG148" s="10">
        <v>11.853999999999999</v>
      </c>
      <c r="EH148" s="11">
        <v>10683.9</v>
      </c>
      <c r="EI148" s="18">
        <f t="shared" si="1710"/>
        <v>3.803241970186063E-2</v>
      </c>
      <c r="EJ148" s="20">
        <f t="shared" si="1711"/>
        <v>1019.0533980582524</v>
      </c>
      <c r="EL148" s="10">
        <v>11.865</v>
      </c>
      <c r="EM148" s="11">
        <v>9907.2000000000007</v>
      </c>
      <c r="EN148" s="18">
        <f t="shared" si="1712"/>
        <v>2.8186469060946073E-2</v>
      </c>
      <c r="EO148" s="20">
        <f t="shared" si="1713"/>
        <v>1018.956627236882</v>
      </c>
      <c r="EQ148" s="10">
        <v>11.85</v>
      </c>
      <c r="ER148" s="11">
        <v>11232.9</v>
      </c>
      <c r="ES148" s="18">
        <f t="shared" si="1714"/>
        <v>3.5469422231344284E-2</v>
      </c>
      <c r="ET148" s="20">
        <f t="shared" si="1715"/>
        <v>1018.9796538111145</v>
      </c>
      <c r="EU148" s="20">
        <f t="shared" si="1716"/>
        <v>15.224234674270193</v>
      </c>
      <c r="EW148" s="10">
        <v>11.935</v>
      </c>
      <c r="EX148" s="11">
        <v>12177.2</v>
      </c>
      <c r="EY148" s="18">
        <f t="shared" si="1717"/>
        <v>3.9908641289902659E-2</v>
      </c>
      <c r="EZ148" s="20">
        <f t="shared" si="1718"/>
        <v>1018.9090909090909</v>
      </c>
      <c r="FB148" s="10">
        <v>11.865</v>
      </c>
      <c r="FC148" s="10">
        <v>13028.6</v>
      </c>
      <c r="FD148" s="18">
        <f t="shared" si="1719"/>
        <v>4.1546711430113029E-2</v>
      </c>
      <c r="FE148" s="20">
        <f t="shared" si="1720"/>
        <v>1019.0027363940408</v>
      </c>
      <c r="FG148" s="10">
        <v>11.846</v>
      </c>
      <c r="FH148" s="11">
        <v>10526.2</v>
      </c>
      <c r="FI148" s="18">
        <f t="shared" si="1721"/>
        <v>3.383453088025324E-2</v>
      </c>
      <c r="FJ148" s="20">
        <f>(((FG148-FG$137)/(FG$189-FG$137)*100+1000))</f>
        <v>1018.8938714499253</v>
      </c>
      <c r="FL148" s="10">
        <v>11.817</v>
      </c>
      <c r="FM148" s="11">
        <v>13405.1</v>
      </c>
      <c r="FN148" s="18">
        <f t="shared" si="1722"/>
        <v>4.0912951744441393E-2</v>
      </c>
      <c r="FO148" s="20">
        <f t="shared" si="1723"/>
        <v>1018.9908256880734</v>
      </c>
      <c r="FQ148" s="10">
        <v>11.817</v>
      </c>
      <c r="FR148" s="11">
        <v>13554.9</v>
      </c>
      <c r="FS148" s="18">
        <f t="shared" si="1724"/>
        <v>5.4138154560279511E-2</v>
      </c>
      <c r="FT148" s="20">
        <f t="shared" si="1725"/>
        <v>1019.1638693927373</v>
      </c>
      <c r="FU148" s="20">
        <f t="shared" si="1726"/>
        <v>17.618864734592709</v>
      </c>
      <c r="FV148" s="20">
        <f t="shared" si="1727"/>
        <v>15.20249647454307</v>
      </c>
      <c r="FX148" s="10">
        <v>11.917</v>
      </c>
      <c r="FY148" s="11">
        <v>11630.4</v>
      </c>
      <c r="FZ148" s="18">
        <f t="shared" si="1728"/>
        <v>3.65763223788447E-2</v>
      </c>
      <c r="GA148" s="20">
        <f t="shared" si="1729"/>
        <v>1019.0765492102066</v>
      </c>
      <c r="GC148" s="10">
        <v>11.865</v>
      </c>
      <c r="GD148" s="10">
        <v>11883.8</v>
      </c>
      <c r="GE148" s="18">
        <f t="shared" si="1730"/>
        <v>4.3628559198019869E-2</v>
      </c>
      <c r="GF148" s="20">
        <f t="shared" si="1731"/>
        <v>1019.4115862905672</v>
      </c>
      <c r="GH148" s="10">
        <v>11.827999999999999</v>
      </c>
      <c r="GI148" s="11">
        <v>12406.2</v>
      </c>
      <c r="GJ148" s="18">
        <f t="shared" si="1732"/>
        <v>4.9656619962071699E-2</v>
      </c>
      <c r="GK148" s="20">
        <f t="shared" si="1733"/>
        <v>1019.1059399877525</v>
      </c>
      <c r="GM148" s="10">
        <v>11.821</v>
      </c>
      <c r="GN148" s="11">
        <v>12316.9</v>
      </c>
      <c r="GO148" s="18">
        <f t="shared" si="1734"/>
        <v>3.5942348203845571E-2</v>
      </c>
      <c r="GP148" s="20">
        <f t="shared" si="1735"/>
        <v>1019.0258751902587</v>
      </c>
      <c r="GR148" s="10">
        <v>11.82</v>
      </c>
      <c r="GS148" s="11">
        <v>13896.3</v>
      </c>
      <c r="GT148" s="18">
        <f t="shared" si="1736"/>
        <v>3.7758463000711347E-2</v>
      </c>
      <c r="GU148" s="20">
        <f t="shared" si="1737"/>
        <v>1019.1580231848689</v>
      </c>
      <c r="GV148" s="20">
        <f t="shared" si="1738"/>
        <v>14.379522381648124</v>
      </c>
      <c r="GX148" s="10">
        <v>11.88</v>
      </c>
      <c r="GY148" s="11">
        <v>10386.799999999999</v>
      </c>
      <c r="GZ148" s="18">
        <f t="shared" si="1739"/>
        <v>3.5164100036292133E-2</v>
      </c>
      <c r="HA148" s="20">
        <f t="shared" si="1740"/>
        <v>1019.1073066340568</v>
      </c>
      <c r="HC148" s="10">
        <v>11.856999999999999</v>
      </c>
      <c r="HD148" s="10">
        <v>13001.3</v>
      </c>
      <c r="HE148" s="18">
        <f t="shared" si="1741"/>
        <v>4.0004221561842496E-2</v>
      </c>
      <c r="HF148" s="20">
        <f>(((HC148-HC$137)/(HC$189-HC$137)*100+1000))</f>
        <v>1018.8564476885645</v>
      </c>
      <c r="HH148" s="10">
        <v>11.824</v>
      </c>
      <c r="HI148" s="11">
        <v>9882.7999999999993</v>
      </c>
      <c r="HJ148" s="18">
        <f t="shared" si="1742"/>
        <v>2.7224639361955912E-2</v>
      </c>
      <c r="HK148" s="20">
        <f t="shared" si="1743"/>
        <v>1019.1747572815534</v>
      </c>
      <c r="HM148" s="10">
        <v>11.824</v>
      </c>
      <c r="HN148" s="11">
        <v>10465.700000000001</v>
      </c>
      <c r="HO148" s="18">
        <f t="shared" si="1744"/>
        <v>2.932727753182E-2</v>
      </c>
      <c r="HP148" s="20">
        <f t="shared" si="1745"/>
        <v>1019.3226489265195</v>
      </c>
      <c r="HR148" s="10">
        <v>11.82</v>
      </c>
      <c r="HS148" s="11">
        <v>10632.2</v>
      </c>
      <c r="HT148" s="18">
        <f t="shared" si="1746"/>
        <v>2.6052500485779822E-2</v>
      </c>
      <c r="HU148" s="20">
        <f t="shared" si="1747"/>
        <v>1019.1346739792809</v>
      </c>
      <c r="HV148" s="20">
        <f t="shared" si="1748"/>
        <v>18.641781539772044</v>
      </c>
      <c r="HX148" s="10">
        <v>11.901999999999999</v>
      </c>
      <c r="HY148" s="11">
        <v>9596.2000000000007</v>
      </c>
      <c r="HZ148" s="18">
        <f t="shared" si="1749"/>
        <v>2.1569962003851764E-2</v>
      </c>
      <c r="IA148" s="20">
        <f t="shared" si="1750"/>
        <v>1018.6715641261096</v>
      </c>
      <c r="IC148" s="10">
        <v>11.875999999999999</v>
      </c>
      <c r="ID148" s="10">
        <v>12149.6</v>
      </c>
      <c r="IE148" s="18">
        <f t="shared" si="1751"/>
        <v>3.91521334425977E-2</v>
      </c>
      <c r="IF148" s="20">
        <f t="shared" si="1752"/>
        <v>1018.9499094749548</v>
      </c>
      <c r="IH148" s="10">
        <v>11.835000000000001</v>
      </c>
      <c r="II148" s="11">
        <v>9216.6</v>
      </c>
      <c r="IJ148" s="18">
        <f t="shared" si="1753"/>
        <v>2.9078658392492795E-2</v>
      </c>
      <c r="IK148" s="20">
        <f t="shared" si="1754"/>
        <v>1018.8858279767371</v>
      </c>
      <c r="IM148" s="10">
        <v>11.853999999999999</v>
      </c>
      <c r="IN148" s="11">
        <v>11007.4</v>
      </c>
      <c r="IO148" s="18">
        <f t="shared" si="1755"/>
        <v>2.4927995202548736E-2</v>
      </c>
      <c r="IP148" s="20">
        <f t="shared" si="1756"/>
        <v>1019.1073066340568</v>
      </c>
      <c r="IR148" s="10">
        <v>11.861000000000001</v>
      </c>
      <c r="IS148" s="11">
        <v>9601.2999999999993</v>
      </c>
      <c r="IT148" s="18">
        <f t="shared" si="1757"/>
        <v>2.6199115790415804E-2</v>
      </c>
      <c r="IU148" s="20">
        <f t="shared" si="1758"/>
        <v>1019.0939495287322</v>
      </c>
      <c r="IV148" s="20">
        <f t="shared" si="1759"/>
        <v>23.759584545122614</v>
      </c>
    </row>
    <row r="149" spans="1:256" s="11" customFormat="1">
      <c r="A149" s="13">
        <v>523</v>
      </c>
      <c r="B149" s="25"/>
      <c r="C149" s="12"/>
      <c r="D149" s="18"/>
      <c r="E149" s="20"/>
      <c r="F149" s="12"/>
      <c r="G149" s="25"/>
      <c r="H149" s="12"/>
      <c r="I149" s="18"/>
      <c r="J149" s="20"/>
      <c r="K149" s="12"/>
      <c r="L149" s="25"/>
      <c r="M149" s="12"/>
      <c r="N149" s="18"/>
      <c r="O149" s="20"/>
      <c r="P149" s="12"/>
      <c r="Q149" s="25"/>
      <c r="R149" s="12"/>
      <c r="S149" s="18"/>
      <c r="T149" s="20"/>
      <c r="U149" s="20"/>
      <c r="W149" s="10">
        <v>12.061</v>
      </c>
      <c r="X149" s="11">
        <v>8620.5</v>
      </c>
      <c r="Y149" s="18">
        <f t="shared" si="1673"/>
        <v>2.6136563811205507E-2</v>
      </c>
      <c r="Z149" s="20">
        <f t="shared" si="1674"/>
        <v>1022.5151515151515</v>
      </c>
      <c r="AB149" s="10">
        <v>12.031000000000001</v>
      </c>
      <c r="AC149" s="11">
        <v>7506</v>
      </c>
      <c r="AD149" s="18">
        <f t="shared" si="1615"/>
        <v>2.5853588640678517E-2</v>
      </c>
      <c r="AE149" s="20">
        <f t="shared" si="1675"/>
        <v>1022.5875190258752</v>
      </c>
      <c r="AG149" s="10">
        <v>11.595000000000001</v>
      </c>
      <c r="AH149" s="11">
        <v>6391.8</v>
      </c>
      <c r="AI149" s="18">
        <f t="shared" si="1616"/>
        <v>2.1144106623618496E-2</v>
      </c>
      <c r="AJ149" s="20">
        <f>(((AG149-AG$137)/(AG$189-AG$137)*100+1000))</f>
        <v>1009.6451319381256</v>
      </c>
      <c r="AL149" s="10">
        <v>12.013</v>
      </c>
      <c r="AM149" s="11">
        <v>8677.9</v>
      </c>
      <c r="AN149" s="18">
        <f t="shared" si="1617"/>
        <v>3.0676032897755515E-2</v>
      </c>
      <c r="AO149" s="20">
        <f t="shared" si="1676"/>
        <v>1022.666259914582</v>
      </c>
      <c r="AQ149" s="10">
        <v>12.031000000000001</v>
      </c>
      <c r="AR149" s="11">
        <v>7663.9</v>
      </c>
      <c r="AS149" s="18">
        <f t="shared" si="1618"/>
        <v>2.5033423518855499E-2</v>
      </c>
      <c r="AT149" s="20">
        <f t="shared" si="1677"/>
        <v>1023.0441400304414</v>
      </c>
      <c r="AU149" s="20">
        <f t="shared" si="1766"/>
        <v>13.181710092089816</v>
      </c>
      <c r="AW149" s="10">
        <v>12.064</v>
      </c>
      <c r="AX149" s="11">
        <v>6015.1</v>
      </c>
      <c r="AY149" s="18">
        <f t="shared" si="1761"/>
        <v>1.7471687042701082E-2</v>
      </c>
      <c r="AZ149" s="20">
        <f t="shared" si="1679"/>
        <v>1022.7272727272727</v>
      </c>
      <c r="BB149" s="10">
        <v>12.042</v>
      </c>
      <c r="BC149" s="11">
        <v>6487.9</v>
      </c>
      <c r="BD149" s="18">
        <f t="shared" si="1762"/>
        <v>1.685957947070291E-2</v>
      </c>
      <c r="BE149" s="20">
        <f t="shared" si="1680"/>
        <v>1022.8692750985745</v>
      </c>
      <c r="BG149" s="10">
        <v>11.983000000000001</v>
      </c>
      <c r="BH149" s="11">
        <v>7267.7</v>
      </c>
      <c r="BI149" s="18">
        <f t="shared" si="1763"/>
        <v>2.2291671011902062E-2</v>
      </c>
      <c r="BJ149" s="20">
        <f t="shared" si="1681"/>
        <v>1022.5717776420281</v>
      </c>
      <c r="BL149" s="10">
        <v>11.987</v>
      </c>
      <c r="BM149" s="11">
        <v>6270.5</v>
      </c>
      <c r="BN149" s="18">
        <f t="shared" si="1764"/>
        <v>1.7621763137424178E-2</v>
      </c>
      <c r="BO149" s="20">
        <f t="shared" si="1682"/>
        <v>1022.5529303467321</v>
      </c>
      <c r="BQ149" s="10">
        <v>11.983000000000001</v>
      </c>
      <c r="BR149" s="11">
        <v>7238</v>
      </c>
      <c r="BS149" s="18">
        <f t="shared" si="1765"/>
        <v>2.3316586281677765E-2</v>
      </c>
      <c r="BT149" s="20">
        <f t="shared" si="1683"/>
        <v>1022.6386349786716</v>
      </c>
      <c r="BU149" s="20">
        <f t="shared" si="1684"/>
        <v>15.581268223791753</v>
      </c>
      <c r="BW149" s="10">
        <v>12.045999999999999</v>
      </c>
      <c r="BX149" s="11">
        <v>5953.7</v>
      </c>
      <c r="BY149" s="18">
        <f t="shared" si="1685"/>
        <v>2.3479734792615458E-2</v>
      </c>
      <c r="BZ149" s="20">
        <f t="shared" si="1686"/>
        <v>1022.6179604261796</v>
      </c>
      <c r="CB149" s="10">
        <v>12.061</v>
      </c>
      <c r="CC149" s="11">
        <v>6030.9</v>
      </c>
      <c r="CD149" s="18">
        <f t="shared" si="1687"/>
        <v>1.994603138170312E-2</v>
      </c>
      <c r="CE149" s="20">
        <f t="shared" si="1688"/>
        <v>1023.1818181818182</v>
      </c>
      <c r="CG149" s="10">
        <v>11.997999999999999</v>
      </c>
      <c r="CH149" s="11">
        <v>6465.4</v>
      </c>
      <c r="CI149" s="18">
        <f t="shared" si="1689"/>
        <v>1.746650097255241E-2</v>
      </c>
      <c r="CJ149" s="20">
        <f t="shared" si="1690"/>
        <v>1022.5904530252355</v>
      </c>
      <c r="CL149" s="10">
        <v>11.997999999999999</v>
      </c>
      <c r="CM149" s="11">
        <v>6695.6</v>
      </c>
      <c r="CN149" s="18">
        <f t="shared" si="1691"/>
        <v>1.866363095092086E-2</v>
      </c>
      <c r="CO149" s="20">
        <f t="shared" si="1692"/>
        <v>1022.8032836728489</v>
      </c>
      <c r="CQ149" s="10">
        <v>12.002000000000001</v>
      </c>
      <c r="CR149" s="11">
        <v>7256.6</v>
      </c>
      <c r="CS149" s="18">
        <f t="shared" si="1693"/>
        <v>2.0609515208059086E-2</v>
      </c>
      <c r="CT149" s="20">
        <f>(((CQ149-CQ$137)/(CQ$189-CQ$137)*100+1000))</f>
        <v>1022.3504403279685</v>
      </c>
      <c r="CU149" s="20">
        <f t="shared" si="1694"/>
        <v>11.35059213686705</v>
      </c>
      <c r="CW149" s="10">
        <v>12.045999999999999</v>
      </c>
      <c r="CX149" s="11">
        <v>8899.6</v>
      </c>
      <c r="CY149" s="18">
        <f t="shared" si="1695"/>
        <v>2.3145921830368139E-2</v>
      </c>
      <c r="CZ149" s="20">
        <f t="shared" si="1696"/>
        <v>1022.0933780897162</v>
      </c>
      <c r="DB149" s="10">
        <v>12.076000000000001</v>
      </c>
      <c r="DC149" s="10">
        <v>9943.2000000000007</v>
      </c>
      <c r="DD149" s="18">
        <f t="shared" si="1697"/>
        <v>2.9615862321624834E-2</v>
      </c>
      <c r="DE149" s="20">
        <f t="shared" si="1698"/>
        <v>1022.1549636803875</v>
      </c>
      <c r="DG149" s="10">
        <v>11.978999999999999</v>
      </c>
      <c r="DH149" s="11">
        <v>9868.7999999999993</v>
      </c>
      <c r="DI149" s="18">
        <f t="shared" si="1699"/>
        <v>2.708009768679856E-2</v>
      </c>
      <c r="DJ149" s="20">
        <f t="shared" si="1700"/>
        <v>1022.4068944290551</v>
      </c>
      <c r="DL149" s="10">
        <v>11.978999999999999</v>
      </c>
      <c r="DM149" s="11">
        <v>9996.2999999999993</v>
      </c>
      <c r="DN149" s="18">
        <f t="shared" si="1701"/>
        <v>3.4396450899301184E-2</v>
      </c>
      <c r="DO149" s="20">
        <f t="shared" si="1702"/>
        <v>1022.6634086744044</v>
      </c>
      <c r="DQ149" s="10">
        <v>11.965</v>
      </c>
      <c r="DR149" s="11">
        <v>7940.1</v>
      </c>
      <c r="DS149" s="18">
        <f t="shared" si="1703"/>
        <v>2.6169841450331487E-2</v>
      </c>
      <c r="DT149" s="20">
        <f t="shared" si="1704"/>
        <v>1022.886786695148</v>
      </c>
      <c r="DU149" s="20">
        <f t="shared" si="1705"/>
        <v>15.029350110165716</v>
      </c>
      <c r="DW149" s="10">
        <v>12.076000000000001</v>
      </c>
      <c r="DX149" s="11">
        <v>9092.2999999999993</v>
      </c>
      <c r="DY149" s="18">
        <f t="shared" si="1706"/>
        <v>3.9973463279439229E-2</v>
      </c>
      <c r="DZ149" s="20">
        <f t="shared" si="1707"/>
        <v>1022.6222622262227</v>
      </c>
      <c r="EB149" s="10">
        <v>12.05</v>
      </c>
      <c r="EC149" s="10">
        <v>10239.5</v>
      </c>
      <c r="ED149" s="18">
        <f t="shared" si="1708"/>
        <v>3.3268125922106546E-2</v>
      </c>
      <c r="EE149" s="20">
        <f t="shared" si="1709"/>
        <v>1022.3465376474146</v>
      </c>
      <c r="EG149" s="10">
        <v>11.961</v>
      </c>
      <c r="EH149" s="11">
        <v>10077.6</v>
      </c>
      <c r="EI149" s="18">
        <f t="shared" si="1710"/>
        <v>3.587412019837987E-2</v>
      </c>
      <c r="EJ149" s="20">
        <f t="shared" si="1711"/>
        <v>1022.2997572815534</v>
      </c>
      <c r="EL149" s="10">
        <v>11.965</v>
      </c>
      <c r="EM149" s="11">
        <v>9587</v>
      </c>
      <c r="EN149" s="18">
        <f t="shared" si="1712"/>
        <v>2.7275484383810764E-2</v>
      </c>
      <c r="EO149" s="20">
        <f t="shared" si="1713"/>
        <v>1021.9896875947832</v>
      </c>
      <c r="EQ149" s="10">
        <v>11.957000000000001</v>
      </c>
      <c r="ER149" s="11">
        <v>10661.6</v>
      </c>
      <c r="ES149" s="18">
        <f t="shared" si="1714"/>
        <v>3.3665464133189132E-2</v>
      </c>
      <c r="ET149" s="20">
        <f t="shared" si="1715"/>
        <v>1022.2289705435774</v>
      </c>
      <c r="EU149" s="20">
        <f t="shared" si="1716"/>
        <v>13.558468019030979</v>
      </c>
      <c r="EW149" s="10">
        <v>12.068</v>
      </c>
      <c r="EX149" s="11">
        <v>6620.5</v>
      </c>
      <c r="EY149" s="18">
        <f t="shared" si="1717"/>
        <v>2.1697529781871082E-2</v>
      </c>
      <c r="EZ149" s="20">
        <f t="shared" si="1718"/>
        <v>1022.9393939393939</v>
      </c>
      <c r="FB149" s="10">
        <v>11.99</v>
      </c>
      <c r="FC149" s="10">
        <v>5835.4</v>
      </c>
      <c r="FD149" s="18">
        <f t="shared" si="1719"/>
        <v>1.8608421463494278E-2</v>
      </c>
      <c r="FE149" s="20">
        <f t="shared" si="1720"/>
        <v>1022.8032836728489</v>
      </c>
      <c r="FG149" s="10">
        <v>11.942</v>
      </c>
      <c r="FH149" s="11">
        <v>6662</v>
      </c>
      <c r="FI149" s="18">
        <f t="shared" si="1721"/>
        <v>2.1413771800293274E-2</v>
      </c>
      <c r="FJ149" s="20">
        <f>(((FG149-FG$137)/(FG$189-FG$137)*100+1000))</f>
        <v>1021.7638266068759</v>
      </c>
      <c r="FL149" s="10">
        <v>11.935</v>
      </c>
      <c r="FM149" s="11">
        <v>5843.9</v>
      </c>
      <c r="FN149" s="18">
        <f t="shared" si="1722"/>
        <v>1.7835838501715096E-2</v>
      </c>
      <c r="FO149" s="20">
        <f t="shared" si="1723"/>
        <v>1022.5993883792049</v>
      </c>
      <c r="FQ149" s="10">
        <v>11.939</v>
      </c>
      <c r="FR149" s="11">
        <v>5929.2</v>
      </c>
      <c r="FS149" s="18">
        <f t="shared" si="1724"/>
        <v>2.3681174041771558E-2</v>
      </c>
      <c r="FT149" s="20">
        <f t="shared" si="1725"/>
        <v>1022.886786695148</v>
      </c>
      <c r="FU149" s="20">
        <f t="shared" si="1726"/>
        <v>11.60261002581511</v>
      </c>
      <c r="FV149" s="20">
        <f t="shared" si="1727"/>
        <v>13.305006965797931</v>
      </c>
      <c r="FX149" s="10">
        <v>12.045999999999999</v>
      </c>
      <c r="FY149" s="11">
        <v>8616.1</v>
      </c>
      <c r="FZ149" s="18">
        <f t="shared" si="1728"/>
        <v>2.7096682078721616E-2</v>
      </c>
      <c r="GA149" s="20">
        <f t="shared" si="1729"/>
        <v>1022.9951397326853</v>
      </c>
      <c r="GC149" s="10">
        <v>11.978999999999999</v>
      </c>
      <c r="GD149" s="10">
        <v>7808.2</v>
      </c>
      <c r="GE149" s="18">
        <f t="shared" si="1730"/>
        <v>2.8665958357594265E-2</v>
      </c>
      <c r="GF149" s="20">
        <f t="shared" si="1731"/>
        <v>1022.8692750985745</v>
      </c>
      <c r="GH149" s="10">
        <v>11.954000000000001</v>
      </c>
      <c r="GI149" s="11">
        <v>7619.8</v>
      </c>
      <c r="GJ149" s="18">
        <f t="shared" si="1732"/>
        <v>3.049874359489561E-2</v>
      </c>
      <c r="GK149" s="20">
        <f t="shared" si="1733"/>
        <v>1022.9638701775873</v>
      </c>
      <c r="GM149" s="10">
        <v>11.935</v>
      </c>
      <c r="GN149" s="11">
        <v>6974.8</v>
      </c>
      <c r="GO149" s="18">
        <f t="shared" si="1734"/>
        <v>2.0353391701822869E-2</v>
      </c>
      <c r="GP149" s="20">
        <f t="shared" si="1735"/>
        <v>1022.496194824962</v>
      </c>
      <c r="GR149" s="10">
        <v>11.942</v>
      </c>
      <c r="GS149" s="11">
        <v>7702.9</v>
      </c>
      <c r="GT149" s="18">
        <f t="shared" si="1736"/>
        <v>2.0930007602612166E-2</v>
      </c>
      <c r="GU149" s="20">
        <f t="shared" si="1737"/>
        <v>1022.8798047589994</v>
      </c>
      <c r="GV149" s="20">
        <f t="shared" si="1738"/>
        <v>18.063974683235031</v>
      </c>
      <c r="GX149" s="10">
        <v>12.002000000000001</v>
      </c>
      <c r="GY149" s="11">
        <v>4857.1000000000004</v>
      </c>
      <c r="GZ149" s="18">
        <f t="shared" si="1739"/>
        <v>1.6443519687129295E-2</v>
      </c>
      <c r="HA149" s="20">
        <f t="shared" si="1740"/>
        <v>1022.8370528890248</v>
      </c>
      <c r="HC149" s="10">
        <v>11.978999999999999</v>
      </c>
      <c r="HD149" s="10">
        <v>5082.7</v>
      </c>
      <c r="HE149" s="18">
        <f t="shared" si="1741"/>
        <v>1.5639163539982681E-2</v>
      </c>
      <c r="HF149" s="20">
        <f>(((HC149-HC$137)/(HC$189-HC$137)*100+1000))</f>
        <v>1022.5669099756691</v>
      </c>
      <c r="HH149" s="10">
        <v>11.939</v>
      </c>
      <c r="HI149" s="11">
        <v>5199.5</v>
      </c>
      <c r="HJ149" s="18">
        <f t="shared" si="1742"/>
        <v>1.4323320553131682E-2</v>
      </c>
      <c r="HK149" s="20">
        <f t="shared" si="1743"/>
        <v>1022.6638349514564</v>
      </c>
      <c r="HM149" s="10">
        <v>11.942</v>
      </c>
      <c r="HN149" s="11">
        <v>4079.1</v>
      </c>
      <c r="HO149" s="18">
        <f t="shared" si="1744"/>
        <v>1.1430568216177318E-2</v>
      </c>
      <c r="HP149" s="20">
        <f t="shared" si="1745"/>
        <v>1022.8908376171756</v>
      </c>
      <c r="HR149" s="10">
        <v>11.942</v>
      </c>
      <c r="HS149" s="11">
        <v>4714.7</v>
      </c>
      <c r="HT149" s="18">
        <f t="shared" si="1746"/>
        <v>1.1552616019291032E-2</v>
      </c>
      <c r="HU149" s="20">
        <f t="shared" si="1747"/>
        <v>1022.8519195612431</v>
      </c>
      <c r="HV149" s="20">
        <f t="shared" si="1748"/>
        <v>16.619814542757176</v>
      </c>
      <c r="HX149" s="10">
        <v>12.023999999999999</v>
      </c>
      <c r="HY149" s="11">
        <v>5982</v>
      </c>
      <c r="HZ149" s="18">
        <f t="shared" si="1749"/>
        <v>1.3446104990208754E-2</v>
      </c>
      <c r="IA149" s="20">
        <f t="shared" si="1750"/>
        <v>1022.4058769513315</v>
      </c>
      <c r="IC149" s="10">
        <v>11.997999999999999</v>
      </c>
      <c r="ID149" s="10">
        <v>6648</v>
      </c>
      <c r="IE149" s="18">
        <f t="shared" si="1751"/>
        <v>2.142320595956982E-2</v>
      </c>
      <c r="IF149" s="20">
        <f t="shared" si="1752"/>
        <v>1022.6312613156307</v>
      </c>
      <c r="IH149" s="10">
        <v>11.961</v>
      </c>
      <c r="II149" s="11">
        <v>5603</v>
      </c>
      <c r="IJ149" s="18">
        <f t="shared" si="1753"/>
        <v>1.7677638497183033E-2</v>
      </c>
      <c r="IK149" s="20">
        <f t="shared" si="1754"/>
        <v>1022.7425772880318</v>
      </c>
      <c r="IM149" s="10">
        <v>11.968</v>
      </c>
      <c r="IN149" s="11">
        <v>7217.4</v>
      </c>
      <c r="IO149" s="18">
        <f t="shared" si="1755"/>
        <v>1.6344941818674279E-2</v>
      </c>
      <c r="IP149" s="20">
        <f t="shared" si="1756"/>
        <v>1022.5924793641088</v>
      </c>
      <c r="IR149" s="10">
        <v>11.983000000000001</v>
      </c>
      <c r="IS149" s="11">
        <v>5115.3999999999996</v>
      </c>
      <c r="IT149" s="18">
        <f t="shared" si="1757"/>
        <v>1.3958417809493818E-2</v>
      </c>
      <c r="IU149" s="20">
        <f t="shared" si="1758"/>
        <v>1022.8032836728489</v>
      </c>
      <c r="IV149" s="20">
        <f t="shared" si="1759"/>
        <v>19.417779272830156</v>
      </c>
    </row>
    <row r="150" spans="1:256">
      <c r="A150" s="2" t="s">
        <v>83</v>
      </c>
      <c r="B150" s="25">
        <v>12.12</v>
      </c>
      <c r="C150" s="12">
        <v>1682.1</v>
      </c>
      <c r="D150" s="18">
        <f>C150/D$1</f>
        <v>5.210543629977988E-3</v>
      </c>
      <c r="E150" s="20">
        <f>(((B150-B$137)/(B$189-B$137)*100+1000))</f>
        <v>1022.6089588377724</v>
      </c>
      <c r="G150" s="25">
        <v>12.105</v>
      </c>
      <c r="H150" s="12">
        <v>1180</v>
      </c>
      <c r="I150" s="18">
        <f>H150/I$1</f>
        <v>5.5345326696897099E-3</v>
      </c>
      <c r="J150" s="20">
        <f>(((G150-G$137)/(G$189-G$137)*100+1000))</f>
        <v>1022.3939393939394</v>
      </c>
      <c r="L150" s="25">
        <v>12.068</v>
      </c>
      <c r="M150" s="12">
        <v>1414</v>
      </c>
      <c r="N150" s="18">
        <f>M150/N$1</f>
        <v>4.9692077803596101E-3</v>
      </c>
      <c r="O150" s="20">
        <f>(((L150-L$137)/(L$189-L$137)*100+1000))</f>
        <v>1023.0675593426658</v>
      </c>
      <c r="Q150" s="25">
        <v>12.071999999999999</v>
      </c>
      <c r="R150" s="12">
        <v>1625.1</v>
      </c>
      <c r="S150" s="18">
        <f>R150/S$1</f>
        <v>6.2243405381865648E-3</v>
      </c>
      <c r="T150" s="20">
        <f>(((Q150-Q$137)/(Q$189-Q$137)*100+1000))</f>
        <v>1022.8762135922329</v>
      </c>
      <c r="U150" s="20">
        <f t="shared" si="1614"/>
        <v>9.9333011799763007</v>
      </c>
      <c r="W150" s="10">
        <v>12.083</v>
      </c>
      <c r="X150">
        <v>1523.4</v>
      </c>
      <c r="Y150" s="18">
        <f t="shared" si="1673"/>
        <v>4.618808805752622E-3</v>
      </c>
      <c r="Z150" s="20">
        <f t="shared" si="1674"/>
        <v>1023.1818181818182</v>
      </c>
      <c r="AB150" s="10">
        <v>12.042</v>
      </c>
      <c r="AC150">
        <v>1848.3</v>
      </c>
      <c r="AD150" s="18">
        <f t="shared" si="1615"/>
        <v>6.3662653723109645E-3</v>
      </c>
      <c r="AE150" s="20">
        <f t="shared" si="1675"/>
        <v>1022.9223744292237</v>
      </c>
      <c r="AG150" s="10">
        <v>12.023999999999999</v>
      </c>
      <c r="AH150">
        <v>1180.7</v>
      </c>
      <c r="AI150" s="18">
        <f t="shared" si="1616"/>
        <v>3.9057615523806059E-3</v>
      </c>
      <c r="AJ150" s="20">
        <f>(((AG150-AG$137)/(AG$189-AG$137)*100+1000))</f>
        <v>1022.6569608735214</v>
      </c>
      <c r="AL150" s="10">
        <v>12.02</v>
      </c>
      <c r="AM150">
        <v>1335.9</v>
      </c>
      <c r="AN150" s="18">
        <f t="shared" si="1617"/>
        <v>4.722353604917272E-3</v>
      </c>
      <c r="AO150" s="20">
        <f t="shared" si="1676"/>
        <v>1022.8798047589994</v>
      </c>
      <c r="AQ150" s="10">
        <v>12.035</v>
      </c>
      <c r="AR150">
        <v>1642.3</v>
      </c>
      <c r="AS150" s="18">
        <f t="shared" si="1618"/>
        <v>5.3644216971798159E-3</v>
      </c>
      <c r="AT150" s="20">
        <f t="shared" si="1677"/>
        <v>1023.1659056316591</v>
      </c>
      <c r="AU150" s="20">
        <f t="shared" si="1766"/>
        <v>18.507480449364159</v>
      </c>
      <c r="AW150" s="10">
        <v>12.087</v>
      </c>
      <c r="AX150">
        <v>1228.5999999999999</v>
      </c>
      <c r="AY150" s="18">
        <f t="shared" si="1761"/>
        <v>3.5686380443654378E-3</v>
      </c>
      <c r="AZ150" s="20">
        <f t="shared" si="1679"/>
        <v>1023.4242424242424</v>
      </c>
      <c r="BB150" s="10">
        <v>12.057</v>
      </c>
      <c r="BC150">
        <v>1632.2</v>
      </c>
      <c r="BD150" s="18">
        <f t="shared" si="1762"/>
        <v>4.2414657457854306E-3</v>
      </c>
      <c r="BE150" s="20">
        <f t="shared" si="1680"/>
        <v>1023.3242341522596</v>
      </c>
      <c r="BG150" s="10">
        <v>11.991</v>
      </c>
      <c r="BH150">
        <v>1490.8</v>
      </c>
      <c r="BI150" s="18">
        <f t="shared" si="1763"/>
        <v>4.572619005262131E-3</v>
      </c>
      <c r="BJ150" s="20">
        <f t="shared" si="1681"/>
        <v>1022.8161270616982</v>
      </c>
      <c r="BL150" s="10">
        <v>11.983000000000001</v>
      </c>
      <c r="BM150">
        <v>1509.6</v>
      </c>
      <c r="BN150" s="18">
        <f t="shared" si="1764"/>
        <v>4.2423751905359278E-3</v>
      </c>
      <c r="BO150" s="20">
        <f t="shared" si="1682"/>
        <v>1022.4301933108316</v>
      </c>
      <c r="BQ150" s="10">
        <v>11.99</v>
      </c>
      <c r="BR150">
        <v>1270.8</v>
      </c>
      <c r="BS150" s="18">
        <f t="shared" si="1765"/>
        <v>4.0937714626631807E-3</v>
      </c>
      <c r="BT150" s="20">
        <f t="shared" si="1683"/>
        <v>1022.8519195612431</v>
      </c>
      <c r="BU150" s="20">
        <f t="shared" si="1684"/>
        <v>8.8377318186349925</v>
      </c>
      <c r="BW150" s="10">
        <v>12.039</v>
      </c>
      <c r="BX150" s="11">
        <v>1247.9000000000001</v>
      </c>
      <c r="BY150" s="18">
        <f t="shared" si="1685"/>
        <v>4.9213700804045949E-3</v>
      </c>
      <c r="BZ150" s="20">
        <f t="shared" si="1686"/>
        <v>1022.4048706240487</v>
      </c>
      <c r="CB150" s="10">
        <v>12.057</v>
      </c>
      <c r="CC150" s="11">
        <v>1138</v>
      </c>
      <c r="CD150" s="18">
        <f t="shared" si="1687"/>
        <v>3.7637141574853096E-3</v>
      </c>
      <c r="CE150" s="20">
        <f t="shared" si="1688"/>
        <v>1023.0606060606061</v>
      </c>
      <c r="CG150" s="10">
        <v>12.013</v>
      </c>
      <c r="CH150" s="11">
        <v>1026.8</v>
      </c>
      <c r="CI150" s="18">
        <f t="shared" si="1689"/>
        <v>2.7739355954181973E-3</v>
      </c>
      <c r="CJ150" s="20">
        <f t="shared" si="1690"/>
        <v>1023.0465186986926</v>
      </c>
      <c r="CL150" s="10">
        <v>12.023999999999999</v>
      </c>
      <c r="CM150" s="11">
        <v>1101.5999999999999</v>
      </c>
      <c r="CN150" s="18">
        <f t="shared" si="1691"/>
        <v>3.0706517497363071E-3</v>
      </c>
      <c r="CO150" s="20">
        <f t="shared" si="1692"/>
        <v>1023.5937975068409</v>
      </c>
      <c r="CQ150" s="10">
        <v>12.009</v>
      </c>
      <c r="CR150" s="11">
        <v>1042.5999999999999</v>
      </c>
      <c r="CS150" s="18">
        <f t="shared" si="1693"/>
        <v>2.9610948041675716E-3</v>
      </c>
      <c r="CT150" s="20">
        <f>(((CQ150-CQ$137)/(CQ$189-CQ$137)*100+1000))</f>
        <v>1022.5630124506529</v>
      </c>
      <c r="CU150" s="20">
        <f t="shared" si="1694"/>
        <v>25.132361748108938</v>
      </c>
      <c r="CW150" s="10">
        <v>12.061</v>
      </c>
      <c r="CX150" s="11">
        <v>1564.5</v>
      </c>
      <c r="CY150" s="18">
        <f t="shared" si="1695"/>
        <v>4.068923850915878E-3</v>
      </c>
      <c r="CZ150" s="20">
        <f t="shared" si="1696"/>
        <v>1022.5511138236192</v>
      </c>
      <c r="DB150" s="10">
        <v>12.087</v>
      </c>
      <c r="DC150" s="10">
        <v>1638.2</v>
      </c>
      <c r="DD150" s="18">
        <f t="shared" si="1697"/>
        <v>4.8793854750267323E-3</v>
      </c>
      <c r="DE150" s="20">
        <f t="shared" si="1698"/>
        <v>1022.4878934624697</v>
      </c>
      <c r="DG150" s="10">
        <v>11.994</v>
      </c>
      <c r="DH150" s="11">
        <v>1439.2</v>
      </c>
      <c r="DI150" s="18">
        <f t="shared" si="1699"/>
        <v>3.9491809126581236E-3</v>
      </c>
      <c r="DJ150" s="20">
        <f t="shared" si="1700"/>
        <v>1022.8685749461373</v>
      </c>
      <c r="DL150" s="10">
        <v>11.987</v>
      </c>
      <c r="DM150" s="11">
        <v>1346.8</v>
      </c>
      <c r="DN150" s="18">
        <f t="shared" si="1701"/>
        <v>4.6342286717264225E-3</v>
      </c>
      <c r="DO150" s="20">
        <f t="shared" si="1702"/>
        <v>1022.9077580940746</v>
      </c>
      <c r="DQ150" s="10">
        <v>11.972</v>
      </c>
      <c r="DR150" s="11">
        <v>1228</v>
      </c>
      <c r="DS150" s="18">
        <f t="shared" si="1703"/>
        <v>4.0473753858272649E-3</v>
      </c>
      <c r="DT150" s="20">
        <f t="shared" si="1704"/>
        <v>1023.1003967043027</v>
      </c>
      <c r="DU150" s="20">
        <f t="shared" si="1705"/>
        <v>9.5985662855091629</v>
      </c>
      <c r="DW150" s="10">
        <v>12.09</v>
      </c>
      <c r="DX150" s="11">
        <v>1238</v>
      </c>
      <c r="DY150" s="18">
        <f t="shared" si="1706"/>
        <v>5.4427534881103532E-3</v>
      </c>
      <c r="DZ150" s="20">
        <f t="shared" si="1707"/>
        <v>1023.042304230423</v>
      </c>
      <c r="EB150" s="10">
        <v>12.071999999999999</v>
      </c>
      <c r="EC150" s="10">
        <v>1431.5</v>
      </c>
      <c r="ED150" s="18">
        <f t="shared" si="1708"/>
        <v>4.6509421609937521E-3</v>
      </c>
      <c r="EE150" s="20">
        <f t="shared" si="1709"/>
        <v>1023.0117931660114</v>
      </c>
      <c r="EG150" s="10">
        <v>11.994</v>
      </c>
      <c r="EH150" s="11">
        <v>1724</v>
      </c>
      <c r="EI150" s="18">
        <f t="shared" si="1710"/>
        <v>6.1370746231252382E-3</v>
      </c>
      <c r="EJ150" s="20">
        <f t="shared" si="1711"/>
        <v>1023.3009708737864</v>
      </c>
      <c r="EL150" s="10">
        <v>11.99</v>
      </c>
      <c r="EM150" s="11">
        <v>1643.6</v>
      </c>
      <c r="EN150" s="18">
        <f t="shared" si="1712"/>
        <v>4.6761224713916102E-3</v>
      </c>
      <c r="EO150" s="20">
        <f t="shared" si="1713"/>
        <v>1022.7479526842584</v>
      </c>
      <c r="EQ150" s="10">
        <v>11.976000000000001</v>
      </c>
      <c r="ER150" s="11">
        <v>1063.0999999999999</v>
      </c>
      <c r="ES150" s="18">
        <f t="shared" si="1714"/>
        <v>3.3568840436701214E-3</v>
      </c>
      <c r="ET150" s="20">
        <f t="shared" si="1715"/>
        <v>1022.8059520194352</v>
      </c>
      <c r="EU150" s="20">
        <f t="shared" si="1716"/>
        <v>21.383348927145988</v>
      </c>
      <c r="EW150" s="10">
        <v>12.061</v>
      </c>
      <c r="EX150" s="11">
        <v>1206.7</v>
      </c>
      <c r="EY150" s="18">
        <f t="shared" si="1717"/>
        <v>3.9547480081238333E-3</v>
      </c>
      <c r="EZ150" s="20">
        <f t="shared" si="1718"/>
        <v>1022.7272727272727</v>
      </c>
      <c r="FB150" s="10">
        <v>12.005000000000001</v>
      </c>
      <c r="FC150" s="10">
        <v>1795.8</v>
      </c>
      <c r="FD150" s="18">
        <f t="shared" si="1719"/>
        <v>5.726600278325911E-3</v>
      </c>
      <c r="FE150" s="20">
        <f t="shared" si="1720"/>
        <v>1023.2593493463058</v>
      </c>
      <c r="FG150" s="10">
        <v>11.952999999999999</v>
      </c>
      <c r="FH150" s="11">
        <v>1940.2</v>
      </c>
      <c r="FI150" s="18">
        <f t="shared" si="1721"/>
        <v>6.2364154978878728E-3</v>
      </c>
      <c r="FJ150" s="20">
        <f>(((FG150-FG$137)/(FG$189-FG$137)*100+1000))</f>
        <v>1022.0926756352765</v>
      </c>
      <c r="FL150" s="10">
        <v>11.946</v>
      </c>
      <c r="FM150" s="11">
        <v>1589.3</v>
      </c>
      <c r="FN150" s="18">
        <f t="shared" si="1722"/>
        <v>4.850613140330225E-3</v>
      </c>
      <c r="FO150" s="20">
        <f t="shared" si="1723"/>
        <v>1022.9357798165138</v>
      </c>
      <c r="FQ150" s="10">
        <v>11.954000000000001</v>
      </c>
      <c r="FR150" s="11">
        <v>1862.4</v>
      </c>
      <c r="FS150" s="18">
        <f t="shared" si="1724"/>
        <v>7.4384096565127426E-3</v>
      </c>
      <c r="FT150" s="20">
        <f t="shared" si="1725"/>
        <v>1023.344522429051</v>
      </c>
      <c r="FU150" s="20">
        <f t="shared" si="1726"/>
        <v>23.551025094331393</v>
      </c>
      <c r="FV150" s="20">
        <f t="shared" si="1727"/>
        <v>27.041299537564662</v>
      </c>
      <c r="FX150" s="10">
        <v>12.039</v>
      </c>
      <c r="FY150" s="11">
        <v>1723.1</v>
      </c>
      <c r="FZ150" s="18">
        <f t="shared" si="1728"/>
        <v>5.4189590290090886E-3</v>
      </c>
      <c r="GA150" s="20">
        <f t="shared" si="1729"/>
        <v>1022.7825030376671</v>
      </c>
      <c r="GC150" s="10">
        <v>11.987</v>
      </c>
      <c r="GD150" s="10">
        <v>1474.2</v>
      </c>
      <c r="GE150" s="18">
        <f t="shared" si="1730"/>
        <v>5.4121764056716615E-3</v>
      </c>
      <c r="GF150" s="20">
        <f t="shared" si="1731"/>
        <v>1023.1119199272066</v>
      </c>
      <c r="GH150" s="10">
        <v>11.954000000000001</v>
      </c>
      <c r="GI150" s="11">
        <v>1663.3</v>
      </c>
      <c r="GJ150" s="18">
        <f t="shared" si="1732"/>
        <v>6.6574661042796222E-3</v>
      </c>
      <c r="GK150" s="20">
        <f t="shared" si="1733"/>
        <v>1022.9638701775873</v>
      </c>
      <c r="GM150" s="10">
        <v>11.946</v>
      </c>
      <c r="GN150" s="11">
        <v>1468.8</v>
      </c>
      <c r="GO150" s="18">
        <f t="shared" si="1734"/>
        <v>4.2861532562421039E-3</v>
      </c>
      <c r="GP150" s="20">
        <f t="shared" si="1735"/>
        <v>1022.8310502283105</v>
      </c>
      <c r="GR150" s="10">
        <v>11.961</v>
      </c>
      <c r="GS150" s="11">
        <v>1510.6</v>
      </c>
      <c r="GT150" s="18">
        <f t="shared" si="1736"/>
        <v>4.1045410799187242E-3</v>
      </c>
      <c r="GU150" s="20">
        <f t="shared" si="1737"/>
        <v>1023.4594264795608</v>
      </c>
      <c r="GV150" s="20">
        <f t="shared" si="1738"/>
        <v>19.913676088317175</v>
      </c>
      <c r="GX150" s="10">
        <v>12.005000000000001</v>
      </c>
      <c r="GY150" s="11">
        <v>1865.9</v>
      </c>
      <c r="GZ150" s="18">
        <f t="shared" si="1739"/>
        <v>6.3169305520196306E-3</v>
      </c>
      <c r="HA150" s="20">
        <f t="shared" si="1740"/>
        <v>1022.9287679608683</v>
      </c>
      <c r="HE150" s="18"/>
      <c r="HH150" s="10">
        <v>11.946</v>
      </c>
      <c r="HI150" s="11">
        <v>1480.3</v>
      </c>
      <c r="HJ150" s="18">
        <f t="shared" si="1742"/>
        <v>4.0778558351381531E-3</v>
      </c>
      <c r="HK150" s="20">
        <f t="shared" si="1743"/>
        <v>1022.8762135922329</v>
      </c>
      <c r="HM150" s="10">
        <v>11.946</v>
      </c>
      <c r="HN150" s="11">
        <v>1109.4000000000001</v>
      </c>
      <c r="HO150" s="18">
        <f t="shared" si="1744"/>
        <v>3.1087917381351564E-3</v>
      </c>
      <c r="HP150" s="20">
        <f t="shared" si="1745"/>
        <v>1023.0117931660114</v>
      </c>
      <c r="HR150" s="10">
        <v>11.957000000000001</v>
      </c>
      <c r="HS150" s="11">
        <v>1188.5</v>
      </c>
      <c r="HT150" s="18">
        <f t="shared" si="1746"/>
        <v>2.9122285911993111E-3</v>
      </c>
      <c r="HU150" s="20">
        <f t="shared" si="1747"/>
        <v>1023.3089579524681</v>
      </c>
      <c r="HV150" s="20">
        <f t="shared" si="1748"/>
        <v>38.032193142695988</v>
      </c>
      <c r="HX150" s="10">
        <v>12.023999999999999</v>
      </c>
      <c r="HY150" s="11">
        <v>1923.2</v>
      </c>
      <c r="HZ150" s="18">
        <f t="shared" si="1749"/>
        <v>4.3228935334619651E-3</v>
      </c>
      <c r="IA150" s="20">
        <f t="shared" si="1750"/>
        <v>1022.4058769513315</v>
      </c>
      <c r="IC150" s="10">
        <v>12.005000000000001</v>
      </c>
      <c r="ID150" s="10">
        <v>1633</v>
      </c>
      <c r="IE150" s="18">
        <f t="shared" ref="IE150" si="1767">ID150/IE$1</f>
        <v>5.2623488766512507E-3</v>
      </c>
      <c r="IF150" s="20">
        <f t="shared" si="1752"/>
        <v>1022.8424864212433</v>
      </c>
      <c r="IH150" s="10">
        <v>11.972</v>
      </c>
      <c r="II150" s="11">
        <v>1216.0999999999999</v>
      </c>
      <c r="IJ150" s="18">
        <f t="shared" si="1753"/>
        <v>3.8368331565990154E-3</v>
      </c>
      <c r="IK150" s="20">
        <f t="shared" si="1754"/>
        <v>1023.0792776247322</v>
      </c>
      <c r="IM150" s="10">
        <v>11.983000000000001</v>
      </c>
      <c r="IN150" s="11">
        <v>1660.6</v>
      </c>
      <c r="IO150" s="18">
        <f t="shared" si="1755"/>
        <v>3.7606908837102705E-3</v>
      </c>
      <c r="IP150" s="20">
        <f t="shared" si="1756"/>
        <v>1023.0510547233263</v>
      </c>
      <c r="IR150" s="10">
        <v>11.983000000000001</v>
      </c>
      <c r="IS150" s="11">
        <v>1418</v>
      </c>
      <c r="IT150" s="18">
        <f t="shared" si="1757"/>
        <v>3.8693037599918357E-3</v>
      </c>
      <c r="IU150" s="20">
        <f t="shared" si="1758"/>
        <v>1022.8032836728489</v>
      </c>
      <c r="IV150" s="20">
        <f t="shared" si="1759"/>
        <v>14.914699715410048</v>
      </c>
    </row>
    <row r="151" spans="1:256">
      <c r="A151" s="2" t="s">
        <v>84</v>
      </c>
      <c r="D151" s="18"/>
      <c r="I151" s="18"/>
      <c r="N151" s="18"/>
      <c r="S151" s="18"/>
      <c r="U151" s="20"/>
      <c r="W151" s="10">
        <v>12.146000000000001</v>
      </c>
      <c r="X151">
        <v>2714.1</v>
      </c>
      <c r="Y151" s="18">
        <f t="shared" si="1673"/>
        <v>8.2289017852784484E-3</v>
      </c>
      <c r="Z151" s="20">
        <f t="shared" si="1674"/>
        <v>1025.090909090909</v>
      </c>
      <c r="AB151" s="10">
        <v>12.124000000000001</v>
      </c>
      <c r="AC151">
        <v>2274.1</v>
      </c>
      <c r="AD151" s="18">
        <f t="shared" si="1615"/>
        <v>7.8328864811839875E-3</v>
      </c>
      <c r="AE151" s="20">
        <f t="shared" si="1675"/>
        <v>1025.4185692541857</v>
      </c>
      <c r="AI151" s="18"/>
      <c r="AL151" s="10">
        <v>12.101000000000001</v>
      </c>
      <c r="AM151">
        <v>1649</v>
      </c>
      <c r="AN151" s="18">
        <f t="shared" si="1617"/>
        <v>5.8291497076941243E-3</v>
      </c>
      <c r="AO151" s="20">
        <f t="shared" si="1676"/>
        <v>1025.3508236729713</v>
      </c>
      <c r="AQ151" s="10">
        <v>12.109</v>
      </c>
      <c r="AR151">
        <v>2057.6999999999998</v>
      </c>
      <c r="AS151" s="18">
        <f t="shared" si="1618"/>
        <v>6.7212875396011123E-3</v>
      </c>
      <c r="AT151" s="20">
        <f t="shared" si="1677"/>
        <v>1025.4185692541857</v>
      </c>
      <c r="AU151" s="20">
        <f t="shared" si="1766"/>
        <v>15.226406188951175</v>
      </c>
      <c r="AW151" s="10">
        <v>12.161</v>
      </c>
      <c r="AX151">
        <v>1755.3</v>
      </c>
      <c r="AY151" s="18">
        <f t="shared" si="1761"/>
        <v>5.0985107921818771E-3</v>
      </c>
      <c r="AZ151" s="20">
        <f t="shared" si="1679"/>
        <v>1025.6666666666667</v>
      </c>
      <c r="BB151" s="10">
        <v>12.127000000000001</v>
      </c>
      <c r="BC151">
        <v>2168.6</v>
      </c>
      <c r="BD151" s="18">
        <f t="shared" si="1762"/>
        <v>5.6353649162543089E-3</v>
      </c>
      <c r="BE151" s="20">
        <f t="shared" si="1680"/>
        <v>1025.4473764027905</v>
      </c>
      <c r="BG151" s="10">
        <v>12.064</v>
      </c>
      <c r="BH151">
        <v>3338.2</v>
      </c>
      <c r="BI151" s="18">
        <f t="shared" si="1763"/>
        <v>1.0239010439606953E-2</v>
      </c>
      <c r="BJ151" s="20">
        <f t="shared" si="1681"/>
        <v>1025.0458155161882</v>
      </c>
      <c r="BL151" s="10">
        <v>12.076000000000001</v>
      </c>
      <c r="BM151">
        <v>2967.8</v>
      </c>
      <c r="BN151" s="18">
        <f t="shared" si="1764"/>
        <v>8.3403027891312456E-3</v>
      </c>
      <c r="BO151" s="20">
        <f t="shared" si="1682"/>
        <v>1025.2838293955201</v>
      </c>
      <c r="BQ151" s="10">
        <v>12.071999999999999</v>
      </c>
      <c r="BR151">
        <v>4564.1000000000004</v>
      </c>
      <c r="BS151" s="18">
        <f t="shared" si="1765"/>
        <v>1.4702850434955166E-2</v>
      </c>
      <c r="BT151" s="20">
        <f t="shared" si="1683"/>
        <v>1025.350396099939</v>
      </c>
      <c r="BU151" s="20">
        <f t="shared" si="1684"/>
        <v>44.302615588383489</v>
      </c>
      <c r="BW151" s="10">
        <v>12.141999999999999</v>
      </c>
      <c r="BX151" s="11">
        <v>2285.5</v>
      </c>
      <c r="BY151" s="18">
        <f t="shared" si="1685"/>
        <v>9.0133755258952637E-3</v>
      </c>
      <c r="BZ151" s="20">
        <f t="shared" si="1686"/>
        <v>1025.5403348554032</v>
      </c>
      <c r="CB151" s="10">
        <v>12.131</v>
      </c>
      <c r="CC151" s="11">
        <v>1844.5</v>
      </c>
      <c r="CD151" s="18">
        <f t="shared" si="1687"/>
        <v>6.1003258027079559E-3</v>
      </c>
      <c r="CE151" s="20">
        <f t="shared" si="1688"/>
        <v>1025.3030303030303</v>
      </c>
      <c r="CG151" s="10">
        <v>12.083</v>
      </c>
      <c r="CH151" s="11">
        <v>1473.8</v>
      </c>
      <c r="CI151" s="18">
        <f t="shared" si="1689"/>
        <v>3.9815215042143933E-3</v>
      </c>
      <c r="CJ151" s="20">
        <f t="shared" si="1690"/>
        <v>1025.1748251748252</v>
      </c>
      <c r="CL151" s="10">
        <v>12.087</v>
      </c>
      <c r="CM151" s="11">
        <v>2449.3000000000002</v>
      </c>
      <c r="CN151" s="18">
        <f t="shared" si="1691"/>
        <v>6.8272942362283392E-3</v>
      </c>
      <c r="CO151" s="20">
        <f t="shared" si="1692"/>
        <v>1025.5092733353604</v>
      </c>
      <c r="CS151" s="18"/>
      <c r="CU151" s="20">
        <f t="shared" si="1694"/>
        <v>32.028750767921153</v>
      </c>
      <c r="CW151" s="10">
        <v>12.138</v>
      </c>
      <c r="CX151" s="11">
        <v>3420.4</v>
      </c>
      <c r="CY151" s="18">
        <f t="shared" si="1695"/>
        <v>8.8957156533542164E-3</v>
      </c>
      <c r="CZ151" s="20">
        <f t="shared" si="1696"/>
        <v>1024.900823924321</v>
      </c>
      <c r="DB151" s="10">
        <v>12.186</v>
      </c>
      <c r="DC151" s="10">
        <v>2063.1</v>
      </c>
      <c r="DD151" s="18">
        <f t="shared" si="1697"/>
        <v>6.1449518822656885E-3</v>
      </c>
      <c r="DE151" s="20">
        <f t="shared" si="1698"/>
        <v>1025.4842615012108</v>
      </c>
      <c r="DG151" s="10">
        <v>12.064</v>
      </c>
      <c r="DH151" s="11">
        <v>4430.3</v>
      </c>
      <c r="DI151" s="18">
        <f t="shared" si="1699"/>
        <v>1.2156792799714624E-2</v>
      </c>
      <c r="DJ151" s="20">
        <f t="shared" si="1700"/>
        <v>1025.0230840258541</v>
      </c>
      <c r="DL151" s="10">
        <v>12.068</v>
      </c>
      <c r="DM151" s="11">
        <v>5610.3</v>
      </c>
      <c r="DN151" s="18">
        <f t="shared" si="1701"/>
        <v>1.9304583543946204E-2</v>
      </c>
      <c r="DO151" s="20">
        <f t="shared" si="1702"/>
        <v>1025.3817959682347</v>
      </c>
      <c r="DQ151" s="10">
        <v>12.053000000000001</v>
      </c>
      <c r="DR151" s="11">
        <v>2608.4</v>
      </c>
      <c r="DS151" s="18">
        <f t="shared" si="1703"/>
        <v>8.5970471957588258E-3</v>
      </c>
      <c r="DT151" s="20">
        <f t="shared" si="1704"/>
        <v>1025.5721696673788</v>
      </c>
      <c r="DU151" s="20">
        <f t="shared" si="1705"/>
        <v>46.288261679952299</v>
      </c>
      <c r="DW151" s="10">
        <v>12.175000000000001</v>
      </c>
      <c r="DX151" s="11">
        <v>2828.9</v>
      </c>
      <c r="DY151" s="18">
        <f t="shared" si="1706"/>
        <v>1.2436999468913877E-2</v>
      </c>
      <c r="DZ151" s="20">
        <f t="shared" si="1707"/>
        <v>1025.5925592559256</v>
      </c>
      <c r="EB151" s="10">
        <v>12.153</v>
      </c>
      <c r="EC151" s="10">
        <v>3274.5</v>
      </c>
      <c r="ED151" s="18">
        <f t="shared" si="1708"/>
        <v>1.0638847437075823E-2</v>
      </c>
      <c r="EE151" s="20">
        <f t="shared" si="1709"/>
        <v>1025.4611430299365</v>
      </c>
      <c r="EG151" s="10">
        <v>12.061</v>
      </c>
      <c r="EH151" s="11">
        <v>32986.400000000001</v>
      </c>
      <c r="EI151" s="18">
        <f t="shared" si="1710"/>
        <v>0.1174245930094306</v>
      </c>
      <c r="EJ151" s="20">
        <f t="shared" si="1711"/>
        <v>1025.3337378640776</v>
      </c>
      <c r="EL151" s="10">
        <v>12.061</v>
      </c>
      <c r="EM151" s="11">
        <v>3641.4</v>
      </c>
      <c r="EN151" s="18">
        <f t="shared" si="1712"/>
        <v>1.0359961284573747E-2</v>
      </c>
      <c r="EO151" s="20">
        <f t="shared" si="1713"/>
        <v>1024.9014255383681</v>
      </c>
      <c r="EQ151" s="10">
        <v>12.048999999999999</v>
      </c>
      <c r="ER151" s="11">
        <v>6838.6</v>
      </c>
      <c r="ES151" s="18">
        <f t="shared" si="1714"/>
        <v>2.1593817346479631E-2</v>
      </c>
      <c r="ET151" s="20">
        <f t="shared" si="1715"/>
        <v>1025.0227755845733</v>
      </c>
      <c r="EU151" s="20">
        <f t="shared" si="1716"/>
        <v>135.07479253425635</v>
      </c>
      <c r="EW151" s="10">
        <v>12.161</v>
      </c>
      <c r="EX151" s="11">
        <v>2679.3</v>
      </c>
      <c r="EY151" s="18">
        <f t="shared" si="1717"/>
        <v>8.7809367184604175E-3</v>
      </c>
      <c r="EZ151" s="20">
        <f t="shared" si="1718"/>
        <v>1025.7575757575758</v>
      </c>
      <c r="FB151" s="10">
        <v>12.083</v>
      </c>
      <c r="FC151" s="10">
        <v>2515.4</v>
      </c>
      <c r="FD151" s="18">
        <f t="shared" si="1719"/>
        <v>8.0213221628806092E-3</v>
      </c>
      <c r="FE151" s="20">
        <f t="shared" si="1720"/>
        <v>1025.6308908482822</v>
      </c>
      <c r="FI151" s="18"/>
      <c r="FL151" s="10">
        <v>12.023999999999999</v>
      </c>
      <c r="FM151" s="11">
        <v>3773.3</v>
      </c>
      <c r="FN151" s="18">
        <f t="shared" si="1722"/>
        <v>1.151627670194931E-2</v>
      </c>
      <c r="FO151" s="20">
        <f t="shared" si="1723"/>
        <v>1025.3211009174311</v>
      </c>
      <c r="FQ151" s="10">
        <v>12.035</v>
      </c>
      <c r="FR151" s="11">
        <v>4456</v>
      </c>
      <c r="FS151" s="18">
        <f t="shared" si="1724"/>
        <v>1.7797225853426104E-2</v>
      </c>
      <c r="FT151" s="20">
        <f t="shared" si="1725"/>
        <v>1025.8162953921269</v>
      </c>
      <c r="FU151" s="20">
        <f t="shared" si="1726"/>
        <v>38.513625714768033</v>
      </c>
      <c r="FV151" s="20">
        <f t="shared" si="1727"/>
        <v>38.513625714768033</v>
      </c>
      <c r="FX151" s="10">
        <v>12.127000000000001</v>
      </c>
      <c r="FY151" s="11">
        <v>2774.9</v>
      </c>
      <c r="FZ151" s="18">
        <f t="shared" si="1728"/>
        <v>8.7267537633319726E-3</v>
      </c>
      <c r="GA151" s="20">
        <f t="shared" si="1729"/>
        <v>1025.4556500607534</v>
      </c>
      <c r="GC151" s="10">
        <v>12.05</v>
      </c>
      <c r="GD151" s="10">
        <v>2681.7</v>
      </c>
      <c r="GE151" s="18">
        <f t="shared" si="1730"/>
        <v>9.8452268804027233E-3</v>
      </c>
      <c r="GF151" s="20">
        <f t="shared" si="1731"/>
        <v>1025.0227479526843</v>
      </c>
      <c r="GH151" s="10">
        <v>12.028</v>
      </c>
      <c r="GI151" s="11">
        <v>2662.9</v>
      </c>
      <c r="GJ151" s="18">
        <f t="shared" si="1732"/>
        <v>1.0658429921893951E-2</v>
      </c>
      <c r="GK151" s="20">
        <f t="shared" si="1733"/>
        <v>1025.2296387017759</v>
      </c>
      <c r="GM151" s="10">
        <v>12.028</v>
      </c>
      <c r="GN151" s="11">
        <v>2780.9</v>
      </c>
      <c r="GO151" s="18">
        <f t="shared" si="1734"/>
        <v>8.115035124103805E-3</v>
      </c>
      <c r="GP151" s="20">
        <f t="shared" si="1735"/>
        <v>1025.3272450532725</v>
      </c>
      <c r="GR151" s="10">
        <v>12.023999999999999</v>
      </c>
      <c r="GS151" s="11">
        <v>3070.3</v>
      </c>
      <c r="GT151" s="18">
        <f t="shared" si="1736"/>
        <v>8.3424946893118357E-3</v>
      </c>
      <c r="GU151" s="20">
        <f t="shared" si="1737"/>
        <v>1025.3813300793165</v>
      </c>
      <c r="GV151" s="20">
        <f t="shared" si="1738"/>
        <v>11.812577972983416</v>
      </c>
      <c r="GX151" s="10">
        <v>12.079000000000001</v>
      </c>
      <c r="GY151" s="11">
        <v>3335</v>
      </c>
      <c r="GZ151" s="18">
        <f t="shared" si="1739"/>
        <v>1.1290510419092913E-2</v>
      </c>
      <c r="HA151" s="20">
        <f t="shared" si="1740"/>
        <v>1025.1910730663406</v>
      </c>
      <c r="HC151" s="10">
        <v>12.071999999999999</v>
      </c>
      <c r="HD151" s="10">
        <v>2885.7</v>
      </c>
      <c r="HE151" s="18">
        <f t="shared" si="1741"/>
        <v>8.879126099775321E-3</v>
      </c>
      <c r="HF151" s="20">
        <f t="shared" ref="HF151:HF156" si="1768">(((HC151-HC$137)/(HC$189-HC$137)*100+1000))</f>
        <v>1025.3953771289537</v>
      </c>
      <c r="HH151" s="10">
        <v>12.035</v>
      </c>
      <c r="HI151" s="11">
        <v>3725.4</v>
      </c>
      <c r="HJ151" s="18">
        <f t="shared" si="1742"/>
        <v>1.0262544165522986E-2</v>
      </c>
      <c r="HK151" s="20">
        <f t="shared" si="1743"/>
        <v>1025.5764563106795</v>
      </c>
      <c r="HM151" s="10">
        <v>12.039</v>
      </c>
      <c r="HN151" s="11">
        <v>3776.1</v>
      </c>
      <c r="HO151" s="18">
        <f t="shared" si="1744"/>
        <v>1.058149313356063E-2</v>
      </c>
      <c r="HP151" s="20">
        <f t="shared" si="1745"/>
        <v>1025.8240096764439</v>
      </c>
      <c r="HR151" s="10">
        <v>12.023999999999999</v>
      </c>
      <c r="HS151" s="11">
        <v>4320.3999999999996</v>
      </c>
      <c r="HT151" s="18">
        <f t="shared" si="1746"/>
        <v>1.0586447122774508E-2</v>
      </c>
      <c r="HU151" s="20">
        <f t="shared" si="1747"/>
        <v>1025.350396099939</v>
      </c>
      <c r="HV151" s="20">
        <f t="shared" si="1748"/>
        <v>8.6135006042676387</v>
      </c>
      <c r="HX151" s="10">
        <v>12.098000000000001</v>
      </c>
      <c r="HY151" s="11">
        <v>2694.9</v>
      </c>
      <c r="HZ151" s="18">
        <f t="shared" si="1749"/>
        <v>6.0574905279360703E-3</v>
      </c>
      <c r="IA151" s="20">
        <f t="shared" si="1750"/>
        <v>1024.6709519436793</v>
      </c>
      <c r="IC151" s="10">
        <v>12.068</v>
      </c>
      <c r="ID151" s="10">
        <v>2773.6</v>
      </c>
      <c r="IE151" s="18">
        <f t="shared" ref="IE151:IE156" si="1769">ID151/IE$1</f>
        <v>8.9379368305449545E-3</v>
      </c>
      <c r="IF151" s="20">
        <f t="shared" si="1752"/>
        <v>1024.7435123717562</v>
      </c>
      <c r="IH151" s="10">
        <v>12.045999999999999</v>
      </c>
      <c r="II151" s="11">
        <v>13890.2</v>
      </c>
      <c r="IJ151" s="18">
        <f t="shared" si="1753"/>
        <v>4.3824011110757052E-2</v>
      </c>
      <c r="IK151" s="20">
        <f t="shared" si="1754"/>
        <v>1025.3443526170799</v>
      </c>
      <c r="IM151" s="10">
        <v>12.05</v>
      </c>
      <c r="IN151" s="11">
        <v>73895.600000000006</v>
      </c>
      <c r="IO151" s="18">
        <f t="shared" si="1755"/>
        <v>0.16734825320143365</v>
      </c>
      <c r="IP151" s="20">
        <f t="shared" si="1756"/>
        <v>1025.099357994497</v>
      </c>
      <c r="IR151" s="10">
        <v>12.068</v>
      </c>
      <c r="IS151" s="11">
        <v>4267.2</v>
      </c>
      <c r="IT151" s="18">
        <f t="shared" si="1757"/>
        <v>1.1643930186627053E-2</v>
      </c>
      <c r="IU151" s="20">
        <f t="shared" si="1758"/>
        <v>1025.3876558224383</v>
      </c>
      <c r="IV151" s="20">
        <f t="shared" si="1759"/>
        <v>144.39809317664768</v>
      </c>
    </row>
    <row r="152" spans="1:256">
      <c r="A152" s="2">
        <v>518</v>
      </c>
      <c r="D152" s="18"/>
      <c r="I152" s="18"/>
      <c r="N152" s="18"/>
      <c r="S152" s="18"/>
      <c r="U152" s="20"/>
      <c r="W152" s="10">
        <v>12.170999999999999</v>
      </c>
      <c r="X152">
        <v>6846.6</v>
      </c>
      <c r="Y152" s="18">
        <f t="shared" si="1673"/>
        <v>2.0758262025381318E-2</v>
      </c>
      <c r="Z152" s="20">
        <f t="shared" si="1674"/>
        <v>1025.8484848484848</v>
      </c>
      <c r="AB152" s="10">
        <v>12.135</v>
      </c>
      <c r="AC152">
        <v>6165.3</v>
      </c>
      <c r="AD152" s="18">
        <f t="shared" si="1615"/>
        <v>2.1235695449823511E-2</v>
      </c>
      <c r="AE152" s="20">
        <f t="shared" si="1675"/>
        <v>1025.7534246575342</v>
      </c>
      <c r="AG152" s="10">
        <v>12.127000000000001</v>
      </c>
      <c r="AH152">
        <v>8900.4</v>
      </c>
      <c r="AI152" s="18">
        <f t="shared" si="1616"/>
        <v>2.9442568070473737E-2</v>
      </c>
      <c r="AJ152" s="20">
        <f>(((AG152-AG$137)/(AG$189-AG$137)*100+1000))</f>
        <v>1025.7810130421597</v>
      </c>
      <c r="AL152" s="10">
        <v>12.124000000000001</v>
      </c>
      <c r="AM152">
        <v>8079.5</v>
      </c>
      <c r="AN152" s="18">
        <f t="shared" si="1617"/>
        <v>2.8560712591458266E-2</v>
      </c>
      <c r="AO152" s="20">
        <f t="shared" si="1676"/>
        <v>1026.052471018914</v>
      </c>
      <c r="AP152" s="11"/>
      <c r="AQ152" s="10">
        <v>12.138</v>
      </c>
      <c r="AR152">
        <v>7205.1</v>
      </c>
      <c r="AS152" s="18">
        <f t="shared" si="1618"/>
        <v>2.3534795573494669E-2</v>
      </c>
      <c r="AT152" s="20">
        <f t="shared" si="1677"/>
        <v>1026.3013698630136</v>
      </c>
      <c r="AU152" s="20">
        <f t="shared" si="1766"/>
        <v>16.477642869445827</v>
      </c>
      <c r="AW152" s="10">
        <v>12.175000000000001</v>
      </c>
      <c r="AX152">
        <v>15708.7</v>
      </c>
      <c r="AY152" s="18">
        <f t="shared" si="1761"/>
        <v>4.5628084362301286E-2</v>
      </c>
      <c r="AZ152" s="20">
        <f t="shared" si="1679"/>
        <v>1026.090909090909</v>
      </c>
      <c r="BB152" s="10">
        <v>12.131</v>
      </c>
      <c r="BC152">
        <v>17544.900000000001</v>
      </c>
      <c r="BD152" s="18">
        <f t="shared" si="1762"/>
        <v>4.5592508493585836E-2</v>
      </c>
      <c r="BE152" s="20">
        <f t="shared" si="1680"/>
        <v>1025.5686988171065</v>
      </c>
      <c r="BG152" s="10">
        <v>12.076000000000001</v>
      </c>
      <c r="BH152">
        <v>11938.7</v>
      </c>
      <c r="BI152" s="18">
        <f t="shared" si="1763"/>
        <v>3.6618678909392952E-2</v>
      </c>
      <c r="BJ152" s="20">
        <f t="shared" si="1681"/>
        <v>1025.4123396456935</v>
      </c>
      <c r="BL152" s="10">
        <v>12.079000000000001</v>
      </c>
      <c r="BM152">
        <v>16413.900000000001</v>
      </c>
      <c r="BN152" s="18">
        <f t="shared" si="1764"/>
        <v>4.6127399403774298E-2</v>
      </c>
      <c r="BO152" s="20">
        <f t="shared" si="1682"/>
        <v>1025.3758821724455</v>
      </c>
      <c r="BQ152" s="10">
        <v>12.079000000000001</v>
      </c>
      <c r="BR152">
        <v>12541.7</v>
      </c>
      <c r="BS152" s="18">
        <f t="shared" si="1765"/>
        <v>4.0401993667990889E-2</v>
      </c>
      <c r="BT152" s="20">
        <f t="shared" si="1683"/>
        <v>1025.5636806825107</v>
      </c>
      <c r="BU152" s="20">
        <f t="shared" si="1684"/>
        <v>9.8128354814598033</v>
      </c>
      <c r="BW152" s="10">
        <v>12.153</v>
      </c>
      <c r="BX152" s="11">
        <v>13300.1</v>
      </c>
      <c r="BY152" s="18">
        <f t="shared" si="1685"/>
        <v>5.2451890541220569E-2</v>
      </c>
      <c r="BZ152" s="20">
        <f t="shared" si="1686"/>
        <v>1025.8751902587519</v>
      </c>
      <c r="CB152" s="10">
        <v>12.138</v>
      </c>
      <c r="CC152" s="11">
        <v>36375.5</v>
      </c>
      <c r="CD152" s="18">
        <f t="shared" si="1687"/>
        <v>0.12030490714903944</v>
      </c>
      <c r="CE152" s="20">
        <f t="shared" si="1688"/>
        <v>1025.5151515151515</v>
      </c>
      <c r="CG152" s="10">
        <v>12.093999999999999</v>
      </c>
      <c r="CH152" s="11">
        <v>26916.9</v>
      </c>
      <c r="CI152" s="18">
        <f t="shared" si="1689"/>
        <v>7.2716933218067867E-2</v>
      </c>
      <c r="CJ152" s="20">
        <f t="shared" si="1690"/>
        <v>1025.5092733353601</v>
      </c>
      <c r="CL152" s="10">
        <v>12.093999999999999</v>
      </c>
      <c r="CM152" s="11">
        <v>14608.4</v>
      </c>
      <c r="CN152" s="18">
        <f t="shared" si="1691"/>
        <v>4.0720142538896033E-2</v>
      </c>
      <c r="CO152" s="20">
        <f t="shared" si="1692"/>
        <v>1025.7221039829735</v>
      </c>
      <c r="CQ152" s="10">
        <v>12.101000000000001</v>
      </c>
      <c r="CR152" s="11">
        <v>33539.800000000003</v>
      </c>
      <c r="CS152" s="18">
        <f t="shared" si="1693"/>
        <v>9.5256596501841109E-2</v>
      </c>
      <c r="CT152" s="20">
        <f>(((CQ152-CQ$137)/(CQ$189-CQ$137)*100+1000))</f>
        <v>1025.3568174916491</v>
      </c>
      <c r="CU152" s="20">
        <f t="shared" si="1694"/>
        <v>42.186553012521124</v>
      </c>
      <c r="CW152" s="10">
        <v>12.157</v>
      </c>
      <c r="CX152" s="11">
        <v>8757.4</v>
      </c>
      <c r="CY152" s="18">
        <f t="shared" si="1695"/>
        <v>2.2776090592528418E-2</v>
      </c>
      <c r="CZ152" s="20">
        <f t="shared" si="1696"/>
        <v>1025.4806225205982</v>
      </c>
      <c r="DB152" s="10">
        <v>12.201000000000001</v>
      </c>
      <c r="DC152" s="10">
        <v>9566.6</v>
      </c>
      <c r="DD152" s="18">
        <f t="shared" si="1697"/>
        <v>2.8494157664137917E-2</v>
      </c>
      <c r="DE152" s="20">
        <f t="shared" si="1698"/>
        <v>1025.9382566585957</v>
      </c>
      <c r="DG152" s="10">
        <v>12.074999999999999</v>
      </c>
      <c r="DH152" s="11">
        <v>10127.1</v>
      </c>
      <c r="DI152" s="18">
        <f t="shared" si="1699"/>
        <v>2.7788875778613178E-2</v>
      </c>
      <c r="DJ152" s="20">
        <f t="shared" si="1700"/>
        <v>1025.3616497383809</v>
      </c>
      <c r="DL152" s="10">
        <v>12.079000000000001</v>
      </c>
      <c r="DM152" s="11">
        <v>9616.5</v>
      </c>
      <c r="DN152" s="18">
        <f t="shared" si="1701"/>
        <v>3.3089590155670583E-2</v>
      </c>
      <c r="DO152" s="20">
        <f t="shared" si="1702"/>
        <v>1025.7177764202811</v>
      </c>
      <c r="DQ152" s="10">
        <v>12.068</v>
      </c>
      <c r="DR152" s="11">
        <v>10669.3</v>
      </c>
      <c r="DS152" s="18">
        <f t="shared" ref="DS152:DS157" si="1770">DR152/DS$1</f>
        <v>3.5165034368083742E-2</v>
      </c>
      <c r="DT152" s="20">
        <f t="shared" si="1704"/>
        <v>1026.0299054012817</v>
      </c>
      <c r="DU152" s="20">
        <f t="shared" si="1705"/>
        <v>16.464215717714673</v>
      </c>
      <c r="DW152" s="10">
        <v>12.175000000000001</v>
      </c>
      <c r="DX152" s="11">
        <v>17475.8</v>
      </c>
      <c r="DY152" s="18">
        <f t="shared" si="1706"/>
        <v>7.6830752348561321E-2</v>
      </c>
      <c r="DZ152" s="20">
        <f t="shared" si="1707"/>
        <v>1025.5925592559256</v>
      </c>
      <c r="EB152" s="10">
        <v>12.153</v>
      </c>
      <c r="EC152" s="10">
        <v>11117</v>
      </c>
      <c r="ED152" s="18">
        <f t="shared" si="1708"/>
        <v>3.6119122601304607E-2</v>
      </c>
      <c r="EE152" s="20">
        <f t="shared" si="1709"/>
        <v>1025.4611430299365</v>
      </c>
      <c r="EG152" s="10">
        <v>12.068</v>
      </c>
      <c r="EH152" s="11">
        <v>11213.5</v>
      </c>
      <c r="EI152" s="18">
        <f t="shared" si="1710"/>
        <v>3.9917683460797479E-2</v>
      </c>
      <c r="EJ152" s="20">
        <f t="shared" si="1711"/>
        <v>1025.5461165048544</v>
      </c>
      <c r="EL152" s="10">
        <v>12.087</v>
      </c>
      <c r="EM152" s="11">
        <v>9627.2000000000007</v>
      </c>
      <c r="EN152" s="18">
        <f t="shared" si="1712"/>
        <v>2.7389855352020757E-2</v>
      </c>
      <c r="EO152" s="20">
        <f t="shared" si="1713"/>
        <v>1025.6900212314224</v>
      </c>
      <c r="EQ152" s="10">
        <v>12.071999999999999</v>
      </c>
      <c r="ER152" s="11">
        <v>11001.7</v>
      </c>
      <c r="ES152" s="18">
        <f t="shared" si="1714"/>
        <v>3.4739376524546686E-2</v>
      </c>
      <c r="ET152" s="20">
        <f t="shared" si="1715"/>
        <v>1025.7212268448222</v>
      </c>
      <c r="EU152" s="20">
        <f t="shared" si="1716"/>
        <v>45.234301571947796</v>
      </c>
      <c r="EW152" s="10">
        <v>12.157</v>
      </c>
      <c r="EX152" s="11">
        <v>30964.400000000001</v>
      </c>
      <c r="EY152" s="18">
        <f t="shared" si="1717"/>
        <v>0.10148040044978007</v>
      </c>
      <c r="EZ152" s="20">
        <f t="shared" si="1718"/>
        <v>1025.6363636363637</v>
      </c>
      <c r="FB152" s="10">
        <v>12.083</v>
      </c>
      <c r="FC152" s="10">
        <v>17694</v>
      </c>
      <c r="FD152" s="18">
        <f t="shared" si="1719"/>
        <v>5.6424137055740439E-2</v>
      </c>
      <c r="FE152" s="20">
        <f t="shared" si="1720"/>
        <v>1025.6308908482822</v>
      </c>
      <c r="FG152" s="10">
        <v>12.05</v>
      </c>
      <c r="FH152" s="11">
        <v>22976.400000000001</v>
      </c>
      <c r="FI152" s="18">
        <f t="shared" si="1721"/>
        <v>7.385340534257856E-2</v>
      </c>
      <c r="FJ152" s="20">
        <f>(((FG152-FG$137)/(FG$189-FG$137)*100+1000))</f>
        <v>1024.9925261584453</v>
      </c>
      <c r="FL152" s="10">
        <v>12.035</v>
      </c>
      <c r="FM152" s="11">
        <v>12571.6</v>
      </c>
      <c r="FN152" s="18">
        <f t="shared" si="1722"/>
        <v>3.836907327438209E-2</v>
      </c>
      <c r="FO152" s="20">
        <f t="shared" si="1723"/>
        <v>1025.65749235474</v>
      </c>
      <c r="FQ152" s="10">
        <v>12.031000000000001</v>
      </c>
      <c r="FR152" s="11">
        <v>22494.5</v>
      </c>
      <c r="FS152" s="18">
        <f t="shared" si="1724"/>
        <v>8.9842840430855817E-2</v>
      </c>
      <c r="FT152" s="20">
        <f t="shared" si="1725"/>
        <v>1025.6942325297528</v>
      </c>
      <c r="FU152" s="20">
        <f t="shared" si="1726"/>
        <v>35.170523716301851</v>
      </c>
      <c r="FV152" s="20">
        <f t="shared" si="1727"/>
        <v>40.840894182941831</v>
      </c>
      <c r="FX152" s="10">
        <v>12.135</v>
      </c>
      <c r="FY152" s="11">
        <v>13871.6</v>
      </c>
      <c r="FZ152" s="18">
        <f t="shared" si="1728"/>
        <v>4.3624648637225052E-2</v>
      </c>
      <c r="GA152" s="20">
        <f t="shared" si="1729"/>
        <v>1025.6986634264886</v>
      </c>
      <c r="GC152" s="10">
        <v>12.09</v>
      </c>
      <c r="GD152" s="10">
        <v>9824.2999999999993</v>
      </c>
      <c r="GE152" s="18">
        <f t="shared" si="1730"/>
        <v>3.6067592363478562E-2</v>
      </c>
      <c r="GF152" s="20">
        <f t="shared" si="1731"/>
        <v>1026.2359720958448</v>
      </c>
      <c r="GH152" s="10">
        <v>12.042</v>
      </c>
      <c r="GI152" s="11">
        <v>6483.9</v>
      </c>
      <c r="GJ152" s="18">
        <f t="shared" ref="GJ152:GJ157" si="1771">GI152/GJ$1</f>
        <v>2.5952230189105179E-2</v>
      </c>
      <c r="GK152" s="20">
        <f t="shared" si="1733"/>
        <v>1025.6582976117575</v>
      </c>
      <c r="GM152" s="10">
        <v>12.042</v>
      </c>
      <c r="GN152" s="11">
        <v>9823</v>
      </c>
      <c r="GO152" s="18">
        <f t="shared" si="1734"/>
        <v>2.8664817154184497E-2</v>
      </c>
      <c r="GP152" s="20">
        <f t="shared" si="1735"/>
        <v>1025.7534246575342</v>
      </c>
      <c r="GR152" s="10">
        <v>12.057</v>
      </c>
      <c r="GS152" s="11">
        <v>9882.7000000000007</v>
      </c>
      <c r="GT152" s="18">
        <f t="shared" si="1736"/>
        <v>2.6852871793004617E-2</v>
      </c>
      <c r="GU152" s="20">
        <f t="shared" si="1737"/>
        <v>1026.3880414887126</v>
      </c>
      <c r="GV152" s="20">
        <f t="shared" si="1738"/>
        <v>23.299469210981794</v>
      </c>
      <c r="GX152" s="10">
        <v>12.098000000000001</v>
      </c>
      <c r="GY152" s="11">
        <v>12290.1</v>
      </c>
      <c r="GZ152" s="18">
        <f t="shared" si="1739"/>
        <v>4.1607646807104597E-2</v>
      </c>
      <c r="HA152" s="20">
        <f t="shared" si="1740"/>
        <v>1025.771935188016</v>
      </c>
      <c r="HC152" s="10">
        <v>12.083</v>
      </c>
      <c r="HD152" s="10">
        <v>14058.2</v>
      </c>
      <c r="HE152" s="18">
        <f t="shared" si="1741"/>
        <v>4.3256239573019176E-2</v>
      </c>
      <c r="HF152" s="20">
        <f t="shared" si="1768"/>
        <v>1025.7299270072992</v>
      </c>
      <c r="HH152" s="10">
        <v>12.045999999999999</v>
      </c>
      <c r="HI152" s="11">
        <v>16248.9</v>
      </c>
      <c r="HJ152" s="18">
        <f t="shared" si="1742"/>
        <v>4.4761650800227211E-2</v>
      </c>
      <c r="HK152" s="20">
        <f t="shared" si="1743"/>
        <v>1025.9101941747572</v>
      </c>
      <c r="HM152" s="10">
        <v>12.042</v>
      </c>
      <c r="HN152" s="11">
        <v>14677.8</v>
      </c>
      <c r="HO152" s="18">
        <f t="shared" si="1744"/>
        <v>4.1130542071390115E-2</v>
      </c>
      <c r="HP152" s="20">
        <f t="shared" si="1745"/>
        <v>1025.9147263380707</v>
      </c>
      <c r="HR152" s="10">
        <v>12.057</v>
      </c>
      <c r="HS152" s="11">
        <v>15313</v>
      </c>
      <c r="HT152" s="18">
        <f t="shared" si="1746"/>
        <v>3.752204999329832E-2</v>
      </c>
      <c r="HU152" s="20">
        <f t="shared" si="1747"/>
        <v>1026.3558805606338</v>
      </c>
      <c r="HV152" s="20">
        <f t="shared" si="1748"/>
        <v>6.5275476415553522</v>
      </c>
      <c r="HX152" s="10">
        <v>12.141999999999999</v>
      </c>
      <c r="HY152" s="11">
        <v>7808.9</v>
      </c>
      <c r="HZ152" s="18">
        <f t="shared" si="1749"/>
        <v>1.7552539160488319E-2</v>
      </c>
      <c r="IA152" s="20">
        <f t="shared" si="1750"/>
        <v>1026.0177532904806</v>
      </c>
      <c r="IC152" s="10">
        <v>12.0105</v>
      </c>
      <c r="ID152" s="10">
        <v>6076.1</v>
      </c>
      <c r="IE152" s="18">
        <f t="shared" si="1769"/>
        <v>1.958025597637518E-2</v>
      </c>
      <c r="IF152" s="20">
        <f t="shared" si="1752"/>
        <v>1023.0084490042245</v>
      </c>
      <c r="IH152" s="10">
        <v>12.053000000000001</v>
      </c>
      <c r="II152" s="11">
        <v>8603</v>
      </c>
      <c r="IJ152" s="18">
        <f t="shared" si="1753"/>
        <v>2.7142731392337253E-2</v>
      </c>
      <c r="IK152" s="20">
        <f t="shared" si="1754"/>
        <v>1025.5586164677075</v>
      </c>
      <c r="IM152" s="10">
        <v>12.071999999999999</v>
      </c>
      <c r="IN152" s="11">
        <v>7987</v>
      </c>
      <c r="IO152" s="18">
        <f t="shared" si="1755"/>
        <v>1.8087822526914328E-2</v>
      </c>
      <c r="IP152" s="20">
        <f t="shared" si="1756"/>
        <v>1025.771935188016</v>
      </c>
      <c r="IR152" s="10">
        <v>12.093999999999999</v>
      </c>
      <c r="IS152" s="11">
        <v>4595.3</v>
      </c>
      <c r="IT152" s="18">
        <f t="shared" si="1757"/>
        <v>1.253921831332192E-2</v>
      </c>
      <c r="IU152" s="20">
        <f t="shared" si="1758"/>
        <v>1026.1781696564306</v>
      </c>
      <c r="IV152" s="20">
        <f t="shared" si="1759"/>
        <v>27.792320834181016</v>
      </c>
    </row>
    <row r="153" spans="1:256">
      <c r="A153" s="2" t="s">
        <v>85</v>
      </c>
      <c r="B153" s="25">
        <v>12.337999999999999</v>
      </c>
      <c r="C153" s="12">
        <v>8995.7999999999993</v>
      </c>
      <c r="D153" s="18">
        <f>C153/D$1</f>
        <v>2.7865768020067759E-2</v>
      </c>
      <c r="E153" s="20">
        <f>(((B153-B$137)/(B$189-B$137)*100+1000))</f>
        <v>1029.2070217917676</v>
      </c>
      <c r="G153" s="25">
        <v>12.319000000000001</v>
      </c>
      <c r="H153" s="12">
        <v>9093.4</v>
      </c>
      <c r="I153" s="18">
        <f>H153/I$1</f>
        <v>4.2650609642844416E-2</v>
      </c>
      <c r="J153" s="20">
        <f>(((G153-G$137)/(G$189-G$137)*100+1000))</f>
        <v>1028.878787878788</v>
      </c>
      <c r="L153" s="25">
        <v>12.271000000000001</v>
      </c>
      <c r="M153" s="12">
        <v>7840.5</v>
      </c>
      <c r="N153" s="18">
        <f>M153/N$1</f>
        <v>2.7553800284235871E-2</v>
      </c>
      <c r="O153" s="20">
        <f>(((L153-L$137)/(L$189-L$137)*100+1000))</f>
        <v>1029.2452830188679</v>
      </c>
      <c r="Q153" s="25">
        <v>12.275</v>
      </c>
      <c r="R153" s="12">
        <v>15831.5</v>
      </c>
      <c r="S153" s="18">
        <f>R153/S$1</f>
        <v>6.0636666808381395E-2</v>
      </c>
      <c r="T153" s="20">
        <f>(((Q153-Q$137)/(Q$189-Q$137)*100+1000))</f>
        <v>1029.0351941747572</v>
      </c>
      <c r="U153" s="20">
        <f t="shared" si="1614"/>
        <v>39.440026351960078</v>
      </c>
      <c r="W153" s="10">
        <v>12.279</v>
      </c>
      <c r="X153">
        <v>7385.8</v>
      </c>
      <c r="Y153" s="18">
        <f t="shared" si="1673"/>
        <v>2.2393066875100245E-2</v>
      </c>
      <c r="Z153" s="20">
        <f t="shared" si="1674"/>
        <v>1029.121212121212</v>
      </c>
      <c r="AB153" s="10">
        <v>12.249000000000001</v>
      </c>
      <c r="AC153">
        <v>7741.3</v>
      </c>
      <c r="AD153" s="18">
        <f t="shared" si="1615"/>
        <v>2.6664053523059499E-2</v>
      </c>
      <c r="AE153" s="20">
        <f t="shared" si="1675"/>
        <v>1029.2237442922374</v>
      </c>
      <c r="AG153" s="10">
        <v>12.249000000000001</v>
      </c>
      <c r="AH153">
        <v>8227.6</v>
      </c>
      <c r="AI153" s="18">
        <f t="shared" si="1616"/>
        <v>2.7216942278620034E-2</v>
      </c>
      <c r="AJ153" s="20">
        <f>(((AG153-AG$137)/(AG$189-AG$137)*100+1000))</f>
        <v>1029.4813466787989</v>
      </c>
      <c r="AL153" s="10">
        <v>12.238</v>
      </c>
      <c r="AM153">
        <v>7285.2</v>
      </c>
      <c r="AN153" s="18">
        <f t="shared" si="1617"/>
        <v>2.575289354183944E-2</v>
      </c>
      <c r="AO153" s="20">
        <f t="shared" si="1676"/>
        <v>1029.5302013422818</v>
      </c>
      <c r="AQ153" s="10">
        <v>12.244999999999999</v>
      </c>
      <c r="AR153">
        <v>8792.2000000000007</v>
      </c>
      <c r="AS153" s="18">
        <f t="shared" si="1618"/>
        <v>2.8718911554493323E-2</v>
      </c>
      <c r="AT153" s="20">
        <f t="shared" si="1677"/>
        <v>1029.5585996955861</v>
      </c>
      <c r="AU153" s="20">
        <f t="shared" si="1766"/>
        <v>9.0242829701290379</v>
      </c>
      <c r="AW153" s="10">
        <v>12.29</v>
      </c>
      <c r="AX153">
        <v>5455</v>
      </c>
      <c r="AY153" s="18">
        <f t="shared" si="1761"/>
        <v>1.5844799391187908E-2</v>
      </c>
      <c r="AZ153" s="20">
        <f t="shared" si="1679"/>
        <v>1029.5757575757575</v>
      </c>
      <c r="BB153" s="10">
        <v>12.26</v>
      </c>
      <c r="BC153">
        <v>5800.7</v>
      </c>
      <c r="BD153" s="18">
        <f t="shared" si="1762"/>
        <v>1.5073808572220036E-2</v>
      </c>
      <c r="BE153" s="20">
        <f t="shared" si="1680"/>
        <v>1029.4813466787989</v>
      </c>
      <c r="BG153" s="10">
        <v>12.201000000000001</v>
      </c>
      <c r="BH153">
        <v>6508.2</v>
      </c>
      <c r="BI153" s="18">
        <f t="shared" si="1763"/>
        <v>1.9962113637004966E-2</v>
      </c>
      <c r="BJ153" s="20">
        <f t="shared" si="1681"/>
        <v>1029.2302993280391</v>
      </c>
      <c r="BL153" s="10">
        <v>12.209</v>
      </c>
      <c r="BM153">
        <v>12397.4</v>
      </c>
      <c r="BN153" s="18">
        <f t="shared" si="1764"/>
        <v>3.4839972302033728E-2</v>
      </c>
      <c r="BO153" s="20">
        <f t="shared" si="1682"/>
        <v>1029.3648358392145</v>
      </c>
      <c r="BQ153" s="10">
        <v>12.208</v>
      </c>
      <c r="BR153">
        <v>7406.3</v>
      </c>
      <c r="BS153" s="18">
        <f t="shared" si="1765"/>
        <v>2.3858750066038964E-2</v>
      </c>
      <c r="BT153" s="20">
        <f t="shared" si="1683"/>
        <v>1029.4942108470445</v>
      </c>
      <c r="BU153" s="20">
        <f t="shared" si="1684"/>
        <v>36.666530326110667</v>
      </c>
      <c r="BW153" s="10">
        <v>12.271000000000001</v>
      </c>
      <c r="BX153" s="11">
        <v>5574.6</v>
      </c>
      <c r="BY153" s="18">
        <f t="shared" si="1685"/>
        <v>2.1984669965721175E-2</v>
      </c>
      <c r="BZ153" s="20">
        <f t="shared" si="1686"/>
        <v>1029.4672754946728</v>
      </c>
      <c r="CB153" s="10">
        <v>12.263999999999999</v>
      </c>
      <c r="CC153" s="11">
        <v>6717.8</v>
      </c>
      <c r="CD153" s="18">
        <f t="shared" si="1687"/>
        <v>2.2217819830540258E-2</v>
      </c>
      <c r="CE153" s="20">
        <f t="shared" si="1688"/>
        <v>1029.3333333333333</v>
      </c>
      <c r="CG153" s="10">
        <v>12.212</v>
      </c>
      <c r="CH153" s="11">
        <v>6503.6</v>
      </c>
      <c r="CI153" s="18">
        <f t="shared" si="1689"/>
        <v>1.7569699589366761E-2</v>
      </c>
      <c r="CJ153" s="20">
        <f t="shared" si="1690"/>
        <v>1029.0969899665552</v>
      </c>
      <c r="CL153" s="10">
        <v>12.215999999999999</v>
      </c>
      <c r="CM153" s="11">
        <v>7861.4</v>
      </c>
      <c r="CN153" s="18">
        <f t="shared" si="1691"/>
        <v>2.1913236805897792E-2</v>
      </c>
      <c r="CO153" s="20">
        <f t="shared" si="1692"/>
        <v>1029.4314381270904</v>
      </c>
      <c r="CQ153" s="10">
        <v>12.215999999999999</v>
      </c>
      <c r="CR153" s="11">
        <v>5821.5</v>
      </c>
      <c r="CS153" s="18">
        <f t="shared" si="1693"/>
        <v>1.6533678690256591E-2</v>
      </c>
      <c r="CT153" s="20">
        <f>(((CQ153-CQ$137)/(CQ$189-CQ$137)*100+1000))</f>
        <v>1028.8490737928939</v>
      </c>
      <c r="CU153" s="20">
        <f t="shared" si="1694"/>
        <v>13.760756132275198</v>
      </c>
      <c r="CW153" s="10">
        <v>12.271000000000001</v>
      </c>
      <c r="CX153" s="11">
        <v>6545.6</v>
      </c>
      <c r="CY153" s="18">
        <f t="shared" si="1695"/>
        <v>1.7023680382585473E-2</v>
      </c>
      <c r="CZ153" s="20">
        <f t="shared" si="1696"/>
        <v>1028.9594140982606</v>
      </c>
      <c r="DB153" s="10">
        <v>12.311999999999999</v>
      </c>
      <c r="DC153" s="10">
        <v>15512.8</v>
      </c>
      <c r="DD153" s="18">
        <f t="shared" si="1697"/>
        <v>4.6204938955557738E-2</v>
      </c>
      <c r="DE153" s="20">
        <f t="shared" si="1698"/>
        <v>1029.2978208232446</v>
      </c>
      <c r="DG153" s="10">
        <v>12.201000000000001</v>
      </c>
      <c r="DH153" s="11">
        <v>7408.6</v>
      </c>
      <c r="DI153" s="18">
        <f t="shared" si="1699"/>
        <v>2.0329281343467884E-2</v>
      </c>
      <c r="DJ153" s="20">
        <f t="shared" si="1700"/>
        <v>1029.2397660818713</v>
      </c>
      <c r="DL153" s="10">
        <v>12.196999999999999</v>
      </c>
      <c r="DM153" s="11">
        <v>9218</v>
      </c>
      <c r="DN153" s="18">
        <f t="shared" si="1701"/>
        <v>3.1718384241145058E-2</v>
      </c>
      <c r="DO153" s="20">
        <f t="shared" si="1702"/>
        <v>1029.3219303604153</v>
      </c>
      <c r="DQ153" s="10">
        <v>12.194000000000001</v>
      </c>
      <c r="DR153" s="11">
        <v>6663.8</v>
      </c>
      <c r="DS153" s="18">
        <f t="shared" si="1770"/>
        <v>2.1963273693872742E-2</v>
      </c>
      <c r="DT153" s="20">
        <f t="shared" si="1704"/>
        <v>1029.8748855660665</v>
      </c>
      <c r="DU153" s="20">
        <f t="shared" si="1705"/>
        <v>43.087811655654242</v>
      </c>
      <c r="DW153" s="10">
        <v>12.308</v>
      </c>
      <c r="DX153" s="11">
        <v>5394.2</v>
      </c>
      <c r="DY153" s="18">
        <f t="shared" si="1706"/>
        <v>2.3715105707241411E-2</v>
      </c>
      <c r="DZ153" s="20">
        <f t="shared" si="1707"/>
        <v>1029.5829582958297</v>
      </c>
      <c r="EB153" s="10">
        <v>12.271000000000001</v>
      </c>
      <c r="EC153" s="10">
        <v>5022.3999999999996</v>
      </c>
      <c r="ED153" s="18">
        <f t="shared" si="1708"/>
        <v>1.6317772902113181E-2</v>
      </c>
      <c r="EE153" s="20">
        <f t="shared" si="1709"/>
        <v>1029.0293317205926</v>
      </c>
      <c r="EG153" s="10">
        <v>12.194000000000001</v>
      </c>
      <c r="EH153" s="11">
        <v>19146.7</v>
      </c>
      <c r="EI153" s="18">
        <f t="shared" si="1710"/>
        <v>6.8158194133754055E-2</v>
      </c>
      <c r="EJ153" s="20">
        <f t="shared" si="1711"/>
        <v>1029.3689320388351</v>
      </c>
      <c r="EL153" s="10">
        <v>12.205</v>
      </c>
      <c r="EM153" s="11">
        <v>7487.6</v>
      </c>
      <c r="EN153" s="18">
        <f t="shared" si="1712"/>
        <v>2.1302588596247153E-2</v>
      </c>
      <c r="EO153" s="20">
        <f t="shared" si="1713"/>
        <v>1029.2690324537459</v>
      </c>
      <c r="EQ153" s="10">
        <v>12.19</v>
      </c>
      <c r="ER153" s="11">
        <v>25823.8</v>
      </c>
      <c r="ES153" s="18">
        <f t="shared" si="1714"/>
        <v>8.1542189979238539E-2</v>
      </c>
      <c r="ET153" s="20">
        <f t="shared" si="1715"/>
        <v>1029.3045854843608</v>
      </c>
      <c r="EU153" s="20">
        <f t="shared" si="1716"/>
        <v>71.764880487041424</v>
      </c>
      <c r="EW153" s="10">
        <v>12.286</v>
      </c>
      <c r="EX153" s="11">
        <v>20074.7</v>
      </c>
      <c r="EY153" s="18">
        <f t="shared" si="1717"/>
        <v>6.5791315023355848E-2</v>
      </c>
      <c r="EZ153" s="20">
        <f t="shared" si="1718"/>
        <v>1029.5454545454545</v>
      </c>
      <c r="FB153" s="10">
        <v>12.205</v>
      </c>
      <c r="FC153" s="10">
        <v>20477.400000000001</v>
      </c>
      <c r="FD153" s="18">
        <f t="shared" si="1719"/>
        <v>6.5300080487465773E-2</v>
      </c>
      <c r="FE153" s="20">
        <f t="shared" si="1720"/>
        <v>1029.3402249923988</v>
      </c>
      <c r="FG153" s="10">
        <v>12.170999999999999</v>
      </c>
      <c r="FH153" s="11">
        <v>18881.400000000001</v>
      </c>
      <c r="FI153" s="18">
        <f t="shared" si="1721"/>
        <v>6.069078217803324E-2</v>
      </c>
      <c r="FJ153" s="20">
        <f>(((FG153-FG$137)/(FG$189-FG$137)*100+1000))</f>
        <v>1028.6098654708519</v>
      </c>
      <c r="FL153" s="10">
        <v>12.153</v>
      </c>
      <c r="FM153" s="11">
        <v>20269.400000000001</v>
      </c>
      <c r="FN153" s="18">
        <f t="shared" si="1722"/>
        <v>6.1863095694085116E-2</v>
      </c>
      <c r="FO153" s="20">
        <f t="shared" si="1723"/>
        <v>1029.2660550458716</v>
      </c>
      <c r="FQ153" s="10">
        <v>12.164</v>
      </c>
      <c r="FR153" s="11">
        <v>19406.8</v>
      </c>
      <c r="FS153" s="18">
        <f t="shared" si="1724"/>
        <v>7.7510593063794819E-2</v>
      </c>
      <c r="FT153" s="20">
        <f t="shared" si="1725"/>
        <v>1029.7528227036923</v>
      </c>
      <c r="FU153" s="20">
        <f t="shared" si="1726"/>
        <v>10.073789705546126</v>
      </c>
      <c r="FV153" s="20">
        <f t="shared" si="1727"/>
        <v>10.091917046557912</v>
      </c>
      <c r="FX153" s="10">
        <v>12.268000000000001</v>
      </c>
      <c r="FY153" s="11">
        <v>6790.1</v>
      </c>
      <c r="FZ153" s="18">
        <f t="shared" si="1728"/>
        <v>2.1354113924249678E-2</v>
      </c>
      <c r="GA153" s="20">
        <f t="shared" si="1729"/>
        <v>1029.7387606318348</v>
      </c>
      <c r="GC153" s="10">
        <v>12.201000000000001</v>
      </c>
      <c r="GD153" s="10">
        <v>6497.8</v>
      </c>
      <c r="GE153" s="18">
        <f t="shared" si="1730"/>
        <v>2.3855134885886125E-2</v>
      </c>
      <c r="GF153" s="20">
        <f t="shared" si="1731"/>
        <v>1029.6026690931151</v>
      </c>
      <c r="GH153" s="10">
        <v>12.164</v>
      </c>
      <c r="GI153" s="11">
        <v>10074.299999999999</v>
      </c>
      <c r="GJ153" s="18">
        <f t="shared" si="1771"/>
        <v>4.0323039003393374E-2</v>
      </c>
      <c r="GK153" s="20">
        <f t="shared" si="1733"/>
        <v>1029.3937538273117</v>
      </c>
      <c r="GM153" s="10">
        <v>12.164</v>
      </c>
      <c r="GN153" s="11">
        <v>9407.4</v>
      </c>
      <c r="GO153" s="18">
        <f t="shared" si="1734"/>
        <v>2.7452041219207496E-2</v>
      </c>
      <c r="GP153" s="20">
        <f t="shared" si="1735"/>
        <v>1029.4672754946728</v>
      </c>
      <c r="GR153" s="10">
        <v>12.164</v>
      </c>
      <c r="GS153" s="11">
        <v>13616</v>
      </c>
      <c r="GT153" s="18">
        <f t="shared" si="1736"/>
        <v>3.6996843204139644E-2</v>
      </c>
      <c r="GU153" s="20">
        <f t="shared" si="1737"/>
        <v>1029.6522269676632</v>
      </c>
      <c r="GV153" s="20">
        <f t="shared" si="1738"/>
        <v>27.618060414562351</v>
      </c>
      <c r="GX153" s="10">
        <v>12.22</v>
      </c>
      <c r="GY153" s="11">
        <v>7688.4</v>
      </c>
      <c r="GZ153" s="18">
        <f t="shared" si="1739"/>
        <v>2.602877370499369E-2</v>
      </c>
      <c r="HA153" s="20">
        <f t="shared" si="1740"/>
        <v>1029.5016814429839</v>
      </c>
      <c r="HC153" s="10">
        <v>12.212</v>
      </c>
      <c r="HD153" s="10">
        <v>8529.6</v>
      </c>
      <c r="HE153" s="18">
        <f t="shared" si="1741"/>
        <v>2.6245068434225173E-2</v>
      </c>
      <c r="HF153" s="20">
        <f t="shared" si="1768"/>
        <v>1029.6532846715329</v>
      </c>
      <c r="HH153" s="10">
        <v>12.175000000000001</v>
      </c>
      <c r="HI153" s="11">
        <v>7930.7</v>
      </c>
      <c r="HJ153" s="18">
        <f t="shared" si="1742"/>
        <v>2.1847092664818043E-2</v>
      </c>
      <c r="HK153" s="20">
        <f t="shared" si="1743"/>
        <v>1029.8240291262136</v>
      </c>
      <c r="HM153" s="10">
        <v>12.164</v>
      </c>
      <c r="HN153" s="11">
        <v>30668.6</v>
      </c>
      <c r="HO153" s="18">
        <f t="shared" si="1744"/>
        <v>8.594040950078588E-2</v>
      </c>
      <c r="HP153" s="20">
        <f t="shared" si="1745"/>
        <v>1029.6038705775627</v>
      </c>
      <c r="HR153" s="10">
        <v>12.164</v>
      </c>
      <c r="HS153" s="11">
        <v>8218.6</v>
      </c>
      <c r="HT153" s="18">
        <f t="shared" si="1746"/>
        <v>2.0138360874741825E-2</v>
      </c>
      <c r="HU153" s="20">
        <f t="shared" si="1747"/>
        <v>1029.6160877513712</v>
      </c>
      <c r="HV153" s="20">
        <f t="shared" si="1748"/>
        <v>77.747512605750259</v>
      </c>
      <c r="HX153" s="10">
        <v>12.246</v>
      </c>
      <c r="HY153" s="11">
        <v>13885</v>
      </c>
      <c r="HZ153" s="18">
        <f t="shared" si="1749"/>
        <v>3.1210158440161909E-2</v>
      </c>
      <c r="IA153" s="20">
        <f t="shared" si="1750"/>
        <v>1029.2011019283748</v>
      </c>
      <c r="IC153" s="10">
        <v>12.215999999999999</v>
      </c>
      <c r="ID153" s="10">
        <v>15796.6</v>
      </c>
      <c r="IE153" s="18">
        <f t="shared" si="1769"/>
        <v>5.0904605183655333E-2</v>
      </c>
      <c r="IF153" s="20">
        <f t="shared" si="1752"/>
        <v>1029.2094146047073</v>
      </c>
      <c r="IH153" s="10">
        <v>12.186</v>
      </c>
      <c r="II153" s="11">
        <v>17995.7</v>
      </c>
      <c r="IJ153" s="18">
        <f t="shared" si="1753"/>
        <v>5.6776990737775604E-2</v>
      </c>
      <c r="IK153" s="20">
        <f t="shared" si="1754"/>
        <v>1029.6296296296296</v>
      </c>
      <c r="IM153" s="10">
        <v>12.194000000000001</v>
      </c>
      <c r="IN153" s="11">
        <v>57282.6</v>
      </c>
      <c r="IO153" s="18">
        <f t="shared" si="1755"/>
        <v>0.12972549175913642</v>
      </c>
      <c r="IP153" s="20">
        <f t="shared" si="1756"/>
        <v>1029.5016814429839</v>
      </c>
      <c r="IR153" s="10">
        <v>12.209</v>
      </c>
      <c r="IS153" s="11">
        <v>15601.2</v>
      </c>
      <c r="IT153" s="18">
        <f t="shared" si="1757"/>
        <v>4.2571073216068143E-2</v>
      </c>
      <c r="IU153" s="20">
        <f t="shared" si="1758"/>
        <v>1029.674673152934</v>
      </c>
      <c r="IV153" s="20">
        <f t="shared" si="1759"/>
        <v>62.55140142642216</v>
      </c>
    </row>
    <row r="154" spans="1:256">
      <c r="A154" s="2" t="s">
        <v>86</v>
      </c>
      <c r="B154" s="25">
        <v>12.356</v>
      </c>
      <c r="C154" s="12">
        <v>26885.7</v>
      </c>
      <c r="D154" s="18">
        <f>C154/D$1</f>
        <v>8.3282273867486586E-2</v>
      </c>
      <c r="E154" s="20">
        <f>(((B154-B$137)/(B$189-B$137)*100+1000))</f>
        <v>1029.7518159806295</v>
      </c>
      <c r="G154" s="25">
        <v>12.342000000000001</v>
      </c>
      <c r="H154" s="12">
        <v>26352</v>
      </c>
      <c r="I154" s="18">
        <f>H154/I$1</f>
        <v>0.12359830924717223</v>
      </c>
      <c r="J154" s="20">
        <f>(((G154-G$137)/(G$189-G$137)*100+1000))</f>
        <v>1029.5757575757575</v>
      </c>
      <c r="L154" s="25">
        <v>12.282</v>
      </c>
      <c r="M154" s="12">
        <v>21362.6</v>
      </c>
      <c r="N154" s="18">
        <f>M154/N$1</f>
        <v>7.5074397545056723E-2</v>
      </c>
      <c r="O154" s="20">
        <f>(((L154-L$137)/(L$189-L$137)*100+1000))</f>
        <v>1029.5800365185637</v>
      </c>
      <c r="Q154" s="25">
        <v>12.297000000000001</v>
      </c>
      <c r="R154" s="12">
        <v>22238.2</v>
      </c>
      <c r="S154" s="18">
        <f>R154/S$1</f>
        <v>8.5175145994892912E-2</v>
      </c>
      <c r="T154" s="20">
        <f>(((Q154-Q$137)/(Q$189-Q$137)*100+1000))</f>
        <v>1029.7026699029127</v>
      </c>
      <c r="U154" s="20">
        <f t="shared" si="1614"/>
        <v>23.598009136393436</v>
      </c>
      <c r="W154" s="10">
        <v>12.304</v>
      </c>
      <c r="X154">
        <v>13769</v>
      </c>
      <c r="Y154" s="18">
        <f t="shared" si="1673"/>
        <v>4.1746342685051757E-2</v>
      </c>
      <c r="Z154" s="20">
        <f t="shared" si="1674"/>
        <v>1029.878787878788</v>
      </c>
      <c r="AB154" s="10">
        <v>12.253</v>
      </c>
      <c r="AC154">
        <v>10001.5</v>
      </c>
      <c r="AD154" s="18">
        <f t="shared" si="1615"/>
        <v>3.4449062988242227E-2</v>
      </c>
      <c r="AE154" s="20">
        <f t="shared" si="1675"/>
        <v>1029.3455098934551</v>
      </c>
      <c r="AG154" s="10">
        <v>12.263999999999999</v>
      </c>
      <c r="AH154">
        <v>18351.8</v>
      </c>
      <c r="AI154" s="18">
        <f t="shared" si="1616"/>
        <v>6.0707846918758704E-2</v>
      </c>
      <c r="AJ154" s="20">
        <f>(((AG154-AG$137)/(AG$189-AG$137)*100+1000))</f>
        <v>1029.936305732484</v>
      </c>
      <c r="AL154" s="10">
        <v>12.244999999999999</v>
      </c>
      <c r="AM154">
        <v>13622.5</v>
      </c>
      <c r="AN154" s="18">
        <f t="shared" si="1617"/>
        <v>4.8154998115866106E-2</v>
      </c>
      <c r="AO154" s="20">
        <f t="shared" si="1676"/>
        <v>1029.7437461866991</v>
      </c>
      <c r="AQ154" s="10">
        <v>12.271000000000001</v>
      </c>
      <c r="AR154">
        <v>19020.5</v>
      </c>
      <c r="AS154" s="18">
        <f t="shared" si="1618"/>
        <v>6.2128711496808556E-2</v>
      </c>
      <c r="AT154" s="20">
        <f t="shared" si="1677"/>
        <v>1030.3500761035009</v>
      </c>
      <c r="AU154" s="20">
        <f t="shared" si="1766"/>
        <v>24.221226140938573</v>
      </c>
      <c r="AW154" s="10">
        <v>12.305</v>
      </c>
      <c r="AX154">
        <v>4593.8</v>
      </c>
      <c r="AY154" s="18">
        <f t="shared" si="1761"/>
        <v>1.3343325287486531E-2</v>
      </c>
      <c r="AZ154" s="20">
        <f t="shared" si="1679"/>
        <v>1030.030303030303</v>
      </c>
      <c r="BB154" s="10">
        <v>12.282</v>
      </c>
      <c r="BC154">
        <v>6717.1</v>
      </c>
      <c r="BD154" s="18">
        <f t="shared" si="1762"/>
        <v>1.7455182919382008E-2</v>
      </c>
      <c r="BE154" s="20">
        <f t="shared" si="1680"/>
        <v>1030.1486199575372</v>
      </c>
      <c r="BG154" s="10">
        <v>12.205</v>
      </c>
      <c r="BH154">
        <v>14057.4</v>
      </c>
      <c r="BI154" s="18">
        <f t="shared" si="1763"/>
        <v>4.3117208481735905E-2</v>
      </c>
      <c r="BJ154" s="20">
        <f t="shared" si="1681"/>
        <v>1029.3524740378741</v>
      </c>
      <c r="BL154" s="10">
        <v>12.223000000000001</v>
      </c>
      <c r="BM154">
        <v>10273.6</v>
      </c>
      <c r="BN154" s="18">
        <f t="shared" si="1764"/>
        <v>2.8871532695740536E-2</v>
      </c>
      <c r="BO154" s="20">
        <f t="shared" si="1682"/>
        <v>1029.7944154648665</v>
      </c>
      <c r="BQ154" s="10">
        <v>12.227</v>
      </c>
      <c r="BR154">
        <v>7757.2</v>
      </c>
      <c r="BS154" s="18">
        <f t="shared" si="1765"/>
        <v>2.4989143838661337E-2</v>
      </c>
      <c r="BT154" s="20">
        <f t="shared" si="1683"/>
        <v>1030.073126142596</v>
      </c>
      <c r="BU154" s="20">
        <f t="shared" si="1684"/>
        <v>45.233088722917977</v>
      </c>
      <c r="BW154" s="10">
        <v>12.286</v>
      </c>
      <c r="BX154" s="11">
        <v>7161.5</v>
      </c>
      <c r="BY154" s="18">
        <f t="shared" si="1685"/>
        <v>2.8242961640209552E-2</v>
      </c>
      <c r="BZ154" s="20">
        <f t="shared" si="1686"/>
        <v>1029.9238964992389</v>
      </c>
      <c r="CB154" s="10">
        <v>12.286</v>
      </c>
      <c r="CC154" s="11">
        <v>5890.6</v>
      </c>
      <c r="CD154" s="18">
        <f t="shared" si="1687"/>
        <v>1.9482016358596629E-2</v>
      </c>
      <c r="CE154" s="20">
        <f t="shared" si="1688"/>
        <v>1030</v>
      </c>
      <c r="CG154" s="10">
        <v>12.231</v>
      </c>
      <c r="CH154" s="11">
        <v>9193.2000000000007</v>
      </c>
      <c r="CI154" s="18">
        <f t="shared" si="1689"/>
        <v>2.4835746704127946E-2</v>
      </c>
      <c r="CJ154" s="20">
        <f t="shared" si="1690"/>
        <v>1029.674673152934</v>
      </c>
      <c r="CL154" s="10">
        <v>12.249000000000001</v>
      </c>
      <c r="CM154" s="11">
        <v>8081.9</v>
      </c>
      <c r="CN154" s="18">
        <f t="shared" si="1691"/>
        <v>2.2527868896327036E-2</v>
      </c>
      <c r="CO154" s="20">
        <f t="shared" si="1692"/>
        <v>1030.4347826086957</v>
      </c>
      <c r="CQ154" s="10">
        <v>12.234</v>
      </c>
      <c r="CR154" s="11">
        <v>6540.3</v>
      </c>
      <c r="CS154" s="18">
        <f t="shared" si="1693"/>
        <v>1.857514708200381E-2</v>
      </c>
      <c r="CT154" s="20">
        <f>(((CQ154-CQ$137)/(CQ$189-CQ$137)*100+1000))</f>
        <v>1029.3956878226541</v>
      </c>
      <c r="CU154" s="20">
        <f t="shared" si="1694"/>
        <v>17.413350136591127</v>
      </c>
      <c r="CW154" s="10">
        <v>12.294</v>
      </c>
      <c r="CX154" s="11">
        <v>5791.5</v>
      </c>
      <c r="CY154" s="18">
        <f t="shared" si="1695"/>
        <v>1.5062430477839124E-2</v>
      </c>
      <c r="CZ154" s="20">
        <f t="shared" si="1696"/>
        <v>1029.6612755569117</v>
      </c>
      <c r="DB154" s="10">
        <v>12.319000000000001</v>
      </c>
      <c r="DC154" s="10">
        <v>8528.7000000000007</v>
      </c>
      <c r="DD154" s="18">
        <f t="shared" si="1697"/>
        <v>2.5402768221743678E-2</v>
      </c>
      <c r="DE154" s="20">
        <f t="shared" si="1698"/>
        <v>1029.5096852300242</v>
      </c>
      <c r="DG154" s="10">
        <v>12.208</v>
      </c>
      <c r="DH154" s="11">
        <v>10455.200000000001</v>
      </c>
      <c r="DI154" s="18">
        <f t="shared" si="1699"/>
        <v>2.8689185851878279E-2</v>
      </c>
      <c r="DJ154" s="20">
        <f t="shared" si="1700"/>
        <v>1029.4552169898429</v>
      </c>
      <c r="DL154" s="10">
        <v>12.209</v>
      </c>
      <c r="DM154" s="11">
        <v>11883.4</v>
      </c>
      <c r="DN154" s="18">
        <f t="shared" si="1701"/>
        <v>4.0889807690521064E-2</v>
      </c>
      <c r="DO154" s="20">
        <f t="shared" si="1702"/>
        <v>1029.6884544899206</v>
      </c>
      <c r="DQ154" s="10">
        <v>12.201000000000001</v>
      </c>
      <c r="DR154" s="11">
        <v>11080.6</v>
      </c>
      <c r="DS154" s="18">
        <f t="shared" si="1770"/>
        <v>3.6520641449672306E-2</v>
      </c>
      <c r="DT154" s="20">
        <f t="shared" si="1704"/>
        <v>1030.0884955752213</v>
      </c>
      <c r="DU154" s="20">
        <f t="shared" si="1705"/>
        <v>34.315720411475525</v>
      </c>
      <c r="DW154" s="10">
        <v>12.334</v>
      </c>
      <c r="DX154" s="11">
        <v>10675</v>
      </c>
      <c r="DY154" s="18">
        <f t="shared" si="1706"/>
        <v>4.6931658712098562E-2</v>
      </c>
      <c r="DZ154" s="20">
        <f t="shared" si="1707"/>
        <v>1030.3630363036305</v>
      </c>
      <c r="EB154" s="10">
        <v>12.301</v>
      </c>
      <c r="EC154" s="10">
        <v>17000.2</v>
      </c>
      <c r="ED154" s="18">
        <f t="shared" si="1708"/>
        <v>5.5233633898236809E-2</v>
      </c>
      <c r="EE154" s="20">
        <f t="shared" si="1709"/>
        <v>1029.9364983368612</v>
      </c>
      <c r="EG154" s="10">
        <v>12.22</v>
      </c>
      <c r="EH154" s="11">
        <v>17294.099999999999</v>
      </c>
      <c r="EI154" s="18">
        <f t="shared" si="1710"/>
        <v>6.1563330765539541E-2</v>
      </c>
      <c r="EJ154" s="20">
        <f t="shared" si="1711"/>
        <v>1030.1577669902913</v>
      </c>
      <c r="EL154" s="10">
        <v>12.223000000000001</v>
      </c>
      <c r="EM154" s="11">
        <v>25705.4</v>
      </c>
      <c r="EN154" s="18">
        <f t="shared" si="1712"/>
        <v>7.313312154788873E-2</v>
      </c>
      <c r="EO154" s="20">
        <f t="shared" si="1713"/>
        <v>1029.8149833181681</v>
      </c>
      <c r="EQ154" s="10">
        <v>12.205</v>
      </c>
      <c r="ER154" s="11">
        <v>19063.900000000001</v>
      </c>
      <c r="ES154" s="18">
        <f t="shared" si="1714"/>
        <v>6.0196878675686988E-2</v>
      </c>
      <c r="ET154" s="20">
        <f t="shared" si="1715"/>
        <v>1029.7600971758275</v>
      </c>
      <c r="EU154" s="20">
        <f t="shared" si="1716"/>
        <v>16.116536378753942</v>
      </c>
      <c r="EW154" s="10">
        <v>12.297000000000001</v>
      </c>
      <c r="EX154" s="11">
        <v>17173</v>
      </c>
      <c r="EY154" s="18">
        <f t="shared" si="1717"/>
        <v>5.6281501237681761E-2</v>
      </c>
      <c r="EZ154" s="20">
        <f t="shared" si="1718"/>
        <v>1029.878787878788</v>
      </c>
      <c r="FB154" s="10">
        <v>12.223000000000001</v>
      </c>
      <c r="FC154" s="10">
        <v>15691.2</v>
      </c>
      <c r="FD154" s="18">
        <f t="shared" si="1719"/>
        <v>5.003743751379193E-2</v>
      </c>
      <c r="FE154" s="20">
        <f t="shared" si="1720"/>
        <v>1029.8875038005474</v>
      </c>
      <c r="FG154" s="10">
        <v>12.194000000000001</v>
      </c>
      <c r="FH154" s="11">
        <v>66548.899999999994</v>
      </c>
      <c r="FI154" s="18">
        <f t="shared" si="1721"/>
        <v>0.21390918015018567</v>
      </c>
      <c r="FJ154" s="20">
        <f>(((FG154-FG$137)/(FG$189-FG$137)*100+1000))</f>
        <v>1029.2974588938714</v>
      </c>
      <c r="FL154" s="10">
        <v>12.167999999999999</v>
      </c>
      <c r="FM154" s="11">
        <v>27181.7</v>
      </c>
      <c r="FN154" s="18">
        <f t="shared" si="1722"/>
        <v>8.2959737743984199E-2</v>
      </c>
      <c r="FO154" s="20">
        <f t="shared" si="1723"/>
        <v>1029.7247706422017</v>
      </c>
      <c r="FQ154" s="10">
        <v>12.164</v>
      </c>
      <c r="FR154" s="11">
        <v>21865</v>
      </c>
      <c r="FS154" s="18">
        <f t="shared" si="1724"/>
        <v>8.7328622819829851E-2</v>
      </c>
      <c r="FT154" s="20">
        <f t="shared" si="1725"/>
        <v>1029.7528227036923</v>
      </c>
      <c r="FU154" s="20">
        <f t="shared" si="1726"/>
        <v>68.028239029804411</v>
      </c>
      <c r="FV154" s="20">
        <f t="shared" si="1727"/>
        <v>27.080449812141921</v>
      </c>
      <c r="FX154" s="10">
        <v>12.279</v>
      </c>
      <c r="FY154" s="11">
        <v>39062.199999999997</v>
      </c>
      <c r="FZ154" s="18">
        <f t="shared" si="1728"/>
        <v>0.12284630107536348</v>
      </c>
      <c r="GA154" s="20">
        <f t="shared" si="1729"/>
        <v>1030.0729040097206</v>
      </c>
      <c r="GC154" s="10">
        <v>12.205</v>
      </c>
      <c r="GD154" s="10">
        <v>38541.9</v>
      </c>
      <c r="GE154" s="18">
        <f t="shared" si="1730"/>
        <v>0.14149746425841583</v>
      </c>
      <c r="GF154" s="20">
        <f t="shared" si="1731"/>
        <v>1029.723991507431</v>
      </c>
      <c r="GH154" s="10">
        <v>12.179</v>
      </c>
      <c r="GI154" s="11">
        <v>34267.800000000003</v>
      </c>
      <c r="GJ154" s="18">
        <f t="shared" si="1771"/>
        <v>0.13715909154586262</v>
      </c>
      <c r="GK154" s="20">
        <f t="shared" si="1733"/>
        <v>1029.8530312308635</v>
      </c>
      <c r="GM154" s="10">
        <v>12.172000000000001</v>
      </c>
      <c r="GN154" s="11">
        <v>43297.3</v>
      </c>
      <c r="GO154" s="18">
        <f t="shared" si="1734"/>
        <v>0.12634726537410898</v>
      </c>
      <c r="GP154" s="20">
        <f t="shared" si="1735"/>
        <v>1029.7108066971082</v>
      </c>
      <c r="GR154" s="10">
        <v>12.183</v>
      </c>
      <c r="GS154" s="11">
        <v>48676.800000000003</v>
      </c>
      <c r="GT154" s="18">
        <f t="shared" si="1736"/>
        <v>0.13226262759101534</v>
      </c>
      <c r="GU154" s="20">
        <f t="shared" si="1737"/>
        <v>1030.2318486882245</v>
      </c>
      <c r="GV154" s="20">
        <f t="shared" si="1738"/>
        <v>5.776342963450988</v>
      </c>
      <c r="GX154" s="10">
        <v>12.227</v>
      </c>
      <c r="GY154" s="11">
        <v>18752.5</v>
      </c>
      <c r="GZ154" s="18">
        <f t="shared" si="1739"/>
        <v>6.3485846067178373E-2</v>
      </c>
      <c r="HA154" s="20">
        <f t="shared" si="1740"/>
        <v>1029.7156832772853</v>
      </c>
      <c r="HC154" s="10">
        <v>12.223000000000001</v>
      </c>
      <c r="HD154" s="10">
        <v>22579.200000000001</v>
      </c>
      <c r="HE154" s="18">
        <f t="shared" si="1741"/>
        <v>6.9474846322225781E-2</v>
      </c>
      <c r="HF154" s="20">
        <f t="shared" si="1768"/>
        <v>1029.9878345498785</v>
      </c>
      <c r="HH154" s="10">
        <v>12.179</v>
      </c>
      <c r="HI154" s="11">
        <v>28976.3</v>
      </c>
      <c r="HJ154" s="18">
        <f t="shared" si="1742"/>
        <v>7.9822450878682477E-2</v>
      </c>
      <c r="HK154" s="20">
        <f t="shared" si="1743"/>
        <v>1029.9453883495146</v>
      </c>
      <c r="HM154" s="10">
        <v>12.175000000000001</v>
      </c>
      <c r="HN154" s="11">
        <v>20720.7</v>
      </c>
      <c r="HO154" s="18">
        <f t="shared" si="1744"/>
        <v>5.8064125625001926E-2</v>
      </c>
      <c r="HP154" s="20">
        <f t="shared" si="1745"/>
        <v>1029.9364983368612</v>
      </c>
      <c r="HR154" s="10">
        <v>12.179</v>
      </c>
      <c r="HS154" s="11">
        <v>23724</v>
      </c>
      <c r="HT154" s="18">
        <f t="shared" si="1746"/>
        <v>5.8131856203291934E-2</v>
      </c>
      <c r="HU154" s="20">
        <f t="shared" si="1747"/>
        <v>1030.073126142596</v>
      </c>
      <c r="HV154" s="20">
        <f t="shared" si="1748"/>
        <v>13.89093150878424</v>
      </c>
      <c r="HX154" s="10">
        <v>12.268000000000001</v>
      </c>
      <c r="HY154" s="11">
        <v>10034.799999999999</v>
      </c>
      <c r="HZ154" s="18">
        <f t="shared" si="1749"/>
        <v>2.255582988227128E-2</v>
      </c>
      <c r="IA154" s="20">
        <f t="shared" si="1750"/>
        <v>1029.8745026017755</v>
      </c>
      <c r="IC154" s="10">
        <v>12.227</v>
      </c>
      <c r="ID154" s="10">
        <v>7168.5</v>
      </c>
      <c r="IE154" s="18">
        <f t="shared" si="1769"/>
        <v>2.3100519242054189E-2</v>
      </c>
      <c r="IF154" s="20">
        <f t="shared" si="1752"/>
        <v>1029.54133977067</v>
      </c>
      <c r="IH154" s="10">
        <v>12.196999999999999</v>
      </c>
      <c r="II154" s="11">
        <v>8314.9</v>
      </c>
      <c r="IJ154" s="18">
        <f t="shared" si="1753"/>
        <v>2.6233766971305941E-2</v>
      </c>
      <c r="IK154" s="20">
        <f t="shared" si="1754"/>
        <v>1029.96632996633</v>
      </c>
      <c r="IM154" s="10">
        <v>12.212</v>
      </c>
      <c r="IN154" s="11">
        <v>8275</v>
      </c>
      <c r="IO154" s="18">
        <f t="shared" si="1755"/>
        <v>1.874004399777339E-2</v>
      </c>
      <c r="IP154" s="20">
        <f t="shared" si="1756"/>
        <v>1030.0519718740447</v>
      </c>
      <c r="IR154" s="10">
        <v>12.22</v>
      </c>
      <c r="IS154" s="11">
        <v>8573</v>
      </c>
      <c r="IT154" s="18">
        <f t="shared" si="1757"/>
        <v>2.3393188388159385E-2</v>
      </c>
      <c r="IU154" s="20">
        <f t="shared" si="1758"/>
        <v>1030.0091213134692</v>
      </c>
      <c r="IV154" s="20">
        <f t="shared" si="1759"/>
        <v>11.761402457412881</v>
      </c>
    </row>
    <row r="155" spans="1:256">
      <c r="A155" s="2" t="s">
        <v>91</v>
      </c>
      <c r="B155" s="25">
        <v>12.349</v>
      </c>
      <c r="C155" s="12">
        <v>7217.6</v>
      </c>
      <c r="D155" s="18">
        <f>C155/D$1</f>
        <v>2.2357540992645579E-2</v>
      </c>
      <c r="E155" s="20">
        <f>(((B155-B$137)/(B$189-B$137)*100+1000))</f>
        <v>1029.53995157385</v>
      </c>
      <c r="G155" s="25">
        <v>12.334</v>
      </c>
      <c r="H155" s="12">
        <v>6577.8</v>
      </c>
      <c r="I155" s="18">
        <f>H155/I$1</f>
        <v>3.0851736436173709E-2</v>
      </c>
      <c r="J155" s="20">
        <f>(((G155-G$137)/(G$189-G$137)*100+1000))</f>
        <v>1029.3333333333333</v>
      </c>
      <c r="L155" s="25">
        <v>12.29</v>
      </c>
      <c r="M155" s="12">
        <v>4675.6000000000004</v>
      </c>
      <c r="N155" s="18">
        <f>M155/N$1</f>
        <v>1.6431420012623335E-2</v>
      </c>
      <c r="O155" s="20">
        <f>(((L155-L$137)/(L$189-L$137)*100+1000))</f>
        <v>1029.8234936092513</v>
      </c>
      <c r="Q155" s="25">
        <v>12.305</v>
      </c>
      <c r="R155" s="12">
        <v>5787.4</v>
      </c>
      <c r="S155" s="18">
        <f>R155/S$1</f>
        <v>2.2166481096979215E-2</v>
      </c>
      <c r="T155" s="20">
        <f>(((Q155-Q$137)/(Q$189-Q$137)*100+1000))</f>
        <v>1029.9453883495146</v>
      </c>
      <c r="U155" s="20">
        <f>(STDEV(D155,I155,N155,S155))/(AVERAGE(D155,I155,N155,S155))*100</f>
        <v>25.885636725051608</v>
      </c>
      <c r="W155" s="10">
        <v>12.308</v>
      </c>
      <c r="X155">
        <v>3956</v>
      </c>
      <c r="Y155" s="18">
        <f>X155/Y$1</f>
        <v>1.1994228459733077E-2</v>
      </c>
      <c r="Z155" s="20">
        <f t="shared" si="1674"/>
        <v>1030</v>
      </c>
      <c r="AB155" s="10">
        <v>12.268000000000001</v>
      </c>
      <c r="AC155">
        <v>3229.9</v>
      </c>
      <c r="AD155" s="18">
        <f>AC155/AD$1</f>
        <v>1.1125034099457439E-2</v>
      </c>
      <c r="AE155" s="20">
        <f t="shared" si="1675"/>
        <v>1029.8021308980212</v>
      </c>
      <c r="AG155" s="10">
        <v>12.26</v>
      </c>
      <c r="AH155">
        <v>5122.8999999999996</v>
      </c>
      <c r="AI155" s="18">
        <f>AH155/AI$1</f>
        <v>1.6946579026586434E-2</v>
      </c>
      <c r="AJ155" s="20">
        <f>(((AG155-AG$137)/(AG$189-AG$137)*100+1000))</f>
        <v>1029.8149833181681</v>
      </c>
      <c r="AL155" s="10">
        <v>12.249000000000001</v>
      </c>
      <c r="AM155">
        <v>4621.1000000000004</v>
      </c>
      <c r="AN155" s="18">
        <f>AM155/AN$1</f>
        <v>1.6335405527122693E-2</v>
      </c>
      <c r="AO155" s="20">
        <f t="shared" si="1676"/>
        <v>1029.8657718120805</v>
      </c>
      <c r="AQ155" s="10">
        <v>12.268000000000001</v>
      </c>
      <c r="AR155">
        <v>5070.8999999999996</v>
      </c>
      <c r="AS155" s="18">
        <f>AR155/AS$1</f>
        <v>1.6563627829403352E-2</v>
      </c>
      <c r="AT155" s="20">
        <f t="shared" si="1677"/>
        <v>1030.2587519025876</v>
      </c>
      <c r="AU155" s="20">
        <f>(STDEV(Y155,AD155,AI155,AN155,AS155))/(AVERAGE(Y155,AD155,AI155,AN155,AS155))*100</f>
        <v>19.150288792820685</v>
      </c>
      <c r="AY155" s="18"/>
      <c r="BD155" s="18"/>
      <c r="BG155" s="10">
        <v>12.227</v>
      </c>
      <c r="BH155">
        <v>3713.1</v>
      </c>
      <c r="BI155" s="18">
        <f>BH155/BI$1</f>
        <v>1.1388913085885981E-2</v>
      </c>
      <c r="BJ155" s="20">
        <f t="shared" si="1681"/>
        <v>1030.024434941967</v>
      </c>
      <c r="BL155" s="10">
        <v>12.22</v>
      </c>
      <c r="BM155">
        <v>3369.5</v>
      </c>
      <c r="BN155" s="18">
        <f>BM155/BN$1</f>
        <v>9.4691860125270342E-3</v>
      </c>
      <c r="BO155" s="20">
        <f t="shared" si="1682"/>
        <v>1029.7023626879411</v>
      </c>
      <c r="BQ155" s="10">
        <v>12.238</v>
      </c>
      <c r="BR155">
        <v>2420.5</v>
      </c>
      <c r="BS155" s="18">
        <f>BR155/BS$1</f>
        <v>7.7974298279636679E-3</v>
      </c>
      <c r="BT155" s="20">
        <f t="shared" si="1683"/>
        <v>1030.4082876294942</v>
      </c>
      <c r="BU155" s="20">
        <f>(STDEV(AY155,BD155,BI155,BN155,BS155))/(AVERAGE(AY155,BD155,BI155,BN155,BS155))*100</f>
        <v>18.814880144749782</v>
      </c>
      <c r="BW155" s="10">
        <v>12.286</v>
      </c>
      <c r="BX155" s="11">
        <v>2317.4</v>
      </c>
      <c r="BY155" s="18">
        <f>BX155/BY$1</f>
        <v>9.1391802422707002E-3</v>
      </c>
      <c r="BZ155" s="20">
        <f t="shared" si="1686"/>
        <v>1029.9238964992389</v>
      </c>
      <c r="CB155" s="10">
        <v>12.305</v>
      </c>
      <c r="CC155" s="11">
        <v>1593.8</v>
      </c>
      <c r="CD155" s="18">
        <f>CC155/CD$1</f>
        <v>5.2711842040422553E-3</v>
      </c>
      <c r="CE155" s="20">
        <f t="shared" si="1688"/>
        <v>1030.5757575757575</v>
      </c>
      <c r="CG155" s="10">
        <v>12.223000000000001</v>
      </c>
      <c r="CH155" s="11">
        <v>2656.1</v>
      </c>
      <c r="CI155" s="18">
        <f>CH155/CI$1</f>
        <v>7.1755457099632585E-3</v>
      </c>
      <c r="CJ155" s="20">
        <f t="shared" si="1690"/>
        <v>1029.4314381270904</v>
      </c>
      <c r="CL155" s="10">
        <v>12.238</v>
      </c>
      <c r="CM155" s="11">
        <v>2224.9</v>
      </c>
      <c r="CN155" s="18">
        <f>CM155/CN$1</f>
        <v>6.2017911020227946E-3</v>
      </c>
      <c r="CO155" s="20">
        <f t="shared" si="1692"/>
        <v>1030.1003344481605</v>
      </c>
      <c r="CS155" s="18"/>
      <c r="CU155" s="20">
        <f t="shared" ref="CU155" si="1772">(STDEV(BY155,CD155,CI155,CN155,CS155))/(AVERAGE(BY155,CD155,CI155,CN155,CS155))*100</f>
        <v>23.830022086721502</v>
      </c>
      <c r="CW155" s="10">
        <v>12.282999999999999</v>
      </c>
      <c r="CX155" s="11">
        <v>1731.1</v>
      </c>
      <c r="CY155" s="18">
        <f>CX155/CY$1</f>
        <v>4.5022141759798505E-3</v>
      </c>
      <c r="CZ155" s="20">
        <f t="shared" si="1696"/>
        <v>1029.325602685383</v>
      </c>
      <c r="DB155" s="10">
        <v>12.327</v>
      </c>
      <c r="DC155" s="10">
        <v>1831.2</v>
      </c>
      <c r="DD155" s="18">
        <f>DC155/DD$1</f>
        <v>5.4542367732077594E-3</v>
      </c>
      <c r="DE155" s="20">
        <f t="shared" si="1698"/>
        <v>1029.7518159806295</v>
      </c>
      <c r="DG155" s="10">
        <v>12.208</v>
      </c>
      <c r="DH155" s="11">
        <v>2806.1</v>
      </c>
      <c r="DI155" s="18">
        <f>DH155/DI$1</f>
        <v>7.6999698158768488E-3</v>
      </c>
      <c r="DJ155" s="20">
        <f t="shared" si="1700"/>
        <v>1029.4552169898429</v>
      </c>
      <c r="DL155" s="10">
        <v>12.223000000000001</v>
      </c>
      <c r="DM155" s="11">
        <v>2115.6999999999998</v>
      </c>
      <c r="DN155" s="18">
        <f>DM155/DN$1</f>
        <v>7.2799506985236056E-3</v>
      </c>
      <c r="DO155" s="20">
        <f t="shared" si="1702"/>
        <v>1030.1160659743434</v>
      </c>
      <c r="DQ155" s="10">
        <v>12.201000000000001</v>
      </c>
      <c r="DR155" s="11">
        <v>2512.1999999999998</v>
      </c>
      <c r="DS155" s="18">
        <f>DR155/DS$1</f>
        <v>8.279980817813724E-3</v>
      </c>
      <c r="DT155" s="20">
        <f t="shared" si="1704"/>
        <v>1030.0884955752213</v>
      </c>
      <c r="DU155" s="20">
        <f>(STDEV(CY155,DD155,DI155,DN155,DS155))/(AVERAGE(CY155,DD155,DI155,DN155,DS155))*100</f>
        <v>24.035927616694089</v>
      </c>
      <c r="DW155" s="10">
        <v>12.331</v>
      </c>
      <c r="DX155" s="11">
        <v>4171.6000000000004</v>
      </c>
      <c r="DY155" s="18">
        <f>DX155/DY$1</f>
        <v>1.8340056907109169E-2</v>
      </c>
      <c r="DZ155" s="20">
        <f t="shared" si="1707"/>
        <v>1030.2730273027303</v>
      </c>
      <c r="EB155" s="10">
        <v>12.301</v>
      </c>
      <c r="EC155" s="10">
        <v>4379.6000000000004</v>
      </c>
      <c r="ED155" s="18">
        <f>EC155/ED$1</f>
        <v>1.4229316303379839E-2</v>
      </c>
      <c r="EE155" s="20">
        <f t="shared" si="1709"/>
        <v>1029.9364983368612</v>
      </c>
      <c r="EG155" s="10">
        <v>12.212</v>
      </c>
      <c r="EH155" s="11">
        <v>5064.3</v>
      </c>
      <c r="EI155" s="18">
        <f>EH155/EI$1</f>
        <v>1.802783469483361E-2</v>
      </c>
      <c r="EJ155" s="20">
        <f t="shared" si="1711"/>
        <v>1029.9150485436894</v>
      </c>
      <c r="EL155" s="10">
        <v>12.227</v>
      </c>
      <c r="EM155" s="11">
        <v>6979.6</v>
      </c>
      <c r="EN155" s="18">
        <f>EM155/EN$1</f>
        <v>1.9857303724339793E-2</v>
      </c>
      <c r="EO155" s="20">
        <f t="shared" si="1713"/>
        <v>1029.936305732484</v>
      </c>
      <c r="EQ155" s="10">
        <v>12.212</v>
      </c>
      <c r="ER155" s="11">
        <v>5713.2</v>
      </c>
      <c r="ES155" s="18">
        <f>ER155/ES$1</f>
        <v>1.8040212508979529E-2</v>
      </c>
      <c r="ET155" s="20">
        <f t="shared" si="1715"/>
        <v>1029.9726692985121</v>
      </c>
      <c r="EU155" s="20">
        <f t="shared" ref="EU155" si="1773">(STDEV(DY155,ED155,EI155,EN155,ES155))/(AVERAGE(DY155,ED155,EI155,EN155,ES155))*100</f>
        <v>11.761240596525045</v>
      </c>
      <c r="EW155" s="10">
        <v>12.301</v>
      </c>
      <c r="EX155" s="11">
        <v>5944.6</v>
      </c>
      <c r="EY155" s="18">
        <f>EX155/EY$1</f>
        <v>1.9482385853230245E-2</v>
      </c>
      <c r="EZ155" s="20">
        <f t="shared" si="1718"/>
        <v>1030</v>
      </c>
      <c r="FB155" s="10">
        <v>12.223000000000001</v>
      </c>
      <c r="FC155" s="10">
        <v>4810.2</v>
      </c>
      <c r="FD155" s="18">
        <f>FC155/FD$1</f>
        <v>1.533917622163008E-2</v>
      </c>
      <c r="FE155" s="20">
        <f t="shared" si="1720"/>
        <v>1029.8875038005474</v>
      </c>
      <c r="FG155" s="10">
        <v>12.201000000000001</v>
      </c>
      <c r="FH155" s="11">
        <v>20198</v>
      </c>
      <c r="FI155" s="18">
        <f>FH155/FI$1</f>
        <v>6.4922750348592545E-2</v>
      </c>
      <c r="FJ155" s="20">
        <f>(((FG155-FG$137)/(FG$189-FG$137)*100+1000))</f>
        <v>1029.5067264573991</v>
      </c>
      <c r="FL155" s="10">
        <v>12.167999999999999</v>
      </c>
      <c r="FM155" s="11">
        <v>7708.2</v>
      </c>
      <c r="FN155" s="18">
        <f>FM155/FN$1</f>
        <v>2.3525763674758348E-2</v>
      </c>
      <c r="FO155" s="20">
        <f t="shared" si="1723"/>
        <v>1029.7247706422017</v>
      </c>
      <c r="FQ155" s="10">
        <v>12.175000000000001</v>
      </c>
      <c r="FR155" s="11">
        <v>6843.1</v>
      </c>
      <c r="FS155" s="18">
        <f>FR155/FS$1</f>
        <v>2.7331282818128407E-2</v>
      </c>
      <c r="FT155" s="20">
        <f t="shared" si="1725"/>
        <v>1030.0884955752213</v>
      </c>
      <c r="FU155" s="20">
        <f t="shared" si="1726"/>
        <v>66.27842147281477</v>
      </c>
      <c r="FV155" s="20">
        <f t="shared" si="1727"/>
        <v>24.124906487275702</v>
      </c>
      <c r="FX155" s="10">
        <v>12.275</v>
      </c>
      <c r="FY155" s="11">
        <v>11349</v>
      </c>
      <c r="FZ155" s="18">
        <f>FY155/FZ$1</f>
        <v>3.5691350484721808E-2</v>
      </c>
      <c r="GA155" s="20">
        <f t="shared" si="1729"/>
        <v>1029.9513973268531</v>
      </c>
      <c r="GC155" s="10">
        <v>12.208</v>
      </c>
      <c r="GD155" s="10">
        <v>10925.3</v>
      </c>
      <c r="GE155" s="18">
        <f>GD155/GE$1</f>
        <v>4.0109653293233349E-2</v>
      </c>
      <c r="GF155" s="20">
        <f t="shared" si="1731"/>
        <v>1029.8149833181681</v>
      </c>
      <c r="GH155" s="10">
        <v>12.19</v>
      </c>
      <c r="GI155" s="11">
        <v>11407.1</v>
      </c>
      <c r="GJ155" s="18">
        <f>GI155/GJ$1</f>
        <v>4.5657657426879147E-2</v>
      </c>
      <c r="GK155" s="20">
        <f t="shared" si="1733"/>
        <v>1030.1898346601347</v>
      </c>
      <c r="GM155" s="10">
        <v>12.172000000000001</v>
      </c>
      <c r="GN155" s="11">
        <v>11911.7</v>
      </c>
      <c r="GO155" s="18">
        <f>GN155/GO$1</f>
        <v>3.4759920848569631E-2</v>
      </c>
      <c r="GP155" s="20">
        <f t="shared" si="1735"/>
        <v>1029.7108066971082</v>
      </c>
      <c r="GR155" s="10">
        <v>12.175000000000001</v>
      </c>
      <c r="GS155" s="11">
        <v>14106.2</v>
      </c>
      <c r="GT155" s="18">
        <f>GS155/GT$1</f>
        <v>3.8328794771315705E-2</v>
      </c>
      <c r="GU155" s="20">
        <f t="shared" si="1737"/>
        <v>1029.9877974374619</v>
      </c>
      <c r="GV155" s="20">
        <f>(STDEV(FZ155,GE155,GJ155,GO155,GT155))/(AVERAGE(FZ155,GE155,GJ155,GO155,GT155))*100</f>
        <v>11.120609714300373</v>
      </c>
      <c r="GX155" s="10">
        <v>12.231</v>
      </c>
      <c r="GY155" s="11">
        <v>5721</v>
      </c>
      <c r="GZ155" s="18">
        <f>GY155/GZ$1</f>
        <v>1.9368218922827755E-2</v>
      </c>
      <c r="HA155" s="20">
        <f t="shared" si="1740"/>
        <v>1029.8379700397431</v>
      </c>
      <c r="HC155" s="10">
        <v>12.231</v>
      </c>
      <c r="HD155" s="10">
        <v>5654.4</v>
      </c>
      <c r="HE155" s="18">
        <f>HD155/HE$1</f>
        <v>1.7398250205693445E-2</v>
      </c>
      <c r="HF155" s="20">
        <f t="shared" si="1768"/>
        <v>1030.2311435523113</v>
      </c>
      <c r="HH155" s="10">
        <v>12.183</v>
      </c>
      <c r="HI155" s="11">
        <v>6805.2</v>
      </c>
      <c r="HJ155" s="18">
        <f>HI155/HJ$1</f>
        <v>1.8746621988301126E-2</v>
      </c>
      <c r="HK155" s="20">
        <f t="shared" si="1743"/>
        <v>1030.0667475728155</v>
      </c>
      <c r="HM155" s="10">
        <v>12.183</v>
      </c>
      <c r="HN155" s="11">
        <v>4921.3</v>
      </c>
      <c r="HO155" s="18">
        <f>HN155/HO$1</f>
        <v>1.3790604633932347E-2</v>
      </c>
      <c r="HP155" s="20">
        <f t="shared" si="1745"/>
        <v>1030.1784094345328</v>
      </c>
      <c r="HR155" s="10">
        <v>12.186</v>
      </c>
      <c r="HS155" s="11">
        <v>6777.4</v>
      </c>
      <c r="HT155" s="18">
        <f>HS155/HT$1</f>
        <v>1.6606931471597992E-2</v>
      </c>
      <c r="HU155" s="20">
        <f t="shared" si="1747"/>
        <v>1030.2864107251676</v>
      </c>
      <c r="HV155" s="20">
        <f t="shared" ref="HV155" si="1774">(STDEV(GZ155,HE155,HJ155,HO155,HT155))/(AVERAGE(GZ155,HE155,HJ155,HO155,HT155))*100</f>
        <v>12.719941536531094</v>
      </c>
      <c r="HX155" s="10">
        <v>12.263999999999999</v>
      </c>
      <c r="HY155" s="11">
        <v>2298.1</v>
      </c>
      <c r="HZ155" s="18">
        <f>HY155/HZ$1</f>
        <v>5.1655790501502399E-3</v>
      </c>
      <c r="IA155" s="20">
        <f t="shared" si="1750"/>
        <v>1029.7520661157025</v>
      </c>
      <c r="IC155" s="10">
        <v>12.242000000000001</v>
      </c>
      <c r="ID155" s="10">
        <v>1629.8</v>
      </c>
      <c r="IE155" s="18">
        <f>ID155/IE$1</f>
        <v>5.2520368641556696E-3</v>
      </c>
      <c r="IF155" s="20">
        <f t="shared" si="1752"/>
        <v>1029.9939649969826</v>
      </c>
      <c r="IH155" s="10">
        <v>12.194000000000001</v>
      </c>
      <c r="II155" s="11">
        <v>2392.4</v>
      </c>
      <c r="IJ155" s="18">
        <f>II155/IJ$1</f>
        <v>7.5480960807889855E-3</v>
      </c>
      <c r="IK155" s="20">
        <f t="shared" si="1754"/>
        <v>1029.8745026017755</v>
      </c>
      <c r="IM155" s="10">
        <v>12.201000000000001</v>
      </c>
      <c r="IN155" s="11">
        <v>3743.8</v>
      </c>
      <c r="IO155" s="18">
        <f>IN155/IO$1</f>
        <v>8.4784261895908177E-3</v>
      </c>
      <c r="IP155" s="20">
        <f t="shared" si="1756"/>
        <v>1029.7156832772853</v>
      </c>
      <c r="IR155" s="10">
        <v>12.231</v>
      </c>
      <c r="IS155" s="11">
        <v>1929.8</v>
      </c>
      <c r="IT155" s="18">
        <f>IS155/IT$1</f>
        <v>5.2658550042540509E-3</v>
      </c>
      <c r="IU155" s="20">
        <f t="shared" si="1758"/>
        <v>1030.3435694740042</v>
      </c>
      <c r="IV155" s="20">
        <f t="shared" ref="IV155" si="1775">(STDEV(HZ155,IE155,IJ155,IO155,IT155))/(AVERAGE(HZ155,IE155,IJ155,IO155,IT155))*100</f>
        <v>24.616437363687009</v>
      </c>
    </row>
    <row r="156" spans="1:256">
      <c r="A156" s="2" t="s">
        <v>87</v>
      </c>
      <c r="D156" s="18"/>
      <c r="I156" s="18"/>
      <c r="N156" s="18"/>
      <c r="S156" s="18"/>
      <c r="U156" s="20"/>
      <c r="W156" s="10">
        <v>12.388999999999999</v>
      </c>
      <c r="X156">
        <v>1756.5</v>
      </c>
      <c r="Y156" s="18">
        <f t="shared" si="1673"/>
        <v>5.325546584813233E-3</v>
      </c>
      <c r="Z156" s="20">
        <f t="shared" si="1674"/>
        <v>1032.4545454545455</v>
      </c>
      <c r="AB156" s="10">
        <v>12.349</v>
      </c>
      <c r="AC156">
        <v>1744.3</v>
      </c>
      <c r="AD156" s="18">
        <f t="shared" si="1615"/>
        <v>6.0080488497116355E-3</v>
      </c>
      <c r="AE156" s="20">
        <f t="shared" si="1675"/>
        <v>1032.2678843226788</v>
      </c>
      <c r="AG156" s="10">
        <v>12.364000000000001</v>
      </c>
      <c r="AH156">
        <v>1705.5</v>
      </c>
      <c r="AI156" s="18">
        <f t="shared" si="1616"/>
        <v>5.6418025981071597E-3</v>
      </c>
      <c r="AJ156" s="20">
        <f>(((AG156-AG$137)/(AG$189-AG$137)*100+1000))</f>
        <v>1032.9693660903852</v>
      </c>
      <c r="AL156" s="10">
        <v>12.337999999999999</v>
      </c>
      <c r="AM156">
        <v>1444.7</v>
      </c>
      <c r="AN156" s="18">
        <f t="shared" si="1617"/>
        <v>5.106957296971317E-3</v>
      </c>
      <c r="AO156" s="20">
        <f t="shared" si="1676"/>
        <v>1032.580841976815</v>
      </c>
      <c r="AQ156" s="10">
        <v>12.353</v>
      </c>
      <c r="AR156">
        <v>2167.1</v>
      </c>
      <c r="AS156" s="18">
        <f t="shared" si="1618"/>
        <v>7.0786325640616078E-3</v>
      </c>
      <c r="AT156" s="20">
        <f t="shared" si="1677"/>
        <v>1032.8462709284627</v>
      </c>
      <c r="AU156" s="20">
        <f t="shared" si="1766"/>
        <v>13.290908563999409</v>
      </c>
      <c r="AW156" s="10">
        <v>12.397</v>
      </c>
      <c r="AX156">
        <v>1772.9</v>
      </c>
      <c r="AY156" s="18">
        <f t="shared" si="1761"/>
        <v>5.1496324180819513E-3</v>
      </c>
      <c r="AZ156" s="20">
        <f>(((AW156-AW$137)/(AW$189-AW$137)*100+1000))</f>
        <v>1032.8181818181818</v>
      </c>
      <c r="BB156" s="10">
        <v>12.356</v>
      </c>
      <c r="BC156">
        <v>1602.8</v>
      </c>
      <c r="BD156" s="18">
        <f t="shared" si="1762"/>
        <v>4.1650663505360171E-3</v>
      </c>
      <c r="BE156" s="20">
        <f>(((BB156-BB$137)/(BB$189-BB$137)*100+1000))</f>
        <v>1032.3930846223839</v>
      </c>
      <c r="BG156" s="10">
        <v>12.311999999999999</v>
      </c>
      <c r="BH156">
        <v>1542.2</v>
      </c>
      <c r="BI156" s="18">
        <f t="shared" si="1763"/>
        <v>4.7302743694092163E-3</v>
      </c>
      <c r="BJ156" s="20">
        <f t="shared" si="1681"/>
        <v>1032.6206475259621</v>
      </c>
      <c r="BL156" s="10">
        <v>12.308</v>
      </c>
      <c r="BM156">
        <v>1927.1</v>
      </c>
      <c r="BN156" s="18">
        <f t="shared" si="1764"/>
        <v>5.4156605919990644E-3</v>
      </c>
      <c r="BO156" s="20">
        <f t="shared" si="1682"/>
        <v>1032.402577477754</v>
      </c>
      <c r="BQ156" s="10">
        <v>12.316000000000001</v>
      </c>
      <c r="BR156">
        <v>1544.3</v>
      </c>
      <c r="BS156" s="18">
        <f t="shared" si="1765"/>
        <v>4.9748278799108831E-3</v>
      </c>
      <c r="BT156" s="20">
        <f t="shared" si="1683"/>
        <v>1032.7848872638635</v>
      </c>
      <c r="BU156" s="20">
        <f t="shared" si="1684"/>
        <v>9.7163712548424179</v>
      </c>
      <c r="BW156" s="10">
        <v>12.379</v>
      </c>
      <c r="BX156" s="11">
        <v>1606.5</v>
      </c>
      <c r="BY156" s="18">
        <f t="shared" si="1685"/>
        <v>6.3355886162112188E-3</v>
      </c>
      <c r="BZ156" s="20">
        <f t="shared" si="1686"/>
        <v>1032.7549467275494</v>
      </c>
      <c r="CB156" s="10">
        <v>12.375</v>
      </c>
      <c r="CC156" s="11">
        <v>1606.7</v>
      </c>
      <c r="CD156" s="18">
        <f t="shared" si="1687"/>
        <v>5.3138484506429235E-3</v>
      </c>
      <c r="CE156" s="20">
        <f t="shared" si="1688"/>
        <v>1032.6969696969697</v>
      </c>
      <c r="CG156" s="10">
        <v>12.319000000000001</v>
      </c>
      <c r="CH156" s="11">
        <v>1824.6</v>
      </c>
      <c r="CI156" s="18">
        <f t="shared" si="1689"/>
        <v>4.9292197968446071E-3</v>
      </c>
      <c r="CJ156" s="20">
        <f t="shared" si="1690"/>
        <v>1032.350258437215</v>
      </c>
      <c r="CL156" s="10">
        <v>12.319000000000001</v>
      </c>
      <c r="CM156" s="11">
        <v>1821.7</v>
      </c>
      <c r="CN156" s="18">
        <f t="shared" si="1691"/>
        <v>5.0778924223807472E-3</v>
      </c>
      <c r="CO156" s="20">
        <f t="shared" si="1692"/>
        <v>1032.5630890848283</v>
      </c>
      <c r="CQ156" s="10">
        <v>12.337999999999999</v>
      </c>
      <c r="CR156" s="11">
        <v>1661.6</v>
      </c>
      <c r="CS156" s="18">
        <f t="shared" si="1693"/>
        <v>4.7191205894924586E-3</v>
      </c>
      <c r="CT156" s="20">
        <f>(((CQ156-CQ$137)/(CQ$189-CQ$137)*100+1000))</f>
        <v>1032.5539022168236</v>
      </c>
      <c r="CU156" s="20">
        <f t="shared" si="1694"/>
        <v>11.966026478347178</v>
      </c>
      <c r="CW156" s="10">
        <v>12.382</v>
      </c>
      <c r="CX156" s="11">
        <v>1877</v>
      </c>
      <c r="CY156" s="18">
        <f t="shared" si="1695"/>
        <v>4.8816683081937384E-3</v>
      </c>
      <c r="CZ156" s="20">
        <f t="shared" si="1696"/>
        <v>1032.3466585291426</v>
      </c>
      <c r="DB156" s="10">
        <v>12.397</v>
      </c>
      <c r="DC156" s="10">
        <v>2274.6999999999998</v>
      </c>
      <c r="DD156" s="18">
        <f t="shared" si="1697"/>
        <v>6.7752033573698607E-3</v>
      </c>
      <c r="DE156" s="20">
        <f t="shared" si="1698"/>
        <v>1031.8704600484261</v>
      </c>
      <c r="DG156" s="10">
        <v>12.297000000000001</v>
      </c>
      <c r="DH156" s="11">
        <v>2711.3</v>
      </c>
      <c r="DI156" s="18">
        <f t="shared" si="1699"/>
        <v>7.4398375545372229E-3</v>
      </c>
      <c r="DJ156" s="20">
        <f t="shared" si="1700"/>
        <v>1032.1945213911972</v>
      </c>
      <c r="DL156" s="10">
        <v>12.308</v>
      </c>
      <c r="DM156" s="11">
        <v>1777.5</v>
      </c>
      <c r="DN156" s="18">
        <f t="shared" si="1701"/>
        <v>6.1162321532474877E-3</v>
      </c>
      <c r="DO156" s="20">
        <f t="shared" si="1702"/>
        <v>1032.7122785583383</v>
      </c>
      <c r="DQ156" s="10">
        <v>12.282999999999999</v>
      </c>
      <c r="DR156" s="11">
        <v>1788.1</v>
      </c>
      <c r="DS156" s="18">
        <f t="shared" si="1770"/>
        <v>5.8934136216593908E-3</v>
      </c>
      <c r="DT156" s="20">
        <f t="shared" si="1704"/>
        <v>1032.5907842538907</v>
      </c>
      <c r="DU156" s="20">
        <f t="shared" si="1705"/>
        <v>15.469402238084767</v>
      </c>
      <c r="DW156" s="10">
        <v>12.412000000000001</v>
      </c>
      <c r="DX156" s="11">
        <v>1674.2</v>
      </c>
      <c r="DY156" s="18">
        <f t="shared" si="1706"/>
        <v>7.3604667930487512E-3</v>
      </c>
      <c r="DZ156" s="20">
        <f t="shared" si="1707"/>
        <v>1032.7032703270327</v>
      </c>
      <c r="EB156" s="10">
        <v>12.375</v>
      </c>
      <c r="EC156" s="10">
        <v>1267.0999999999999</v>
      </c>
      <c r="ED156" s="18">
        <f t="shared" si="1708"/>
        <v>4.1168067147713469E-3</v>
      </c>
      <c r="EE156" s="20">
        <f t="shared" si="1709"/>
        <v>1032.1741759903236</v>
      </c>
      <c r="EG156" s="10">
        <v>12.294</v>
      </c>
      <c r="EH156" s="11">
        <v>1861.3</v>
      </c>
      <c r="EI156" s="18">
        <f t="shared" si="1710"/>
        <v>6.6258335243752934E-3</v>
      </c>
      <c r="EJ156" s="20">
        <f t="shared" si="1711"/>
        <v>1032.4029126213593</v>
      </c>
      <c r="EL156" s="10">
        <v>12.305</v>
      </c>
      <c r="EM156" s="11">
        <v>1961.7</v>
      </c>
      <c r="EN156" s="18">
        <f t="shared" si="1712"/>
        <v>5.5811325457099797E-3</v>
      </c>
      <c r="EO156" s="20">
        <f t="shared" si="1713"/>
        <v>1032.3020928116468</v>
      </c>
      <c r="EQ156" s="10">
        <v>12.29</v>
      </c>
      <c r="ER156" s="11">
        <v>1709.7</v>
      </c>
      <c r="ES156" s="18">
        <f t="shared" si="1714"/>
        <v>5.3986122184769142E-3</v>
      </c>
      <c r="ET156" s="20">
        <f t="shared" si="1715"/>
        <v>1032.341330094139</v>
      </c>
      <c r="EU156" s="20">
        <f t="shared" si="1716"/>
        <v>21.331293959016364</v>
      </c>
      <c r="EW156" s="10">
        <v>12.393000000000001</v>
      </c>
      <c r="EX156" s="11">
        <v>2137.9</v>
      </c>
      <c r="EY156" s="18">
        <f t="shared" si="1717"/>
        <v>7.0065929945868424E-3</v>
      </c>
      <c r="EZ156" s="20">
        <f t="shared" si="1718"/>
        <v>1032.7878787878788</v>
      </c>
      <c r="FB156" s="10">
        <v>12.327</v>
      </c>
      <c r="FC156" s="10">
        <v>1958.4</v>
      </c>
      <c r="FD156" s="18">
        <f t="shared" si="1719"/>
        <v>6.2451130332294609E-3</v>
      </c>
      <c r="FE156" s="20">
        <f t="shared" si="1720"/>
        <v>1033.0495591365157</v>
      </c>
      <c r="FG156" s="10">
        <v>12.292999999999999</v>
      </c>
      <c r="FH156" s="11">
        <v>2416.5</v>
      </c>
      <c r="FI156" s="18">
        <f t="shared" si="1721"/>
        <v>7.7673941091877356E-3</v>
      </c>
      <c r="FJ156" s="20">
        <f>(((FG156-FG$137)/(FG$189-FG$137)*100+1000))</f>
        <v>1032.2571001494769</v>
      </c>
      <c r="FL156" s="10">
        <v>12.275</v>
      </c>
      <c r="FM156" s="11">
        <v>2330.5</v>
      </c>
      <c r="FN156" s="18">
        <f t="shared" si="1722"/>
        <v>7.1127879717734791E-3</v>
      </c>
      <c r="FO156" s="20">
        <f t="shared" si="1723"/>
        <v>1032.9969418960245</v>
      </c>
      <c r="FQ156" s="10">
        <v>12.275</v>
      </c>
      <c r="FR156" s="11">
        <v>2470.5</v>
      </c>
      <c r="FS156" s="18">
        <f t="shared" si="1724"/>
        <v>9.867155850738149E-3</v>
      </c>
      <c r="FT156" s="20">
        <f t="shared" si="1725"/>
        <v>1033.1400671345743</v>
      </c>
      <c r="FU156" s="20">
        <f t="shared" si="1726"/>
        <v>18.129297267772351</v>
      </c>
      <c r="FV156" s="20">
        <f t="shared" si="1727"/>
        <v>21.001236995827419</v>
      </c>
      <c r="FX156" s="10">
        <v>12.36</v>
      </c>
      <c r="FY156" s="11">
        <v>2062.6999999999998</v>
      </c>
      <c r="FZ156" s="18">
        <f t="shared" si="1728"/>
        <v>6.4869634897202991E-3</v>
      </c>
      <c r="GA156" s="20">
        <f t="shared" si="1729"/>
        <v>1032.5334143377886</v>
      </c>
      <c r="GC156" s="10">
        <v>12.311999999999999</v>
      </c>
      <c r="GD156" s="10">
        <v>1982.4</v>
      </c>
      <c r="GE156" s="18">
        <f t="shared" si="1730"/>
        <v>7.2779124315584739E-3</v>
      </c>
      <c r="GF156" s="20">
        <f t="shared" si="1731"/>
        <v>1032.9693660903852</v>
      </c>
      <c r="GH156" s="10">
        <v>12.271000000000001</v>
      </c>
      <c r="GI156" s="11">
        <v>2452.4</v>
      </c>
      <c r="GJ156" s="18">
        <f t="shared" si="1771"/>
        <v>9.8158900223263082E-3</v>
      </c>
      <c r="GK156" s="20">
        <f t="shared" si="1733"/>
        <v>1032.6699326393141</v>
      </c>
      <c r="GM156" s="10">
        <v>12.275</v>
      </c>
      <c r="GN156" s="11">
        <v>2345</v>
      </c>
      <c r="GO156" s="18">
        <f t="shared" si="1734"/>
        <v>6.8430210960564643E-3</v>
      </c>
      <c r="GP156" s="20">
        <f t="shared" si="1735"/>
        <v>1032.8462709284627</v>
      </c>
      <c r="GR156" s="10">
        <v>12.279</v>
      </c>
      <c r="GS156" s="11">
        <v>2920.9</v>
      </c>
      <c r="GT156" s="18">
        <f t="shared" si="1736"/>
        <v>7.9365510660231713E-3</v>
      </c>
      <c r="GU156" s="20">
        <f t="shared" si="1737"/>
        <v>1033.1604636973764</v>
      </c>
      <c r="GV156" s="20">
        <f t="shared" si="1738"/>
        <v>17.135358405754143</v>
      </c>
      <c r="GX156" s="10">
        <v>12.331</v>
      </c>
      <c r="GY156" s="11">
        <v>1986.2</v>
      </c>
      <c r="GZ156" s="18">
        <f t="shared" si="1739"/>
        <v>6.7242014376019026E-3</v>
      </c>
      <c r="HA156" s="20">
        <f t="shared" si="1740"/>
        <v>1032.8951391011922</v>
      </c>
      <c r="HC156" s="10">
        <v>12.301</v>
      </c>
      <c r="HD156" s="10">
        <v>2796.6</v>
      </c>
      <c r="HE156" s="18">
        <f t="shared" si="1741"/>
        <v>8.6049707352225321E-3</v>
      </c>
      <c r="HF156" s="20">
        <f t="shared" si="1768"/>
        <v>1032.3600973236009</v>
      </c>
      <c r="HH156" s="10">
        <v>12.275</v>
      </c>
      <c r="HI156" s="11">
        <v>2125.5</v>
      </c>
      <c r="HJ156" s="18">
        <f t="shared" si="1742"/>
        <v>5.8552202780423864E-3</v>
      </c>
      <c r="HK156" s="20">
        <f t="shared" si="1743"/>
        <v>1032.8580097087379</v>
      </c>
      <c r="HM156" s="10">
        <v>12.275</v>
      </c>
      <c r="HN156" s="11">
        <v>2079.8000000000002</v>
      </c>
      <c r="HO156" s="18">
        <f t="shared" si="1744"/>
        <v>5.8280737849049019E-3</v>
      </c>
      <c r="HP156" s="20">
        <f t="shared" si="1745"/>
        <v>1032.9603870577562</v>
      </c>
      <c r="HR156" s="10">
        <v>12.268000000000001</v>
      </c>
      <c r="HS156" s="11">
        <v>2160</v>
      </c>
      <c r="HT156" s="18">
        <f t="shared" si="1746"/>
        <v>5.2927334934711927E-3</v>
      </c>
      <c r="HU156" s="20">
        <f t="shared" si="1747"/>
        <v>1032.7848872638635</v>
      </c>
      <c r="HV156" s="20">
        <f t="shared" si="1748"/>
        <v>20.177513135459265</v>
      </c>
      <c r="HX156" s="10">
        <v>12.356</v>
      </c>
      <c r="HY156" s="11">
        <v>2050.8000000000002</v>
      </c>
      <c r="HZ156" s="18">
        <f t="shared" si="1749"/>
        <v>4.6097078090805944E-3</v>
      </c>
      <c r="IA156" s="20">
        <f t="shared" si="1750"/>
        <v>1032.568105295378</v>
      </c>
      <c r="IC156" s="10">
        <v>12.316000000000001</v>
      </c>
      <c r="ID156" s="10">
        <v>2154.8000000000002</v>
      </c>
      <c r="IE156" s="18">
        <f t="shared" si="1769"/>
        <v>6.9438514142119512E-3</v>
      </c>
      <c r="IF156" s="20">
        <f t="shared" si="1752"/>
        <v>1032.2269161134582</v>
      </c>
      <c r="IH156" s="10">
        <v>12.275</v>
      </c>
      <c r="II156" s="11">
        <v>1831.4</v>
      </c>
      <c r="IJ156" s="18">
        <f t="shared" si="1753"/>
        <v>5.7781237093951464E-3</v>
      </c>
      <c r="IK156" s="20">
        <f t="shared" si="1754"/>
        <v>1032.3538414447505</v>
      </c>
      <c r="IM156" s="10">
        <v>12.305</v>
      </c>
      <c r="IN156" s="11">
        <v>2504.1999999999998</v>
      </c>
      <c r="IO156" s="18">
        <f t="shared" si="1755"/>
        <v>5.6711562754349389E-3</v>
      </c>
      <c r="IP156" s="20">
        <f t="shared" si="1756"/>
        <v>1032.8951391011924</v>
      </c>
      <c r="IR156" s="10">
        <v>12.305</v>
      </c>
      <c r="IS156" s="11">
        <v>2312.3000000000002</v>
      </c>
      <c r="IT156" s="18">
        <f t="shared" si="1757"/>
        <v>6.3095846856340773E-3</v>
      </c>
      <c r="IU156" s="20">
        <f t="shared" si="1758"/>
        <v>1032.5934934630586</v>
      </c>
      <c r="IV156" s="20">
        <f t="shared" si="1759"/>
        <v>14.728994127800396</v>
      </c>
    </row>
    <row r="157" spans="1:256">
      <c r="A157" s="2" t="s">
        <v>88</v>
      </c>
      <c r="B157" s="25">
        <v>12.555999999999999</v>
      </c>
      <c r="C157" s="12">
        <v>3150.2</v>
      </c>
      <c r="D157" s="18">
        <f>C157/D$1</f>
        <v>9.7581918691853377E-3</v>
      </c>
      <c r="E157" s="20">
        <f>(((B157-B$137)/(B$189-B$137)*100+1000))</f>
        <v>1035.8050847457628</v>
      </c>
      <c r="G157" s="25">
        <v>12.537000000000001</v>
      </c>
      <c r="H157" s="12">
        <v>3219.5</v>
      </c>
      <c r="I157" s="18">
        <f>H157/I$1</f>
        <v>1.5100362652598323E-2</v>
      </c>
      <c r="J157" s="20">
        <f>(((G157-G$137)/(G$189-G$137)*100+1000))</f>
        <v>1035.4848484848485</v>
      </c>
      <c r="L157" s="25">
        <v>12.481999999999999</v>
      </c>
      <c r="M157" s="12">
        <v>1989.9</v>
      </c>
      <c r="N157" s="18">
        <f>M157/N$1</f>
        <v>6.9930880920350694E-3</v>
      </c>
      <c r="O157" s="20">
        <f>(((L157-L$137)/(L$189-L$137)*100+1000))</f>
        <v>1035.6664637857577</v>
      </c>
      <c r="Q157" s="25">
        <v>12.512</v>
      </c>
      <c r="R157" s="12">
        <v>2145.3000000000002</v>
      </c>
      <c r="S157" s="18">
        <f>R157/S$1</f>
        <v>8.2167729718612015E-3</v>
      </c>
      <c r="T157" s="20">
        <f>(((Q157-Q$137)/(Q$189-Q$137)*100+1000))</f>
        <v>1036.2257281553398</v>
      </c>
      <c r="U157" s="20">
        <f t="shared" si="1614"/>
        <v>35.665933061179629</v>
      </c>
      <c r="Y157" s="18"/>
      <c r="AD157" s="18"/>
      <c r="AI157" s="18"/>
      <c r="AN157" s="18"/>
      <c r="AS157" s="18"/>
      <c r="AU157" s="20"/>
      <c r="AY157" s="18"/>
      <c r="BD157" s="18"/>
      <c r="BI157" s="18"/>
      <c r="BN157" s="18"/>
      <c r="BS157" s="18"/>
      <c r="BU157" s="20"/>
      <c r="BY157" s="18"/>
      <c r="CD157" s="18"/>
      <c r="CI157" s="18"/>
      <c r="CN157" s="18"/>
      <c r="CS157" s="18"/>
      <c r="CU157" s="20"/>
      <c r="CY157" s="18"/>
      <c r="DB157" s="10">
        <v>12.545</v>
      </c>
      <c r="DC157" s="10">
        <v>1639.3</v>
      </c>
      <c r="DD157" s="18">
        <f t="shared" si="1697"/>
        <v>4.8826618295759504E-3</v>
      </c>
      <c r="DE157" s="20">
        <f t="shared" si="1698"/>
        <v>1036.3498789346247</v>
      </c>
      <c r="DI157" s="18"/>
      <c r="DL157" s="10">
        <v>12.471</v>
      </c>
      <c r="DM157" s="11">
        <v>3730</v>
      </c>
      <c r="DN157" s="18">
        <f t="shared" si="1701"/>
        <v>1.2834624996688117E-2</v>
      </c>
      <c r="DO157" s="20">
        <f t="shared" si="1702"/>
        <v>1037.6908979841173</v>
      </c>
      <c r="DQ157" s="10">
        <v>12.441000000000001</v>
      </c>
      <c r="DR157" s="11">
        <v>1595.2</v>
      </c>
      <c r="DS157" s="18">
        <f t="shared" si="1770"/>
        <v>5.2576329116218673E-3</v>
      </c>
      <c r="DT157" s="20">
        <f t="shared" si="1704"/>
        <v>1037.4122673176687</v>
      </c>
      <c r="DU157" s="20">
        <f t="shared" si="1705"/>
        <v>58.586609205178078</v>
      </c>
      <c r="DY157" s="18"/>
      <c r="ED157" s="18"/>
      <c r="EI157" s="18"/>
      <c r="EN157" s="18"/>
      <c r="ES157" s="18"/>
      <c r="EU157" s="20"/>
      <c r="EY157" s="18"/>
      <c r="FD157" s="18"/>
      <c r="FI157" s="18"/>
      <c r="FN157" s="18"/>
      <c r="FS157" s="18"/>
      <c r="FU157" s="20"/>
      <c r="FV157" s="20"/>
      <c r="FX157" s="10">
        <v>12.519</v>
      </c>
      <c r="FY157" s="11">
        <v>1303.5</v>
      </c>
      <c r="FZ157" s="18">
        <f t="shared" si="1728"/>
        <v>4.09936341147545E-3</v>
      </c>
      <c r="GA157" s="20">
        <f t="shared" si="1729"/>
        <v>1037.363304981774</v>
      </c>
      <c r="GE157" s="18"/>
      <c r="GH157" s="10">
        <v>12.475</v>
      </c>
      <c r="GI157" s="11">
        <v>2735.7</v>
      </c>
      <c r="GJ157" s="18">
        <f t="shared" si="1771"/>
        <v>1.0949816642504516E-2</v>
      </c>
      <c r="GK157" s="20">
        <f t="shared" si="1733"/>
        <v>1038.9161053276177</v>
      </c>
      <c r="GM157" s="10">
        <v>12.46</v>
      </c>
      <c r="GN157" s="11">
        <v>1887.4</v>
      </c>
      <c r="GO157" s="18">
        <f t="shared" si="1734"/>
        <v>5.5076835892097957E-3</v>
      </c>
      <c r="GP157" s="20">
        <f t="shared" si="1735"/>
        <v>1038.4779299847794</v>
      </c>
      <c r="GR157" s="10">
        <v>12.478</v>
      </c>
      <c r="GS157" s="11">
        <v>1014.5</v>
      </c>
      <c r="GT157" s="18">
        <f t="shared" si="1736"/>
        <v>2.756558271930058E-3</v>
      </c>
      <c r="GU157" s="20">
        <f t="shared" si="1737"/>
        <v>1039.2312385600976</v>
      </c>
      <c r="GV157" s="20">
        <f t="shared" si="1738"/>
        <v>61.669649381925097</v>
      </c>
      <c r="GX157" s="10">
        <v>12.538</v>
      </c>
      <c r="GY157" s="11">
        <v>2002.8</v>
      </c>
      <c r="GZ157" s="18">
        <f t="shared" si="1739"/>
        <v>6.7804000801677021E-3</v>
      </c>
      <c r="HA157" s="20">
        <f t="shared" si="1740"/>
        <v>1039.2234790583918</v>
      </c>
      <c r="HE157" s="18"/>
      <c r="HH157" s="10">
        <v>12.486000000000001</v>
      </c>
      <c r="HI157" s="11">
        <v>1019.2</v>
      </c>
      <c r="HJ157" s="18">
        <f t="shared" si="1742"/>
        <v>2.807640793874759E-3</v>
      </c>
      <c r="HK157" s="20">
        <f t="shared" si="1743"/>
        <v>1039.259708737864</v>
      </c>
      <c r="HO157" s="18"/>
      <c r="HR157" s="10">
        <v>12.478</v>
      </c>
      <c r="HS157" s="11">
        <v>1447.3</v>
      </c>
      <c r="HT157" s="18">
        <f t="shared" si="1746"/>
        <v>3.5463764745837299E-3</v>
      </c>
      <c r="HU157" s="20">
        <f t="shared" si="1747"/>
        <v>1039.1834247410115</v>
      </c>
      <c r="HV157" s="20">
        <f t="shared" si="1748"/>
        <v>48.261470260441911</v>
      </c>
      <c r="HX157" s="10">
        <v>12.56</v>
      </c>
      <c r="HY157" s="11">
        <v>1007.7</v>
      </c>
      <c r="HZ157" s="18">
        <f t="shared" si="1749"/>
        <v>2.2650685387217255E-3</v>
      </c>
      <c r="IA157" s="20">
        <f t="shared" si="1750"/>
        <v>1038.8123660850933</v>
      </c>
      <c r="IE157" s="18"/>
      <c r="IH157" s="10">
        <v>12.493</v>
      </c>
      <c r="II157" s="11">
        <v>2479.4</v>
      </c>
      <c r="IJ157" s="18">
        <f t="shared" si="1753"/>
        <v>7.8225837747484574E-3</v>
      </c>
      <c r="IK157" s="20">
        <f t="shared" si="1754"/>
        <v>1039.0266299357208</v>
      </c>
      <c r="IM157" s="10">
        <v>12.523</v>
      </c>
      <c r="IN157" s="11">
        <v>2782.4</v>
      </c>
      <c r="IO157" s="18">
        <f t="shared" si="1755"/>
        <v>6.3011840990217132E-3</v>
      </c>
      <c r="IP157" s="20">
        <f t="shared" si="1756"/>
        <v>1039.5597676551513</v>
      </c>
      <c r="IR157" s="10">
        <v>12.515000000000001</v>
      </c>
      <c r="IS157" s="11">
        <v>2881.5</v>
      </c>
      <c r="IT157" s="18">
        <f t="shared" si="1757"/>
        <v>7.86276359972953E-3</v>
      </c>
      <c r="IU157" s="20">
        <f t="shared" si="1758"/>
        <v>1038.9784128914564</v>
      </c>
      <c r="IV157" s="20">
        <f t="shared" si="1759"/>
        <v>43.447093327750196</v>
      </c>
    </row>
    <row r="158" spans="1:256">
      <c r="A158" s="2" t="s">
        <v>89</v>
      </c>
      <c r="D158" s="18"/>
      <c r="I158" s="18"/>
      <c r="N158" s="18"/>
      <c r="S158" s="18"/>
      <c r="U158" s="20"/>
      <c r="W158" s="10">
        <v>12.656000000000001</v>
      </c>
      <c r="X158">
        <v>3900.8</v>
      </c>
      <c r="Y158" s="18">
        <f t="shared" ref="Y158:Y161" si="1776">X158/Y$1</f>
        <v>1.1826867132387965E-2</v>
      </c>
      <c r="Z158" s="20">
        <f t="shared" ref="Z158:Z163" si="1777">(((W158-W$137)/(W$189-W$137)*100+1000))</f>
        <v>1040.5454545454545</v>
      </c>
      <c r="AB158" s="10">
        <v>12.615</v>
      </c>
      <c r="AC158">
        <v>3992.4</v>
      </c>
      <c r="AD158" s="18">
        <f t="shared" si="1615"/>
        <v>1.3751381200245792E-2</v>
      </c>
      <c r="AE158" s="20">
        <f>(((AB158-AB$137)/(AB$189-AB$137)*100+1000))</f>
        <v>1040.3652968036529</v>
      </c>
      <c r="AG158" s="10">
        <v>12.611000000000001</v>
      </c>
      <c r="AH158">
        <v>4852.6000000000004</v>
      </c>
      <c r="AI158" s="18">
        <f t="shared" si="1616"/>
        <v>1.6052425263896105E-2</v>
      </c>
      <c r="AJ158" s="20">
        <f>(((AG158-AG$137)/(AG$189-AG$137)*100+1000))</f>
        <v>1040.4610251744009</v>
      </c>
      <c r="AL158" s="10">
        <v>12.597</v>
      </c>
      <c r="AM158">
        <v>4922.5</v>
      </c>
      <c r="AN158" s="18">
        <f t="shared" si="1617"/>
        <v>1.7400842593162116E-2</v>
      </c>
      <c r="AO158" s="20">
        <f t="shared" ref="AO158:AO163" si="1778">(((AL158-AL$137)/(AL$189-AL$137)*100+1000))</f>
        <v>1040.4820012202563</v>
      </c>
      <c r="AQ158" s="10">
        <v>12.615</v>
      </c>
      <c r="AR158">
        <v>4210.5</v>
      </c>
      <c r="AS158" s="18">
        <f t="shared" si="1618"/>
        <v>1.3753210470666513E-2</v>
      </c>
      <c r="AT158" s="20">
        <f t="shared" ref="AT158:AT163" si="1779">(((AQ158-AQ$137)/(AQ$189-AQ$137)*100+1000))</f>
        <v>1040.8219178082193</v>
      </c>
      <c r="AU158" s="20">
        <f t="shared" ref="AU158:AU159" si="1780">(STDEV(Y158,AD158,AI158,AN158,AS158))/(AVERAGE(Y158,AD158,AI158,AN158,AS158))*100</f>
        <v>15.000410149902898</v>
      </c>
      <c r="AW158" s="10">
        <v>12.651999999999999</v>
      </c>
      <c r="AX158">
        <v>3978.2</v>
      </c>
      <c r="AY158" s="18">
        <f t="shared" si="1761"/>
        <v>1.1555230236118008E-2</v>
      </c>
      <c r="AZ158" s="20">
        <f>(((AW158-AW$137)/(AW$189-AW$137)*100+1000))</f>
        <v>1040.5454545454545</v>
      </c>
      <c r="BB158" s="10">
        <v>12.619</v>
      </c>
      <c r="BC158">
        <v>7916.5</v>
      </c>
      <c r="BD158" s="18">
        <f t="shared" si="1762"/>
        <v>2.0571966411291727E-2</v>
      </c>
      <c r="BE158" s="20">
        <f>(((BB158-BB$137)/(BB$189-BB$137)*100+1000))</f>
        <v>1040.3700333636639</v>
      </c>
      <c r="BG158" s="10">
        <v>12.563000000000001</v>
      </c>
      <c r="BH158">
        <v>5218.3</v>
      </c>
      <c r="BI158" s="18">
        <f t="shared" si="1763"/>
        <v>1.6005700130909163E-2</v>
      </c>
      <c r="BJ158" s="20">
        <f>(((BG158-BG$137)/(BG$189-BG$137)*100+1000))</f>
        <v>1040.2871105681124</v>
      </c>
      <c r="BL158" s="10">
        <v>12.567</v>
      </c>
      <c r="BM158">
        <v>5844.6</v>
      </c>
      <c r="BN158" s="18">
        <f t="shared" si="1764"/>
        <v>1.6424871514710049E-2</v>
      </c>
      <c r="BO158" s="20">
        <f>(((BL158-BL$137)/(BL$189-BL$137)*100+1000))</f>
        <v>1040.3498005523168</v>
      </c>
      <c r="BQ158" s="10">
        <v>12.577999999999999</v>
      </c>
      <c r="BR158">
        <v>4876.2</v>
      </c>
      <c r="BS158" s="18">
        <f t="shared" si="1765"/>
        <v>1.5708253388604189E-2</v>
      </c>
      <c r="BT158" s="20">
        <f>(((BQ158-BQ$137)/(BQ$189-BQ$137)*100+1000))</f>
        <v>1040.7678244972578</v>
      </c>
      <c r="BU158" s="20">
        <f t="shared" ref="BU158:BU170" si="1781">(STDEV(AY158,BD158,BI158,BN158,BS158))/(AVERAGE(AY158,BD158,BI158,BN158,BS158))*100</f>
        <v>19.921633817874866</v>
      </c>
      <c r="BW158" s="10">
        <v>12.637</v>
      </c>
      <c r="BX158" s="11">
        <v>6069.1</v>
      </c>
      <c r="BY158" s="18">
        <f t="shared" ref="BY158" si="1782">BX158/BY$1</f>
        <v>2.3934840255616256E-2</v>
      </c>
      <c r="BZ158" s="20">
        <f>(((BW158-BW$137)/(BW$189-BW$137)*100+1000))</f>
        <v>1040.6088280060883</v>
      </c>
      <c r="CB158" s="10">
        <v>12.648</v>
      </c>
      <c r="CC158" s="11">
        <v>2265.3000000000002</v>
      </c>
      <c r="CD158" s="18">
        <f t="shared" ref="CD158:CD159" si="1783">CC158/CD$1</f>
        <v>7.4920401414336315E-3</v>
      </c>
      <c r="CE158" s="20">
        <f>(((CB158-CB$137)/(CB$189-CB$137)*100+1000))</f>
        <v>1040.969696969697</v>
      </c>
      <c r="CG158" s="10">
        <v>12.585000000000001</v>
      </c>
      <c r="CH158" s="11">
        <v>6534</v>
      </c>
      <c r="CI158" s="18">
        <f t="shared" ref="CI158" si="1784">CH158/CI$1</f>
        <v>1.7651826237302787E-2</v>
      </c>
      <c r="CJ158" s="20">
        <f>(((CG158-CG$137)/(CG$189-CG$137)*100+1000))</f>
        <v>1040.4378230465188</v>
      </c>
      <c r="CL158" s="10">
        <v>12.593</v>
      </c>
      <c r="CM158" s="11">
        <v>2330.1999999999998</v>
      </c>
      <c r="CN158" s="18">
        <f t="shared" ref="CN158:CN159" si="1785">CM158/CN$1</f>
        <v>6.4953092839828818E-3</v>
      </c>
      <c r="CO158" s="20">
        <f>(((CL158-CL$137)/(CL$189-CL$137)*100+1000))</f>
        <v>1040.8938887199756</v>
      </c>
      <c r="CQ158" s="10">
        <v>12.589</v>
      </c>
      <c r="CR158" s="11">
        <v>6936</v>
      </c>
      <c r="CS158" s="18">
        <f t="shared" ref="CS158:CS159" si="1786">CR158/CS$1</f>
        <v>1.9698977135724417E-2</v>
      </c>
      <c r="CT158" s="20">
        <f>(((CQ158-CQ$137)/(CQ$189-CQ$137)*100+1000))</f>
        <v>1040.1761311873672</v>
      </c>
      <c r="CU158" s="20">
        <f t="shared" ref="CU158:CU159" si="1787">(STDEV(BY158,CD158,CI158,CN158,CS158))/(AVERAGE(BY158,CD158,CI158,CN158,CS158))*100</f>
        <v>51.197631118559705</v>
      </c>
      <c r="CW158" s="10">
        <v>12.634</v>
      </c>
      <c r="CX158" s="11">
        <v>4449.3</v>
      </c>
      <c r="CY158" s="18">
        <f t="shared" ref="CY158" si="1788">CX158/CY$1</f>
        <v>1.1571660524052424E-2</v>
      </c>
      <c r="CZ158" s="20">
        <f>(((CW158-CW$137)/(CW$189-CW$137)*100+1000))</f>
        <v>1040.0366188587122</v>
      </c>
      <c r="DB158" s="10">
        <v>12.670999999999999</v>
      </c>
      <c r="DC158" s="10">
        <v>4787.6000000000004</v>
      </c>
      <c r="DD158" s="18">
        <f t="shared" ref="DD158" si="1789">DC158/DD$1</f>
        <v>1.4259886399852267E-2</v>
      </c>
      <c r="DE158" s="20">
        <f t="shared" si="1698"/>
        <v>1040.1634382566585</v>
      </c>
      <c r="DG158" s="10">
        <v>12.563000000000001</v>
      </c>
      <c r="DH158" s="11">
        <v>4956</v>
      </c>
      <c r="DI158" s="18">
        <f t="shared" ref="DI158" si="1790">DH158/DI$1</f>
        <v>1.3599319485223499E-2</v>
      </c>
      <c r="DJ158" s="20">
        <f>(((DG158-DG$137)/(DG$189-DG$137)*100+1000))</f>
        <v>1040.3816558941212</v>
      </c>
      <c r="DL158" s="10">
        <v>12.56</v>
      </c>
      <c r="DM158" s="11">
        <v>3812.1</v>
      </c>
      <c r="DN158" s="18">
        <f t="shared" ref="DN158" si="1791">DM158/DN$1</f>
        <v>1.3117124383344442E-2</v>
      </c>
      <c r="DO158" s="20">
        <f t="shared" si="1702"/>
        <v>1040.4092852779474</v>
      </c>
      <c r="DQ158" s="10">
        <v>12.548999999999999</v>
      </c>
      <c r="DR158" s="11">
        <v>4040.7</v>
      </c>
      <c r="DS158" s="18">
        <f t="shared" ref="DS158" si="1792">DR158/DS$1</f>
        <v>1.3317776646182595E-2</v>
      </c>
      <c r="DT158" s="20">
        <f t="shared" si="1704"/>
        <v>1040.7079646017698</v>
      </c>
      <c r="DU158" s="20">
        <f t="shared" ref="DU158" si="1793">(STDEV(CY158,DD158,DI158,DN158,DS158))/(AVERAGE(CY158,DD158,DI158,DN158,DS158))*100</f>
        <v>7.5449781649070777</v>
      </c>
      <c r="DW158" s="10">
        <v>12.656000000000001</v>
      </c>
      <c r="DX158" s="11">
        <v>4801.8999999999996</v>
      </c>
      <c r="DY158" s="18">
        <f t="shared" ref="DY158" si="1794">DX158/DY$1</f>
        <v>2.111111306507036E-2</v>
      </c>
      <c r="DZ158" s="20">
        <f>(((DW158-DW$137)/(DW$189-DW$137)*100+1000))</f>
        <v>1040.0240024002401</v>
      </c>
      <c r="EB158" s="10">
        <v>12.634</v>
      </c>
      <c r="EC158" s="10">
        <v>5138.8</v>
      </c>
      <c r="ED158" s="18">
        <f t="shared" si="1708"/>
        <v>1.6695956393234155E-2</v>
      </c>
      <c r="EE158" s="20">
        <f>(((EB158-EB$137)/(EB$189-EB$137)*100+1000))</f>
        <v>1040.0060477774418</v>
      </c>
      <c r="EG158" s="10">
        <v>12.534000000000001</v>
      </c>
      <c r="EH158" s="11">
        <v>4973.1000000000004</v>
      </c>
      <c r="EI158" s="18">
        <f t="shared" ref="EI158" si="1795">EH158/EI$1</f>
        <v>1.7703182023355059E-2</v>
      </c>
      <c r="EJ158" s="20">
        <f>(((EG158-EG$137)/(EG$189-EG$137)*100+1000))</f>
        <v>1039.6844660194174</v>
      </c>
      <c r="EL158" s="10">
        <v>12.548</v>
      </c>
      <c r="EM158" s="11">
        <v>6065.2</v>
      </c>
      <c r="EN158" s="18">
        <f t="shared" si="1712"/>
        <v>1.7255790954906543E-2</v>
      </c>
      <c r="EO158" s="20">
        <f>(((EL158-EL$137)/(EL$189-EL$137)*100+1000))</f>
        <v>1039.6724294813466</v>
      </c>
      <c r="EQ158" s="10">
        <v>12.541</v>
      </c>
      <c r="ER158" s="11">
        <v>4900.7</v>
      </c>
      <c r="ES158" s="18">
        <f t="shared" si="1714"/>
        <v>1.5474632332625495E-2</v>
      </c>
      <c r="ET158" s="20">
        <f>(((EQ158-EQ$137)/(EQ$189-EQ$137)*100+1000))</f>
        <v>1039.9635590646826</v>
      </c>
      <c r="EU158" s="20">
        <f t="shared" si="1716"/>
        <v>11.946379920341577</v>
      </c>
      <c r="EW158" s="10">
        <v>12.641</v>
      </c>
      <c r="EX158" s="11">
        <v>4189.8</v>
      </c>
      <c r="EY158" s="18">
        <f t="shared" ref="EY158:EY159" si="1796">EX158/EY$1</f>
        <v>1.3731336044118038E-2</v>
      </c>
      <c r="EZ158" s="20">
        <f>(((EW158-EW$137)/(EW$189-EW$137)*100+1000))</f>
        <v>1040.3030303030303</v>
      </c>
      <c r="FB158" s="10">
        <v>12.577999999999999</v>
      </c>
      <c r="FC158" s="10">
        <v>4182.7</v>
      </c>
      <c r="FD158" s="18">
        <f t="shared" ref="FD158" si="1797">FC158/FD$1</f>
        <v>1.3338150676107467E-2</v>
      </c>
      <c r="FE158" s="20">
        <f>(((FB158-FB$137)/(FB$189-FB$137)*100+1000))</f>
        <v>1040.6810580723625</v>
      </c>
      <c r="FG158" s="10">
        <v>12.519</v>
      </c>
      <c r="FH158" s="11">
        <v>7777.2</v>
      </c>
      <c r="FI158" s="18">
        <f t="shared" ref="FI158" si="1798">FH158/FI$1</f>
        <v>2.4998376770525493E-2</v>
      </c>
      <c r="FJ158" s="20">
        <f>(((FG158-FG$137)/(FG$189-FG$137)*100+1000))</f>
        <v>1039.0134529147981</v>
      </c>
      <c r="FL158" s="10">
        <v>12.519</v>
      </c>
      <c r="FM158" s="11">
        <v>4266.8999999999996</v>
      </c>
      <c r="FN158" s="18">
        <f t="shared" ref="FN158:FN159" si="1799">FM158/FN$1</f>
        <v>1.3022765499575307E-2</v>
      </c>
      <c r="FO158" s="20">
        <f>(((FL158-FL$137)/(FL$189-FL$137)*100+1000))</f>
        <v>1040.4587155963302</v>
      </c>
      <c r="FQ158" s="10">
        <v>12.526</v>
      </c>
      <c r="FR158" s="11">
        <v>5232.3</v>
      </c>
      <c r="FS158" s="18">
        <f t="shared" ref="FS158:FS159" si="1800">FR158/FS$1</f>
        <v>2.0897761407738198E-2</v>
      </c>
      <c r="FT158" s="20">
        <f>(((FQ158-FQ$137)/(FQ$189-FQ$137)*100+1000))</f>
        <v>1040.7995117485505</v>
      </c>
      <c r="FU158" s="20">
        <f>(STDEV(EY158,FD158,FI158,FN158,FS158))/(AVERAGE(EY158,FD158,FI158,FN158,FS158))*100</f>
        <v>31.700044169027166</v>
      </c>
      <c r="FV158" s="20">
        <f>(STDEV(EY158,FD158,FN158,FS158))/(AVERAGE(EY158,FD158,FN158,FS158))*100</f>
        <v>24.777657220579876</v>
      </c>
      <c r="FX158" s="10">
        <v>12.622999999999999</v>
      </c>
      <c r="FY158" s="11">
        <v>5298.8</v>
      </c>
      <c r="FZ158" s="18">
        <f t="shared" ref="FZ158" si="1801">FY158/FZ$1</f>
        <v>1.6664140272133574E-2</v>
      </c>
      <c r="GA158" s="20">
        <f t="shared" si="1729"/>
        <v>1040.5224787363304</v>
      </c>
      <c r="GC158" s="10">
        <v>12.555999999999999</v>
      </c>
      <c r="GD158" s="10">
        <v>5309.3</v>
      </c>
      <c r="GE158" s="18">
        <f t="shared" ref="GE158" si="1802">GD158/GE$1</f>
        <v>1.9491838414484163E-2</v>
      </c>
      <c r="GF158" s="20">
        <f>(((GC158-GC$137)/(GC$189-GC$137)*100+1000))</f>
        <v>1040.3700333636639</v>
      </c>
      <c r="GH158" s="10">
        <v>12.538</v>
      </c>
      <c r="GI158" s="11">
        <v>5825.2</v>
      </c>
      <c r="GJ158" s="18">
        <f t="shared" ref="GJ158" si="1803">GI158/GJ$1</f>
        <v>2.3315740726657642E-2</v>
      </c>
      <c r="GK158" s="20">
        <f t="shared" si="1733"/>
        <v>1040.8450704225352</v>
      </c>
      <c r="GM158" s="10">
        <v>12.519</v>
      </c>
      <c r="GN158" s="11">
        <v>4963.8</v>
      </c>
      <c r="GO158" s="18">
        <f t="shared" ref="GO158" si="1804">GN158/GO$1</f>
        <v>1.4485026915396621E-2</v>
      </c>
      <c r="GP158" s="20">
        <f t="shared" si="1735"/>
        <v>1040.2739726027398</v>
      </c>
      <c r="GR158" s="10">
        <v>12.53</v>
      </c>
      <c r="GS158" s="11">
        <v>4029.7</v>
      </c>
      <c r="GT158" s="18">
        <f t="shared" ref="GT158" si="1805">GS158/GT$1</f>
        <v>1.0949337475008925E-2</v>
      </c>
      <c r="GU158" s="20">
        <f t="shared" si="1737"/>
        <v>1040.8175716900548</v>
      </c>
      <c r="GV158" s="20">
        <f t="shared" ref="GV158" si="1806">(STDEV(FZ158,GE158,GJ158,GO158,GT158))/(AVERAGE(FZ158,GE158,GJ158,GO158,GT158))*100</f>
        <v>27.80023302335119</v>
      </c>
      <c r="GX158" s="10">
        <v>12.586</v>
      </c>
      <c r="GY158" s="11">
        <v>5344.1</v>
      </c>
      <c r="GZ158" s="18">
        <f t="shared" si="1739"/>
        <v>1.8092238899752457E-2</v>
      </c>
      <c r="HA158" s="20">
        <f t="shared" si="1740"/>
        <v>1040.6909202078875</v>
      </c>
      <c r="HC158" s="10">
        <v>12.574</v>
      </c>
      <c r="HD158" s="10">
        <v>4511.5</v>
      </c>
      <c r="HE158" s="18">
        <f t="shared" ref="HE158" si="1807">HD158/HE$1</f>
        <v>1.3881615344331138E-2</v>
      </c>
      <c r="HF158" s="20">
        <f>(((HC158-HC$137)/(HC$189-HC$137)*100+1000))</f>
        <v>1040.6630170316303</v>
      </c>
      <c r="HJ158" s="18"/>
      <c r="HM158" s="10">
        <v>12.537000000000001</v>
      </c>
      <c r="HN158" s="11">
        <v>4797.5</v>
      </c>
      <c r="HO158" s="18">
        <f t="shared" si="1744"/>
        <v>1.3443688808097541E-2</v>
      </c>
      <c r="HP158" s="20">
        <f>(((HM158-HM$137)/(HM$189-HM$137)*100+1000))</f>
        <v>1040.8829755065015</v>
      </c>
      <c r="HR158" s="10">
        <v>12.53</v>
      </c>
      <c r="HS158" s="11">
        <v>2048.5</v>
      </c>
      <c r="HT158" s="18">
        <f t="shared" si="1746"/>
        <v>5.0195206302665451E-3</v>
      </c>
      <c r="HU158" s="20">
        <f t="shared" si="1747"/>
        <v>1040.7678244972578</v>
      </c>
      <c r="HV158" s="20">
        <f t="shared" si="1748"/>
        <v>43.433843347462513</v>
      </c>
      <c r="HZ158" s="18"/>
      <c r="IE158" s="18"/>
      <c r="IJ158" s="18"/>
      <c r="IO158" s="18"/>
      <c r="IT158" s="18"/>
      <c r="IV158" s="20"/>
    </row>
    <row r="159" spans="1:256">
      <c r="A159" s="2" t="s">
        <v>90</v>
      </c>
      <c r="D159" s="18"/>
      <c r="I159" s="18"/>
      <c r="N159" s="18"/>
      <c r="S159" s="18"/>
      <c r="U159" s="20"/>
      <c r="W159" s="10">
        <v>12.818</v>
      </c>
      <c r="X159">
        <v>1015.7</v>
      </c>
      <c r="Y159" s="18">
        <f t="shared" si="1776"/>
        <v>3.0795090613121557E-3</v>
      </c>
      <c r="Z159" s="20">
        <f t="shared" si="1777"/>
        <v>1045.4545454545455</v>
      </c>
      <c r="AD159" s="18"/>
      <c r="AG159" s="10">
        <v>12.77</v>
      </c>
      <c r="AH159">
        <v>1520.1</v>
      </c>
      <c r="AI159" s="18">
        <f t="shared" si="1616"/>
        <v>5.0284984634316578E-3</v>
      </c>
      <c r="AJ159" s="20">
        <f>(((AG159-AG$137)/(AG$189-AG$137)*100+1000))</f>
        <v>1045.2835911434638</v>
      </c>
      <c r="AL159" s="10">
        <v>12.755000000000001</v>
      </c>
      <c r="AM159">
        <v>1299.9000000000001</v>
      </c>
      <c r="AN159" s="18">
        <f t="shared" si="1617"/>
        <v>4.5950950303405656E-3</v>
      </c>
      <c r="AO159" s="20">
        <f t="shared" si="1778"/>
        <v>1045.3020134228188</v>
      </c>
      <c r="AQ159" s="10">
        <v>12.763</v>
      </c>
      <c r="AR159">
        <v>1275.8</v>
      </c>
      <c r="AS159" s="18">
        <f t="shared" si="1618"/>
        <v>4.1672832011581369E-3</v>
      </c>
      <c r="AT159" s="20">
        <f t="shared" si="1779"/>
        <v>1045.3272450532725</v>
      </c>
      <c r="AU159" s="20">
        <f t="shared" si="1780"/>
        <v>19.827168404810394</v>
      </c>
      <c r="AY159" s="18"/>
      <c r="BD159" s="18"/>
      <c r="BI159" s="18"/>
      <c r="BN159" s="18"/>
      <c r="BS159" s="18"/>
      <c r="BU159" s="20"/>
      <c r="BY159" s="18"/>
      <c r="CB159" s="10">
        <v>12.778</v>
      </c>
      <c r="CC159" s="11">
        <v>1998.8</v>
      </c>
      <c r="CD159" s="18">
        <f t="shared" si="1783"/>
        <v>6.6106431089469567E-3</v>
      </c>
      <c r="CE159" s="20">
        <f>(((CB159-CB$137)/(CB$189-CB$137)*100+1000))</f>
        <v>1044.909090909091</v>
      </c>
      <c r="CI159" s="18"/>
      <c r="CL159" s="10">
        <v>12.752000000000001</v>
      </c>
      <c r="CM159" s="11">
        <v>1078.5</v>
      </c>
      <c r="CN159" s="18">
        <f t="shared" si="1785"/>
        <v>3.0062617212151485E-3</v>
      </c>
      <c r="CO159" s="20">
        <f>(((CL159-CL$137)/(CL$189-CL$137)*100+1000))</f>
        <v>1045.7281848586197</v>
      </c>
      <c r="CQ159" s="10">
        <v>12.737</v>
      </c>
      <c r="CR159" s="11">
        <v>2449.5</v>
      </c>
      <c r="CS159" s="18">
        <f t="shared" si="1786"/>
        <v>6.95684032496496E-3</v>
      </c>
      <c r="CT159" s="20">
        <f>(((CQ159-CQ$137)/(CQ$189-CQ$137)*100+1000))</f>
        <v>1044.6705132098391</v>
      </c>
      <c r="CU159" s="20">
        <f t="shared" si="1787"/>
        <v>39.600964724458635</v>
      </c>
      <c r="CY159" s="18"/>
      <c r="DD159" s="18"/>
      <c r="DI159" s="18"/>
      <c r="DN159" s="18"/>
      <c r="DS159" s="18"/>
      <c r="DU159" s="20"/>
      <c r="DY159" s="18"/>
      <c r="ED159" s="18"/>
      <c r="EI159" s="18"/>
      <c r="EN159" s="18"/>
      <c r="ES159" s="18"/>
      <c r="EU159" s="20"/>
      <c r="EW159" s="10">
        <v>12.792</v>
      </c>
      <c r="EX159" s="11">
        <v>1441.7</v>
      </c>
      <c r="EY159" s="18">
        <f t="shared" si="1796"/>
        <v>4.7249193696131016E-3</v>
      </c>
      <c r="EZ159" s="20">
        <f>(((EW159-EW$137)/(EW$189-EW$137)*100+1000))</f>
        <v>1044.8787878787878</v>
      </c>
      <c r="FD159" s="18"/>
      <c r="FI159" s="18"/>
      <c r="FL159" s="10">
        <v>12.67</v>
      </c>
      <c r="FM159" s="11">
        <v>2668</v>
      </c>
      <c r="FN159" s="18">
        <f t="shared" si="1799"/>
        <v>8.1428527391940106E-3</v>
      </c>
      <c r="FO159" s="20">
        <f>(((FL159-FL$137)/(FL$189-FL$137)*100+1000))</f>
        <v>1045.0764525993884</v>
      </c>
      <c r="FQ159" s="10">
        <v>12.659000000000001</v>
      </c>
      <c r="FR159" s="11">
        <v>1055.9000000000001</v>
      </c>
      <c r="FS159" s="18">
        <f t="shared" si="1800"/>
        <v>4.2172555607344316E-3</v>
      </c>
      <c r="FT159" s="20">
        <f>(((FQ159-FQ$137)/(FQ$189-FQ$137)*100+1000))</f>
        <v>1044.8581019224901</v>
      </c>
      <c r="FU159" s="20">
        <f>(STDEV(EY159,FD159,FI159,FN159,FS159))/(AVERAGE(EY159,FD159,FI159,FN159,FS159))*100</f>
        <v>37.489618770570374</v>
      </c>
      <c r="FV159" s="20">
        <f>(STDEV(EY159,FD159,FN159,FS159))/(AVERAGE(EY159,FD159,FN159,FS159))*100</f>
        <v>37.489618770570374</v>
      </c>
      <c r="FZ159" s="18"/>
      <c r="GE159" s="18"/>
      <c r="GJ159" s="18"/>
      <c r="GO159" s="18"/>
      <c r="GT159" s="18"/>
      <c r="GV159" s="20"/>
      <c r="GZ159" s="18"/>
      <c r="HE159" s="18"/>
      <c r="HJ159" s="18"/>
      <c r="HO159" s="18"/>
      <c r="HT159" s="18"/>
      <c r="HV159" s="20"/>
      <c r="HZ159" s="18"/>
      <c r="IE159" s="18"/>
      <c r="IJ159" s="18"/>
      <c r="IO159" s="18"/>
      <c r="IT159" s="18"/>
      <c r="IV159" s="20"/>
    </row>
    <row r="160" spans="1:256">
      <c r="A160" s="2" t="s">
        <v>92</v>
      </c>
      <c r="B160" s="25">
        <v>12.866</v>
      </c>
      <c r="C160" s="12">
        <v>10501.5</v>
      </c>
      <c r="D160" s="18">
        <f>C160/D$1</f>
        <v>3.2529887598961915E-2</v>
      </c>
      <c r="E160" s="20">
        <f>(((B160-B$137)/(B$189-B$137)*100+1000))</f>
        <v>1045.1876513317191</v>
      </c>
      <c r="G160" s="25">
        <v>12.852</v>
      </c>
      <c r="H160" s="12">
        <v>8039.2</v>
      </c>
      <c r="I160" s="18">
        <f>H160/I$1</f>
        <v>3.7706114439126706E-2</v>
      </c>
      <c r="J160" s="20">
        <f>(((G160-G$137)/(G$189-G$137)*100+1000))</f>
        <v>1045.030303030303</v>
      </c>
      <c r="L160" s="25">
        <v>12.792</v>
      </c>
      <c r="M160" s="12">
        <v>11119</v>
      </c>
      <c r="N160" s="18">
        <f>M160/N$1</f>
        <v>3.9075404038061173E-2</v>
      </c>
      <c r="O160" s="20">
        <f>(((L160-L$137)/(L$189-L$137)*100+1000))</f>
        <v>1045.1004260499087</v>
      </c>
      <c r="Q160" s="25">
        <v>12.804</v>
      </c>
      <c r="R160" s="12">
        <v>7741.2</v>
      </c>
      <c r="S160" s="18">
        <f>R160/S$1</f>
        <v>2.9649784612768345E-2</v>
      </c>
      <c r="T160" s="20">
        <f>(((Q160-Q$137)/(Q$189-Q$137)*100+1000))</f>
        <v>1045.0849514563106</v>
      </c>
      <c r="U160" s="20">
        <f t="shared" si="1614"/>
        <v>12.698994019719168</v>
      </c>
      <c r="W160" s="10">
        <v>12.821999999999999</v>
      </c>
      <c r="X160">
        <v>1997</v>
      </c>
      <c r="Y160" s="18">
        <f t="shared" si="1776"/>
        <v>6.0547204838440234E-3</v>
      </c>
      <c r="Z160" s="20">
        <f t="shared" si="1777"/>
        <v>1045.5757575757575</v>
      </c>
      <c r="AB160" s="10">
        <v>12.789</v>
      </c>
      <c r="AC160">
        <v>1441.1</v>
      </c>
      <c r="AD160" s="18">
        <f t="shared" si="1615"/>
        <v>4.9637099107489755E-3</v>
      </c>
      <c r="AE160" s="20">
        <f>(((AB160-AB$137)/(AB$189-AB$137)*100+1000))</f>
        <v>1045.6621004566209</v>
      </c>
      <c r="AI160" s="18"/>
      <c r="AL160" s="10">
        <v>12.763</v>
      </c>
      <c r="AM160">
        <v>1850.7</v>
      </c>
      <c r="AN160" s="18">
        <f t="shared" si="1617"/>
        <v>6.5421512213641704E-3</v>
      </c>
      <c r="AO160" s="20">
        <f t="shared" si="1778"/>
        <v>1045.5460646735814</v>
      </c>
      <c r="AQ160" s="10">
        <v>12.795999999999999</v>
      </c>
      <c r="AR160">
        <v>2472.1999999999998</v>
      </c>
      <c r="AS160" s="18">
        <f t="shared" si="1618"/>
        <v>8.075213614910759E-3</v>
      </c>
      <c r="AT160" s="20">
        <f t="shared" si="1779"/>
        <v>1046.3318112633181</v>
      </c>
      <c r="AU160" s="20">
        <f t="shared" ref="AU160" si="1808">(STDEV(Y160,AD160,AI160,AN160,AS160))/(AVERAGE(Y160,AD160,AI160,AN160,AS160))*100</f>
        <v>20.160484566514072</v>
      </c>
      <c r="AY160" s="18"/>
      <c r="BD160" s="18"/>
      <c r="BI160" s="18"/>
      <c r="BN160" s="18"/>
      <c r="BS160" s="18"/>
      <c r="BU160" s="20"/>
      <c r="BY160" s="18"/>
      <c r="CD160" s="18"/>
      <c r="CI160" s="18"/>
      <c r="CN160" s="18"/>
      <c r="CS160" s="18"/>
      <c r="CU160" s="20"/>
      <c r="CY160" s="18"/>
      <c r="DD160" s="18"/>
      <c r="DI160" s="18"/>
      <c r="DN160" s="18"/>
      <c r="DS160" s="18"/>
      <c r="DU160" s="20"/>
      <c r="DY160" s="18"/>
      <c r="ED160" s="18"/>
      <c r="EI160" s="18"/>
      <c r="EN160" s="18"/>
      <c r="ES160" s="18"/>
      <c r="EU160" s="20"/>
      <c r="EY160" s="18"/>
      <c r="FD160" s="18"/>
      <c r="FI160" s="18"/>
      <c r="FN160" s="18"/>
      <c r="FS160" s="18"/>
      <c r="FU160" s="20"/>
      <c r="FV160" s="20"/>
      <c r="FZ160" s="18"/>
      <c r="GE160" s="18"/>
      <c r="GJ160" s="18"/>
      <c r="GO160" s="18"/>
      <c r="GT160" s="18"/>
      <c r="GV160" s="20"/>
      <c r="GZ160" s="18"/>
      <c r="HE160" s="18"/>
      <c r="HJ160" s="18"/>
      <c r="HO160" s="18"/>
      <c r="HT160" s="18"/>
      <c r="HV160" s="20"/>
      <c r="HZ160" s="18"/>
      <c r="IE160" s="18"/>
      <c r="IJ160" s="18"/>
      <c r="IO160" s="18"/>
      <c r="IT160" s="18"/>
      <c r="IV160" s="20"/>
    </row>
    <row r="161" spans="1:256">
      <c r="A161" s="2">
        <v>470</v>
      </c>
      <c r="D161" s="18"/>
      <c r="I161" s="18"/>
      <c r="N161" s="18"/>
      <c r="S161" s="18"/>
      <c r="U161" s="20"/>
      <c r="W161" s="10">
        <v>12.999000000000001</v>
      </c>
      <c r="X161">
        <v>16951.599999999999</v>
      </c>
      <c r="Y161" s="18">
        <f t="shared" si="1776"/>
        <v>5.1395693417090806E-2</v>
      </c>
      <c r="Z161" s="20">
        <f t="shared" si="1777"/>
        <v>1050.939393939394</v>
      </c>
      <c r="AB161" s="10">
        <v>12.955</v>
      </c>
      <c r="AC161">
        <v>15421</v>
      </c>
      <c r="AD161" s="18">
        <f t="shared" si="1615"/>
        <v>5.3115932644271703E-2</v>
      </c>
      <c r="AE161" s="20">
        <f>(((AB161-AB$137)/(AB$189-AB$137)*100+1000))</f>
        <v>1050.7153729071538</v>
      </c>
      <c r="AG161" s="10">
        <v>12.951000000000001</v>
      </c>
      <c r="AH161">
        <v>16223</v>
      </c>
      <c r="AI161" s="18">
        <f t="shared" si="1616"/>
        <v>5.3665765786627059E-2</v>
      </c>
      <c r="AJ161" s="20">
        <f>(((AG161-AG$137)/(AG$189-AG$137)*100+1000))</f>
        <v>1050.7734303912648</v>
      </c>
      <c r="AL161" s="10">
        <v>12.936</v>
      </c>
      <c r="AM161">
        <v>14165.9</v>
      </c>
      <c r="AN161" s="18">
        <f t="shared" si="1617"/>
        <v>5.0075895599893387E-2</v>
      </c>
      <c r="AO161" s="20">
        <f t="shared" si="1778"/>
        <v>1050.823672971324</v>
      </c>
      <c r="AQ161" s="10">
        <v>12.948</v>
      </c>
      <c r="AR161">
        <v>10775.7</v>
      </c>
      <c r="AS161" s="18">
        <f t="shared" si="1618"/>
        <v>3.5197831627778446E-2</v>
      </c>
      <c r="AT161" s="20">
        <f t="shared" si="1779"/>
        <v>1050.9589041095892</v>
      </c>
      <c r="AU161" s="20">
        <f t="shared" ref="AU161" si="1809">(STDEV(Y161,AD161,AI161,AN161,AS161))/(AVERAGE(Y161,AD161,AI161,AN161,AS161))*100</f>
        <v>15.763075621186626</v>
      </c>
      <c r="AW161" s="10">
        <v>12.996</v>
      </c>
      <c r="AX161">
        <v>9729.1</v>
      </c>
      <c r="AY161" s="18">
        <f t="shared" si="1761"/>
        <v>2.8259511962750925E-2</v>
      </c>
      <c r="AZ161" s="20">
        <f>(((AW161-AW$137)/(AW$189-AW$137)*100+1000))</f>
        <v>1050.969696969697</v>
      </c>
      <c r="BB161" s="10">
        <v>12.951000000000001</v>
      </c>
      <c r="BC161">
        <v>15658.5</v>
      </c>
      <c r="BD161" s="18">
        <f t="shared" si="1762"/>
        <v>4.0690473826970441E-2</v>
      </c>
      <c r="BE161" s="20">
        <f>(((BB161-BB$137)/(BB$189-BB$137)*100+1000))</f>
        <v>1050.4397937518956</v>
      </c>
      <c r="BG161" s="10">
        <v>12.896000000000001</v>
      </c>
      <c r="BH161">
        <v>12343.8</v>
      </c>
      <c r="BI161" s="18">
        <f t="shared" si="1763"/>
        <v>3.7861211750170848E-2</v>
      </c>
      <c r="BJ161" s="20">
        <f>(((BG161-BG$137)/(BG$189-BG$137)*100+1000))</f>
        <v>1050.4581551618815</v>
      </c>
      <c r="BL161" s="10">
        <v>12.903</v>
      </c>
      <c r="BM161">
        <v>11160.5</v>
      </c>
      <c r="BN161" s="18">
        <f t="shared" si="1764"/>
        <v>3.1363956222824743E-2</v>
      </c>
      <c r="BO161" s="20">
        <f>(((BL161-BL$137)/(BL$189-BL$137)*100+1000))</f>
        <v>1050.6597115679656</v>
      </c>
      <c r="BQ161" s="10">
        <v>12.903</v>
      </c>
      <c r="BR161">
        <v>13951.7</v>
      </c>
      <c r="BS161" s="18">
        <f t="shared" si="1765"/>
        <v>4.4944185800785255E-2</v>
      </c>
      <c r="BT161" s="20">
        <f>(((BQ161-BQ$137)/(BQ$189-BQ$137)*100+1000))</f>
        <v>1050.6703229737964</v>
      </c>
      <c r="BU161" s="20">
        <f t="shared" si="1781"/>
        <v>18.565375756833298</v>
      </c>
      <c r="BW161" s="10">
        <v>12.97</v>
      </c>
      <c r="BX161" s="11">
        <v>8479.1</v>
      </c>
      <c r="BY161" s="18">
        <f t="shared" ref="BY161:BY170" si="1810">BX161/BY$1</f>
        <v>3.3439209110312201E-2</v>
      </c>
      <c r="BZ161" s="20">
        <f>(((BW161-BW$137)/(BW$189-BW$137)*100+1000))</f>
        <v>1050.7458143074582</v>
      </c>
      <c r="CB161" s="10">
        <v>12.965999999999999</v>
      </c>
      <c r="CC161" s="11">
        <v>6529.8</v>
      </c>
      <c r="CD161" s="18">
        <f t="shared" ref="CD161:CD169" si="1811">CC161/CD$1</f>
        <v>2.1596046314189432E-2</v>
      </c>
      <c r="CE161" s="20">
        <f>(((CB161-CB$137)/(CB$189-CB$137)*100+1000))</f>
        <v>1050.6060606060605</v>
      </c>
      <c r="CG161" s="10">
        <v>12.917999999999999</v>
      </c>
      <c r="CH161" s="11">
        <v>11122.9</v>
      </c>
      <c r="CI161" s="18">
        <f t="shared" ref="CI161:CI170" si="1812">CH161/CI$1</f>
        <v>3.0048897773935594E-2</v>
      </c>
      <c r="CJ161" s="20">
        <f>(((CG161-CG$137)/(CG$189-CG$137)*100+1000))</f>
        <v>1050.5624809972635</v>
      </c>
      <c r="CL161" s="10">
        <v>12.917999999999999</v>
      </c>
      <c r="CM161" s="11">
        <v>10047.1</v>
      </c>
      <c r="CN161" s="18">
        <f t="shared" ref="CN161:CN170" si="1813">CM161/CN$1</f>
        <v>2.8005759980733166E-2</v>
      </c>
      <c r="CO161" s="20">
        <f>(((CL161-CL$137)/(CL$189-CL$137)*100+1000))</f>
        <v>1050.7753116448769</v>
      </c>
      <c r="CQ161" s="10">
        <v>12.929</v>
      </c>
      <c r="CR161" s="11">
        <v>12522</v>
      </c>
      <c r="CS161" s="18">
        <f t="shared" ref="CS161:CS169" si="1814">CR161/CS$1</f>
        <v>3.5563810797800056E-2</v>
      </c>
      <c r="CT161" s="20">
        <f>(((CQ161-CQ$137)/(CQ$189-CQ$137)*100+1000))</f>
        <v>1050.5010628606135</v>
      </c>
      <c r="CU161" s="20">
        <f t="shared" ref="CU161:CU170" si="1815">(STDEV(BY161,CD161,CI161,CN161,CS161))/(AVERAGE(BY161,CD161,CI161,CN161,CS161))*100</f>
        <v>18.193160117247345</v>
      </c>
      <c r="CW161" s="10">
        <v>12.974</v>
      </c>
      <c r="CX161" s="11">
        <v>8633.1</v>
      </c>
      <c r="CY161" s="18">
        <f t="shared" ref="CY161" si="1816">CX161/CY$1</f>
        <v>2.2452813357201579E-2</v>
      </c>
      <c r="CZ161" s="20">
        <f>(((CW161-CW$137)/(CW$189-CW$137)*100+1000))</f>
        <v>1050.4119621605128</v>
      </c>
      <c r="DB161" s="10">
        <v>13.007</v>
      </c>
      <c r="DC161" s="10">
        <v>8079.1</v>
      </c>
      <c r="DD161" s="18">
        <f t="shared" ref="DD161:DD170" si="1817">DC161/DD$1</f>
        <v>2.4063632762354091E-2</v>
      </c>
      <c r="DE161" s="20">
        <f>(((DB161-DB$137)/(DB$189-DB$137)*100+1000))</f>
        <v>1050.3329297820824</v>
      </c>
      <c r="DG161" s="10">
        <v>12.891999999999999</v>
      </c>
      <c r="DH161" s="11">
        <v>12499.7</v>
      </c>
      <c r="DI161" s="18">
        <f t="shared" ref="DI161" si="1818">DH161/DI$1</f>
        <v>3.4299316741212303E-2</v>
      </c>
      <c r="DJ161" s="20">
        <f>(((DG161-DG$137)/(DG$189-DG$137)*100+1000))</f>
        <v>1050.5078485687905</v>
      </c>
      <c r="DL161" s="10">
        <v>12.891999999999999</v>
      </c>
      <c r="DM161" s="11">
        <v>8036.5</v>
      </c>
      <c r="DN161" s="18">
        <f t="shared" ref="DN161:DN170" si="1819">DM161/DN$1</f>
        <v>2.7652939352783928E-2</v>
      </c>
      <c r="DO161" s="20">
        <f>(((DL161-DL$137)/(DL$189-DL$137)*100+1000))</f>
        <v>1050.5497861942579</v>
      </c>
      <c r="DQ161" s="10">
        <v>12.881</v>
      </c>
      <c r="DR161" s="11">
        <v>11478.8</v>
      </c>
      <c r="DS161" s="18">
        <f t="shared" ref="DS161:DS170" si="1820">DR161/DS$1</f>
        <v>3.7833072132600981E-2</v>
      </c>
      <c r="DT161" s="20">
        <f>(((DQ161-DQ$137)/(DQ$189-DQ$137)*100+1000))</f>
        <v>1050.8391821788221</v>
      </c>
      <c r="DU161" s="20">
        <f t="shared" ref="DU161:DU170" si="1821">(STDEV(CY161,DD161,DI161,DN161,DS161))/(AVERAGE(CY161,DD161,DI161,DN161,DS161))*100</f>
        <v>22.593301301006697</v>
      </c>
      <c r="DW161" s="10">
        <v>12.988</v>
      </c>
      <c r="DX161" s="11">
        <v>14089.2</v>
      </c>
      <c r="DY161" s="18">
        <f t="shared" ref="DY161:DY169" si="1822">DX161/DY$1</f>
        <v>6.1941875965011627E-2</v>
      </c>
      <c r="DZ161" s="20">
        <f t="shared" ref="DZ161:DZ169" si="1823">(((DW161-DW$137)/(DW$189-DW$137)*100+1000))</f>
        <v>1049.98499849985</v>
      </c>
      <c r="EB161" s="10">
        <v>12.97</v>
      </c>
      <c r="EC161" s="10">
        <v>14068.2</v>
      </c>
      <c r="ED161" s="18">
        <f t="shared" ref="ED161:ED173" si="1824">EC161/ED$1</f>
        <v>4.5707568640790994E-2</v>
      </c>
      <c r="EE161" s="20">
        <f>(((EB161-EB$137)/(EB$189-EB$137)*100+1000))</f>
        <v>1050.1663138796494</v>
      </c>
      <c r="EG161" s="10">
        <v>12.877000000000001</v>
      </c>
      <c r="EH161" s="11">
        <v>15301.2</v>
      </c>
      <c r="EI161" s="18">
        <f t="shared" ref="EI161:EI173" si="1825">EH161/EI$1</f>
        <v>5.4469029131881612E-2</v>
      </c>
      <c r="EJ161" s="20">
        <f t="shared" ref="EJ161:EJ181" si="1826">(((EG161-EG$137)/(EG$189-EG$137)*100+1000))</f>
        <v>1050.0910194174758</v>
      </c>
      <c r="EL161" s="10">
        <v>12.87</v>
      </c>
      <c r="EM161" s="11">
        <v>12472.3</v>
      </c>
      <c r="EN161" s="18">
        <f t="shared" ref="EN161:EN162" si="1827">EM161/EN$1</f>
        <v>3.5484304149390106E-2</v>
      </c>
      <c r="EO161" s="20">
        <f>(((EL161-EL$137)/(EL$189-EL$137)*100+1000))</f>
        <v>1049.4388838337882</v>
      </c>
      <c r="EQ161" s="10">
        <v>12.87</v>
      </c>
      <c r="ER161" s="11">
        <v>17763.099999999999</v>
      </c>
      <c r="ES161" s="18">
        <f t="shared" ref="ES161:ES173" si="1828">ER161/ES$1</f>
        <v>5.608942428380842E-2</v>
      </c>
      <c r="ET161" s="20">
        <f t="shared" ref="ET161:ET181" si="1829">(((EQ161-EQ$137)/(EQ$189-EQ$137)*100+1000))</f>
        <v>1049.9544488308534</v>
      </c>
      <c r="EU161" s="20">
        <f t="shared" ref="EU161:EU173" si="1830">(STDEV(DY161,ED161,EI161,EN161,ES161))/(AVERAGE(DY161,ED161,EI161,EN161,ES161))*100</f>
        <v>20.340945799240913</v>
      </c>
      <c r="EW161" s="10">
        <v>12.984999999999999</v>
      </c>
      <c r="EX161" s="11">
        <v>10846.7</v>
      </c>
      <c r="EY161" s="18">
        <f t="shared" ref="EY161:EY169" si="1831">EX161/EY$1</f>
        <v>3.5548160453896395E-2</v>
      </c>
      <c r="EZ161" s="20">
        <f t="shared" ref="EZ161:EZ169" si="1832">(((EW161-EW$137)/(EW$189-EW$137)*100+1000))</f>
        <v>1050.7272727272727</v>
      </c>
      <c r="FB161" s="10">
        <v>12.911</v>
      </c>
      <c r="FC161" s="10">
        <v>11502.7</v>
      </c>
      <c r="FD161" s="18">
        <f t="shared" ref="FD161" si="1833">FC161/FD$1</f>
        <v>3.6680791302761702E-2</v>
      </c>
      <c r="FE161" s="20">
        <f t="shared" ref="FE161:FE170" si="1834">(((FB161-FB$137)/(FB$189-FB$137)*100+1000))</f>
        <v>1050.8057160231074</v>
      </c>
      <c r="FG161" s="10">
        <v>12.877000000000001</v>
      </c>
      <c r="FH161" s="11">
        <v>16438</v>
      </c>
      <c r="FI161" s="18">
        <f t="shared" ref="FI161" si="1835">FH161/FI$1</f>
        <v>5.2836922974064969E-2</v>
      </c>
      <c r="FJ161" s="20">
        <f>(((FG161-FG$137)/(FG$189-FG$137)*100+1000))</f>
        <v>1049.7159940209267</v>
      </c>
      <c r="FL161" s="10">
        <v>12.859</v>
      </c>
      <c r="FM161" s="11">
        <v>10289.6</v>
      </c>
      <c r="FN161" s="18">
        <f t="shared" ref="FN161" si="1836">FM161/FN$1</f>
        <v>3.1404309424741636E-2</v>
      </c>
      <c r="FO161" s="20">
        <f t="shared" ref="FO161:FO170" si="1837">(((FL161-FL$137)/(FL$189-FL$137)*100+1000))</f>
        <v>1050.8562691131499</v>
      </c>
      <c r="FQ161" s="10">
        <v>12.855</v>
      </c>
      <c r="FR161" s="11">
        <v>11262.4</v>
      </c>
      <c r="FS161" s="18">
        <f t="shared" ref="FS161" si="1838">FR161/FS$1</f>
        <v>4.4981929185732981E-2</v>
      </c>
      <c r="FT161" s="20">
        <f>(((FQ161-FQ$137)/(FQ$189-FQ$137)*100+1000))</f>
        <v>1050.8391821788221</v>
      </c>
      <c r="FU161" s="20">
        <f t="shared" ref="FU161:FU170" si="1839">(STDEV(EY161,FD161,FI161,FN161,FS161))/(AVERAGE(EY161,FD161,FI161,FN161,FS161))*100</f>
        <v>21.27515356815282</v>
      </c>
      <c r="FV161" s="20">
        <f t="shared" ref="FV161:FV170" si="1840">(STDEV(EY161,FD161,FN161,FS161))/(AVERAGE(EY161,FD161,FN161,FS161))*100</f>
        <v>15.315489561131985</v>
      </c>
      <c r="FX161" s="10">
        <v>12.962</v>
      </c>
      <c r="FY161" s="11">
        <v>14049</v>
      </c>
      <c r="FZ161" s="18">
        <f t="shared" ref="FZ161:FZ168" si="1841">FY161/FZ$1</f>
        <v>4.4182552027478783E-2</v>
      </c>
      <c r="GA161" s="20">
        <f t="shared" ref="GA161:GA169" si="1842">(((FX161-FX$137)/(FX$189-FX$137)*100+1000))</f>
        <v>1050.820170109356</v>
      </c>
      <c r="GC161" s="10">
        <v>12.898999999999999</v>
      </c>
      <c r="GD161" s="10">
        <v>8022.6</v>
      </c>
      <c r="GE161" s="18">
        <f t="shared" ref="GE161:GE168" si="1843">GD161/GE$1</f>
        <v>2.9453077216213184E-2</v>
      </c>
      <c r="GF161" s="20">
        <f t="shared" ref="GF161:GF169" si="1844">(((GC161-GC$137)/(GC$189-GC$137)*100+1000))</f>
        <v>1050.7734303912648</v>
      </c>
      <c r="GH161" s="10">
        <v>12.863</v>
      </c>
      <c r="GI161" s="11">
        <v>9581</v>
      </c>
      <c r="GJ161" s="18">
        <f t="shared" ref="GJ161" si="1845">GI161/GJ$1</f>
        <v>3.8348573766069302E-2</v>
      </c>
      <c r="GK161" s="20">
        <f t="shared" ref="GK161:GK170" si="1846">(((GH161-GH$137)/(GH$189-GH$137)*100+1000))</f>
        <v>1050.796080832823</v>
      </c>
      <c r="GM161" s="10">
        <v>12.863</v>
      </c>
      <c r="GN161" s="11">
        <v>6836.2</v>
      </c>
      <c r="GO161" s="18">
        <f t="shared" ref="GO161:GO168" si="1847">GN161/GO$1</f>
        <v>1.9948938514652962E-2</v>
      </c>
      <c r="GP161" s="20">
        <f t="shared" ref="GP161:GP170" si="1848">(((GM161-GM$137)/(GM$189-GM$137)*100+1000))</f>
        <v>1050.7458143074582</v>
      </c>
      <c r="GR161" s="10">
        <v>12.859</v>
      </c>
      <c r="GS161" s="11">
        <v>10656.6</v>
      </c>
      <c r="GT161" s="18">
        <f t="shared" ref="GT161" si="1849">GS161/GT$1</f>
        <v>2.8955681498915579E-2</v>
      </c>
      <c r="GU161" s="20">
        <f t="shared" ref="GU161:GU170" si="1850">(((GR161-GR$137)/(GR$189-GR$137)*100+1000))</f>
        <v>1050.8541793776692</v>
      </c>
      <c r="GV161" s="20">
        <f t="shared" ref="GV161:GV168" si="1851">(STDEV(FZ161,GE161,GJ161,GO161,GT161))/(AVERAGE(FZ161,GE161,GJ161,GO161,GT161))*100</f>
        <v>29.05125479912774</v>
      </c>
      <c r="GX161" s="10">
        <v>12.914</v>
      </c>
      <c r="GY161" s="11">
        <v>8814.2999999999993</v>
      </c>
      <c r="GZ161" s="18">
        <f t="shared" ref="GZ161:GZ168" si="1852">GY161/GZ$1</f>
        <v>2.9840463564321039E-2</v>
      </c>
      <c r="HA161" s="20">
        <f t="shared" ref="HA161:HA169" si="1853">(((GX161-GX$137)/(GX$189-GX$137)*100+1000))</f>
        <v>1050.7184347294406</v>
      </c>
      <c r="HC161" s="10">
        <v>12.903</v>
      </c>
      <c r="HD161" s="10">
        <v>10280.1</v>
      </c>
      <c r="HE161" s="18">
        <f t="shared" ref="HE161:HE168" si="1854">HD161/HE$1</f>
        <v>3.1631252111550157E-2</v>
      </c>
      <c r="HF161" s="20">
        <f t="shared" ref="HF161:HF169" si="1855">(((HC161-HC$137)/(HC$189-HC$137)*100+1000))</f>
        <v>1050.6690997566909</v>
      </c>
      <c r="HH161" s="10">
        <v>12.855</v>
      </c>
      <c r="HI161" s="11">
        <v>12633.1</v>
      </c>
      <c r="HJ161" s="18">
        <f t="shared" ref="HJ161:HJ168" si="1856">HI161/HJ$1</f>
        <v>3.4801027191031418E-2</v>
      </c>
      <c r="HK161" s="20">
        <f t="shared" ref="HK161:HK170" si="1857">(((HH161-HH$137)/(HH$189-HH$137)*100+1000))</f>
        <v>1050.4550970873786</v>
      </c>
      <c r="HM161" s="10">
        <v>12.866</v>
      </c>
      <c r="HN161" s="11">
        <v>6945.6</v>
      </c>
      <c r="HO161" s="18">
        <f t="shared" ref="HO161:HO168" si="1858">HN161/HO$1</f>
        <v>1.946315476509063E-2</v>
      </c>
      <c r="HP161" s="20">
        <f t="shared" ref="HP161:HP170" si="1859">(((HM161-HM$137)/(HM$189-HM$137)*100+1000))</f>
        <v>1050.8315693982461</v>
      </c>
      <c r="HR161" s="10">
        <v>12.866</v>
      </c>
      <c r="HS161" s="11">
        <v>9518.1</v>
      </c>
      <c r="HT161" s="18">
        <f t="shared" ref="HT161:HT168" si="1860">HS161/HT$1</f>
        <v>2.332257715935563E-2</v>
      </c>
      <c r="HU161" s="20">
        <f t="shared" ref="HU161:HU170" si="1861">(((HR161-HR$137)/(HR$189-HR$137)*100+1000))</f>
        <v>1051.0054844606948</v>
      </c>
      <c r="HV161" s="20">
        <f t="shared" ref="HV161:HV168" si="1862">(STDEV(GZ161,HE161,HJ161,HO161,HT161))/(AVERAGE(GZ161,HE161,HJ161,HO161,HT161))*100</f>
        <v>22.555536884137158</v>
      </c>
      <c r="HX161" s="10">
        <v>12.944000000000001</v>
      </c>
      <c r="HY161" s="11">
        <v>6112.1</v>
      </c>
      <c r="HZ161" s="18">
        <f t="shared" ref="HZ161:HZ168" si="1863">HY161/HZ$1</f>
        <v>1.3738538667779158E-2</v>
      </c>
      <c r="IA161" s="20">
        <f>(((HX161-HX$137)/(HX$189-HX$137)*100+1000))</f>
        <v>1050.5662687480869</v>
      </c>
      <c r="IC161" s="10">
        <v>12.917999999999999</v>
      </c>
      <c r="ID161" s="10">
        <v>8680.4</v>
      </c>
      <c r="IE161" s="18">
        <f t="shared" ref="IE161:IE168" si="1864">ID161/IE$1</f>
        <v>2.7972622895825791E-2</v>
      </c>
      <c r="IF161" s="20">
        <f>(((IC161-IC$137)/(IC$189-IC$137)*100+1000))</f>
        <v>1050.3922751961377</v>
      </c>
      <c r="IH161" s="10">
        <v>12.881</v>
      </c>
      <c r="II161" s="11">
        <v>11132.3</v>
      </c>
      <c r="IJ161" s="18">
        <f t="shared" ref="IJ161:IJ168" si="1865">II161/IJ$1</f>
        <v>3.5122751212241773E-2</v>
      </c>
      <c r="IK161" s="20">
        <f>(((IH161-IH$137)/(IH$189-IH$137)*100+1000))</f>
        <v>1050.9029690847874</v>
      </c>
      <c r="IM161" s="10">
        <v>12.891999999999999</v>
      </c>
      <c r="IN161" s="11">
        <v>12774.2</v>
      </c>
      <c r="IO161" s="18">
        <f t="shared" ref="IO161:IO168" si="1866">IN161/IO$1</f>
        <v>2.892919275363829E-2</v>
      </c>
      <c r="IP161" s="20">
        <f>(((IM161-IM$137)/(IM$189-IM$137)*100+1000))</f>
        <v>1050.8407214918984</v>
      </c>
      <c r="IR161" s="10">
        <v>12.907</v>
      </c>
      <c r="IS161" s="11">
        <v>9649.6</v>
      </c>
      <c r="IT161" s="18">
        <f t="shared" ref="IT161:IT168" si="1867">IS161/IT$1</f>
        <v>2.6330912244299873E-2</v>
      </c>
      <c r="IU161" s="20">
        <f>(((IR161-IR$137)/(IR$189-IR$137)*100+1000))</f>
        <v>1050.8969291577987</v>
      </c>
      <c r="IV161" s="20">
        <f t="shared" ref="IV161:IV168" si="1868">(STDEV(HZ161,IE161,IJ161,IO161,IT161))/(AVERAGE(HZ161,IE161,IJ161,IO161,IT161))*100</f>
        <v>29.640177893537917</v>
      </c>
    </row>
    <row r="162" spans="1:256" s="11" customFormat="1">
      <c r="A162" s="13" t="s">
        <v>211</v>
      </c>
      <c r="B162" s="25"/>
      <c r="C162" s="12"/>
      <c r="D162" s="18"/>
      <c r="E162" s="20"/>
      <c r="F162" s="12"/>
      <c r="G162" s="25"/>
      <c r="H162" s="12"/>
      <c r="I162" s="18"/>
      <c r="J162" s="20"/>
      <c r="K162" s="12"/>
      <c r="L162" s="25"/>
      <c r="M162" s="12"/>
      <c r="N162" s="18"/>
      <c r="O162" s="20"/>
      <c r="P162" s="12"/>
      <c r="Q162" s="25"/>
      <c r="R162" s="12"/>
      <c r="S162" s="18"/>
      <c r="T162" s="20"/>
      <c r="U162" s="20"/>
      <c r="W162" s="10">
        <v>12.992000000000001</v>
      </c>
      <c r="X162" s="11">
        <v>3974.4</v>
      </c>
      <c r="Y162" s="18">
        <f>X162/Y$1</f>
        <v>1.2050015568848115E-2</v>
      </c>
      <c r="Z162" s="20">
        <f t="shared" si="1777"/>
        <v>1050.7272727272727</v>
      </c>
      <c r="AB162" s="10">
        <v>12.948</v>
      </c>
      <c r="AC162" s="11">
        <v>3537.2</v>
      </c>
      <c r="AD162" s="18">
        <f t="shared" ref="AD162" si="1869">AC162/AD$1</f>
        <v>1.218349503594565E-2</v>
      </c>
      <c r="AE162" s="20">
        <f>(((AB162-AB$137)/(AB$189-AB$137)*100+1000))</f>
        <v>1050.5022831050228</v>
      </c>
      <c r="AG162" s="10"/>
      <c r="AI162" s="18"/>
      <c r="AJ162" s="20"/>
      <c r="AL162" s="10">
        <v>12.94</v>
      </c>
      <c r="AM162" s="11">
        <v>3182.4</v>
      </c>
      <c r="AN162" s="18">
        <f t="shared" ref="AN162" si="1870">AM162/AN$1</f>
        <v>1.1249657992580826E-2</v>
      </c>
      <c r="AO162" s="20">
        <f t="shared" si="1778"/>
        <v>1050.9456985967054</v>
      </c>
      <c r="AQ162" s="10">
        <v>12.948</v>
      </c>
      <c r="AR162" s="11">
        <v>2469.3000000000002</v>
      </c>
      <c r="AS162" s="18">
        <f t="shared" ref="AS162" si="1871">AR162/AS$1</f>
        <v>8.0657410319954458E-3</v>
      </c>
      <c r="AT162" s="20">
        <f t="shared" si="1779"/>
        <v>1050.9589041095892</v>
      </c>
      <c r="AU162" s="20">
        <f t="shared" ref="AU162" si="1872">(STDEV(Y162,AD162,AI162,AN162,AS162))/(AVERAGE(Y162,AD162,AI162,AN162,AS162))*100</f>
        <v>17.687353783801687</v>
      </c>
      <c r="AW162" s="10">
        <v>12.999000000000001</v>
      </c>
      <c r="AX162" s="11">
        <v>2351.6</v>
      </c>
      <c r="AY162" s="18">
        <f t="shared" si="1761"/>
        <v>6.8305463333304282E-3</v>
      </c>
      <c r="AZ162" s="20">
        <f>(((AW162-AW$137)/(AW$189-AW$137)*100+1000))</f>
        <v>1051.060606060606</v>
      </c>
      <c r="BB162" s="10">
        <v>12.955</v>
      </c>
      <c r="BC162" s="11">
        <v>3881.9</v>
      </c>
      <c r="BD162" s="18">
        <f t="shared" si="1762"/>
        <v>1.0087578653697134E-2</v>
      </c>
      <c r="BE162" s="20">
        <f>(((BB162-BB$137)/(BB$189-BB$137)*100+1000))</f>
        <v>1050.5611161662116</v>
      </c>
      <c r="BG162" s="10">
        <v>12.891999999999999</v>
      </c>
      <c r="BH162" s="11">
        <v>2668.6</v>
      </c>
      <c r="BI162" s="18">
        <f t="shared" si="1763"/>
        <v>8.185196590718086E-3</v>
      </c>
      <c r="BJ162" s="20">
        <f>(((BG162-BG$137)/(BG$189-BG$137)*100+1000))</f>
        <v>1050.3359804520464</v>
      </c>
      <c r="BL162" s="10">
        <v>12.903</v>
      </c>
      <c r="BM162" s="11">
        <v>2813.8</v>
      </c>
      <c r="BN162" s="18">
        <f t="shared" si="1764"/>
        <v>7.9075220661963402E-3</v>
      </c>
      <c r="BO162" s="20">
        <f>(((BL162-BL$137)/(BL$189-BL$137)*100+1000))</f>
        <v>1050.6597115679656</v>
      </c>
      <c r="BQ162" s="10">
        <v>12.898999999999999</v>
      </c>
      <c r="BR162" s="11">
        <v>3088.7</v>
      </c>
      <c r="BS162" s="18">
        <f t="shared" si="1765"/>
        <v>9.9499779011077791E-3</v>
      </c>
      <c r="BT162" s="20">
        <f>(((BQ162-BQ$137)/(BQ$189-BQ$137)*100+1000))</f>
        <v>1050.5484460694697</v>
      </c>
      <c r="BU162" s="20">
        <f t="shared" ref="BU162" si="1873">(STDEV(AY162,BD162,BI162,BN162,BS162))/(AVERAGE(AY162,BD162,BI162,BN162,BS162))*100</f>
        <v>16.270598431582748</v>
      </c>
      <c r="BW162" s="10"/>
      <c r="BY162" s="18"/>
      <c r="BZ162" s="20"/>
      <c r="CB162" s="10">
        <v>12.981</v>
      </c>
      <c r="CC162" s="11">
        <v>2023</v>
      </c>
      <c r="CD162" s="18">
        <f t="shared" si="1811"/>
        <v>6.6906799126474348E-3</v>
      </c>
      <c r="CE162" s="20">
        <f>(((CB162-CB$137)/(CB$189-CB$137)*100+1000))</f>
        <v>1051.060606060606</v>
      </c>
      <c r="CG162" s="10"/>
      <c r="CI162" s="18"/>
      <c r="CJ162" s="20"/>
      <c r="CL162" s="10">
        <v>12.925000000000001</v>
      </c>
      <c r="CM162" s="11">
        <v>2546.1</v>
      </c>
      <c r="CN162" s="18">
        <f t="shared" si="1813"/>
        <v>7.0971191176503381E-3</v>
      </c>
      <c r="CO162" s="20">
        <f>(((CL162-CL$137)/(CL$189-CL$137)*100+1000))</f>
        <v>1050.9881422924902</v>
      </c>
      <c r="CQ162" s="10">
        <v>12.933</v>
      </c>
      <c r="CR162" s="11">
        <v>2957.5</v>
      </c>
      <c r="CS162" s="18">
        <f t="shared" si="1814"/>
        <v>8.3996143135676143E-3</v>
      </c>
      <c r="CT162" s="20">
        <f>(((CQ162-CQ$137)/(CQ$189-CQ$137)*100+1000))</f>
        <v>1050.6225326450046</v>
      </c>
      <c r="CU162" s="20">
        <f t="shared" si="1815"/>
        <v>12.071194579484606</v>
      </c>
      <c r="CW162" s="10">
        <v>12.977</v>
      </c>
      <c r="CX162" s="11">
        <v>1948.3</v>
      </c>
      <c r="CY162" s="18">
        <f t="shared" ref="CY162" si="1874">CX162/CY$1</f>
        <v>5.0671040835662548E-3</v>
      </c>
      <c r="CZ162" s="20">
        <f>(((CW162-CW$137)/(CW$189-CW$137)*100+1000))</f>
        <v>1050.5035093072934</v>
      </c>
      <c r="DB162" s="10">
        <v>13.025</v>
      </c>
      <c r="DC162" s="10">
        <v>2045.2</v>
      </c>
      <c r="DD162" s="18">
        <f t="shared" si="1817"/>
        <v>6.0916366582375002E-3</v>
      </c>
      <c r="DE162" s="20">
        <f>(((DB162-DB$137)/(DB$189-DB$137)*100+1000))</f>
        <v>1050.8777239709443</v>
      </c>
      <c r="DG162" s="10">
        <v>12.888</v>
      </c>
      <c r="DH162" s="11">
        <v>2247.5</v>
      </c>
      <c r="DI162" s="18">
        <f t="shared" ref="DI162" si="1875">DH162/DI$1</f>
        <v>6.1671651620338608E-3</v>
      </c>
      <c r="DJ162" s="20">
        <f>(((DG162-DG$137)/(DG$189-DG$137)*100+1000))</f>
        <v>1050.3847337642351</v>
      </c>
      <c r="DL162" s="10"/>
      <c r="DN162" s="18"/>
      <c r="DO162" s="20"/>
      <c r="DQ162" s="10">
        <v>12.877000000000001</v>
      </c>
      <c r="DR162" s="11">
        <v>2969.6</v>
      </c>
      <c r="DS162" s="18">
        <f t="shared" si="1820"/>
        <v>9.7875292717855417E-3</v>
      </c>
      <c r="DT162" s="20">
        <f>(((DQ162-DQ$137)/(DQ$189-DQ$137)*100+1000))</f>
        <v>1050.7171193164479</v>
      </c>
      <c r="DU162" s="20">
        <f t="shared" si="1821"/>
        <v>30.507400686844122</v>
      </c>
      <c r="DW162" s="10">
        <v>12.999000000000001</v>
      </c>
      <c r="DX162" s="11">
        <v>3349.9</v>
      </c>
      <c r="DY162" s="18">
        <f t="shared" si="1822"/>
        <v>1.4727528198562902E-2</v>
      </c>
      <c r="DZ162" s="20">
        <f t="shared" si="1823"/>
        <v>1050.3150315031503</v>
      </c>
      <c r="EB162" s="10">
        <v>12.951000000000001</v>
      </c>
      <c r="EC162" s="10">
        <v>3434.8</v>
      </c>
      <c r="ED162" s="18">
        <f t="shared" si="1824"/>
        <v>1.1159661987133316E-2</v>
      </c>
      <c r="EE162" s="20">
        <f>(((EB162-EB$137)/(EB$189-EB$137)*100+1000))</f>
        <v>1049.5917750226793</v>
      </c>
      <c r="EG162" s="10">
        <v>12.87</v>
      </c>
      <c r="EH162" s="11">
        <v>3390.2</v>
      </c>
      <c r="EI162" s="18">
        <f t="shared" si="1825"/>
        <v>1.2068393496124815E-2</v>
      </c>
      <c r="EJ162" s="20">
        <f t="shared" si="1826"/>
        <v>1049.8786407766991</v>
      </c>
      <c r="EL162" s="10">
        <v>12.877000000000001</v>
      </c>
      <c r="EM162" s="11">
        <v>3559.8</v>
      </c>
      <c r="EN162" s="18">
        <f t="shared" si="1827"/>
        <v>1.0127805289401225E-2</v>
      </c>
      <c r="EO162" s="20">
        <f>(((EL162-EL$137)/(EL$189-EL$137)*100+1000))</f>
        <v>1049.6511980588414</v>
      </c>
      <c r="EQ162" s="10">
        <v>12.885</v>
      </c>
      <c r="ER162" s="11">
        <v>3805.7</v>
      </c>
      <c r="ES162" s="18">
        <f t="shared" si="1828"/>
        <v>1.201701966418529E-2</v>
      </c>
      <c r="ET162" s="20">
        <f t="shared" si="1829"/>
        <v>1050.40996052232</v>
      </c>
      <c r="EU162" s="20">
        <f t="shared" si="1830"/>
        <v>14.200165984593429</v>
      </c>
      <c r="EW162" s="10">
        <v>12.996</v>
      </c>
      <c r="EX162" s="11">
        <v>2590.1999999999998</v>
      </c>
      <c r="EY162" s="18">
        <f t="shared" si="1831"/>
        <v>8.4889270660829953E-3</v>
      </c>
      <c r="EZ162" s="20">
        <f t="shared" si="1832"/>
        <v>1051.060606060606</v>
      </c>
      <c r="FB162" s="10">
        <v>12.907</v>
      </c>
      <c r="FC162" s="10">
        <v>2688.1</v>
      </c>
      <c r="FD162" s="18">
        <f t="shared" ref="FD162:FD175" si="1876">FC162/FD$1</f>
        <v>8.5720426596324097E-3</v>
      </c>
      <c r="FE162" s="20">
        <f t="shared" si="1834"/>
        <v>1050.6840985101855</v>
      </c>
      <c r="FG162" s="10"/>
      <c r="FI162" s="18"/>
      <c r="FJ162" s="20"/>
      <c r="FL162" s="10">
        <v>12.859</v>
      </c>
      <c r="FM162" s="11">
        <v>1869.8</v>
      </c>
      <c r="FN162" s="18">
        <f t="shared" ref="FN162:FN175" si="1877">FM162/FN$1</f>
        <v>5.7067114136975117E-3</v>
      </c>
      <c r="FO162" s="20">
        <f t="shared" si="1837"/>
        <v>1050.8562691131499</v>
      </c>
      <c r="FQ162" s="10">
        <v>12.852</v>
      </c>
      <c r="FR162" s="11">
        <v>1875.3</v>
      </c>
      <c r="FS162" s="18">
        <f t="shared" ref="FS162:FS175" si="1878">FR162/FS$1</f>
        <v>7.489932146079438E-3</v>
      </c>
      <c r="FT162" s="20">
        <f>(((FQ162-FQ$137)/(FQ$189-FQ$137)*100+1000))</f>
        <v>1050.7476350320414</v>
      </c>
      <c r="FU162" s="20">
        <f t="shared" si="1839"/>
        <v>17.615364281598247</v>
      </c>
      <c r="FV162" s="20">
        <f t="shared" si="1840"/>
        <v>17.615364281598247</v>
      </c>
      <c r="FX162" s="10">
        <v>12.97</v>
      </c>
      <c r="FY162" s="11">
        <v>3802.9</v>
      </c>
      <c r="FZ162" s="18">
        <f t="shared" si="1841"/>
        <v>1.1959700128500183E-2</v>
      </c>
      <c r="GA162" s="20">
        <f t="shared" si="1842"/>
        <v>1051.0631834750911</v>
      </c>
      <c r="GC162" s="10">
        <v>12.903</v>
      </c>
      <c r="GD162" s="10">
        <v>2063.1999999999998</v>
      </c>
      <c r="GE162" s="18">
        <f t="shared" si="1843"/>
        <v>7.5745505088738105E-3</v>
      </c>
      <c r="GF162" s="20">
        <f t="shared" si="1844"/>
        <v>1050.8947528055808</v>
      </c>
      <c r="GH162" s="10">
        <v>12.874000000000001</v>
      </c>
      <c r="GI162" s="11">
        <v>2249.6999999999998</v>
      </c>
      <c r="GJ162" s="18">
        <f t="shared" ref="GJ162:GJ168" si="1879">GI162/GJ$1</f>
        <v>9.0045701285383674E-3</v>
      </c>
      <c r="GK162" s="20">
        <f t="shared" si="1846"/>
        <v>1051.1328842620942</v>
      </c>
      <c r="GM162" s="10">
        <v>12.863</v>
      </c>
      <c r="GN162" s="11">
        <v>1472.9</v>
      </c>
      <c r="GO162" s="18">
        <f t="shared" si="1847"/>
        <v>4.2981176001627153E-3</v>
      </c>
      <c r="GP162" s="20">
        <f t="shared" si="1848"/>
        <v>1050.7458143074582</v>
      </c>
      <c r="GR162" s="10">
        <v>12.87</v>
      </c>
      <c r="GS162" s="11">
        <v>2619.6</v>
      </c>
      <c r="GT162" s="18">
        <f t="shared" ref="GT162:GT168" si="1880">GS162/GT$1</f>
        <v>7.1178709207964314E-3</v>
      </c>
      <c r="GU162" s="20">
        <f t="shared" si="1850"/>
        <v>1051.189749847468</v>
      </c>
      <c r="GV162" s="20">
        <f t="shared" si="1851"/>
        <v>35.034597400184495</v>
      </c>
      <c r="GX162" s="10">
        <v>12.911</v>
      </c>
      <c r="GY162" s="11">
        <v>1997.2</v>
      </c>
      <c r="GZ162" s="18">
        <f t="shared" si="1852"/>
        <v>6.7614415019527337E-3</v>
      </c>
      <c r="HA162" s="20">
        <f t="shared" si="1853"/>
        <v>1050.6267196575971</v>
      </c>
      <c r="HC162" s="10">
        <v>12.907</v>
      </c>
      <c r="HD162" s="10">
        <v>2027.5</v>
      </c>
      <c r="HE162" s="18">
        <f t="shared" si="1854"/>
        <v>6.2384960901321913E-3</v>
      </c>
      <c r="HF162" s="20">
        <f t="shared" si="1855"/>
        <v>1050.7907542579076</v>
      </c>
      <c r="HH162" s="10">
        <v>12.866</v>
      </c>
      <c r="HI162" s="11">
        <v>3040.1</v>
      </c>
      <c r="HJ162" s="18">
        <f t="shared" si="1856"/>
        <v>8.3747142635975814E-3</v>
      </c>
      <c r="HK162" s="20">
        <f t="shared" si="1857"/>
        <v>1050.7888349514562</v>
      </c>
      <c r="HM162" s="10">
        <v>12.874000000000001</v>
      </c>
      <c r="HN162" s="11">
        <v>1756.7</v>
      </c>
      <c r="HO162" s="18">
        <f t="shared" si="1858"/>
        <v>4.9226739195799797E-3</v>
      </c>
      <c r="HP162" s="20">
        <f t="shared" si="1859"/>
        <v>1051.0734804959177</v>
      </c>
      <c r="HR162" s="10">
        <v>12.866</v>
      </c>
      <c r="HS162" s="11">
        <v>2183.6</v>
      </c>
      <c r="HT162" s="18">
        <f t="shared" si="1860"/>
        <v>5.3505615075665255E-3</v>
      </c>
      <c r="HU162" s="20">
        <f t="shared" si="1861"/>
        <v>1051.0054844606948</v>
      </c>
      <c r="HV162" s="20">
        <f t="shared" si="1862"/>
        <v>21.365323731265551</v>
      </c>
      <c r="HX162" s="10"/>
      <c r="HZ162" s="18"/>
      <c r="IA162" s="20"/>
      <c r="IC162" s="10">
        <v>12.922000000000001</v>
      </c>
      <c r="ID162" s="10">
        <v>1832.1</v>
      </c>
      <c r="IE162" s="18">
        <f t="shared" si="1864"/>
        <v>5.9039494041106897E-3</v>
      </c>
      <c r="IF162" s="20">
        <f>(((IC162-IC$137)/(IC$189-IC$137)*100+1000))</f>
        <v>1050.5129752564876</v>
      </c>
      <c r="IH162" s="10">
        <v>12.877000000000001</v>
      </c>
      <c r="II162" s="11">
        <v>2344.1999999999998</v>
      </c>
      <c r="IJ162" s="18">
        <f t="shared" si="1865"/>
        <v>7.396023588273507E-3</v>
      </c>
      <c r="IK162" s="20">
        <f>(((IH162-IH$137)/(IH$189-IH$137)*100+1000))</f>
        <v>1050.7805325987144</v>
      </c>
      <c r="IM162" s="10">
        <v>12.881</v>
      </c>
      <c r="IN162" s="11">
        <v>3177.1</v>
      </c>
      <c r="IO162" s="18">
        <f t="shared" si="1866"/>
        <v>7.1950445662025174E-3</v>
      </c>
      <c r="IP162" s="20">
        <f>(((IM162-IM$137)/(IM$189-IM$137)*100+1000))</f>
        <v>1050.5044328951392</v>
      </c>
      <c r="IR162" s="10">
        <v>12.9</v>
      </c>
      <c r="IS162" s="11">
        <v>2600.9</v>
      </c>
      <c r="IT162" s="18">
        <f t="shared" si="1867"/>
        <v>7.0970889628792421E-3</v>
      </c>
      <c r="IU162" s="20">
        <f>(((IR162-IR$137)/(IR$189-IR$137)*100+1000))</f>
        <v>1050.6840985101855</v>
      </c>
      <c r="IV162" s="20">
        <f t="shared" si="1868"/>
        <v>9.7752397355255614</v>
      </c>
    </row>
    <row r="163" spans="1:256">
      <c r="A163" s="5" t="s">
        <v>93</v>
      </c>
      <c r="D163" s="18"/>
      <c r="I163" s="18"/>
      <c r="N163" s="18"/>
      <c r="S163" s="18"/>
      <c r="U163" s="20"/>
      <c r="W163" s="10">
        <v>13.036</v>
      </c>
      <c r="X163">
        <v>2566.1999999999998</v>
      </c>
      <c r="Y163" s="18">
        <f>X163/Y$1</f>
        <v>7.7804825766852933E-3</v>
      </c>
      <c r="Z163" s="20">
        <f t="shared" si="1777"/>
        <v>1052.060606060606</v>
      </c>
      <c r="AB163" s="10">
        <v>12.981</v>
      </c>
      <c r="AC163">
        <v>3849.2</v>
      </c>
      <c r="AD163" s="18">
        <f>AC163/AD$1</f>
        <v>1.3258144603743638E-2</v>
      </c>
      <c r="AE163" s="20">
        <f>(((AB163-AB$137)/(AB$189-AB$137)*100+1000))</f>
        <v>1051.5068493150684</v>
      </c>
      <c r="AG163" s="10">
        <v>12.959</v>
      </c>
      <c r="AH163">
        <v>6306.3</v>
      </c>
      <c r="AI163" s="18">
        <f>AH163/AI$1</f>
        <v>2.0861272192578821E-2</v>
      </c>
      <c r="AJ163" s="20">
        <f>(((AG163-AG$137)/(AG$189-AG$137)*100+1000))</f>
        <v>1051.0160752198969</v>
      </c>
      <c r="AL163" s="10">
        <v>12.948</v>
      </c>
      <c r="AM163">
        <v>3929.4</v>
      </c>
      <c r="AN163" s="18">
        <f>AM163/AN$1</f>
        <v>1.3890273415047479E-2</v>
      </c>
      <c r="AO163" s="20">
        <f t="shared" si="1778"/>
        <v>1051.189749847468</v>
      </c>
      <c r="AQ163" s="10">
        <v>12.984</v>
      </c>
      <c r="AR163">
        <v>3537.3</v>
      </c>
      <c r="AS163" s="18">
        <f>AR163/AS$1</f>
        <v>1.1554264671152751E-2</v>
      </c>
      <c r="AT163" s="20">
        <f t="shared" si="1779"/>
        <v>1052.0547945205481</v>
      </c>
      <c r="AU163" s="20">
        <f>(STDEV(Y163,AD163,AI163,AN163,AS163))/(AVERAGE(Y163,AD163,AI163,AN163,AS163))*100</f>
        <v>35.391880950495832</v>
      </c>
      <c r="AW163" s="10">
        <v>13.01</v>
      </c>
      <c r="AX163">
        <v>4428.3999999999996</v>
      </c>
      <c r="AY163" s="18">
        <f>AX163/AY$1</f>
        <v>1.2862898189539236E-2</v>
      </c>
      <c r="AZ163" s="20">
        <f>(((AW163-AW$137)/(AW$189-AW$137)*100+1000))</f>
        <v>1051.3939393939393</v>
      </c>
      <c r="BB163" s="10">
        <v>12.984999999999999</v>
      </c>
      <c r="BC163">
        <v>5970.9</v>
      </c>
      <c r="BD163" s="18">
        <f>BC163/BD$1</f>
        <v>1.5516093506623099E-2</v>
      </c>
      <c r="BE163" s="20">
        <f>(((BB163-BB$137)/(BB$189-BB$137)*100+1000))</f>
        <v>1051.4710342735821</v>
      </c>
      <c r="BG163" s="10">
        <v>12.914</v>
      </c>
      <c r="BH163">
        <v>7327.6</v>
      </c>
      <c r="BI163" s="18">
        <f>BH163/BI$1</f>
        <v>2.24753977884081E-2</v>
      </c>
      <c r="BJ163" s="20">
        <f>(((BG163-BG$137)/(BG$189-BG$137)*100+1000))</f>
        <v>1051.0079413561393</v>
      </c>
      <c r="BL163" s="10">
        <v>12.917999999999999</v>
      </c>
      <c r="BM163">
        <v>9691.4</v>
      </c>
      <c r="BN163" s="18">
        <f>BM163/BN$1</f>
        <v>2.7235396741891821E-2</v>
      </c>
      <c r="BO163" s="20">
        <f>(((BL163-BL$137)/(BL$189-BL$137)*100+1000))</f>
        <v>1051.1199754525928</v>
      </c>
      <c r="BQ163" s="10">
        <v>12.933</v>
      </c>
      <c r="BR163">
        <v>7485.4</v>
      </c>
      <c r="BS163" s="18">
        <f>BR163/BS$1</f>
        <v>2.4113563823275869E-2</v>
      </c>
      <c r="BT163" s="20">
        <f>(((BQ163-BQ$137)/(BQ$189-BQ$137)*100+1000))</f>
        <v>1051.5843997562463</v>
      </c>
      <c r="BU163" s="20">
        <f>(STDEV(AY163,BD163,BI163,BN163,BS163))/(AVERAGE(AY163,BD163,BI163,BN163,BS163))*100</f>
        <v>29.502958115155607</v>
      </c>
      <c r="BW163" s="10">
        <v>12.999000000000001</v>
      </c>
      <c r="BX163" s="11">
        <v>4237.8999999999996</v>
      </c>
      <c r="BY163" s="18">
        <f>BX163/BY$1</f>
        <v>1.6713097414653922E-2</v>
      </c>
      <c r="BZ163" s="20">
        <f>(((BW163-BW$137)/(BW$189-BW$137)*100+1000))</f>
        <v>1051.6286149162861</v>
      </c>
      <c r="CB163" s="10">
        <v>13.007</v>
      </c>
      <c r="CC163" s="11">
        <v>5312.5</v>
      </c>
      <c r="CD163" s="18">
        <f>CC163/CD$1</f>
        <v>1.7570062795817843E-2</v>
      </c>
      <c r="CE163" s="20">
        <f>(((CB163-CB$137)/(CB$189-CB$137)*100+1000))</f>
        <v>1051.8484848484848</v>
      </c>
      <c r="CG163" s="10">
        <v>12.94</v>
      </c>
      <c r="CH163" s="11">
        <v>5400.2</v>
      </c>
      <c r="CI163" s="18">
        <f>CH163/CI$1</f>
        <v>1.4588826453425545E-2</v>
      </c>
      <c r="CJ163" s="20">
        <f>(((CG163-CG$137)/(CG$189-CG$137)*100+1000))</f>
        <v>1051.2313773183339</v>
      </c>
      <c r="CL163" s="10">
        <v>12.944000000000001</v>
      </c>
      <c r="CM163" s="11">
        <v>6794.1</v>
      </c>
      <c r="CN163" s="18">
        <f>CM163/CN$1</f>
        <v>1.8938194492450478E-2</v>
      </c>
      <c r="CO163" s="20">
        <f>(((CL163-CL$137)/(CL$189-CL$137)*100+1000))</f>
        <v>1051.5658254788689</v>
      </c>
      <c r="CQ163" s="10">
        <v>12.955</v>
      </c>
      <c r="CR163" s="11">
        <v>5955.7</v>
      </c>
      <c r="CS163" s="18">
        <f>CR163/CS$1</f>
        <v>1.6914820952600045E-2</v>
      </c>
      <c r="CT163" s="20">
        <f>(((CQ163-CQ$137)/(CQ$189-CQ$137)*100+1000))</f>
        <v>1051.2906164591559</v>
      </c>
      <c r="CU163" s="20">
        <f>(STDEV(BY163,CD163,CI163,CN163,CS163))/(AVERAGE(BY163,CD163,CI163,CN163,CS163))*100</f>
        <v>9.3168910092937409</v>
      </c>
      <c r="CW163" s="10">
        <v>13.007</v>
      </c>
      <c r="CX163" s="11">
        <v>5102</v>
      </c>
      <c r="CY163" s="18">
        <f>CX163/CY$1</f>
        <v>1.3269191107301254E-2</v>
      </c>
      <c r="CZ163" s="20">
        <f>(((CW163-CW$137)/(CW$189-CW$137)*100+1000))</f>
        <v>1051.4189807750993</v>
      </c>
      <c r="DB163" s="10">
        <v>13.032999999999999</v>
      </c>
      <c r="DC163" s="10">
        <v>7885.1</v>
      </c>
      <c r="DD163" s="18">
        <f>DC163/DD$1</f>
        <v>2.3485802960037411E-2</v>
      </c>
      <c r="DE163" s="20">
        <f>(((DB163-DB$137)/(DB$189-DB$137)*100+1000))</f>
        <v>1051.1198547215497</v>
      </c>
      <c r="DG163" s="10">
        <v>12.914</v>
      </c>
      <c r="DH163" s="11">
        <v>5942.7</v>
      </c>
      <c r="DI163" s="18">
        <f>DH163/DI$1</f>
        <v>1.6306835331888155E-2</v>
      </c>
      <c r="DJ163" s="20">
        <f>(((DG163-DG$137)/(DG$189-DG$137)*100+1000))</f>
        <v>1051.1849799938443</v>
      </c>
      <c r="DL163" s="10">
        <v>12.907</v>
      </c>
      <c r="DM163" s="11">
        <v>7103.6</v>
      </c>
      <c r="DN163" s="18">
        <f>DM163/DN$1</f>
        <v>2.444290673632003E-2</v>
      </c>
      <c r="DO163" s="20">
        <f>(((DL163-DL$137)/(DL$189-DL$137)*100+1000))</f>
        <v>1051.0079413561393</v>
      </c>
      <c r="DQ163" s="10">
        <v>12.9</v>
      </c>
      <c r="DR163" s="11">
        <v>8773.5</v>
      </c>
      <c r="DS163" s="18">
        <f>DR163/DS$1</f>
        <v>2.8916651423090804E-2</v>
      </c>
      <c r="DT163" s="20">
        <f>(((DQ163-DQ$137)/(DQ$189-DQ$137)*100+1000))</f>
        <v>1051.4189807750993</v>
      </c>
      <c r="DU163" s="20">
        <f>(STDEV(CY163,DD163,DI163,DN163,DS163))/(AVERAGE(CY163,DD163,DI163,DN163,DS163))*100</f>
        <v>29.908432841198128</v>
      </c>
      <c r="DW163" s="10">
        <v>12.903</v>
      </c>
      <c r="DX163" s="11">
        <v>1375.1</v>
      </c>
      <c r="DY163" s="18">
        <f>DX163/DY$1</f>
        <v>6.0455010674479379E-3</v>
      </c>
      <c r="DZ163" s="20">
        <f t="shared" si="1823"/>
        <v>1047.4347434743474</v>
      </c>
      <c r="ED163" s="18"/>
      <c r="EG163" s="10">
        <v>12.907</v>
      </c>
      <c r="EH163" s="11">
        <v>1688.2</v>
      </c>
      <c r="EI163" s="18">
        <f>EH163/EI$1</f>
        <v>6.0096342104176493E-3</v>
      </c>
      <c r="EJ163" s="20">
        <f t="shared" si="1826"/>
        <v>1051.0012135922329</v>
      </c>
      <c r="EN163" s="18"/>
      <c r="EQ163" s="10">
        <v>12.903</v>
      </c>
      <c r="ER163" s="11">
        <v>1375.1</v>
      </c>
      <c r="ES163" s="18">
        <f>ER163/ES$1</f>
        <v>4.3420668313900708E-3</v>
      </c>
      <c r="ET163" s="20">
        <f t="shared" si="1829"/>
        <v>1050.9565745520802</v>
      </c>
      <c r="EU163" s="20">
        <f t="shared" ref="EU163" si="1881">(STDEV(DY163,ED163,EI163,EN163,ES163))/(AVERAGE(DY163,ED163,EI163,EN163,ES163))*100</f>
        <v>17.807115557362891</v>
      </c>
      <c r="EW163" s="10">
        <v>13.003</v>
      </c>
      <c r="EX163" s="11">
        <v>9849.1</v>
      </c>
      <c r="EY163" s="18">
        <f>EX163/EY$1</f>
        <v>3.2278701091250882E-2</v>
      </c>
      <c r="EZ163" s="20">
        <f t="shared" si="1832"/>
        <v>1051.2727272727273</v>
      </c>
      <c r="FB163" s="10">
        <v>12.929</v>
      </c>
      <c r="FC163" s="10">
        <v>8644.4</v>
      </c>
      <c r="FD163" s="18">
        <f>FC163/FD$1</f>
        <v>2.7566000359706262E-2</v>
      </c>
      <c r="FE163" s="20">
        <f t="shared" si="1834"/>
        <v>1051.3529948312557</v>
      </c>
      <c r="FG163" s="10">
        <v>12.903</v>
      </c>
      <c r="FH163" s="11">
        <v>15890.5</v>
      </c>
      <c r="FI163" s="18">
        <f>FH163/FI$1</f>
        <v>5.1077085078438944E-2</v>
      </c>
      <c r="FJ163" s="20">
        <f>(((FG163-FG$137)/(FG$189-FG$137)*100+1000))</f>
        <v>1050.4932735426009</v>
      </c>
      <c r="FL163" s="10">
        <v>12.87</v>
      </c>
      <c r="FM163" s="11">
        <v>11184.1</v>
      </c>
      <c r="FN163" s="18">
        <f>FM163/FN$1</f>
        <v>3.4134362563875462E-2</v>
      </c>
      <c r="FO163" s="20">
        <f t="shared" si="1837"/>
        <v>1051.1926605504586</v>
      </c>
      <c r="FQ163" s="10">
        <v>12.874000000000001</v>
      </c>
      <c r="FR163" s="11">
        <v>9818.9</v>
      </c>
      <c r="FS163" s="18">
        <f>FR163/FS$1</f>
        <v>3.9216602543134103E-2</v>
      </c>
      <c r="FT163" s="20">
        <f>(((FQ163-FQ$137)/(FQ$189-FQ$137)*100+1000))</f>
        <v>1051.4189807750993</v>
      </c>
      <c r="FU163" s="20">
        <f t="shared" si="1839"/>
        <v>24.362774995029358</v>
      </c>
      <c r="FV163" s="20">
        <f t="shared" si="1840"/>
        <v>14.467357270733883</v>
      </c>
      <c r="FX163" s="10">
        <v>12.981</v>
      </c>
      <c r="FY163" s="11">
        <v>5447.2</v>
      </c>
      <c r="FZ163" s="18">
        <f>FY163/FZ$1</f>
        <v>1.713084186803918E-2</v>
      </c>
      <c r="GA163" s="20">
        <f t="shared" si="1842"/>
        <v>1051.3973268529769</v>
      </c>
      <c r="GC163" s="10">
        <v>12.925000000000001</v>
      </c>
      <c r="GD163" s="10">
        <v>5017.3</v>
      </c>
      <c r="GE163" s="18">
        <f>GD163/GE$1</f>
        <v>1.8419829521215864E-2</v>
      </c>
      <c r="GF163" s="20">
        <f t="shared" si="1844"/>
        <v>1051.5620260843191</v>
      </c>
      <c r="GH163" s="10">
        <v>12.896000000000001</v>
      </c>
      <c r="GI163" s="11">
        <v>5523</v>
      </c>
      <c r="GJ163" s="18">
        <f>GI163/GJ$1</f>
        <v>2.2106165630936304E-2</v>
      </c>
      <c r="GK163" s="20">
        <f t="shared" si="1846"/>
        <v>1051.8064911206368</v>
      </c>
      <c r="GM163" s="10">
        <v>12.874000000000001</v>
      </c>
      <c r="GN163" s="11">
        <v>6897.4</v>
      </c>
      <c r="GO163" s="18">
        <f>GN163/GO$1</f>
        <v>2.0127528233663049E-2</v>
      </c>
      <c r="GP163" s="20">
        <f t="shared" si="1848"/>
        <v>1051.0806697108067</v>
      </c>
      <c r="GR163" s="10">
        <v>12.891999999999999</v>
      </c>
      <c r="GS163" s="11">
        <v>5518.9</v>
      </c>
      <c r="GT163" s="18">
        <f>GS163/GT$1</f>
        <v>1.4995731342488709E-2</v>
      </c>
      <c r="GU163" s="20">
        <f t="shared" si="1850"/>
        <v>1051.8608907870653</v>
      </c>
      <c r="GV163" s="20">
        <f>(STDEV(FZ163,GE163,GJ163,GO163,GT163))/(AVERAGE(FZ163,GE163,GJ163,GO163,GT163))*100</f>
        <v>14.708976300622359</v>
      </c>
      <c r="GX163" s="10">
        <v>12.936999999999999</v>
      </c>
      <c r="GY163" s="11">
        <v>12427.4</v>
      </c>
      <c r="GZ163" s="18">
        <f>GY163/GZ$1</f>
        <v>4.2072470519410876E-2</v>
      </c>
      <c r="HA163" s="20">
        <f t="shared" si="1853"/>
        <v>1051.4215836135738</v>
      </c>
      <c r="HC163" s="10">
        <v>12.929</v>
      </c>
      <c r="HD163" s="10">
        <v>8756.1</v>
      </c>
      <c r="HE163" s="18">
        <f>HD163/HE$1</f>
        <v>2.6941995371051287E-2</v>
      </c>
      <c r="HF163" s="20">
        <f t="shared" si="1855"/>
        <v>1051.4598540145985</v>
      </c>
      <c r="HH163" s="10">
        <v>12.881</v>
      </c>
      <c r="HI163" s="11">
        <v>10520</v>
      </c>
      <c r="HJ163" s="18">
        <f>HI163/HJ$1</f>
        <v>2.8979965808047944E-2</v>
      </c>
      <c r="HK163" s="20">
        <f t="shared" si="1857"/>
        <v>1051.2439320388351</v>
      </c>
      <c r="HM163" s="10">
        <v>12.891999999999999</v>
      </c>
      <c r="HN163" s="11">
        <v>9044.6</v>
      </c>
      <c r="HO163" s="18">
        <f>HN163/HO$1</f>
        <v>2.5345031327507875E-2</v>
      </c>
      <c r="HP163" s="20">
        <f t="shared" si="1859"/>
        <v>1051.6177804656788</v>
      </c>
      <c r="HR163" s="10">
        <v>12.888</v>
      </c>
      <c r="HS163" s="11">
        <v>11359.4</v>
      </c>
      <c r="HT163" s="18">
        <f>HS163/HT$1</f>
        <v>2.7834387428581787E-2</v>
      </c>
      <c r="HU163" s="20">
        <f t="shared" si="1861"/>
        <v>1051.6758074344912</v>
      </c>
      <c r="HV163" s="20">
        <f>(STDEV(GZ163,HE163,HJ163,HO163,HT163))/(AVERAGE(GZ163,HE163,HJ163,HO163,HT163))*100</f>
        <v>22.323417358439166</v>
      </c>
      <c r="HX163" s="10">
        <v>12.97</v>
      </c>
      <c r="HY163" s="11">
        <v>6776.8</v>
      </c>
      <c r="HZ163" s="18">
        <f>HY163/HZ$1</f>
        <v>1.5232625258717266E-2</v>
      </c>
      <c r="IA163" s="20">
        <f>(((HX163-HX$137)/(HX$189-HX$137)*100+1000))</f>
        <v>1051.3621059075606</v>
      </c>
      <c r="IC163" s="10">
        <v>12.962</v>
      </c>
      <c r="ID163" s="10">
        <v>4561.7</v>
      </c>
      <c r="IE163" s="18">
        <f>ID163/IE$1</f>
        <v>1.4700096062841403E-2</v>
      </c>
      <c r="IF163" s="20">
        <f>(((IC163-IC$137)/(IC$189-IC$137)*100+1000))</f>
        <v>1051.7199758599879</v>
      </c>
      <c r="IH163" s="10">
        <v>12.891999999999999</v>
      </c>
      <c r="II163" s="11">
        <v>3953.4</v>
      </c>
      <c r="IJ163" s="18">
        <f>II163/IJ$1</f>
        <v>1.2473099417234231E-2</v>
      </c>
      <c r="IK163" s="20">
        <f>(((IH163-IH$137)/(IH$189-IH$137)*100+1000))</f>
        <v>1051.2396694214876</v>
      </c>
      <c r="IM163" s="10">
        <v>12.925000000000001</v>
      </c>
      <c r="IN163" s="11">
        <v>7023.3</v>
      </c>
      <c r="IO163" s="18">
        <f>IN163/IO$1</f>
        <v>1.5905371723209889E-2</v>
      </c>
      <c r="IP163" s="20">
        <f>(((IM163-IM$137)/(IM$189-IM$137)*100+1000))</f>
        <v>1051.8495872821768</v>
      </c>
      <c r="IR163" s="10">
        <v>12.926</v>
      </c>
      <c r="IS163" s="11">
        <v>5000.3999999999996</v>
      </c>
      <c r="IT163" s="18">
        <f>IS163/IT$1</f>
        <v>1.364461672881747E-2</v>
      </c>
      <c r="IU163" s="20">
        <f>(((IR163-IR$137)/(IR$189-IR$137)*100+1000))</f>
        <v>1051.4746123441776</v>
      </c>
      <c r="IV163" s="20">
        <f>(STDEV(HZ163,IE163,IJ163,IO163,IT163))/(AVERAGE(HZ163,IE163,IJ163,IO163,IT163))*100</f>
        <v>9.4081428861332217</v>
      </c>
    </row>
    <row r="164" spans="1:256" s="11" customFormat="1">
      <c r="A164" s="13">
        <v>65</v>
      </c>
      <c r="B164" s="25"/>
      <c r="C164" s="35"/>
      <c r="D164" s="18"/>
      <c r="E164" s="20"/>
      <c r="F164" s="35"/>
      <c r="G164" s="25"/>
      <c r="H164" s="35"/>
      <c r="I164" s="18"/>
      <c r="J164" s="20"/>
      <c r="K164" s="35"/>
      <c r="L164" s="25"/>
      <c r="M164" s="35"/>
      <c r="N164" s="18"/>
      <c r="O164" s="20"/>
      <c r="P164" s="35"/>
      <c r="Q164" s="25"/>
      <c r="R164" s="35"/>
      <c r="S164" s="18"/>
      <c r="T164" s="20"/>
      <c r="U164" s="20"/>
      <c r="W164" s="10"/>
      <c r="Y164" s="18"/>
      <c r="Z164" s="20"/>
      <c r="AB164" s="10"/>
      <c r="AD164" s="18"/>
      <c r="AE164" s="20"/>
      <c r="AG164" s="10"/>
      <c r="AI164" s="18"/>
      <c r="AJ164" s="20"/>
      <c r="AL164" s="10"/>
      <c r="AN164" s="18"/>
      <c r="AO164" s="20"/>
      <c r="AQ164" s="10"/>
      <c r="AS164" s="18"/>
      <c r="AT164" s="20"/>
      <c r="AU164" s="20"/>
      <c r="AW164" s="10"/>
      <c r="AY164" s="18"/>
      <c r="AZ164" s="20"/>
      <c r="BB164" s="10"/>
      <c r="BD164" s="18"/>
      <c r="BE164" s="20"/>
      <c r="BG164" s="10"/>
      <c r="BI164" s="18"/>
      <c r="BJ164" s="20"/>
      <c r="BL164" s="10"/>
      <c r="BN164" s="18"/>
      <c r="BO164" s="20"/>
      <c r="BQ164" s="10"/>
      <c r="BS164" s="18"/>
      <c r="BT164" s="20"/>
      <c r="BU164" s="20"/>
      <c r="BW164" s="10"/>
      <c r="BY164" s="18"/>
      <c r="BZ164" s="20"/>
      <c r="CB164" s="10"/>
      <c r="CD164" s="18"/>
      <c r="CE164" s="20"/>
      <c r="CG164" s="10"/>
      <c r="CI164" s="18"/>
      <c r="CJ164" s="20"/>
      <c r="CL164" s="10"/>
      <c r="CN164" s="18"/>
      <c r="CO164" s="20"/>
      <c r="CQ164" s="10"/>
      <c r="CS164" s="18"/>
      <c r="CT164" s="20"/>
      <c r="CU164" s="20"/>
      <c r="CW164" s="10"/>
      <c r="CY164" s="18"/>
      <c r="CZ164" s="20"/>
      <c r="DB164" s="10"/>
      <c r="DC164" s="10"/>
      <c r="DD164" s="18"/>
      <c r="DE164" s="20"/>
      <c r="DG164" s="10"/>
      <c r="DI164" s="18"/>
      <c r="DJ164" s="20"/>
      <c r="DL164" s="10"/>
      <c r="DN164" s="18"/>
      <c r="DO164" s="20"/>
      <c r="DQ164" s="10"/>
      <c r="DS164" s="18"/>
      <c r="DT164" s="20"/>
      <c r="DU164" s="20"/>
      <c r="DW164" s="10">
        <v>13.177</v>
      </c>
      <c r="DX164" s="11">
        <v>7198.1</v>
      </c>
      <c r="DY164" s="18">
        <f>DX164/DY$1</f>
        <v>3.1645786658131773E-2</v>
      </c>
      <c r="DZ164" s="20">
        <f t="shared" si="1823"/>
        <v>1055.6555655565558</v>
      </c>
      <c r="EB164" s="10">
        <v>13.14</v>
      </c>
      <c r="EC164" s="10">
        <v>7692.9</v>
      </c>
      <c r="ED164" s="18">
        <f>EC164/ED$1</f>
        <v>2.499422490416265E-2</v>
      </c>
      <c r="EE164" s="20">
        <f t="shared" ref="EE164:EE181" si="1882">(((EB164-EB$137)/(EB$189-EB$137)*100+1000))</f>
        <v>1055.3069247051708</v>
      </c>
      <c r="EG164" s="10">
        <v>13.058999999999999</v>
      </c>
      <c r="EH164" s="11">
        <v>7939.5</v>
      </c>
      <c r="EI164" s="18">
        <f>EH164/EI$1</f>
        <v>2.826293733776266E-2</v>
      </c>
      <c r="EJ164" s="20">
        <f t="shared" si="1826"/>
        <v>1055.6128640776699</v>
      </c>
      <c r="EL164" s="10">
        <v>13.058</v>
      </c>
      <c r="EM164" s="11">
        <v>7032.6</v>
      </c>
      <c r="EN164" s="18">
        <f>EM164/EN$1</f>
        <v>2.0008091319243516E-2</v>
      </c>
      <c r="EO164" s="20">
        <f t="shared" ref="EO164:EO181" si="1883">(((EL164-EL$137)/(EL$189-EL$137)*100+1000))</f>
        <v>1055.1410373066424</v>
      </c>
      <c r="EQ164" s="10">
        <v>13.047000000000001</v>
      </c>
      <c r="ER164" s="11">
        <v>8416.2999999999993</v>
      </c>
      <c r="ES164" s="18">
        <f>ER164/ES$1</f>
        <v>2.6575621462459641E-2</v>
      </c>
      <c r="ET164" s="20">
        <f t="shared" si="1829"/>
        <v>1055.3294867901609</v>
      </c>
      <c r="EU164" s="20">
        <f t="shared" ref="EU164" si="1884">(STDEV(DY164,ED164,EI164,EN164,ES164))/(AVERAGE(DY164,ED164,EI164,EN164,ES164))*100</f>
        <v>16.33373365454899</v>
      </c>
      <c r="EW164" s="10">
        <v>13.169</v>
      </c>
      <c r="EX164" s="11">
        <v>1049.2</v>
      </c>
      <c r="EY164" s="18">
        <f>EX164/EY$1</f>
        <v>3.4385693296788973E-3</v>
      </c>
      <c r="EZ164" s="20">
        <f t="shared" si="1832"/>
        <v>1056.3030303030303</v>
      </c>
      <c r="FB164" s="10">
        <v>13.081</v>
      </c>
      <c r="FC164" s="10">
        <v>1343.5</v>
      </c>
      <c r="FD164" s="18">
        <f>FC164/FD$1</f>
        <v>4.284267442883875E-3</v>
      </c>
      <c r="FE164" s="20">
        <f t="shared" si="1834"/>
        <v>1055.9744603222864</v>
      </c>
      <c r="FG164" s="10"/>
      <c r="FI164" s="18"/>
      <c r="FJ164" s="20"/>
      <c r="FL164" s="10">
        <v>13.044</v>
      </c>
      <c r="FM164" s="11">
        <v>1372.7</v>
      </c>
      <c r="FN164" s="18">
        <f>FM164/FN$1</f>
        <v>4.1895404629278933E-3</v>
      </c>
      <c r="FO164" s="20">
        <f t="shared" si="1837"/>
        <v>1056.5137614678899</v>
      </c>
      <c r="FQ164" s="10"/>
      <c r="FS164" s="18"/>
      <c r="FT164" s="20"/>
      <c r="FU164" s="20">
        <f t="shared" si="1839"/>
        <v>11.668850464629719</v>
      </c>
      <c r="FV164" s="20">
        <f t="shared" si="1840"/>
        <v>11.668850464629719</v>
      </c>
      <c r="FX164" s="10">
        <v>13.147</v>
      </c>
      <c r="FY164" s="11">
        <v>5641.6</v>
      </c>
      <c r="FZ164" s="18">
        <f>FY164/FZ$1</f>
        <v>1.7742208379117684E-2</v>
      </c>
      <c r="GA164" s="20">
        <f t="shared" si="1842"/>
        <v>1056.4398541919807</v>
      </c>
      <c r="GC164" s="10">
        <v>13.077</v>
      </c>
      <c r="GD164" s="10">
        <v>4643.2</v>
      </c>
      <c r="GE164" s="18">
        <f>GD164/GE$1</f>
        <v>1.7046409908299184E-2</v>
      </c>
      <c r="GF164" s="20">
        <f t="shared" si="1844"/>
        <v>1056.1722778283288</v>
      </c>
      <c r="GH164" s="10">
        <v>13.04</v>
      </c>
      <c r="GI164" s="11">
        <v>4899.7</v>
      </c>
      <c r="GJ164" s="18">
        <f>GI164/GJ$1</f>
        <v>1.9611366963950501E-2</v>
      </c>
      <c r="GK164" s="20">
        <f t="shared" si="1846"/>
        <v>1056.2155541947336</v>
      </c>
      <c r="GM164" s="10">
        <v>13.032999999999999</v>
      </c>
      <c r="GN164" s="11">
        <v>5380.3</v>
      </c>
      <c r="GO164" s="18">
        <f>GN164/GO$1</f>
        <v>1.5700429169770831E-2</v>
      </c>
      <c r="GP164" s="20">
        <f t="shared" si="1848"/>
        <v>1055.9208523592085</v>
      </c>
      <c r="GR164" s="10">
        <v>13.032</v>
      </c>
      <c r="GS164" s="11">
        <v>5802.6</v>
      </c>
      <c r="GT164" s="18">
        <f>GS164/GT$1</f>
        <v>1.5766589481223614E-2</v>
      </c>
      <c r="GU164" s="20">
        <f t="shared" si="1850"/>
        <v>1056.1317876754119</v>
      </c>
      <c r="GV164" s="20">
        <f>(STDEV(FZ164,GE164,GJ164,GO164,GT164))/(AVERAGE(FZ164,GE164,GJ164,GO164,GT164))*100</f>
        <v>9.4037224932129551</v>
      </c>
      <c r="GX164" s="10">
        <v>13.103</v>
      </c>
      <c r="GY164" s="11">
        <v>3858.8</v>
      </c>
      <c r="GZ164" s="18">
        <f>GY164/GZ$1</f>
        <v>1.3063814574271585E-2</v>
      </c>
      <c r="HA164" s="20">
        <f t="shared" si="1853"/>
        <v>1056.4964842555794</v>
      </c>
      <c r="HC164" s="10">
        <v>13.081</v>
      </c>
      <c r="HD164" s="10">
        <v>4327.8</v>
      </c>
      <c r="HE164" s="18">
        <f>HD164/HE$1</f>
        <v>1.3316381444574154E-2</v>
      </c>
      <c r="HF164" s="20">
        <f t="shared" si="1855"/>
        <v>1056.0827250608272</v>
      </c>
      <c r="HH164" s="10">
        <v>13.044</v>
      </c>
      <c r="HI164" s="11">
        <v>5019.3999999999996</v>
      </c>
      <c r="HJ164" s="18">
        <f>HI164/HJ$1</f>
        <v>1.3827190149896943E-2</v>
      </c>
      <c r="HK164" s="20">
        <f t="shared" si="1857"/>
        <v>1056.1893203883496</v>
      </c>
      <c r="HM164" s="10">
        <v>13.04</v>
      </c>
      <c r="HN164" s="11">
        <v>2653.7</v>
      </c>
      <c r="HO164" s="18">
        <f>HN164/HO$1</f>
        <v>7.4362724314848243E-3</v>
      </c>
      <c r="HP164" s="20">
        <f t="shared" si="1859"/>
        <v>1056.0931357726035</v>
      </c>
      <c r="HR164" s="10">
        <v>13.044</v>
      </c>
      <c r="HS164" s="11">
        <v>4377.3</v>
      </c>
      <c r="HT164" s="18">
        <f>HS164/HT$1</f>
        <v>1.0725871444894191E-2</v>
      </c>
      <c r="HU164" s="20">
        <f t="shared" si="1861"/>
        <v>1056.4290067032298</v>
      </c>
      <c r="HV164" s="20">
        <f>(STDEV(GZ164,HE164,HJ164,HO164,HT164))/(AVERAGE(GZ164,HE164,HJ164,HO164,HT164))*100</f>
        <v>22.713332896513911</v>
      </c>
      <c r="HX164" s="10"/>
      <c r="HZ164" s="18"/>
      <c r="IA164" s="20"/>
      <c r="IC164" s="10"/>
      <c r="ID164" s="10"/>
      <c r="IE164" s="18"/>
      <c r="IF164" s="20"/>
      <c r="IH164" s="10"/>
      <c r="IJ164" s="18"/>
      <c r="IK164" s="20"/>
      <c r="IM164" s="10"/>
      <c r="IO164" s="18"/>
      <c r="IP164" s="20"/>
      <c r="IR164" s="10"/>
      <c r="IT164" s="18"/>
      <c r="IU164" s="20"/>
      <c r="IV164" s="20"/>
    </row>
    <row r="165" spans="1:256">
      <c r="A165" s="2" t="s">
        <v>94</v>
      </c>
      <c r="B165" s="25">
        <v>13.298999999999999</v>
      </c>
      <c r="C165" s="12">
        <v>3821.4</v>
      </c>
      <c r="D165" s="18">
        <f>C165/D$1</f>
        <v>1.18373291882753E-2</v>
      </c>
      <c r="E165" s="20">
        <f>(((B165-B$137)/(B$189-B$137)*100+1000))</f>
        <v>1058.2929782082324</v>
      </c>
      <c r="G165" s="25">
        <v>13.313000000000001</v>
      </c>
      <c r="H165" s="12">
        <v>3380.4</v>
      </c>
      <c r="I165" s="18">
        <f>H165/I$1</f>
        <v>1.585502901408398E-2</v>
      </c>
      <c r="J165" s="20">
        <f>(((G165-G$137)/(G$189-G$137)*100+1000))</f>
        <v>1059</v>
      </c>
      <c r="L165" s="25">
        <v>13.254</v>
      </c>
      <c r="M165" s="12">
        <v>3532.8</v>
      </c>
      <c r="N165" s="18">
        <f>M165/N$1</f>
        <v>1.241528801022237E-2</v>
      </c>
      <c r="O165" s="20">
        <f>(((L165-L$137)/(L$189-L$137)*100+1000))</f>
        <v>1059.1600730371272</v>
      </c>
      <c r="Q165" s="25">
        <v>13.254</v>
      </c>
      <c r="R165" s="12">
        <v>3618</v>
      </c>
      <c r="S165" s="18">
        <f>R165/S$1</f>
        <v>1.3857402047356466E-2</v>
      </c>
      <c r="T165" s="20">
        <f>(((Q165-Q$137)/(Q$189-Q$137)*100+1000))</f>
        <v>1058.7378640776699</v>
      </c>
      <c r="U165" s="20">
        <f t="shared" si="1614"/>
        <v>13.269480279762211</v>
      </c>
      <c r="W165" s="10">
        <v>13.243</v>
      </c>
      <c r="X165">
        <v>9434.1</v>
      </c>
      <c r="Y165" s="18">
        <f>X165/Y$1</f>
        <v>2.8603324244683474E-2</v>
      </c>
      <c r="Z165" s="20">
        <f>(((W165-W$137)/(W$189-W$137)*100+1000))</f>
        <v>1058.3333333333333</v>
      </c>
      <c r="AB165" s="10">
        <v>13.199</v>
      </c>
      <c r="AC165">
        <v>8245.1</v>
      </c>
      <c r="AD165" s="18">
        <f t="shared" si="1615"/>
        <v>2.8399337023882022E-2</v>
      </c>
      <c r="AE165" s="20">
        <f>(((AB165-AB$137)/(AB$189-AB$137)*100+1000))</f>
        <v>1058.1430745814307</v>
      </c>
      <c r="AG165" s="10">
        <v>13.199</v>
      </c>
      <c r="AH165">
        <v>10544.6</v>
      </c>
      <c r="AI165" s="18">
        <f t="shared" si="1616"/>
        <v>3.4881589959543102E-2</v>
      </c>
      <c r="AJ165" s="20">
        <f t="shared" ref="AJ165:AJ170" si="1885">(((AG165-AG$137)/(AG$189-AG$137)*100+1000))</f>
        <v>1058.2954200788595</v>
      </c>
      <c r="AL165" s="10">
        <v>13.173</v>
      </c>
      <c r="AM165">
        <v>10474.700000000001</v>
      </c>
      <c r="AN165" s="18">
        <f t="shared" si="1617"/>
        <v>3.7027649753295117E-2</v>
      </c>
      <c r="AO165" s="20">
        <f t="shared" ref="AO165:AO170" si="1886">(((AL165-AL$137)/(AL$189-AL$137)*100+1000))</f>
        <v>1058.0536912751677</v>
      </c>
      <c r="AQ165" s="10">
        <v>13.183999999999999</v>
      </c>
      <c r="AR165">
        <v>8003.8</v>
      </c>
      <c r="AS165" s="18">
        <f t="shared" si="1618"/>
        <v>2.6143675564688433E-2</v>
      </c>
      <c r="AT165" s="20">
        <f t="shared" ref="AT165:AT170" si="1887">(((AQ165-AQ$137)/(AQ$189-AQ$137)*100+1000))</f>
        <v>1058.1430745814307</v>
      </c>
      <c r="AU165" s="20">
        <f t="shared" ref="AU165" si="1888">(STDEV(Y165,AD165,AI165,AN165,AS165))/(AVERAGE(Y165,AD165,AI165,AN165,AS165))*100</f>
        <v>15.081064955109587</v>
      </c>
      <c r="AW165" s="10">
        <v>13.31</v>
      </c>
      <c r="AX165">
        <v>2212.8000000000002</v>
      </c>
      <c r="AY165" s="18">
        <f t="shared" si="1761"/>
        <v>6.4273826018002951E-3</v>
      </c>
      <c r="AZ165" s="20">
        <f>(((AW165-AW$137)/(AW$189-AW$137)*100+1000))</f>
        <v>1060.4848484848485</v>
      </c>
      <c r="BB165" s="10">
        <v>13.302</v>
      </c>
      <c r="BC165">
        <v>2635.4</v>
      </c>
      <c r="BD165" s="18">
        <f t="shared" si="1762"/>
        <v>6.848400212255191E-3</v>
      </c>
      <c r="BE165" s="20">
        <f t="shared" ref="BE165:BE170" si="1889">(((BB165-BB$137)/(BB$189-BB$137)*100+1000))</f>
        <v>1061.0858356081285</v>
      </c>
      <c r="BG165" s="10">
        <v>13.243</v>
      </c>
      <c r="BH165">
        <v>2901.7</v>
      </c>
      <c r="BI165" s="18">
        <f t="shared" si="1763"/>
        <v>8.9001667343500974E-3</v>
      </c>
      <c r="BJ165" s="20">
        <f t="shared" ref="BJ165:BJ170" si="1890">(((BG165-BG$137)/(BG$189-BG$137)*100+1000))</f>
        <v>1061.0568112400733</v>
      </c>
      <c r="BL165" s="10">
        <v>13.236000000000001</v>
      </c>
      <c r="BM165">
        <v>3411.1</v>
      </c>
      <c r="BN165" s="18">
        <f t="shared" si="1764"/>
        <v>9.5860930130081505E-3</v>
      </c>
      <c r="BO165" s="20">
        <f t="shared" ref="BO165:BO170" si="1891">(((BL165-BL$137)/(BL$189-BL$137)*100+1000))</f>
        <v>1060.8775698066893</v>
      </c>
      <c r="BQ165" s="10">
        <v>13.250999999999999</v>
      </c>
      <c r="BR165">
        <v>3452.7</v>
      </c>
      <c r="BS165" s="18">
        <f t="shared" si="1765"/>
        <v>1.1122572182197957E-2</v>
      </c>
      <c r="BT165" s="20">
        <f t="shared" ref="BT165:BT170" si="1892">(((BQ165-BQ$137)/(BQ$189-BQ$137)*100+1000))</f>
        <v>1061.2736136502133</v>
      </c>
      <c r="BU165" s="20">
        <f t="shared" si="1781"/>
        <v>22.736588753347693</v>
      </c>
      <c r="BW165" s="10">
        <v>13.262</v>
      </c>
      <c r="BX165" s="11">
        <v>2616</v>
      </c>
      <c r="BY165" s="18">
        <f t="shared" si="1810"/>
        <v>1.0316775487089045E-2</v>
      </c>
      <c r="BZ165" s="20">
        <f t="shared" ref="BZ165:BZ170" si="1893">(((BW165-BW$137)/(BW$189-BW$137)*100+1000))</f>
        <v>1059.6347031963471</v>
      </c>
      <c r="CB165" s="10">
        <v>13.305999999999999</v>
      </c>
      <c r="CC165" s="11">
        <v>2861.5</v>
      </c>
      <c r="CD165" s="18">
        <f t="shared" si="1811"/>
        <v>9.463855941690873E-3</v>
      </c>
      <c r="CE165" s="20">
        <f>(((CB165-CB$137)/(CB$189-CB$137)*100+1000))</f>
        <v>1060.909090909091</v>
      </c>
      <c r="CG165" s="10">
        <v>13.269</v>
      </c>
      <c r="CH165" s="11">
        <v>2567.6999999999998</v>
      </c>
      <c r="CI165" s="18">
        <f t="shared" si="1812"/>
        <v>6.9367300626755994E-3</v>
      </c>
      <c r="CJ165" s="20">
        <f t="shared" ref="CJ165:CJ170" si="1894">(((CG165-CG$137)/(CG$189-CG$137)*100+1000))</f>
        <v>1061.234417756157</v>
      </c>
      <c r="CL165" s="10">
        <v>13.254</v>
      </c>
      <c r="CM165" s="11">
        <v>2910.2</v>
      </c>
      <c r="CN165" s="18">
        <f t="shared" si="1813"/>
        <v>8.1120286148171766E-3</v>
      </c>
      <c r="CO165" s="20">
        <f t="shared" ref="CO165:CO170" si="1895">(((CL165-CL$137)/(CL$189-CL$137)*100+1000))</f>
        <v>1060.9911827303131</v>
      </c>
      <c r="CQ165" s="10">
        <v>13.239000000000001</v>
      </c>
      <c r="CR165" s="11">
        <v>4050.5</v>
      </c>
      <c r="CS165" s="18">
        <f t="shared" si="1814"/>
        <v>1.150385047408474E-2</v>
      </c>
      <c r="CT165" s="20">
        <f>(((CQ165-CQ$137)/(CQ$189-CQ$137)*100+1000))</f>
        <v>1059.9149711509262</v>
      </c>
      <c r="CU165" s="20">
        <f t="shared" si="1815"/>
        <v>19.385789460748523</v>
      </c>
      <c r="CW165" s="10">
        <v>13.302</v>
      </c>
      <c r="CX165" s="11">
        <v>3238.1</v>
      </c>
      <c r="CY165" s="18">
        <f t="shared" ref="CY165:CY169" si="1896">CX165/CY$1</f>
        <v>8.4215930467566036E-3</v>
      </c>
      <c r="CZ165" s="20">
        <f>(((CW165-CW$137)/(CW$189-CW$137)*100+1000))</f>
        <v>1060.4211168751908</v>
      </c>
      <c r="DB165" s="10">
        <v>13.332000000000001</v>
      </c>
      <c r="DC165" s="10">
        <v>2872.6</v>
      </c>
      <c r="DD165" s="18">
        <f t="shared" si="1817"/>
        <v>8.5560509800767862E-3</v>
      </c>
      <c r="DE165" s="20">
        <f t="shared" ref="DE165:DE170" si="1897">(((DB165-DB$137)/(DB$189-DB$137)*100+1000))</f>
        <v>1060.1694915254238</v>
      </c>
      <c r="DG165" s="10">
        <v>13.221</v>
      </c>
      <c r="DH165" s="11">
        <v>3204.1</v>
      </c>
      <c r="DI165" s="18">
        <f t="shared" ref="DI165:DI170" si="1898">DH165/DI$1</f>
        <v>8.792086271711989E-3</v>
      </c>
      <c r="DJ165" s="20">
        <f t="shared" ref="DJ165:DJ170" si="1899">(((DG165-DG$137)/(DG$189-DG$137)*100+1000))</f>
        <v>1060.6340412434595</v>
      </c>
      <c r="DL165" s="10">
        <v>13.243</v>
      </c>
      <c r="DM165" s="11">
        <v>2860.9</v>
      </c>
      <c r="DN165" s="18">
        <f t="shared" si="1819"/>
        <v>9.8441229632774893E-3</v>
      </c>
      <c r="DO165" s="20">
        <f t="shared" ref="DO165:DO170" si="1900">(((DL165-DL$137)/(DL$189-DL$137)*100+1000))</f>
        <v>1061.2706169822848</v>
      </c>
      <c r="DQ165" s="10">
        <v>13.199</v>
      </c>
      <c r="DR165" s="11">
        <v>3850.2</v>
      </c>
      <c r="DS165" s="18">
        <f t="shared" si="1820"/>
        <v>1.2689906116052226E-2</v>
      </c>
      <c r="DT165" s="20">
        <f t="shared" ref="DT165:DT170" si="1901">(((DQ165-DQ$137)/(DQ$189-DQ$137)*100+1000))</f>
        <v>1060.5431797375647</v>
      </c>
      <c r="DU165" s="20">
        <f t="shared" si="1821"/>
        <v>18.45866230010969</v>
      </c>
      <c r="DW165" s="10">
        <v>13.321</v>
      </c>
      <c r="DX165" s="11">
        <v>3590.4</v>
      </c>
      <c r="DY165" s="18">
        <f t="shared" si="1822"/>
        <v>1.5784864397182078E-2</v>
      </c>
      <c r="DZ165" s="20">
        <f t="shared" si="1823"/>
        <v>1059.9759975997599</v>
      </c>
      <c r="EB165" s="10">
        <v>13.305999999999999</v>
      </c>
      <c r="EC165" s="10">
        <v>4381.3</v>
      </c>
      <c r="ED165" s="18">
        <f t="shared" si="1824"/>
        <v>1.423483960178968E-2</v>
      </c>
      <c r="EE165" s="20">
        <f t="shared" si="1882"/>
        <v>1060.3265799818566</v>
      </c>
      <c r="EG165" s="10">
        <v>13.199</v>
      </c>
      <c r="EH165" s="11">
        <v>4648.5</v>
      </c>
      <c r="EI165" s="18">
        <f t="shared" si="1825"/>
        <v>1.6547674817632058E-2</v>
      </c>
      <c r="EJ165" s="20">
        <f t="shared" si="1826"/>
        <v>1059.8604368932038</v>
      </c>
      <c r="EL165" s="10">
        <v>13.195</v>
      </c>
      <c r="EM165" s="11">
        <v>4490.6000000000004</v>
      </c>
      <c r="EN165" s="18">
        <f t="shared" ref="EN165:EN173" si="1902">EM165/EN$1</f>
        <v>1.2775976861785816E-2</v>
      </c>
      <c r="EO165" s="20">
        <f t="shared" si="1883"/>
        <v>1059.296329996967</v>
      </c>
      <c r="EQ165" s="10">
        <v>13.177</v>
      </c>
      <c r="ER165" s="11">
        <v>4632.3999999999996</v>
      </c>
      <c r="ES165" s="18">
        <f t="shared" si="1828"/>
        <v>1.4627438287929142E-2</v>
      </c>
      <c r="ET165" s="20">
        <f t="shared" si="1829"/>
        <v>1059.2772547828727</v>
      </c>
      <c r="EU165" s="20">
        <f t="shared" si="1830"/>
        <v>9.8360706520250396</v>
      </c>
      <c r="EW165" s="10">
        <v>13.321</v>
      </c>
      <c r="EX165" s="11">
        <v>4204.5</v>
      </c>
      <c r="EY165" s="18">
        <f t="shared" si="1831"/>
        <v>1.3779512720772897E-2</v>
      </c>
      <c r="EZ165" s="20">
        <f t="shared" si="1832"/>
        <v>1060.909090909091</v>
      </c>
      <c r="FB165" s="10">
        <v>13.236000000000001</v>
      </c>
      <c r="FC165" s="10">
        <v>3270.6</v>
      </c>
      <c r="FD165" s="18">
        <f t="shared" si="1876"/>
        <v>1.0429568365237068E-2</v>
      </c>
      <c r="FE165" s="20">
        <f t="shared" si="1834"/>
        <v>1060.6871389480086</v>
      </c>
      <c r="FI165" s="18"/>
      <c r="FL165" s="10">
        <v>13.202999999999999</v>
      </c>
      <c r="FM165" s="11">
        <v>4177.7</v>
      </c>
      <c r="FN165" s="18">
        <f t="shared" si="1877"/>
        <v>1.2750523196600756E-2</v>
      </c>
      <c r="FO165" s="20">
        <f t="shared" si="1837"/>
        <v>1061.3761467889908</v>
      </c>
      <c r="FQ165" s="10">
        <v>13.188000000000001</v>
      </c>
      <c r="FR165" s="11">
        <v>3191.1</v>
      </c>
      <c r="FS165" s="18">
        <f t="shared" si="1878"/>
        <v>1.2745226081882416E-2</v>
      </c>
      <c r="FT165" s="20">
        <f t="shared" ref="FT165:FT170" si="1903">(((FQ165-FQ$137)/(FQ$189-FQ$137)*100+1000))</f>
        <v>1061.0009154714678</v>
      </c>
      <c r="FU165" s="20">
        <f t="shared" si="1839"/>
        <v>11.404538655678261</v>
      </c>
      <c r="FV165" s="20">
        <f t="shared" si="1840"/>
        <v>11.404538655678261</v>
      </c>
      <c r="FX165" s="10">
        <v>13.298999999999999</v>
      </c>
      <c r="FY165" s="11">
        <v>2595.5</v>
      </c>
      <c r="FZ165" s="18">
        <f t="shared" si="1841"/>
        <v>8.1625605941576754E-3</v>
      </c>
      <c r="GA165" s="20">
        <f t="shared" si="1842"/>
        <v>1061.0571081409478</v>
      </c>
      <c r="GC165" s="10">
        <v>13.202</v>
      </c>
      <c r="GD165" s="10">
        <v>2652.8</v>
      </c>
      <c r="GE165" s="18">
        <f t="shared" si="1843"/>
        <v>9.7391273700758278E-3</v>
      </c>
      <c r="GF165" s="20">
        <f t="shared" si="1844"/>
        <v>1059.9636032757053</v>
      </c>
      <c r="GH165" s="10">
        <v>13.188000000000001</v>
      </c>
      <c r="GI165" s="11">
        <v>2710.7</v>
      </c>
      <c r="GJ165" s="18">
        <f t="shared" si="1879"/>
        <v>1.0849752521415724E-2</v>
      </c>
      <c r="GK165" s="20">
        <f t="shared" si="1846"/>
        <v>1060.7470912431108</v>
      </c>
      <c r="GM165" s="10">
        <v>13.169</v>
      </c>
      <c r="GN165" s="11">
        <v>2945.7</v>
      </c>
      <c r="GO165" s="18">
        <f t="shared" si="1847"/>
        <v>8.5959433870590723E-3</v>
      </c>
      <c r="GP165" s="20">
        <f t="shared" si="1848"/>
        <v>1060.0608828006089</v>
      </c>
      <c r="GR165" s="10">
        <v>13.195</v>
      </c>
      <c r="GS165" s="11">
        <v>2715.7</v>
      </c>
      <c r="GT165" s="18">
        <f t="shared" si="1880"/>
        <v>7.3789899448797021E-3</v>
      </c>
      <c r="GU165" s="20">
        <f t="shared" si="1850"/>
        <v>1061.1043319097009</v>
      </c>
      <c r="GV165" s="20">
        <f t="shared" si="1851"/>
        <v>15.251526816832527</v>
      </c>
      <c r="GX165" s="10">
        <v>13.243</v>
      </c>
      <c r="GY165" s="11">
        <v>2880.3</v>
      </c>
      <c r="GZ165" s="18">
        <f t="shared" si="1852"/>
        <v>9.7511415772453744E-3</v>
      </c>
      <c r="HA165" s="20">
        <f t="shared" si="1853"/>
        <v>1060.7765209416082</v>
      </c>
      <c r="HC165" s="10">
        <v>13.239000000000001</v>
      </c>
      <c r="HD165" s="10">
        <v>3390.5</v>
      </c>
      <c r="HE165" s="18">
        <f t="shared" si="1854"/>
        <v>1.0432365471562611E-2</v>
      </c>
      <c r="HF165" s="20">
        <f t="shared" si="1855"/>
        <v>1060.8880778588807</v>
      </c>
      <c r="HH165" s="10">
        <v>13.166</v>
      </c>
      <c r="HI165" s="11">
        <v>4000.2</v>
      </c>
      <c r="HJ165" s="18">
        <f t="shared" si="1856"/>
        <v>1.1019549356022184E-2</v>
      </c>
      <c r="HK165" s="20">
        <f t="shared" si="1857"/>
        <v>1059.8907766990292</v>
      </c>
      <c r="HM165" s="10">
        <v>13.143000000000001</v>
      </c>
      <c r="HN165" s="11">
        <v>3990.5</v>
      </c>
      <c r="HO165" s="18">
        <f t="shared" si="1858"/>
        <v>1.1182290815781811E-2</v>
      </c>
      <c r="HP165" s="20">
        <f t="shared" si="1859"/>
        <v>1059.2077411551254</v>
      </c>
      <c r="HR165" s="10">
        <v>13.188000000000001</v>
      </c>
      <c r="HS165" s="11">
        <v>3780.4</v>
      </c>
      <c r="HT165" s="18">
        <f t="shared" si="1860"/>
        <v>9.263263749406711E-3</v>
      </c>
      <c r="HU165" s="20">
        <f t="shared" si="1861"/>
        <v>1060.8165752589885</v>
      </c>
      <c r="HV165" s="20">
        <f t="shared" si="1862"/>
        <v>7.9319977856917205</v>
      </c>
      <c r="HX165" s="10">
        <v>13.276999999999999</v>
      </c>
      <c r="HY165" s="11">
        <v>2607.6</v>
      </c>
      <c r="HZ165" s="18">
        <f t="shared" si="1863"/>
        <v>5.8612610117800643E-3</v>
      </c>
      <c r="IA165" s="20">
        <f>(((HX165-HX$137)/(HX$189-HX$137)*100+1000))</f>
        <v>1060.7591062136516</v>
      </c>
      <c r="IC165" s="10">
        <v>13.254</v>
      </c>
      <c r="ID165" s="10">
        <v>3425.8</v>
      </c>
      <c r="IE165" s="18">
        <f t="shared" si="1864"/>
        <v>1.1039653877300586E-2</v>
      </c>
      <c r="IF165" s="20">
        <f>(((IC165-IC$137)/(IC$189-IC$137)*100+1000))</f>
        <v>1060.5310802655401</v>
      </c>
      <c r="IH165" s="10">
        <v>13.18</v>
      </c>
      <c r="II165" s="11">
        <v>3370.8</v>
      </c>
      <c r="IJ165" s="18">
        <f t="shared" si="1865"/>
        <v>1.0634978376995282E-2</v>
      </c>
      <c r="IK165" s="20">
        <f>(((IH165-IH$137)/(IH$189-IH$137)*100+1000))</f>
        <v>1060.0550964187328</v>
      </c>
      <c r="IM165" s="10">
        <v>13.214</v>
      </c>
      <c r="IN165" s="11">
        <v>5141.6000000000004</v>
      </c>
      <c r="IO165" s="18">
        <f t="shared" si="1866"/>
        <v>1.1643964981142195E-2</v>
      </c>
      <c r="IP165" s="20">
        <f>(((IM165-IM$137)/(IM$189-IM$137)*100+1000))</f>
        <v>1060.6848058697647</v>
      </c>
      <c r="IR165" s="10">
        <v>13.228999999999999</v>
      </c>
      <c r="IS165" s="11">
        <v>5265.4</v>
      </c>
      <c r="IT165" s="18">
        <f t="shared" si="1867"/>
        <v>1.436772356689775E-2</v>
      </c>
      <c r="IU165" s="20">
        <f>(((IR165-IR$137)/(IR$189-IR$137)*100+1000))</f>
        <v>1060.6871389480084</v>
      </c>
      <c r="IV165" s="20">
        <f t="shared" si="1868"/>
        <v>28.733005603697958</v>
      </c>
    </row>
    <row r="166" spans="1:256">
      <c r="A166" s="2" t="s">
        <v>95</v>
      </c>
      <c r="B166" s="25">
        <v>13.291</v>
      </c>
      <c r="C166" s="12">
        <v>5526.8</v>
      </c>
      <c r="D166" s="18">
        <f>C166/D$1</f>
        <v>1.7120047877154952E-2</v>
      </c>
      <c r="E166" s="20">
        <f>(((B166-B$137)/(B$189-B$137)*100+1000))</f>
        <v>1058.0508474576272</v>
      </c>
      <c r="G166" s="25">
        <v>13.269</v>
      </c>
      <c r="H166" s="12">
        <v>3842.7</v>
      </c>
      <c r="I166" s="18">
        <f>H166/I$1</f>
        <v>1.8023346347302245E-2</v>
      </c>
      <c r="J166" s="20">
        <f>(((G166-G$137)/(G$189-G$137)*100+1000))</f>
        <v>1057.6666666666667</v>
      </c>
      <c r="L166" s="25">
        <v>13.221</v>
      </c>
      <c r="M166" s="12">
        <v>11743</v>
      </c>
      <c r="N166" s="18">
        <f>M166/N$1</f>
        <v>4.1268321757258065E-2</v>
      </c>
      <c r="O166" s="20">
        <f>(((L166-L$137)/(L$189-L$137)*100+1000))</f>
        <v>1058.1558125380402</v>
      </c>
      <c r="Q166" s="25">
        <v>13.225</v>
      </c>
      <c r="R166" s="12">
        <v>10344.299999999999</v>
      </c>
      <c r="S166" s="18">
        <f>R166/S$1</f>
        <v>3.9619990049328216E-2</v>
      </c>
      <c r="T166" s="20">
        <f>(((Q166-Q$137)/(Q$189-Q$137)*100+1000))</f>
        <v>1057.8580097087379</v>
      </c>
      <c r="U166" s="20">
        <f t="shared" si="1614"/>
        <v>45.60028184835997</v>
      </c>
      <c r="W166" s="10">
        <v>13.324</v>
      </c>
      <c r="X166">
        <v>5660.3</v>
      </c>
      <c r="Y166" s="18">
        <f>X166/Y$1</f>
        <v>1.7161509441513432E-2</v>
      </c>
      <c r="Z166" s="20">
        <f>(((W166-W$137)/(W$189-W$137)*100+1000))</f>
        <v>1060.7878787878788</v>
      </c>
      <c r="AB166" s="10">
        <v>13.284000000000001</v>
      </c>
      <c r="AC166">
        <v>5470.3</v>
      </c>
      <c r="AD166" s="18">
        <f t="shared" si="1615"/>
        <v>1.8841844649760683E-2</v>
      </c>
      <c r="AE166" s="20">
        <f>(((AB166-AB$137)/(AB$189-AB$137)*100+1000))</f>
        <v>1060.730593607306</v>
      </c>
      <c r="AG166" s="10">
        <v>13.284000000000001</v>
      </c>
      <c r="AH166">
        <v>5572.4</v>
      </c>
      <c r="AI166" s="18">
        <f t="shared" si="1616"/>
        <v>1.8433527292695592E-2</v>
      </c>
      <c r="AJ166" s="20">
        <f t="shared" si="1885"/>
        <v>1060.8735213830755</v>
      </c>
      <c r="AL166" s="10">
        <v>13.265000000000001</v>
      </c>
      <c r="AM166">
        <v>5776.3</v>
      </c>
      <c r="AN166" s="18">
        <f t="shared" si="1617"/>
        <v>2.0418991786872998E-2</v>
      </c>
      <c r="AO166" s="20">
        <f t="shared" si="1886"/>
        <v>1060.8602806589383</v>
      </c>
      <c r="AQ166" s="10">
        <v>13.28</v>
      </c>
      <c r="AR166">
        <v>4668.6000000000004</v>
      </c>
      <c r="AS166" s="18">
        <f t="shared" si="1618"/>
        <v>1.5249551930496067E-2</v>
      </c>
      <c r="AT166" s="20">
        <f t="shared" si="1887"/>
        <v>1061.0654490106544</v>
      </c>
      <c r="AU166" s="20">
        <f t="shared" ref="AU166:AU168" si="1904">(STDEV(Y166,AD166,AI166,AN166,AS166))/(AVERAGE(Y166,AD166,AI166,AN166,AS166))*100</f>
        <v>10.750705174649749</v>
      </c>
      <c r="AW166" s="10">
        <v>13.236000000000001</v>
      </c>
      <c r="AX166">
        <v>14336.5</v>
      </c>
      <c r="AY166" s="18">
        <f t="shared" si="1761"/>
        <v>4.1642340324796606E-2</v>
      </c>
      <c r="AZ166" s="20">
        <f>(((AW166-AW$137)/(AW$189-AW$137)*100+1000))</f>
        <v>1058.2424242424242</v>
      </c>
      <c r="BB166" s="10">
        <v>13.199</v>
      </c>
      <c r="BC166">
        <v>15539.6</v>
      </c>
      <c r="BD166" s="18">
        <f t="shared" si="1762"/>
        <v>4.0381498041420945E-2</v>
      </c>
      <c r="BE166" s="20">
        <f t="shared" si="1889"/>
        <v>1057.9617834394903</v>
      </c>
      <c r="BG166" s="10">
        <v>13.14</v>
      </c>
      <c r="BH166">
        <v>14487.3</v>
      </c>
      <c r="BI166" s="18">
        <f t="shared" si="1763"/>
        <v>4.4435808502102277E-2</v>
      </c>
      <c r="BJ166" s="20">
        <f t="shared" si="1890"/>
        <v>1057.9108124618203</v>
      </c>
      <c r="BL166" s="10">
        <v>13.14</v>
      </c>
      <c r="BM166">
        <v>15657.6</v>
      </c>
      <c r="BN166" s="18">
        <f t="shared" si="1764"/>
        <v>4.4001996411854365E-2</v>
      </c>
      <c r="BO166" s="20">
        <f t="shared" si="1891"/>
        <v>1057.9318809450751</v>
      </c>
      <c r="BQ166" s="10">
        <v>13.147</v>
      </c>
      <c r="BR166">
        <v>15258.1</v>
      </c>
      <c r="BS166" s="18">
        <f t="shared" si="1765"/>
        <v>4.9152639561269341E-2</v>
      </c>
      <c r="BT166" s="20">
        <f t="shared" si="1892"/>
        <v>1058.104814137721</v>
      </c>
      <c r="BU166" s="20">
        <f t="shared" si="1781"/>
        <v>7.6670000221230978</v>
      </c>
      <c r="BW166" s="10">
        <v>13.214</v>
      </c>
      <c r="BX166" s="11">
        <v>18421.400000000001</v>
      </c>
      <c r="BY166" s="18">
        <f t="shared" si="1810"/>
        <v>7.2648871543525284E-2</v>
      </c>
      <c r="BZ166" s="20">
        <f t="shared" si="1893"/>
        <v>1058.1735159817351</v>
      </c>
      <c r="CB166" s="10">
        <v>13.21</v>
      </c>
      <c r="CC166" s="11">
        <v>19452.599999999999</v>
      </c>
      <c r="CD166" s="18">
        <f t="shared" si="1811"/>
        <v>6.4335699490244924E-2</v>
      </c>
      <c r="CE166" s="20">
        <f>(((CB166-CB$137)/(CB$189-CB$137)*100+1000))</f>
        <v>1058</v>
      </c>
      <c r="CG166" s="10">
        <v>13.151</v>
      </c>
      <c r="CH166" s="11">
        <v>21473</v>
      </c>
      <c r="CI166" s="18">
        <f t="shared" si="1812"/>
        <v>5.8010049708234278E-2</v>
      </c>
      <c r="CJ166" s="20">
        <f t="shared" si="1894"/>
        <v>1057.646701124962</v>
      </c>
      <c r="CL166" s="10">
        <v>13.173</v>
      </c>
      <c r="CM166" s="11">
        <v>22701.4</v>
      </c>
      <c r="CN166" s="18">
        <f t="shared" si="1813"/>
        <v>6.3278952098278704E-2</v>
      </c>
      <c r="CO166" s="20">
        <f t="shared" si="1895"/>
        <v>1058.5284280936455</v>
      </c>
      <c r="CQ166" s="10">
        <v>13.166</v>
      </c>
      <c r="CR166" s="11">
        <v>22105.7</v>
      </c>
      <c r="CS166" s="18">
        <f t="shared" si="1814"/>
        <v>6.2782537322546614E-2</v>
      </c>
      <c r="CT166" s="20">
        <f>(((CQ166-CQ$137)/(CQ$189-CQ$137)*100+1000))</f>
        <v>1057.6981475857881</v>
      </c>
      <c r="CU166" s="20">
        <f t="shared" si="1815"/>
        <v>8.2618738666721434</v>
      </c>
      <c r="CW166" s="10">
        <v>13.214</v>
      </c>
      <c r="CX166" s="11">
        <v>25308.2</v>
      </c>
      <c r="CY166" s="18">
        <f t="shared" si="1896"/>
        <v>6.5821117675774518E-2</v>
      </c>
      <c r="CZ166" s="20">
        <f>(((CW166-CW$137)/(CW$189-CW$137)*100+1000))</f>
        <v>1057.73573390296</v>
      </c>
      <c r="DB166" s="10">
        <v>13.254</v>
      </c>
      <c r="DC166" s="10">
        <v>27555.8</v>
      </c>
      <c r="DD166" s="18">
        <f t="shared" si="1817"/>
        <v>8.2075064261226724E-2</v>
      </c>
      <c r="DE166" s="20">
        <f t="shared" si="1897"/>
        <v>1057.8087167070219</v>
      </c>
      <c r="DG166" s="10">
        <v>13.14</v>
      </c>
      <c r="DH166" s="11">
        <v>25121.9</v>
      </c>
      <c r="DI166" s="18">
        <f t="shared" si="1898"/>
        <v>6.8934774853881414E-2</v>
      </c>
      <c r="DJ166" s="20">
        <f t="shared" si="1899"/>
        <v>1058.1409664512157</v>
      </c>
      <c r="DL166" s="10">
        <v>13.147</v>
      </c>
      <c r="DM166" s="11">
        <v>19873.5</v>
      </c>
      <c r="DN166" s="18">
        <f t="shared" si="1819"/>
        <v>6.8383088437448072E-2</v>
      </c>
      <c r="DO166" s="20">
        <f t="shared" si="1900"/>
        <v>1058.3384239462432</v>
      </c>
      <c r="DQ166" s="10">
        <v>13.125</v>
      </c>
      <c r="DR166" s="11">
        <v>25104</v>
      </c>
      <c r="DS166" s="18">
        <f t="shared" si="1820"/>
        <v>8.274048182883359E-2</v>
      </c>
      <c r="DT166" s="20">
        <f t="shared" si="1901"/>
        <v>1058.2850167836436</v>
      </c>
      <c r="DU166" s="20">
        <f t="shared" si="1821"/>
        <v>11.057555743992701</v>
      </c>
      <c r="DW166" s="10">
        <v>13.24</v>
      </c>
      <c r="DX166" s="11">
        <v>25468</v>
      </c>
      <c r="DY166" s="18">
        <f t="shared" si="1822"/>
        <v>0.111967726845876</v>
      </c>
      <c r="DZ166" s="20">
        <f t="shared" si="1823"/>
        <v>1057.5457545754575</v>
      </c>
      <c r="EB166" s="10">
        <v>13.214</v>
      </c>
      <c r="EC166" s="10">
        <v>26127.9</v>
      </c>
      <c r="ED166" s="18">
        <f t="shared" si="1824"/>
        <v>8.4889522660306443E-2</v>
      </c>
      <c r="EE166" s="20">
        <f t="shared" si="1882"/>
        <v>1057.5446023586333</v>
      </c>
      <c r="EG166" s="10">
        <v>13.125</v>
      </c>
      <c r="EH166" s="11">
        <v>26173.3</v>
      </c>
      <c r="EI166" s="18">
        <f t="shared" si="1825"/>
        <v>9.3171400947473199E-2</v>
      </c>
      <c r="EJ166" s="20">
        <f t="shared" si="1826"/>
        <v>1057.615291262136</v>
      </c>
      <c r="EL166" s="10">
        <v>13.125</v>
      </c>
      <c r="EM166" s="11">
        <v>25876.5</v>
      </c>
      <c r="EN166" s="18">
        <f t="shared" si="1902"/>
        <v>7.3619909425021293E-2</v>
      </c>
      <c r="EO166" s="20">
        <f t="shared" si="1883"/>
        <v>1057.173187746436</v>
      </c>
      <c r="EQ166" s="10">
        <v>13.117000000000001</v>
      </c>
      <c r="ER166" s="11">
        <v>28710</v>
      </c>
      <c r="ES166" s="18">
        <f t="shared" si="1828"/>
        <v>9.0655762293076092E-2</v>
      </c>
      <c r="ET166" s="20">
        <f t="shared" si="1829"/>
        <v>1057.4552080170058</v>
      </c>
      <c r="EU166" s="20">
        <f t="shared" si="1830"/>
        <v>15.406087946480984</v>
      </c>
      <c r="EW166" s="10">
        <v>13.236000000000001</v>
      </c>
      <c r="EX166" s="11">
        <v>15097.1</v>
      </c>
      <c r="EY166" s="18">
        <f t="shared" si="1831"/>
        <v>4.9478102389530383E-2</v>
      </c>
      <c r="EZ166" s="20">
        <f t="shared" si="1832"/>
        <v>1058.3333333333333</v>
      </c>
      <c r="FB166" s="10">
        <v>13.157999999999999</v>
      </c>
      <c r="FC166" s="10">
        <v>13283.1</v>
      </c>
      <c r="FD166" s="18">
        <f t="shared" si="1876"/>
        <v>4.2358282746982355E-2</v>
      </c>
      <c r="FE166" s="20">
        <f t="shared" si="1834"/>
        <v>1058.3155974460321</v>
      </c>
      <c r="FI166" s="18"/>
      <c r="FL166" s="10">
        <v>13.095000000000001</v>
      </c>
      <c r="FM166" s="11">
        <v>11995.4</v>
      </c>
      <c r="FN166" s="18">
        <f t="shared" si="1877"/>
        <v>3.6610485662566652E-2</v>
      </c>
      <c r="FO166" s="20">
        <f t="shared" si="1837"/>
        <v>1058.0733944954129</v>
      </c>
      <c r="FQ166" s="10">
        <v>13.095000000000001</v>
      </c>
      <c r="FR166" s="11">
        <v>15136</v>
      </c>
      <c r="FS166" s="18">
        <f t="shared" si="1878"/>
        <v>6.0453054424923144E-2</v>
      </c>
      <c r="FT166" s="20">
        <f t="shared" si="1903"/>
        <v>1058.1629539212695</v>
      </c>
      <c r="FU166" s="20">
        <f t="shared" si="1839"/>
        <v>21.746691324389751</v>
      </c>
      <c r="FV166" s="20">
        <f t="shared" si="1840"/>
        <v>21.746691324389751</v>
      </c>
      <c r="FX166" s="10">
        <v>13.214</v>
      </c>
      <c r="FY166" s="11">
        <v>24497.7</v>
      </c>
      <c r="FZ166" s="18">
        <f t="shared" si="1841"/>
        <v>7.7042558531110195E-2</v>
      </c>
      <c r="GA166" s="20">
        <f t="shared" si="1842"/>
        <v>1058.4750911300123</v>
      </c>
      <c r="GC166" s="10">
        <v>13.143000000000001</v>
      </c>
      <c r="GD166" s="10">
        <v>23808.1</v>
      </c>
      <c r="GE166" s="18">
        <f t="shared" si="1843"/>
        <v>8.7405804561030712E-2</v>
      </c>
      <c r="GF166" s="20">
        <f t="shared" si="1844"/>
        <v>1058.1740976645435</v>
      </c>
      <c r="GH166" s="10">
        <v>13.11</v>
      </c>
      <c r="GI166" s="11">
        <v>21535.9</v>
      </c>
      <c r="GJ166" s="18">
        <f t="shared" si="1879"/>
        <v>8.6198836214246094E-2</v>
      </c>
      <c r="GK166" s="20">
        <f t="shared" si="1846"/>
        <v>1058.3588487446418</v>
      </c>
      <c r="GM166" s="10">
        <v>13.103</v>
      </c>
      <c r="GN166" s="11">
        <v>23772.799999999999</v>
      </c>
      <c r="GO166" s="18">
        <f t="shared" si="1847"/>
        <v>6.9372184184362945E-2</v>
      </c>
      <c r="GP166" s="20">
        <f t="shared" si="1848"/>
        <v>1058.0517503805174</v>
      </c>
      <c r="GR166" s="10">
        <v>13.099</v>
      </c>
      <c r="GS166" s="11">
        <v>22705.3</v>
      </c>
      <c r="GT166" s="18">
        <f t="shared" si="1880"/>
        <v>6.1693920681767905E-2</v>
      </c>
      <c r="GU166" s="20">
        <f t="shared" si="1850"/>
        <v>1058.1757169005491</v>
      </c>
      <c r="GV166" s="20">
        <f t="shared" si="1851"/>
        <v>14.396811670897025</v>
      </c>
      <c r="GX166" s="10">
        <v>13.157999999999999</v>
      </c>
      <c r="GY166" s="11">
        <v>12794.7</v>
      </c>
      <c r="GZ166" s="18">
        <f t="shared" si="1852"/>
        <v>4.3315950122689087E-2</v>
      </c>
      <c r="HA166" s="20">
        <f t="shared" si="1853"/>
        <v>1058.1779272393762</v>
      </c>
      <c r="HC166" s="10">
        <v>13.147</v>
      </c>
      <c r="HD166" s="10">
        <v>13379.1</v>
      </c>
      <c r="HE166" s="18">
        <f t="shared" si="1854"/>
        <v>4.1166689538588215E-2</v>
      </c>
      <c r="HF166" s="20">
        <f t="shared" si="1855"/>
        <v>1058.0900243309002</v>
      </c>
      <c r="HH166" s="10">
        <v>13.106</v>
      </c>
      <c r="HI166" s="11">
        <v>16470.099999999999</v>
      </c>
      <c r="HJ166" s="18">
        <f t="shared" si="1856"/>
        <v>4.5371001412084638E-2</v>
      </c>
      <c r="HK166" s="20">
        <f t="shared" si="1857"/>
        <v>1058.0703883495146</v>
      </c>
      <c r="HM166" s="10">
        <v>13.099</v>
      </c>
      <c r="HN166" s="11">
        <v>12748.2</v>
      </c>
      <c r="HO166" s="18">
        <f t="shared" si="1858"/>
        <v>3.5723362931399494E-2</v>
      </c>
      <c r="HP166" s="20">
        <f t="shared" si="1859"/>
        <v>1057.8772301179317</v>
      </c>
      <c r="HR166" s="10">
        <v>13.11</v>
      </c>
      <c r="HS166" s="11">
        <v>15204.7</v>
      </c>
      <c r="HT166" s="18">
        <f t="shared" si="1860"/>
        <v>3.7256678216750667E-2</v>
      </c>
      <c r="HU166" s="20">
        <f t="shared" si="1861"/>
        <v>1058.4399756246191</v>
      </c>
      <c r="HV166" s="20">
        <f t="shared" si="1862"/>
        <v>9.9686129890456439</v>
      </c>
      <c r="HX166" s="10">
        <v>13.183999999999999</v>
      </c>
      <c r="HY166" s="11">
        <v>13869.7</v>
      </c>
      <c r="HZ166" s="18">
        <f t="shared" si="1863"/>
        <v>3.1175767700217044E-2</v>
      </c>
      <c r="IA166" s="20">
        <f>(((HX166-HX$137)/(HX$189-HX$137)*100+1000))</f>
        <v>1057.912457912458</v>
      </c>
      <c r="IC166" s="10">
        <v>13.162000000000001</v>
      </c>
      <c r="ID166" s="10">
        <v>16064.1</v>
      </c>
      <c r="IE166" s="18">
        <f t="shared" si="1864"/>
        <v>5.1766624978207817E-2</v>
      </c>
      <c r="IF166" s="20">
        <f>(((IC166-IC$137)/(IC$189-IC$137)*100+1000))</f>
        <v>1057.7549788774895</v>
      </c>
      <c r="IH166" s="10">
        <v>13.121</v>
      </c>
      <c r="II166" s="11">
        <v>13964.6</v>
      </c>
      <c r="IJ166" s="18">
        <f t="shared" si="1865"/>
        <v>4.4058745414556878E-2</v>
      </c>
      <c r="IK166" s="20">
        <f>(((IH166-IH$137)/(IH$189-IH$137)*100+1000))</f>
        <v>1058.2491582491582</v>
      </c>
      <c r="IM166" s="10">
        <v>13.129</v>
      </c>
      <c r="IN166" s="11">
        <v>17160.400000000001</v>
      </c>
      <c r="IO166" s="18">
        <f t="shared" si="1866"/>
        <v>3.8862435168506404E-2</v>
      </c>
      <c r="IP166" s="20">
        <f>(((IM166-IM$137)/(IM$189-IM$137)*100+1000))</f>
        <v>1058.0862121675329</v>
      </c>
      <c r="IR166" s="10">
        <v>13.154999999999999</v>
      </c>
      <c r="IS166" s="11">
        <v>14072.5</v>
      </c>
      <c r="IT166" s="18">
        <f t="shared" si="1867"/>
        <v>3.8399701807112205E-2</v>
      </c>
      <c r="IU166" s="20">
        <f>(((IR166-IR$137)/(IR$189-IR$137)*100+1000))</f>
        <v>1058.437214958954</v>
      </c>
      <c r="IV166" s="20">
        <f t="shared" si="1868"/>
        <v>18.682741016163867</v>
      </c>
    </row>
    <row r="167" spans="1:256" s="11" customFormat="1">
      <c r="A167" s="13">
        <v>9</v>
      </c>
      <c r="B167" s="25"/>
      <c r="C167" s="12"/>
      <c r="D167" s="18"/>
      <c r="E167" s="20"/>
      <c r="F167" s="12"/>
      <c r="G167" s="25"/>
      <c r="H167" s="12"/>
      <c r="I167" s="18"/>
      <c r="J167" s="20"/>
      <c r="K167" s="12"/>
      <c r="L167" s="25"/>
      <c r="M167" s="12"/>
      <c r="N167" s="18"/>
      <c r="O167" s="20"/>
      <c r="P167" s="12"/>
      <c r="Q167" s="25"/>
      <c r="R167" s="12"/>
      <c r="S167" s="18"/>
      <c r="T167" s="20"/>
      <c r="U167" s="20"/>
      <c r="W167" s="10">
        <v>13.395</v>
      </c>
      <c r="X167" s="11">
        <v>5357.2</v>
      </c>
      <c r="Y167" s="18">
        <f>X167/Y$1</f>
        <v>1.6242538095167351E-2</v>
      </c>
      <c r="Z167" s="20">
        <f>(((W167-W$137)/(W$189-W$137)*100+1000))</f>
        <v>1062.939393939394</v>
      </c>
      <c r="AB167" s="10">
        <v>13.336</v>
      </c>
      <c r="AC167" s="11">
        <v>6407.1</v>
      </c>
      <c r="AD167" s="18">
        <f t="shared" si="1615"/>
        <v>2.2068548864866949E-2</v>
      </c>
      <c r="AE167" s="20">
        <f>(((AB167-AB$137)/(AB$189-AB$137)*100+1000))</f>
        <v>1062.3135464231354</v>
      </c>
      <c r="AG167" s="10">
        <v>13.439</v>
      </c>
      <c r="AH167" s="11">
        <v>11772.7</v>
      </c>
      <c r="AI167" s="18">
        <f t="shared" si="1616"/>
        <v>3.8944150950886054E-2</v>
      </c>
      <c r="AJ167" s="20">
        <f t="shared" si="1885"/>
        <v>1065.5747649378222</v>
      </c>
      <c r="AL167" s="10">
        <v>13.321</v>
      </c>
      <c r="AM167" s="11">
        <v>6879.4</v>
      </c>
      <c r="AN167" s="18">
        <f t="shared" si="1617"/>
        <v>2.4318406609527568E-2</v>
      </c>
      <c r="AO167" s="20">
        <f t="shared" si="1886"/>
        <v>1062.568639414277</v>
      </c>
      <c r="AQ167" s="10">
        <v>13.339</v>
      </c>
      <c r="AR167" s="11">
        <v>4829.5</v>
      </c>
      <c r="AS167" s="18">
        <f t="shared" si="1618"/>
        <v>1.5775116961900943E-2</v>
      </c>
      <c r="AT167" s="20">
        <f t="shared" si="1887"/>
        <v>1062.8614916286149</v>
      </c>
      <c r="AU167" s="20">
        <f t="shared" si="1904"/>
        <v>40.059519451085976</v>
      </c>
      <c r="AW167" s="10">
        <v>13.369</v>
      </c>
      <c r="AX167" s="11">
        <v>3928.1</v>
      </c>
      <c r="AY167" s="18">
        <f t="shared" si="1761"/>
        <v>1.1409707880572911E-2</v>
      </c>
      <c r="AZ167" s="20">
        <f>(((AW167-AW$137)/(AW$189-AW$137)*100+1000))</f>
        <v>1062.2727272727273</v>
      </c>
      <c r="BB167" s="10">
        <v>13.343</v>
      </c>
      <c r="BC167" s="11">
        <v>4730.7</v>
      </c>
      <c r="BD167" s="18">
        <f t="shared" si="1762"/>
        <v>1.2293286364163174E-2</v>
      </c>
      <c r="BE167" s="20">
        <f t="shared" si="1889"/>
        <v>1062.3293903548681</v>
      </c>
      <c r="BG167" s="10">
        <v>13.288</v>
      </c>
      <c r="BH167" s="11">
        <v>6064.8</v>
      </c>
      <c r="BI167" s="18">
        <f t="shared" si="1763"/>
        <v>1.8602106079362607E-2</v>
      </c>
      <c r="BJ167" s="20">
        <f t="shared" si="1890"/>
        <v>1062.4312767257177</v>
      </c>
      <c r="BL167" s="10">
        <v>13.269</v>
      </c>
      <c r="BM167" s="11">
        <v>6265.3</v>
      </c>
      <c r="BN167" s="18">
        <f t="shared" si="1764"/>
        <v>1.7607149762364039E-2</v>
      </c>
      <c r="BO167" s="20">
        <f t="shared" si="1891"/>
        <v>1061.8901503528689</v>
      </c>
      <c r="BQ167" s="10">
        <v>13.262</v>
      </c>
      <c r="BR167" s="11">
        <v>4568.5</v>
      </c>
      <c r="BS167" s="18">
        <f t="shared" si="1765"/>
        <v>1.4717024651539772E-2</v>
      </c>
      <c r="BT167" s="20">
        <f t="shared" si="1892"/>
        <v>1061.6087751371115</v>
      </c>
      <c r="BU167" s="20">
        <f t="shared" si="1781"/>
        <v>21.197559286142269</v>
      </c>
      <c r="BW167" s="10">
        <v>13.353999999999999</v>
      </c>
      <c r="BX167" s="11">
        <v>3505</v>
      </c>
      <c r="BY167" s="18">
        <f t="shared" si="1810"/>
        <v>1.3822743915232073E-2</v>
      </c>
      <c r="BZ167" s="20">
        <f t="shared" si="1893"/>
        <v>1062.4353120243532</v>
      </c>
      <c r="CB167" s="10">
        <v>13.302</v>
      </c>
      <c r="CC167" s="11">
        <v>3267.9</v>
      </c>
      <c r="CD167" s="18">
        <f t="shared" si="1811"/>
        <v>1.0807945074908825E-2</v>
      </c>
      <c r="CE167" s="20">
        <f>(((CB167-CB$137)/(CB$189-CB$137)*100+1000))</f>
        <v>1060.7878787878788</v>
      </c>
      <c r="CG167" s="10">
        <v>13.276</v>
      </c>
      <c r="CH167" s="11">
        <v>5020.6000000000004</v>
      </c>
      <c r="CI167" s="18">
        <f t="shared" si="1812"/>
        <v>1.3563323968013833E-2</v>
      </c>
      <c r="CJ167" s="20">
        <f t="shared" si="1894"/>
        <v>1061.4472484037701</v>
      </c>
      <c r="CL167" s="10">
        <v>13.298999999999999</v>
      </c>
      <c r="CM167" s="11">
        <v>6007.2</v>
      </c>
      <c r="CN167" s="18">
        <f t="shared" si="1813"/>
        <v>1.6744752352047882E-2</v>
      </c>
      <c r="CO167" s="20">
        <f t="shared" si="1895"/>
        <v>1062.3593797506842</v>
      </c>
      <c r="CQ167" s="10">
        <v>13.254</v>
      </c>
      <c r="CR167" s="11">
        <v>11462.2</v>
      </c>
      <c r="CS167" s="18">
        <f t="shared" si="1814"/>
        <v>3.2553866165671921E-2</v>
      </c>
      <c r="CT167" s="20">
        <f>(((CQ167-CQ$137)/(CQ$189-CQ$137)*100+1000))</f>
        <v>1060.3704828423929</v>
      </c>
      <c r="CU167" s="20">
        <f t="shared" si="1815"/>
        <v>49.573133349582683</v>
      </c>
      <c r="CW167" s="10">
        <v>13.295</v>
      </c>
      <c r="CX167" s="11">
        <v>5007.8</v>
      </c>
      <c r="CY167" s="18">
        <f t="shared" si="1896"/>
        <v>1.3024197418099416E-2</v>
      </c>
      <c r="CZ167" s="20">
        <f>(((CW167-CW$137)/(CW$189-CW$137)*100+1000))</f>
        <v>1060.2075068660361</v>
      </c>
      <c r="DB167" s="10">
        <v>13.313000000000001</v>
      </c>
      <c r="DC167" s="10">
        <v>7687.1</v>
      </c>
      <c r="DD167" s="18">
        <f t="shared" si="1817"/>
        <v>2.2896059141178118E-2</v>
      </c>
      <c r="DE167" s="20">
        <f t="shared" si="1897"/>
        <v>1059.5944309927361</v>
      </c>
      <c r="DG167" s="10">
        <v>13.225</v>
      </c>
      <c r="DH167" s="11">
        <v>8584.1</v>
      </c>
      <c r="DI167" s="18">
        <f t="shared" si="1898"/>
        <v>2.3554866503855337E-2</v>
      </c>
      <c r="DJ167" s="20">
        <f t="shared" si="1899"/>
        <v>1060.7571560480148</v>
      </c>
      <c r="DL167" s="10">
        <v>13.247</v>
      </c>
      <c r="DM167" s="11">
        <v>8075</v>
      </c>
      <c r="DN167" s="18">
        <f t="shared" si="1819"/>
        <v>2.7785414704626421E-2</v>
      </c>
      <c r="DO167" s="20">
        <f t="shared" si="1900"/>
        <v>1061.3927916921198</v>
      </c>
      <c r="DQ167" s="10">
        <v>13.206</v>
      </c>
      <c r="DR167" s="11">
        <v>10950.2</v>
      </c>
      <c r="DS167" s="18">
        <f t="shared" si="1820"/>
        <v>3.609085500805026E-2</v>
      </c>
      <c r="DT167" s="20">
        <f t="shared" si="1901"/>
        <v>1060.7567897467195</v>
      </c>
      <c r="DU167" s="20">
        <f t="shared" si="1821"/>
        <v>33.923180991073252</v>
      </c>
      <c r="DW167" s="10">
        <v>13.602</v>
      </c>
      <c r="DX167" s="11">
        <v>7512.3</v>
      </c>
      <c r="DY167" s="18">
        <f t="shared" si="1822"/>
        <v>3.3027138149217615E-2</v>
      </c>
      <c r="DZ167" s="20">
        <f t="shared" si="1823"/>
        <v>1068.4068406840684</v>
      </c>
      <c r="EB167" s="10">
        <v>13.565</v>
      </c>
      <c r="EC167" s="10">
        <v>8454.4</v>
      </c>
      <c r="ED167" s="18">
        <f t="shared" si="1824"/>
        <v>2.7468337691865581E-2</v>
      </c>
      <c r="EE167" s="20">
        <f t="shared" si="1882"/>
        <v>1068.1584517689748</v>
      </c>
      <c r="EG167" s="10">
        <v>13.48</v>
      </c>
      <c r="EH167" s="11">
        <v>6807.4</v>
      </c>
      <c r="EI167" s="18">
        <f t="shared" si="1825"/>
        <v>2.423290126998999E-2</v>
      </c>
      <c r="EJ167" s="20">
        <f t="shared" si="1826"/>
        <v>1068.3859223300972</v>
      </c>
      <c r="EL167" s="10">
        <v>13.602</v>
      </c>
      <c r="EM167" s="11">
        <v>13133.2</v>
      </c>
      <c r="EN167" s="18">
        <f t="shared" si="1902"/>
        <v>3.7364597007349905E-2</v>
      </c>
      <c r="EO167" s="20">
        <f t="shared" si="1883"/>
        <v>1071.6408856536245</v>
      </c>
      <c r="EQ167" s="10">
        <v>13.476000000000001</v>
      </c>
      <c r="ER167" s="11">
        <v>8483.5</v>
      </c>
      <c r="ES167" s="18">
        <f t="shared" si="1828"/>
        <v>2.6787814678276244E-2</v>
      </c>
      <c r="ET167" s="20">
        <f t="shared" si="1829"/>
        <v>1068.3571211661099</v>
      </c>
      <c r="EU167" s="20">
        <f t="shared" si="1830"/>
        <v>17.860930004639012</v>
      </c>
      <c r="EW167" s="10">
        <v>13.324999999999999</v>
      </c>
      <c r="EX167" s="11">
        <v>9507</v>
      </c>
      <c r="EY167" s="18">
        <f t="shared" si="1831"/>
        <v>3.1157528228419058E-2</v>
      </c>
      <c r="EZ167" s="20">
        <f t="shared" si="1832"/>
        <v>1061.030303030303</v>
      </c>
      <c r="FB167" s="10">
        <v>13.239000000000001</v>
      </c>
      <c r="FC167" s="10">
        <v>10896.3</v>
      </c>
      <c r="FD167" s="18">
        <f t="shared" si="1876"/>
        <v>3.4747051237733952E-2</v>
      </c>
      <c r="FE167" s="20">
        <f t="shared" si="1834"/>
        <v>1060.7783520826999</v>
      </c>
      <c r="FG167" s="10"/>
      <c r="FI167" s="18"/>
      <c r="FJ167" s="20"/>
      <c r="FL167" s="10">
        <v>13.214</v>
      </c>
      <c r="FM167" s="11">
        <v>10914.8</v>
      </c>
      <c r="FN167" s="18">
        <f t="shared" si="1877"/>
        <v>3.3312447180567757E-2</v>
      </c>
      <c r="FO167" s="20">
        <f t="shared" si="1837"/>
        <v>1061.7125382262998</v>
      </c>
      <c r="FQ167" s="10">
        <v>13.202999999999999</v>
      </c>
      <c r="FR167" s="11">
        <v>8068</v>
      </c>
      <c r="FS167" s="18">
        <f t="shared" si="1878"/>
        <v>3.2223522932100949E-2</v>
      </c>
      <c r="FT167" s="20">
        <f t="shared" si="1903"/>
        <v>1061.4586512053709</v>
      </c>
      <c r="FU167" s="20">
        <f t="shared" si="1839"/>
        <v>4.6714815587155973</v>
      </c>
      <c r="FV167" s="20">
        <f t="shared" si="1840"/>
        <v>4.6714815587155973</v>
      </c>
      <c r="FX167" s="10">
        <v>13.339</v>
      </c>
      <c r="FY167" s="11">
        <v>4534.6000000000004</v>
      </c>
      <c r="FZ167" s="18">
        <f t="shared" si="1841"/>
        <v>1.4260815746587325E-2</v>
      </c>
      <c r="GA167" s="20">
        <f t="shared" si="1842"/>
        <v>1062.2721749696234</v>
      </c>
      <c r="GC167" s="10">
        <v>13.254</v>
      </c>
      <c r="GD167" s="10">
        <v>2971.9</v>
      </c>
      <c r="GE167" s="18">
        <f t="shared" si="1843"/>
        <v>1.0910627499671423E-2</v>
      </c>
      <c r="GF167" s="20">
        <f t="shared" si="1844"/>
        <v>1061.5407946618138</v>
      </c>
      <c r="GH167" s="10">
        <v>13.247</v>
      </c>
      <c r="GI167" s="11">
        <v>3213.7</v>
      </c>
      <c r="GJ167" s="18">
        <f t="shared" si="1879"/>
        <v>1.2863042637722252E-2</v>
      </c>
      <c r="GK167" s="20">
        <f t="shared" si="1846"/>
        <v>1062.5535823637476</v>
      </c>
      <c r="GM167" s="10">
        <v>13.236000000000001</v>
      </c>
      <c r="GN167" s="11">
        <v>2365.4</v>
      </c>
      <c r="GO167" s="18">
        <f t="shared" si="1847"/>
        <v>6.9025510023931601E-3</v>
      </c>
      <c r="GP167" s="20">
        <f t="shared" si="1848"/>
        <v>1062.1004566210047</v>
      </c>
      <c r="GR167" s="10">
        <v>13.239000000000001</v>
      </c>
      <c r="GS167" s="11">
        <v>3891.1</v>
      </c>
      <c r="GT167" s="18">
        <f t="shared" si="1880"/>
        <v>1.0572739173885706E-2</v>
      </c>
      <c r="GU167" s="20">
        <f t="shared" si="1850"/>
        <v>1062.4466137888958</v>
      </c>
      <c r="GV167" s="20">
        <f t="shared" si="1851"/>
        <v>25.088339664465437</v>
      </c>
      <c r="GX167" s="10">
        <v>13.347</v>
      </c>
      <c r="GY167" s="11">
        <v>1736.5</v>
      </c>
      <c r="GZ167" s="18">
        <f t="shared" si="1852"/>
        <v>5.8788519768380341E-3</v>
      </c>
      <c r="HA167" s="20">
        <f t="shared" si="1853"/>
        <v>1063.9559767655151</v>
      </c>
      <c r="HC167" s="10">
        <v>13.321</v>
      </c>
      <c r="HD167" s="10">
        <v>3610.9</v>
      </c>
      <c r="HE167" s="18">
        <f t="shared" si="1854"/>
        <v>1.1110523073666254E-2</v>
      </c>
      <c r="HF167" s="20">
        <f t="shared" si="1855"/>
        <v>1063.3819951338198</v>
      </c>
      <c r="HH167" s="10">
        <v>13.28</v>
      </c>
      <c r="HI167" s="11">
        <v>3459.5</v>
      </c>
      <c r="HJ167" s="18">
        <f t="shared" si="1856"/>
        <v>9.5300562464773631E-3</v>
      </c>
      <c r="HK167" s="20">
        <f t="shared" si="1857"/>
        <v>1063.3495145631068</v>
      </c>
      <c r="HM167" s="10">
        <v>13.269</v>
      </c>
      <c r="HN167" s="11">
        <v>2622.6</v>
      </c>
      <c r="HO167" s="18">
        <f t="shared" si="1858"/>
        <v>7.3491231408268076E-3</v>
      </c>
      <c r="HP167" s="20">
        <f t="shared" si="1859"/>
        <v>1063.0178409434532</v>
      </c>
      <c r="HR167" s="10">
        <v>13.273</v>
      </c>
      <c r="HS167" s="11">
        <v>3080.3</v>
      </c>
      <c r="HT167" s="18">
        <f t="shared" si="1860"/>
        <v>7.5477810092311644E-3</v>
      </c>
      <c r="HU167" s="20">
        <f t="shared" si="1861"/>
        <v>1063.4064594759293</v>
      </c>
      <c r="HV167" s="20">
        <f t="shared" si="1862"/>
        <v>24.699050670740977</v>
      </c>
      <c r="HX167" s="10"/>
      <c r="HZ167" s="18"/>
      <c r="IA167" s="20"/>
      <c r="IC167" s="10"/>
      <c r="ID167" s="10"/>
      <c r="IE167" s="18"/>
      <c r="IF167" s="20"/>
      <c r="IH167" s="10"/>
      <c r="IJ167" s="18"/>
      <c r="IK167" s="20"/>
      <c r="IM167" s="10"/>
      <c r="IO167" s="18"/>
      <c r="IP167" s="20"/>
      <c r="IR167" s="10"/>
      <c r="IT167" s="18"/>
      <c r="IU167" s="20"/>
      <c r="IV167" s="20"/>
    </row>
    <row r="168" spans="1:256">
      <c r="A168" s="2" t="s">
        <v>96</v>
      </c>
      <c r="B168" s="25">
        <v>13.45</v>
      </c>
      <c r="C168" s="12">
        <v>1652.6</v>
      </c>
      <c r="D168" s="18">
        <f>C168/D$1</f>
        <v>5.1191631905960541E-3</v>
      </c>
      <c r="E168" s="20">
        <f>(((B168-B$137)/(B$189-B$137)*100+1000))</f>
        <v>1062.863196125908</v>
      </c>
      <c r="G168" s="25">
        <v>13.45</v>
      </c>
      <c r="H168" s="12">
        <v>1042.4000000000001</v>
      </c>
      <c r="I168" s="18">
        <f>H168/I$1</f>
        <v>4.889149877020809E-3</v>
      </c>
      <c r="J168" s="20">
        <f>(((G168-G$137)/(G$189-G$137)*100+1000))</f>
        <v>1063.151515151515</v>
      </c>
      <c r="L168" s="25">
        <v>13.406000000000001</v>
      </c>
      <c r="M168" s="12">
        <v>3496.1</v>
      </c>
      <c r="N168" s="18">
        <f>M168/N$1</f>
        <v>1.2286313522570886E-2</v>
      </c>
      <c r="O168" s="20">
        <f>(((L168-L$137)/(L$189-L$137)*100+1000))</f>
        <v>1063.7857577601949</v>
      </c>
      <c r="Q168" s="25">
        <v>13.413</v>
      </c>
      <c r="R168" s="12">
        <v>2817.4</v>
      </c>
      <c r="S168" s="18">
        <f>R168/S$1</f>
        <v>1.0791001804373163E-2</v>
      </c>
      <c r="T168" s="20">
        <f>(((Q168-Q$137)/(Q$189-Q$137)*100+1000))</f>
        <v>1063.5618932038835</v>
      </c>
      <c r="U168" s="20">
        <f t="shared" si="1614"/>
        <v>46.218488412015176</v>
      </c>
      <c r="W168" s="10">
        <v>13.413</v>
      </c>
      <c r="X168">
        <v>4654.1000000000004</v>
      </c>
      <c r="Y168" s="18">
        <f>X168/Y$1</f>
        <v>1.4110803507190021E-2</v>
      </c>
      <c r="Z168" s="20">
        <f>(((W168-W$137)/(W$189-W$137)*100+1000))</f>
        <v>1063.4848484848485</v>
      </c>
      <c r="AB168" s="10">
        <v>13.372999999999999</v>
      </c>
      <c r="AC168">
        <v>4220.8</v>
      </c>
      <c r="AD168" s="18">
        <f t="shared" si="1615"/>
        <v>1.4538079794108165E-2</v>
      </c>
      <c r="AE168" s="20">
        <f>(((AB168-AB$137)/(AB$189-AB$137)*100+1000))</f>
        <v>1063.4398782343987</v>
      </c>
      <c r="AG168" s="10">
        <v>13.38</v>
      </c>
      <c r="AH168">
        <v>5937.3</v>
      </c>
      <c r="AI168" s="18">
        <f t="shared" si="1616"/>
        <v>1.964061833230234E-2</v>
      </c>
      <c r="AJ168" s="20">
        <f t="shared" si="1885"/>
        <v>1063.7852593266607</v>
      </c>
      <c r="AL168" s="10">
        <v>13.365</v>
      </c>
      <c r="AM168">
        <v>4478.8900000000003</v>
      </c>
      <c r="AN168" s="18">
        <f t="shared" si="1617"/>
        <v>1.5832698807940655E-2</v>
      </c>
      <c r="AO168" s="20">
        <f t="shared" si="1886"/>
        <v>1063.9109212934716</v>
      </c>
      <c r="AQ168" s="10">
        <v>13.372</v>
      </c>
      <c r="AR168">
        <v>4526.3999999999996</v>
      </c>
      <c r="AS168" s="18">
        <f t="shared" si="1618"/>
        <v>1.4785068726855456E-2</v>
      </c>
      <c r="AT168" s="20">
        <f t="shared" si="1887"/>
        <v>1063.8660578386607</v>
      </c>
      <c r="AU168" s="20">
        <f t="shared" si="1904"/>
        <v>14.248653497020797</v>
      </c>
      <c r="AW168" s="10">
        <v>13.413</v>
      </c>
      <c r="AX168">
        <v>3872.4</v>
      </c>
      <c r="AY168" s="18">
        <f t="shared" si="1761"/>
        <v>1.1247919553150515E-2</v>
      </c>
      <c r="AZ168" s="20">
        <f>(((AW168-AW$137)/(AW$189-AW$137)*100+1000))</f>
        <v>1063.6060606060605</v>
      </c>
      <c r="BB168" s="10">
        <v>13.387</v>
      </c>
      <c r="BC168">
        <v>4156.7</v>
      </c>
      <c r="BD168" s="18">
        <f t="shared" si="1762"/>
        <v>1.08016791235794E-2</v>
      </c>
      <c r="BE168" s="20">
        <f t="shared" si="1889"/>
        <v>1063.6639369123445</v>
      </c>
      <c r="BG168" s="10">
        <v>13.327999999999999</v>
      </c>
      <c r="BH168">
        <v>3786.1</v>
      </c>
      <c r="BI168" s="18">
        <f t="shared" si="1763"/>
        <v>1.1612820509674642E-2</v>
      </c>
      <c r="BJ168" s="20">
        <f t="shared" si="1890"/>
        <v>1063.6530238240684</v>
      </c>
      <c r="BL168" s="10">
        <v>13.324999999999999</v>
      </c>
      <c r="BM168">
        <v>4718.7</v>
      </c>
      <c r="BN168" s="18">
        <f t="shared" si="1764"/>
        <v>1.3260794787746347E-2</v>
      </c>
      <c r="BO168" s="20">
        <f t="shared" si="1891"/>
        <v>1063.6084688554772</v>
      </c>
      <c r="BQ168" s="10">
        <v>13.321</v>
      </c>
      <c r="BR168">
        <v>4359.6000000000004</v>
      </c>
      <c r="BS168" s="18">
        <f t="shared" si="1765"/>
        <v>1.4044071505056975E-2</v>
      </c>
      <c r="BT168" s="20">
        <f t="shared" si="1892"/>
        <v>1063.4064594759293</v>
      </c>
      <c r="BU168" s="20">
        <f t="shared" si="1781"/>
        <v>11.40236541344362</v>
      </c>
      <c r="BW168" s="10">
        <v>13.398</v>
      </c>
      <c r="BX168" s="11">
        <v>4619.2</v>
      </c>
      <c r="BY168" s="18">
        <f t="shared" si="1810"/>
        <v>1.8216838428884448E-2</v>
      </c>
      <c r="BZ168" s="20">
        <f t="shared" si="1893"/>
        <v>1063.7747336377474</v>
      </c>
      <c r="CB168" s="10">
        <v>13.387</v>
      </c>
      <c r="CC168" s="11">
        <v>4997</v>
      </c>
      <c r="CD168" s="18">
        <f t="shared" si="1811"/>
        <v>1.6526607772367391E-2</v>
      </c>
      <c r="CE168" s="20">
        <f>(((CB168-CB$137)/(CB$189-CB$137)*100+1000))</f>
        <v>1063.3636363636365</v>
      </c>
      <c r="CG168" s="10">
        <v>13.336</v>
      </c>
      <c r="CH168" s="11">
        <v>5581.1</v>
      </c>
      <c r="CI168" s="18">
        <f t="shared" si="1812"/>
        <v>1.5077534039334343E-2</v>
      </c>
      <c r="CJ168" s="20">
        <f t="shared" si="1894"/>
        <v>1063.271511097598</v>
      </c>
      <c r="CL168" s="10">
        <v>13.347</v>
      </c>
      <c r="CM168" s="11">
        <v>5436.1</v>
      </c>
      <c r="CN168" s="18">
        <f t="shared" si="1813"/>
        <v>1.5152841300600527E-2</v>
      </c>
      <c r="CO168" s="20">
        <f t="shared" si="1895"/>
        <v>1063.8187899057464</v>
      </c>
      <c r="CQ168" s="10">
        <v>13.343</v>
      </c>
      <c r="CR168" s="11">
        <v>5401.1</v>
      </c>
      <c r="CS168" s="18">
        <f t="shared" si="1814"/>
        <v>1.5339698011499592E-2</v>
      </c>
      <c r="CT168" s="20">
        <f>(((CQ168-CQ$137)/(CQ$189-CQ$137)*100+1000))</f>
        <v>1063.0731855450956</v>
      </c>
      <c r="CU168" s="20">
        <f t="shared" si="1815"/>
        <v>8.3389662904886066</v>
      </c>
      <c r="CW168" s="10">
        <v>13.398999999999999</v>
      </c>
      <c r="CX168" s="11">
        <v>5512.7</v>
      </c>
      <c r="CY168" s="18">
        <f t="shared" si="1896"/>
        <v>1.4337332382834108E-2</v>
      </c>
      <c r="CZ168" s="20">
        <f>(((CW168-CW$137)/(CW$189-CW$137)*100+1000))</f>
        <v>1063.3811412877633</v>
      </c>
      <c r="DB168" s="10">
        <v>13.432</v>
      </c>
      <c r="DC168" s="10">
        <v>6393.8</v>
      </c>
      <c r="DD168" s="18">
        <f t="shared" si="1817"/>
        <v>1.9043959742538103E-2</v>
      </c>
      <c r="DE168" s="20">
        <f t="shared" si="1897"/>
        <v>1063.1961259079903</v>
      </c>
      <c r="DG168" s="10">
        <v>13.317</v>
      </c>
      <c r="DH168" s="11">
        <v>6563.7</v>
      </c>
      <c r="DI168" s="18">
        <f t="shared" si="1898"/>
        <v>1.8010866284334438E-2</v>
      </c>
      <c r="DJ168" s="20">
        <f t="shared" si="1899"/>
        <v>1063.5887965527854</v>
      </c>
      <c r="DL168" s="10">
        <v>13.31</v>
      </c>
      <c r="DM168" s="11">
        <v>5338.2</v>
      </c>
      <c r="DN168" s="18">
        <f t="shared" si="1819"/>
        <v>1.8368309693651611E-2</v>
      </c>
      <c r="DO168" s="20">
        <f t="shared" si="1900"/>
        <v>1063.317043372022</v>
      </c>
      <c r="DQ168" s="10">
        <v>13.298999999999999</v>
      </c>
      <c r="DR168" s="11">
        <v>5740.3</v>
      </c>
      <c r="DS168" s="18">
        <f t="shared" si="1820"/>
        <v>1.8919502383765673E-2</v>
      </c>
      <c r="DT168" s="20">
        <f t="shared" si="1901"/>
        <v>1063.5947512969178</v>
      </c>
      <c r="DU168" s="20">
        <f t="shared" si="1821"/>
        <v>10.968445049926315</v>
      </c>
      <c r="DW168" s="10">
        <v>13.423999999999999</v>
      </c>
      <c r="DX168" s="11">
        <v>5263.5</v>
      </c>
      <c r="DY168" s="18">
        <f t="shared" si="1822"/>
        <v>2.3140495141089536E-2</v>
      </c>
      <c r="DZ168" s="20">
        <f t="shared" si="1823"/>
        <v>1063.0663066306631</v>
      </c>
      <c r="EB168" s="10">
        <v>13.384</v>
      </c>
      <c r="EC168" s="10">
        <v>6475.8</v>
      </c>
      <c r="ED168" s="18">
        <f t="shared" si="1824"/>
        <v>2.1039868142621963E-2</v>
      </c>
      <c r="EE168" s="20">
        <f t="shared" si="1882"/>
        <v>1062.6852131841549</v>
      </c>
      <c r="EG168" s="10">
        <v>13.302</v>
      </c>
      <c r="EH168" s="11">
        <v>5493.8</v>
      </c>
      <c r="EI168" s="18">
        <f t="shared" si="1825"/>
        <v>1.9556763668518232E-2</v>
      </c>
      <c r="EJ168" s="20">
        <f t="shared" si="1826"/>
        <v>1062.9854368932038</v>
      </c>
      <c r="EL168" s="10">
        <v>13.305999999999999</v>
      </c>
      <c r="EM168" s="11">
        <v>5110.8</v>
      </c>
      <c r="EN168" s="18">
        <f t="shared" si="1902"/>
        <v>1.4540476227055392E-2</v>
      </c>
      <c r="EO168" s="20">
        <f t="shared" si="1883"/>
        <v>1062.663026994237</v>
      </c>
      <c r="EQ168" s="10">
        <v>13.291</v>
      </c>
      <c r="ER168" s="11">
        <v>6569.2</v>
      </c>
      <c r="ES168" s="18">
        <f t="shared" si="1828"/>
        <v>2.0743149900929136E-2</v>
      </c>
      <c r="ET168" s="20">
        <f t="shared" si="1829"/>
        <v>1062.7391436380201</v>
      </c>
      <c r="EU168" s="20">
        <f t="shared" si="1830"/>
        <v>16.226603042279837</v>
      </c>
      <c r="EW168" s="10">
        <v>13.41</v>
      </c>
      <c r="EX168" s="11">
        <v>4436.6000000000004</v>
      </c>
      <c r="EY168" s="18">
        <f t="shared" si="1831"/>
        <v>1.4540179839928896E-2</v>
      </c>
      <c r="EZ168" s="20">
        <f t="shared" si="1832"/>
        <v>1063.6060606060605</v>
      </c>
      <c r="FB168" s="10">
        <v>13.327999999999999</v>
      </c>
      <c r="FC168" s="10">
        <v>3768.6</v>
      </c>
      <c r="FD168" s="18">
        <f t="shared" si="1876"/>
        <v>1.2017633260329117E-2</v>
      </c>
      <c r="FE168" s="20">
        <f t="shared" si="1834"/>
        <v>1063.4843417452114</v>
      </c>
      <c r="FI168" s="18"/>
      <c r="FL168" s="10">
        <v>13.28</v>
      </c>
      <c r="FM168" s="11">
        <v>3522.6</v>
      </c>
      <c r="FN168" s="18">
        <f t="shared" si="1877"/>
        <v>1.0751129332490563E-2</v>
      </c>
      <c r="FO168" s="20">
        <f t="shared" si="1837"/>
        <v>1063.730886850153</v>
      </c>
      <c r="FQ168" s="10">
        <v>13.276</v>
      </c>
      <c r="FR168" s="11">
        <v>4133.1000000000004</v>
      </c>
      <c r="FS168" s="18">
        <f t="shared" si="1878"/>
        <v>1.6507566017682999E-2</v>
      </c>
      <c r="FT168" s="20">
        <f t="shared" si="1903"/>
        <v>1063.6862984436984</v>
      </c>
      <c r="FU168" s="20">
        <f t="shared" si="1839"/>
        <v>19.129887120016413</v>
      </c>
      <c r="FV168" s="20">
        <f t="shared" si="1840"/>
        <v>19.129887120016413</v>
      </c>
      <c r="FX168" s="10">
        <v>13.398999999999999</v>
      </c>
      <c r="FY168" s="11">
        <v>5613.9</v>
      </c>
      <c r="FZ168" s="18">
        <f t="shared" si="1841"/>
        <v>1.7655094941067914E-2</v>
      </c>
      <c r="GA168" s="20">
        <f t="shared" si="1842"/>
        <v>1064.0947752126367</v>
      </c>
      <c r="GC168" s="10">
        <v>13.317</v>
      </c>
      <c r="GD168" s="10">
        <v>5488</v>
      </c>
      <c r="GE168" s="18">
        <f t="shared" si="1843"/>
        <v>2.014789317211103E-2</v>
      </c>
      <c r="GF168" s="20">
        <f t="shared" si="1844"/>
        <v>1063.4516226872915</v>
      </c>
      <c r="GH168" s="10">
        <v>13.291</v>
      </c>
      <c r="GI168" s="11">
        <v>5365.1</v>
      </c>
      <c r="GJ168" s="18">
        <f t="shared" si="1879"/>
        <v>2.1474160642139486E-2</v>
      </c>
      <c r="GK168" s="20">
        <f t="shared" si="1846"/>
        <v>1063.9007960808328</v>
      </c>
      <c r="GM168" s="10">
        <v>13.291</v>
      </c>
      <c r="GN168" s="11">
        <v>5755.6</v>
      </c>
      <c r="GO168" s="18">
        <f t="shared" si="1847"/>
        <v>1.679560435840622E-2</v>
      </c>
      <c r="GP168" s="20">
        <f t="shared" si="1848"/>
        <v>1063.7747336377474</v>
      </c>
      <c r="GR168" s="10">
        <v>13.28</v>
      </c>
      <c r="GS168" s="11">
        <v>5005.7</v>
      </c>
      <c r="GT168" s="18">
        <f t="shared" si="1880"/>
        <v>1.3601285107738089E-2</v>
      </c>
      <c r="GU168" s="20">
        <f t="shared" si="1850"/>
        <v>1063.6973764490542</v>
      </c>
      <c r="GV168" s="20">
        <f t="shared" si="1851"/>
        <v>17.090425344705164</v>
      </c>
      <c r="GX168" s="10">
        <v>13.336</v>
      </c>
      <c r="GY168" s="11">
        <v>3669.2</v>
      </c>
      <c r="GZ168" s="18">
        <f t="shared" si="1852"/>
        <v>1.2421931283279076E-2</v>
      </c>
      <c r="HA168" s="20">
        <f t="shared" si="1853"/>
        <v>1063.6196881687558</v>
      </c>
      <c r="HC168" s="10">
        <v>13.347</v>
      </c>
      <c r="HD168" s="10">
        <v>3744.7</v>
      </c>
      <c r="HE168" s="18">
        <f t="shared" si="1854"/>
        <v>1.1522217661513201E-2</v>
      </c>
      <c r="HF168" s="20">
        <f t="shared" si="1855"/>
        <v>1064.1727493917274</v>
      </c>
      <c r="HH168" s="10">
        <v>13.288</v>
      </c>
      <c r="HI168" s="11">
        <v>4073.5</v>
      </c>
      <c r="HJ168" s="18">
        <f t="shared" si="1856"/>
        <v>1.1221472501814002E-2</v>
      </c>
      <c r="HK168" s="20">
        <f t="shared" si="1857"/>
        <v>1063.5922330097087</v>
      </c>
      <c r="HM168" s="10">
        <v>13.28</v>
      </c>
      <c r="HN168" s="11">
        <v>3560.4</v>
      </c>
      <c r="HO168" s="18">
        <f t="shared" si="1858"/>
        <v>9.9770525549453849E-3</v>
      </c>
      <c r="HP168" s="20">
        <f t="shared" si="1859"/>
        <v>1063.3504687027516</v>
      </c>
      <c r="HR168" s="10">
        <v>13.291</v>
      </c>
      <c r="HS168" s="11">
        <v>3767.6</v>
      </c>
      <c r="HT168" s="18">
        <f t="shared" si="1860"/>
        <v>9.231899402778734E-3</v>
      </c>
      <c r="HU168" s="20">
        <f t="shared" si="1861"/>
        <v>1063.9549055453992</v>
      </c>
      <c r="HV168" s="20">
        <f t="shared" si="1862"/>
        <v>11.665954758367491</v>
      </c>
      <c r="HX168" s="10">
        <v>13.375999999999999</v>
      </c>
      <c r="HY168" s="11">
        <v>3799.9</v>
      </c>
      <c r="HZ168" s="18">
        <f t="shared" si="1863"/>
        <v>8.5412661906209032E-3</v>
      </c>
      <c r="IA168" s="20">
        <f>(((HX168-HX$137)/(HX$189-HX$137)*100+1000))</f>
        <v>1063.7894092439547</v>
      </c>
      <c r="IC168" s="10">
        <v>13.35</v>
      </c>
      <c r="ID168" s="10">
        <v>3798.1</v>
      </c>
      <c r="IE168" s="18">
        <f t="shared" si="1864"/>
        <v>1.2239392081083354E-2</v>
      </c>
      <c r="IF168" s="20">
        <f>(((IC168-IC$137)/(IC$189-IC$137)*100+1000))</f>
        <v>1063.4278817139409</v>
      </c>
      <c r="IH168" s="10">
        <v>13.302</v>
      </c>
      <c r="II168" s="11">
        <v>4277.5</v>
      </c>
      <c r="IJ168" s="18">
        <f t="shared" si="1865"/>
        <v>1.3495644953007393E-2</v>
      </c>
      <c r="IK168" s="20">
        <f>(((IH168-IH$137)/(IH$189-IH$137)*100+1000))</f>
        <v>1063.7894092439547</v>
      </c>
      <c r="IM168" s="10">
        <v>13.327999999999999</v>
      </c>
      <c r="IN168" s="11">
        <v>4169.3999999999996</v>
      </c>
      <c r="IO168" s="18">
        <f t="shared" si="1866"/>
        <v>9.4422645854158743E-3</v>
      </c>
      <c r="IP168" s="20">
        <f>(((IM168-IM$137)/(IM$189-IM$137)*100+1000))</f>
        <v>1064.1699785998167</v>
      </c>
      <c r="IR168" s="10">
        <v>13.321</v>
      </c>
      <c r="IS168" s="11">
        <v>3408.8</v>
      </c>
      <c r="IT168" s="18">
        <f t="shared" si="1867"/>
        <v>9.3016097722568199E-3</v>
      </c>
      <c r="IU168" s="20">
        <f>(((IR168-IR$137)/(IR$189-IR$137)*100+1000))</f>
        <v>1063.4843417452114</v>
      </c>
      <c r="IV168" s="20">
        <f t="shared" si="1868"/>
        <v>20.19114999917571</v>
      </c>
    </row>
    <row r="169" spans="1:256">
      <c r="A169" s="2" t="s">
        <v>97</v>
      </c>
      <c r="B169" s="25">
        <v>13.605</v>
      </c>
      <c r="C169" s="12">
        <v>34628.199999999997</v>
      </c>
      <c r="D169" s="18">
        <f>C169/D$1</f>
        <v>0.10726576715272798</v>
      </c>
      <c r="E169" s="20">
        <f>(((B169-B$137)/(B$189-B$137)*100+1000))</f>
        <v>1067.5544794188863</v>
      </c>
      <c r="G169" s="25">
        <v>13.590999999999999</v>
      </c>
      <c r="H169" s="12">
        <v>32891.9</v>
      </c>
      <c r="I169" s="18">
        <f>H169/I$1</f>
        <v>0.15427228399844659</v>
      </c>
      <c r="J169" s="20">
        <f>(((G169-G$137)/(G$189-G$137)*100+1000))</f>
        <v>1067.4242424242425</v>
      </c>
      <c r="L169" s="25">
        <v>13.539</v>
      </c>
      <c r="M169" s="12">
        <v>25112.6</v>
      </c>
      <c r="N169" s="18">
        <f>M169/N$1</f>
        <v>8.8252989607537996E-2</v>
      </c>
      <c r="O169" s="20">
        <f>(((L169-L$137)/(L$189-L$137)*100+1000))</f>
        <v>1067.8332318928788</v>
      </c>
      <c r="Q169" s="25">
        <v>13.554</v>
      </c>
      <c r="R169" s="12">
        <v>28077.1</v>
      </c>
      <c r="S169" s="18">
        <f>R169/S$1</f>
        <v>0.10753887866883145</v>
      </c>
      <c r="T169" s="20">
        <f>(((Q169-Q$137)/(Q$189-Q$137)*100+1000))</f>
        <v>1067.8398058252428</v>
      </c>
      <c r="U169" s="20">
        <f t="shared" si="1614"/>
        <v>24.590871264909008</v>
      </c>
      <c r="W169" s="10">
        <v>13.55</v>
      </c>
      <c r="X169">
        <v>82182.8</v>
      </c>
      <c r="Y169" s="18">
        <f>X169/Y$1</f>
        <v>0.24917069733583205</v>
      </c>
      <c r="Z169" s="20">
        <f>(((W169-W$137)/(W$189-W$137)*100+1000))</f>
        <v>1067.6363636363637</v>
      </c>
      <c r="AB169" s="10">
        <v>13.521000000000001</v>
      </c>
      <c r="AC169">
        <v>79703.5</v>
      </c>
      <c r="AD169" s="18">
        <f t="shared" si="1615"/>
        <v>0.27452990970188118</v>
      </c>
      <c r="AE169" s="20">
        <f>(((AB169-AB$137)/(AB$189-AB$137)*100+1000))</f>
        <v>1067.9452054794522</v>
      </c>
      <c r="AG169" s="10">
        <v>13.506</v>
      </c>
      <c r="AH169">
        <v>75676.7</v>
      </c>
      <c r="AI169" s="18">
        <f t="shared" si="1616"/>
        <v>0.25033890511649137</v>
      </c>
      <c r="AJ169" s="20">
        <f t="shared" si="1885"/>
        <v>1067.6069153776161</v>
      </c>
      <c r="AL169" s="10">
        <v>13.491</v>
      </c>
      <c r="AM169">
        <v>77664.399999999994</v>
      </c>
      <c r="AN169" s="18">
        <f t="shared" si="1617"/>
        <v>0.27454057887097605</v>
      </c>
      <c r="AO169" s="20">
        <f t="shared" si="1886"/>
        <v>1067.7547284929835</v>
      </c>
      <c r="AQ169" s="10">
        <v>13.506</v>
      </c>
      <c r="AR169">
        <v>82922.600000000006</v>
      </c>
      <c r="AS169" s="18">
        <f t="shared" si="1618"/>
        <v>0.27085903588051091</v>
      </c>
      <c r="AT169" s="20">
        <f t="shared" si="1887"/>
        <v>1067.9452054794522</v>
      </c>
      <c r="AU169" s="20">
        <f t="shared" ref="AU169" si="1905">(STDEV(Y169,AD169,AI169,AN169,AS169))/(AVERAGE(Y169,AD169,AI169,AN169,AS169))*100</f>
        <v>4.9245133989212224</v>
      </c>
      <c r="AW169" s="10">
        <v>13.557</v>
      </c>
      <c r="AX169">
        <v>59639.4</v>
      </c>
      <c r="AY169" s="18">
        <f t="shared" si="1761"/>
        <v>0.17323085771050636</v>
      </c>
      <c r="AZ169" s="20">
        <f>(((AW169-AW$137)/(AW$189-AW$137)*100+1000))</f>
        <v>1067.969696969697</v>
      </c>
      <c r="BB169" s="10">
        <v>13.52</v>
      </c>
      <c r="BC169">
        <v>65586.600000000006</v>
      </c>
      <c r="BD169" s="18">
        <f t="shared" si="1762"/>
        <v>0.1704345774307871</v>
      </c>
      <c r="BE169" s="20">
        <f t="shared" si="1889"/>
        <v>1067.6979071883529</v>
      </c>
      <c r="BG169" s="10">
        <v>13.458</v>
      </c>
      <c r="BH169">
        <v>59047.199999999997</v>
      </c>
      <c r="BI169" s="18">
        <f t="shared" si="1763"/>
        <v>0.18111104704018924</v>
      </c>
      <c r="BJ169" s="20">
        <f t="shared" si="1890"/>
        <v>1067.6237018937079</v>
      </c>
      <c r="BL169" s="10">
        <v>13.468999999999999</v>
      </c>
      <c r="BM169">
        <v>59430.7</v>
      </c>
      <c r="BN169" s="18">
        <f t="shared" si="1764"/>
        <v>0.16701598253589267</v>
      </c>
      <c r="BO169" s="20">
        <f t="shared" si="1891"/>
        <v>1068.0270021478982</v>
      </c>
      <c r="BQ169" s="10">
        <v>13.468999999999999</v>
      </c>
      <c r="BR169">
        <v>61646.7</v>
      </c>
      <c r="BS169" s="18">
        <f t="shared" si="1765"/>
        <v>0.19858947216506004</v>
      </c>
      <c r="BT169" s="20">
        <f t="shared" si="1892"/>
        <v>1067.9159049360146</v>
      </c>
      <c r="BU169" s="20">
        <f t="shared" si="1781"/>
        <v>7.0709606911300931</v>
      </c>
      <c r="BW169" s="10">
        <v>13.523999999999999</v>
      </c>
      <c r="BX169" s="11">
        <v>58206.9</v>
      </c>
      <c r="BY169" s="18">
        <f t="shared" si="1810"/>
        <v>0.22955180393709607</v>
      </c>
      <c r="BZ169" s="20">
        <f t="shared" si="1893"/>
        <v>1067.6103500761035</v>
      </c>
      <c r="CB169" s="10">
        <v>13.531000000000001</v>
      </c>
      <c r="CC169" s="11">
        <v>41636.400000000001</v>
      </c>
      <c r="CD169" s="18">
        <f t="shared" si="1811"/>
        <v>0.13770431295845462</v>
      </c>
      <c r="CE169" s="20">
        <f>(((CB169-CB$137)/(CB$189-CB$137)*100+1000))</f>
        <v>1067.7272727272727</v>
      </c>
      <c r="CG169" s="10">
        <v>13.483000000000001</v>
      </c>
      <c r="CH169" s="11">
        <v>61859.1</v>
      </c>
      <c r="CI169" s="18">
        <f t="shared" si="1812"/>
        <v>0.16711449103090556</v>
      </c>
      <c r="CJ169" s="20">
        <f t="shared" si="1894"/>
        <v>1067.7409546974764</v>
      </c>
      <c r="CL169" s="10">
        <v>13.483000000000001</v>
      </c>
      <c r="CM169" s="11">
        <v>48155</v>
      </c>
      <c r="CN169" s="18">
        <f t="shared" si="1813"/>
        <v>0.13422951616607834</v>
      </c>
      <c r="CO169" s="20">
        <f t="shared" si="1895"/>
        <v>1067.9537853450897</v>
      </c>
      <c r="CQ169" s="10">
        <v>13.491</v>
      </c>
      <c r="CR169" s="11">
        <v>55489.9</v>
      </c>
      <c r="CS169" s="18">
        <f t="shared" si="1814"/>
        <v>0.15759721328772122</v>
      </c>
      <c r="CT169" s="20">
        <f>(((CQ169-CQ$137)/(CQ$189-CQ$137)*100+1000))</f>
        <v>1067.5675675675675</v>
      </c>
      <c r="CU169" s="20">
        <f t="shared" si="1815"/>
        <v>23.277497746729672</v>
      </c>
      <c r="CW169" s="10">
        <v>13.535</v>
      </c>
      <c r="CX169" s="11">
        <v>60467.199999999997</v>
      </c>
      <c r="CY169" s="18">
        <f t="shared" si="1896"/>
        <v>0.15726202127075781</v>
      </c>
      <c r="CZ169" s="20">
        <f>(((CW169-CW$137)/(CW$189-CW$137)*100+1000))</f>
        <v>1067.5312786084833</v>
      </c>
      <c r="DB169" s="10">
        <v>13.561</v>
      </c>
      <c r="DC169" s="10">
        <v>68916.2</v>
      </c>
      <c r="DD169" s="18">
        <f t="shared" si="1817"/>
        <v>0.20526718671348873</v>
      </c>
      <c r="DE169" s="20">
        <f t="shared" si="1897"/>
        <v>1067.1004842615012</v>
      </c>
      <c r="DG169" s="10">
        <v>13.458</v>
      </c>
      <c r="DH169" s="11">
        <v>70305.100000000006</v>
      </c>
      <c r="DI169" s="18">
        <f t="shared" si="1898"/>
        <v>0.19291798150536454</v>
      </c>
      <c r="DJ169" s="20">
        <f t="shared" si="1899"/>
        <v>1067.9285934133579</v>
      </c>
      <c r="DL169" s="10">
        <v>13.454000000000001</v>
      </c>
      <c r="DM169" s="11">
        <v>62004.4</v>
      </c>
      <c r="DN169" s="18">
        <f t="shared" si="1819"/>
        <v>0.21335207028006667</v>
      </c>
      <c r="DO169" s="20">
        <f t="shared" si="1900"/>
        <v>1067.7153329260843</v>
      </c>
      <c r="DQ169" s="10">
        <v>13.439</v>
      </c>
      <c r="DR169" s="11">
        <v>63489.3</v>
      </c>
      <c r="DS169" s="18">
        <f t="shared" si="1820"/>
        <v>0.20925491049137049</v>
      </c>
      <c r="DT169" s="20">
        <f t="shared" si="1901"/>
        <v>1067.8669514800122</v>
      </c>
      <c r="DU169" s="20">
        <f t="shared" si="1821"/>
        <v>11.635262919827168</v>
      </c>
      <c r="DW169" s="10">
        <v>13.557</v>
      </c>
      <c r="DX169" s="11">
        <v>52512.9</v>
      </c>
      <c r="DY169" s="18">
        <f t="shared" si="1822"/>
        <v>0.2308681499562118</v>
      </c>
      <c r="DZ169" s="20">
        <f t="shared" si="1823"/>
        <v>1067.056705670567</v>
      </c>
      <c r="EB169" s="10">
        <v>13.532</v>
      </c>
      <c r="EC169" s="10">
        <v>59485.5</v>
      </c>
      <c r="ED169" s="18">
        <f t="shared" si="1824"/>
        <v>0.1932683338580467</v>
      </c>
      <c r="EE169" s="20">
        <f t="shared" si="1882"/>
        <v>1067.1605684910796</v>
      </c>
      <c r="EG169" s="10">
        <v>13.439</v>
      </c>
      <c r="EH169" s="11">
        <v>52237.3</v>
      </c>
      <c r="EI169" s="18">
        <f t="shared" si="1825"/>
        <v>0.18595371705950117</v>
      </c>
      <c r="EJ169" s="20">
        <f t="shared" si="1826"/>
        <v>1067.1419902912621</v>
      </c>
      <c r="EL169" s="10">
        <v>13.446</v>
      </c>
      <c r="EM169" s="11">
        <v>58412.9</v>
      </c>
      <c r="EN169" s="18">
        <f t="shared" si="1902"/>
        <v>0.1661875604217273</v>
      </c>
      <c r="EO169" s="20">
        <f t="shared" si="1883"/>
        <v>1066.9093114952987</v>
      </c>
      <c r="EQ169" s="10">
        <v>13.439</v>
      </c>
      <c r="ER169" s="11">
        <v>53182.2</v>
      </c>
      <c r="ES169" s="18">
        <f t="shared" si="1828"/>
        <v>0.16793008991371755</v>
      </c>
      <c r="ET169" s="20">
        <f t="shared" si="1829"/>
        <v>1067.233525660492</v>
      </c>
      <c r="EU169" s="20">
        <f t="shared" si="1830"/>
        <v>13.871293314829488</v>
      </c>
      <c r="EW169" s="10">
        <v>13.539</v>
      </c>
      <c r="EX169" s="11">
        <v>59173.2</v>
      </c>
      <c r="EY169" s="18">
        <f t="shared" si="1831"/>
        <v>0.1939298042879864</v>
      </c>
      <c r="EZ169" s="20">
        <f t="shared" si="1832"/>
        <v>1067.5151515151515</v>
      </c>
      <c r="FB169" s="10">
        <v>13.472</v>
      </c>
      <c r="FC169" s="10">
        <v>60970.400000000001</v>
      </c>
      <c r="FD169" s="18">
        <f t="shared" si="1876"/>
        <v>0.19442761421630592</v>
      </c>
      <c r="FE169" s="20">
        <f t="shared" si="1834"/>
        <v>1067.8625722103982</v>
      </c>
      <c r="FG169" s="10">
        <v>13.428000000000001</v>
      </c>
      <c r="FH169" s="11">
        <v>71125.8</v>
      </c>
      <c r="FI169" s="18">
        <f t="shared" ref="FI169" si="1906">FH169/FI$1</f>
        <v>0.22862078209446102</v>
      </c>
      <c r="FJ169" s="20">
        <f>(((FG169-FG$137)/(FG$189-FG$137)*100+1000))</f>
        <v>1066.1883408071749</v>
      </c>
      <c r="FL169" s="10">
        <v>13.417</v>
      </c>
      <c r="FM169" s="11">
        <v>124806.8</v>
      </c>
      <c r="FN169" s="18">
        <f t="shared" si="1877"/>
        <v>0.38091581456148388</v>
      </c>
      <c r="FO169" s="20">
        <f t="shared" si="1837"/>
        <v>1067.9204892966361</v>
      </c>
      <c r="FQ169" s="10">
        <v>13.413</v>
      </c>
      <c r="FR169" s="11">
        <v>63119.6</v>
      </c>
      <c r="FS169" s="18">
        <f t="shared" si="1878"/>
        <v>0.25209914205069894</v>
      </c>
      <c r="FT169" s="20">
        <f t="shared" si="1903"/>
        <v>1067.8669514800122</v>
      </c>
      <c r="FU169" s="20">
        <f t="shared" si="1839"/>
        <v>30.875780598852554</v>
      </c>
      <c r="FV169" s="20">
        <f t="shared" si="1840"/>
        <v>34.485174430865776</v>
      </c>
      <c r="FX169" s="10">
        <v>13.523999999999999</v>
      </c>
      <c r="FY169" s="11">
        <v>84330</v>
      </c>
      <c r="FZ169" s="18">
        <f t="shared" ref="FZ169" si="1907">FY169/FZ$1</f>
        <v>0.26520852818544283</v>
      </c>
      <c r="GA169" s="20">
        <f t="shared" si="1842"/>
        <v>1067.8918590522478</v>
      </c>
      <c r="GC169" s="10">
        <v>13.454000000000001</v>
      </c>
      <c r="GD169" s="10">
        <v>80982.600000000006</v>
      </c>
      <c r="GE169" s="18">
        <f t="shared" ref="GE169" si="1908">GD169/GE$1</f>
        <v>0.29730844999996331</v>
      </c>
      <c r="GF169" s="20">
        <f t="shared" si="1844"/>
        <v>1067.6069153776161</v>
      </c>
      <c r="GH169" s="10">
        <v>13.420999999999999</v>
      </c>
      <c r="GI169" s="11">
        <v>90370.5</v>
      </c>
      <c r="GJ169" s="18">
        <f t="shared" ref="GJ169:GJ170" si="1909">GI169/GJ$1</f>
        <v>0.36171378619419325</v>
      </c>
      <c r="GK169" s="20">
        <f t="shared" si="1846"/>
        <v>1067.8812002449479</v>
      </c>
      <c r="GM169" s="10">
        <v>13.41</v>
      </c>
      <c r="GN169" s="11">
        <v>87616.3</v>
      </c>
      <c r="GO169" s="18">
        <f t="shared" ref="GO169:GO170" si="1910">GN169/GO$1</f>
        <v>0.2556759868905808</v>
      </c>
      <c r="GP169" s="20">
        <f t="shared" si="1848"/>
        <v>1067.3972602739727</v>
      </c>
      <c r="GR169" s="10">
        <v>13.42</v>
      </c>
      <c r="GS169" s="11">
        <v>92719</v>
      </c>
      <c r="GT169" s="18">
        <f t="shared" ref="GT169:GT170" si="1911">GS169/GT$1</f>
        <v>0.25193230794981081</v>
      </c>
      <c r="GU169" s="20">
        <f t="shared" si="1850"/>
        <v>1067.9682733374009</v>
      </c>
      <c r="GV169" s="20">
        <f t="shared" ref="GV169:GV170" si="1912">(STDEV(FZ169,GE169,GJ169,GO169,GT169))/(AVERAGE(FZ169,GE169,GJ169,GO169,GT169))*100</f>
        <v>15.975929619138519</v>
      </c>
      <c r="GX169" s="10">
        <v>13.476000000000001</v>
      </c>
      <c r="GY169" s="11">
        <v>59487.199999999997</v>
      </c>
      <c r="GZ169" s="18">
        <f t="shared" ref="GZ169" si="1913">GY169/GZ$1</f>
        <v>0.20139155964097868</v>
      </c>
      <c r="HA169" s="20">
        <f t="shared" si="1853"/>
        <v>1067.8997248547844</v>
      </c>
      <c r="HC169" s="10">
        <v>13.476000000000001</v>
      </c>
      <c r="HD169" s="10">
        <v>58641</v>
      </c>
      <c r="HE169" s="18">
        <f t="shared" ref="HE169" si="1914">HD169/HE$1</f>
        <v>0.18043484548529806</v>
      </c>
      <c r="HF169" s="20">
        <f t="shared" si="1855"/>
        <v>1068.0961070559611</v>
      </c>
      <c r="HH169" s="10">
        <v>13.428000000000001</v>
      </c>
      <c r="HI169" s="11">
        <v>61202</v>
      </c>
      <c r="HJ169" s="18">
        <f t="shared" ref="HJ169:HJ170" si="1915">HI169/HJ$1</f>
        <v>0.1685961851125618</v>
      </c>
      <c r="HK169" s="20">
        <f t="shared" si="1857"/>
        <v>1067.8398058252428</v>
      </c>
      <c r="HM169" s="10">
        <v>13.432</v>
      </c>
      <c r="HN169" s="11">
        <v>51210.7</v>
      </c>
      <c r="HO169" s="18">
        <f t="shared" ref="HO169:HO170" si="1916">HN169/HO$1</f>
        <v>0.14350405720580317</v>
      </c>
      <c r="HP169" s="20">
        <f t="shared" si="1859"/>
        <v>1067.9467795585122</v>
      </c>
      <c r="HR169" s="10">
        <v>13.423999999999999</v>
      </c>
      <c r="HS169" s="11">
        <v>61188.3</v>
      </c>
      <c r="HT169" s="18">
        <f t="shared" ref="HT169:HT170" si="1917">HS169/HT$1</f>
        <v>0.14993211334192749</v>
      </c>
      <c r="HU169" s="20">
        <f t="shared" si="1861"/>
        <v>1068.0073126142595</v>
      </c>
      <c r="HV169" s="20">
        <f t="shared" ref="HV169:HV170" si="1918">(STDEV(GZ169,HE169,HJ169,HO169,HT169))/(AVERAGE(GZ169,HE169,HJ169,HO169,HT169))*100</f>
        <v>13.87519024797554</v>
      </c>
      <c r="HX169" s="10">
        <v>13.497999999999999</v>
      </c>
      <c r="HY169" s="11">
        <v>64244.800000000003</v>
      </c>
      <c r="HZ169" s="18">
        <f t="shared" ref="HZ169" si="1919">HY169/HZ$1</f>
        <v>0.14440694180457428</v>
      </c>
      <c r="IA169" s="20">
        <f>(((HX169-HX$137)/(HX$189-HX$137)*100+1000))</f>
        <v>1067.5237220691765</v>
      </c>
      <c r="IC169" s="10">
        <v>13.476000000000001</v>
      </c>
      <c r="ID169" s="10">
        <v>76844.100000000006</v>
      </c>
      <c r="IE169" s="18">
        <f t="shared" ref="IE169" si="1920">ID169/IE$1</f>
        <v>0.24763041231615213</v>
      </c>
      <c r="IF169" s="20">
        <f>(((IC169-IC$137)/(IC$189-IC$137)*100+1000))</f>
        <v>1067.2299336149667</v>
      </c>
      <c r="IH169" s="10">
        <v>13.432</v>
      </c>
      <c r="II169" s="11">
        <v>72446.8</v>
      </c>
      <c r="IJ169" s="18">
        <f t="shared" ref="IJ169:IJ170" si="1921">II169/IJ$1</f>
        <v>0.22857189731888627</v>
      </c>
      <c r="IK169" s="20">
        <f>(((IH169-IH$137)/(IH$189-IH$137)*100+1000))</f>
        <v>1067.7685950413224</v>
      </c>
      <c r="IM169" s="10">
        <v>13.45</v>
      </c>
      <c r="IN169" s="11">
        <v>82218.5</v>
      </c>
      <c r="IO169" s="18">
        <f t="shared" ref="IO169:IO170" si="1922">IN169/IO$1</f>
        <v>0.18619677431189502</v>
      </c>
      <c r="IP169" s="20">
        <f>(((IM169-IM$137)/(IM$189-IM$137)*100+1000))</f>
        <v>1067.8997248547844</v>
      </c>
      <c r="IR169" s="10">
        <v>13.468999999999999</v>
      </c>
      <c r="IS169" s="11">
        <v>71380.100000000006</v>
      </c>
      <c r="IT169" s="18">
        <f t="shared" ref="IT169:IT170" si="1923">IS169/IT$1</f>
        <v>0.19477523929378932</v>
      </c>
      <c r="IU169" s="20">
        <f>(((IR169-IR$137)/(IR$189-IR$137)*100+1000))</f>
        <v>1067.98418972332</v>
      </c>
      <c r="IV169" s="20">
        <f t="shared" ref="IV169:IV170" si="1924">(STDEV(HZ169,IE169,IJ169,IO169,IT169))/(AVERAGE(HZ169,IE169,IJ169,IO169,IT169))*100</f>
        <v>19.957383868970592</v>
      </c>
    </row>
    <row r="170" spans="1:256">
      <c r="A170" s="2" t="s">
        <v>98</v>
      </c>
      <c r="B170" s="25">
        <v>13.746</v>
      </c>
      <c r="C170" s="12">
        <v>4411.3</v>
      </c>
      <c r="D170" s="18">
        <f>C170/D$1</f>
        <v>1.366462821171268E-2</v>
      </c>
      <c r="E170" s="20">
        <f>(((B170-B$137)/(B$189-B$137)*100+1000))</f>
        <v>1071.8220338983051</v>
      </c>
      <c r="G170" s="25">
        <v>13.727</v>
      </c>
      <c r="H170" s="12">
        <v>4323.2</v>
      </c>
      <c r="I170" s="18">
        <f>H170/I$1</f>
        <v>2.0277026811527588E-2</v>
      </c>
      <c r="J170" s="20">
        <f>(((G170-G$137)/(G$189-G$137)*100+1000))</f>
        <v>1071.5454545454545</v>
      </c>
      <c r="L170" s="25">
        <v>13.683</v>
      </c>
      <c r="M170" s="12">
        <v>4420.2</v>
      </c>
      <c r="N170" s="18">
        <f>M170/N$1</f>
        <v>1.553387003588794E-2</v>
      </c>
      <c r="O170" s="20">
        <f>(((L170-L$137)/(L$189-L$137)*100+1000))</f>
        <v>1072.2154595252587</v>
      </c>
      <c r="Q170" s="25">
        <v>13.679</v>
      </c>
      <c r="R170" s="12">
        <v>3171.5</v>
      </c>
      <c r="S170" s="18">
        <f>R170/S$1</f>
        <v>1.214725002575761E-2</v>
      </c>
      <c r="T170" s="20">
        <f>(((Q170-Q$137)/(Q$189-Q$137)*100+1000))</f>
        <v>1071.6322815533981</v>
      </c>
      <c r="U170" s="20">
        <f t="shared" si="1614"/>
        <v>22.917399905022386</v>
      </c>
      <c r="Y170" s="18"/>
      <c r="AD170" s="18"/>
      <c r="AG170" s="10">
        <v>13.609</v>
      </c>
      <c r="AH170">
        <v>2436.5</v>
      </c>
      <c r="AI170" s="18">
        <f t="shared" si="1616"/>
        <v>8.0599542833703283E-3</v>
      </c>
      <c r="AJ170" s="20">
        <f t="shared" si="1885"/>
        <v>1070.7309675462541</v>
      </c>
      <c r="AL170" s="10">
        <v>13.561</v>
      </c>
      <c r="AM170">
        <v>1336.1</v>
      </c>
      <c r="AN170" s="18">
        <f t="shared" si="1617"/>
        <v>4.7230605969982532E-3</v>
      </c>
      <c r="AO170" s="20">
        <f t="shared" si="1886"/>
        <v>1069.8901769371569</v>
      </c>
      <c r="AQ170" s="10">
        <v>13.590999999999999</v>
      </c>
      <c r="AR170">
        <v>1693.4</v>
      </c>
      <c r="AS170" s="18">
        <f t="shared" si="1618"/>
        <v>5.5313351409634667E-3</v>
      </c>
      <c r="AT170" s="20">
        <f t="shared" si="1887"/>
        <v>1070.5327245053272</v>
      </c>
      <c r="AU170" s="20"/>
      <c r="AY170" s="18"/>
      <c r="BB170" s="10">
        <v>13.602</v>
      </c>
      <c r="BC170">
        <v>2150.6</v>
      </c>
      <c r="BD170" s="18">
        <f t="shared" si="1762"/>
        <v>5.5885897763056887E-3</v>
      </c>
      <c r="BE170" s="20">
        <f t="shared" si="1889"/>
        <v>1070.1850166818319</v>
      </c>
      <c r="BG170" s="10">
        <v>13.528</v>
      </c>
      <c r="BH170">
        <v>2427.1</v>
      </c>
      <c r="BI170" s="18">
        <f t="shared" si="1763"/>
        <v>7.4444617572254623E-3</v>
      </c>
      <c r="BJ170" s="20">
        <f t="shared" si="1890"/>
        <v>1069.7617593158216</v>
      </c>
      <c r="BL170" s="10">
        <v>13.542999999999999</v>
      </c>
      <c r="BM170">
        <v>2260.6999999999998</v>
      </c>
      <c r="BN170" s="18">
        <f t="shared" si="1764"/>
        <v>6.3531648073957159E-3</v>
      </c>
      <c r="BO170" s="20">
        <f t="shared" si="1891"/>
        <v>1070.2976373120589</v>
      </c>
      <c r="BQ170" s="10">
        <v>13.535</v>
      </c>
      <c r="BR170">
        <v>2298</v>
      </c>
      <c r="BS170" s="18">
        <f t="shared" si="1765"/>
        <v>7.4028067525967814E-3</v>
      </c>
      <c r="BT170" s="20">
        <f t="shared" si="1892"/>
        <v>1069.926873857404</v>
      </c>
      <c r="BU170" s="20">
        <f t="shared" si="1781"/>
        <v>13.365303078604674</v>
      </c>
      <c r="BW170" s="10">
        <v>13.59</v>
      </c>
      <c r="BX170" s="11">
        <v>2633.9</v>
      </c>
      <c r="BY170" s="18">
        <f t="shared" si="1810"/>
        <v>1.0387368102233882E-2</v>
      </c>
      <c r="BZ170" s="20">
        <f t="shared" si="1893"/>
        <v>1069.6194824961949</v>
      </c>
      <c r="CD170" s="18"/>
      <c r="CG170" s="10">
        <v>13.557</v>
      </c>
      <c r="CH170" s="11">
        <v>1461.7</v>
      </c>
      <c r="CI170" s="18">
        <f t="shared" si="1812"/>
        <v>3.9488329371082775E-3</v>
      </c>
      <c r="CJ170" s="20">
        <f t="shared" si="1894"/>
        <v>1069.9908786865308</v>
      </c>
      <c r="CL170" s="10">
        <v>13.545999999999999</v>
      </c>
      <c r="CM170" s="11">
        <v>2714.3</v>
      </c>
      <c r="CN170" s="18">
        <f t="shared" si="1813"/>
        <v>7.565967723592284E-3</v>
      </c>
      <c r="CO170" s="20">
        <f t="shared" si="1895"/>
        <v>1069.8692611736089</v>
      </c>
      <c r="CS170" s="18"/>
      <c r="CU170" s="20">
        <f t="shared" si="1815"/>
        <v>44.207300714357054</v>
      </c>
      <c r="CY170" s="18"/>
      <c r="DB170" s="10">
        <v>13.65</v>
      </c>
      <c r="DC170" s="10">
        <v>3292.4</v>
      </c>
      <c r="DD170" s="18">
        <f t="shared" si="1817"/>
        <v>9.8064270162239123E-3</v>
      </c>
      <c r="DE170" s="20">
        <f t="shared" si="1897"/>
        <v>1069.7941888619855</v>
      </c>
      <c r="DG170" s="10">
        <v>13.516999999999999</v>
      </c>
      <c r="DH170" s="11">
        <v>2478</v>
      </c>
      <c r="DI170" s="18">
        <f t="shared" si="1898"/>
        <v>6.7996597426117494E-3</v>
      </c>
      <c r="DJ170" s="20">
        <f t="shared" si="1899"/>
        <v>1069.7445367805478</v>
      </c>
      <c r="DL170" s="10">
        <v>13.523999999999999</v>
      </c>
      <c r="DM170" s="11">
        <v>2453.1</v>
      </c>
      <c r="DN170" s="18">
        <f t="shared" si="1819"/>
        <v>8.4409165092159833E-3</v>
      </c>
      <c r="DO170" s="20">
        <f t="shared" si="1900"/>
        <v>1069.853390348198</v>
      </c>
      <c r="DQ170" s="10">
        <v>13.506</v>
      </c>
      <c r="DR170" s="11">
        <v>2225.6</v>
      </c>
      <c r="DS170" s="18">
        <f t="shared" si="1820"/>
        <v>7.3353735005677202E-3</v>
      </c>
      <c r="DT170" s="20">
        <f t="shared" si="1901"/>
        <v>1069.9115044247787</v>
      </c>
      <c r="DU170" s="20">
        <f t="shared" si="1821"/>
        <v>16.423855857038248</v>
      </c>
      <c r="DY170" s="18"/>
      <c r="EB170" s="10">
        <v>13.590999999999999</v>
      </c>
      <c r="EC170" s="10">
        <v>4019.5</v>
      </c>
      <c r="ED170" s="18">
        <f t="shared" si="1824"/>
        <v>1.3059351740212635E-2</v>
      </c>
      <c r="EE170" s="20">
        <f t="shared" si="1882"/>
        <v>1068.9446628364076</v>
      </c>
      <c r="EG170" s="10">
        <v>13.513</v>
      </c>
      <c r="EH170" s="11">
        <v>4354.8</v>
      </c>
      <c r="EI170" s="18">
        <f t="shared" si="1825"/>
        <v>1.5502165063100806E-2</v>
      </c>
      <c r="EJ170" s="20">
        <f t="shared" si="1826"/>
        <v>1069.3871359223301</v>
      </c>
      <c r="EL170" s="10">
        <v>13.513</v>
      </c>
      <c r="EM170" s="11">
        <v>4214.1000000000004</v>
      </c>
      <c r="EN170" s="18">
        <f t="shared" si="1902"/>
        <v>1.1989320824222065E-2</v>
      </c>
      <c r="EO170" s="20">
        <f t="shared" si="1883"/>
        <v>1068.9414619350925</v>
      </c>
      <c r="EQ170" s="10">
        <v>13.520200000000001</v>
      </c>
      <c r="ER170" s="11">
        <v>4478.7</v>
      </c>
      <c r="ES170" s="18">
        <f t="shared" si="1828"/>
        <v>1.4142109459491462E-2</v>
      </c>
      <c r="ET170" s="20">
        <f t="shared" si="1829"/>
        <v>1069.6993622836319</v>
      </c>
      <c r="EU170" s="20">
        <f t="shared" si="1830"/>
        <v>10.992455818214079</v>
      </c>
      <c r="EY170" s="18"/>
      <c r="FB170" s="10">
        <v>13.539</v>
      </c>
      <c r="FC170" s="10">
        <v>1203.7</v>
      </c>
      <c r="FD170" s="18">
        <f t="shared" si="1876"/>
        <v>3.8384612735387572E-3</v>
      </c>
      <c r="FE170" s="20">
        <f t="shared" si="1834"/>
        <v>1069.8996655518395</v>
      </c>
      <c r="FI170" s="18"/>
      <c r="FL170" s="10">
        <v>13.483000000000001</v>
      </c>
      <c r="FM170" s="11">
        <v>5527.6</v>
      </c>
      <c r="FN170" s="18">
        <f t="shared" si="1877"/>
        <v>1.6870477061907353E-2</v>
      </c>
      <c r="FO170" s="20">
        <f t="shared" si="1837"/>
        <v>1069.9388379204893</v>
      </c>
      <c r="FQ170" s="10">
        <v>13.472</v>
      </c>
      <c r="FR170" s="11">
        <v>3984.3</v>
      </c>
      <c r="FS170" s="18">
        <f t="shared" si="1878"/>
        <v>1.5913260091518319E-2</v>
      </c>
      <c r="FT170" s="20">
        <f t="shared" si="1903"/>
        <v>1069.6673787000304</v>
      </c>
      <c r="FU170" s="20">
        <f t="shared" si="1839"/>
        <v>59.500785204037768</v>
      </c>
      <c r="FV170" s="20">
        <f t="shared" si="1840"/>
        <v>59.500785204037768</v>
      </c>
      <c r="FZ170" s="18"/>
      <c r="GE170" s="18"/>
      <c r="GH170" s="10">
        <v>13.487</v>
      </c>
      <c r="GI170" s="11">
        <v>3885.5</v>
      </c>
      <c r="GJ170" s="18">
        <f t="shared" si="1909"/>
        <v>1.5551965699620317E-2</v>
      </c>
      <c r="GK170" s="20">
        <f t="shared" si="1846"/>
        <v>1069.9020208205757</v>
      </c>
      <c r="GM170" s="10">
        <v>13.487</v>
      </c>
      <c r="GN170" s="11">
        <v>5629.4</v>
      </c>
      <c r="GO170" s="18">
        <f t="shared" si="1910"/>
        <v>1.6427336016264501E-2</v>
      </c>
      <c r="GP170" s="20">
        <f t="shared" si="1848"/>
        <v>1069.7412480974126</v>
      </c>
      <c r="GR170" s="10">
        <v>13.491</v>
      </c>
      <c r="GS170" s="11">
        <v>2272.6999999999998</v>
      </c>
      <c r="GT170" s="18">
        <f t="shared" si="1911"/>
        <v>6.1752883042044777E-3</v>
      </c>
      <c r="GU170" s="20">
        <f t="shared" si="1850"/>
        <v>1070.1342281879195</v>
      </c>
      <c r="GV170" s="20">
        <f t="shared" si="1912"/>
        <v>44.685610494246504</v>
      </c>
      <c r="GZ170" s="18"/>
      <c r="HE170" s="18"/>
      <c r="HH170" s="10">
        <v>13.497999999999999</v>
      </c>
      <c r="HI170" s="11">
        <v>3262.6</v>
      </c>
      <c r="HJ170" s="18">
        <f t="shared" si="1915"/>
        <v>8.9876460499369974E-3</v>
      </c>
      <c r="HK170" s="20">
        <f t="shared" si="1857"/>
        <v>1069.9635922330096</v>
      </c>
      <c r="HM170" s="10">
        <v>13.487</v>
      </c>
      <c r="HN170" s="11">
        <v>2920.4</v>
      </c>
      <c r="HO170" s="18">
        <f t="shared" si="1916"/>
        <v>8.1836266378672359E-3</v>
      </c>
      <c r="HP170" s="20">
        <f t="shared" si="1859"/>
        <v>1069.6099183550045</v>
      </c>
      <c r="HR170" s="10">
        <v>13.502000000000001</v>
      </c>
      <c r="HS170" s="11">
        <v>2778.5</v>
      </c>
      <c r="HT170" s="18">
        <f t="shared" si="1917"/>
        <v>6.8082685238933837E-3</v>
      </c>
      <c r="HU170" s="20">
        <f t="shared" si="1861"/>
        <v>1070.3839122486288</v>
      </c>
      <c r="HV170" s="20">
        <f t="shared" si="1918"/>
        <v>13.788000831418618</v>
      </c>
      <c r="HZ170" s="18"/>
      <c r="IE170" s="18"/>
      <c r="IH170" s="10">
        <v>13.494</v>
      </c>
      <c r="II170" s="11">
        <v>3499.9</v>
      </c>
      <c r="IJ170" s="18">
        <f t="shared" si="1921"/>
        <v>1.1042292874583418E-2</v>
      </c>
      <c r="IK170" s="20">
        <f>(((IH170-IH$137)/(IH$189-IH$137)*100+1000))</f>
        <v>1069.6663605754516</v>
      </c>
      <c r="IM170" s="10">
        <v>13.516999999999999</v>
      </c>
      <c r="IN170" s="11">
        <v>4527.3999999999996</v>
      </c>
      <c r="IO170" s="18">
        <f t="shared" si="1922"/>
        <v>1.0253012108219847E-2</v>
      </c>
      <c r="IP170" s="20">
        <f>(((IM170-IM$137)/(IM$189-IM$137)*100+1000))</f>
        <v>1069.9480281259553</v>
      </c>
      <c r="IR170" s="10">
        <v>13.523999999999999</v>
      </c>
      <c r="IS170" s="11">
        <v>2870.6</v>
      </c>
      <c r="IT170" s="18">
        <f t="shared" si="1923"/>
        <v>7.8330207146915104E-3</v>
      </c>
      <c r="IU170" s="20">
        <f>(((IR170-IR$137)/(IR$189-IR$137)*100+1000))</f>
        <v>1069.6564305259958</v>
      </c>
      <c r="IV170" s="20">
        <f t="shared" si="1924"/>
        <v>17.223044060172786</v>
      </c>
    </row>
    <row r="171" spans="1:256" s="11" customFormat="1">
      <c r="A171" s="13" t="s">
        <v>239</v>
      </c>
      <c r="B171" s="25"/>
      <c r="C171" s="35"/>
      <c r="D171" s="18"/>
      <c r="E171" s="20"/>
      <c r="F171" s="35"/>
      <c r="G171" s="25"/>
      <c r="H171" s="35"/>
      <c r="I171" s="18"/>
      <c r="J171" s="20"/>
      <c r="K171" s="35"/>
      <c r="L171" s="25"/>
      <c r="M171" s="35"/>
      <c r="N171" s="18"/>
      <c r="O171" s="20"/>
      <c r="P171" s="35"/>
      <c r="Q171" s="25"/>
      <c r="R171" s="35"/>
      <c r="S171" s="18"/>
      <c r="T171" s="20"/>
      <c r="U171" s="20"/>
      <c r="W171" s="10"/>
      <c r="Y171" s="18"/>
      <c r="Z171" s="20"/>
      <c r="AB171" s="10"/>
      <c r="AD171" s="18"/>
      <c r="AE171" s="20"/>
      <c r="AG171" s="10"/>
      <c r="AI171" s="18"/>
      <c r="AJ171" s="20"/>
      <c r="AL171" s="10"/>
      <c r="AN171" s="18"/>
      <c r="AO171" s="20"/>
      <c r="AQ171" s="10"/>
      <c r="AS171" s="18"/>
      <c r="AT171" s="20"/>
      <c r="AU171" s="20"/>
      <c r="AW171" s="10"/>
      <c r="AY171" s="18"/>
      <c r="AZ171" s="20"/>
      <c r="BB171" s="10"/>
      <c r="BD171" s="18"/>
      <c r="BE171" s="20"/>
      <c r="BG171" s="10"/>
      <c r="BI171" s="18"/>
      <c r="BJ171" s="20"/>
      <c r="BL171" s="10"/>
      <c r="BN171" s="18"/>
      <c r="BO171" s="20"/>
      <c r="BQ171" s="10"/>
      <c r="BS171" s="18"/>
      <c r="BT171" s="20"/>
      <c r="BU171" s="20"/>
      <c r="BW171" s="10"/>
      <c r="BY171" s="18"/>
      <c r="BZ171" s="20"/>
      <c r="CB171" s="10"/>
      <c r="CD171" s="18"/>
      <c r="CE171" s="20"/>
      <c r="CG171" s="10"/>
      <c r="CI171" s="18"/>
      <c r="CJ171" s="20"/>
      <c r="CL171" s="10"/>
      <c r="CN171" s="18"/>
      <c r="CO171" s="20"/>
      <c r="CQ171" s="10"/>
      <c r="CS171" s="18"/>
      <c r="CT171" s="20"/>
      <c r="CU171" s="20"/>
      <c r="CW171" s="10"/>
      <c r="CY171" s="18"/>
      <c r="CZ171" s="20"/>
      <c r="DB171" s="10"/>
      <c r="DC171" s="10"/>
      <c r="DD171" s="18"/>
      <c r="DE171" s="20"/>
      <c r="DG171" s="10"/>
      <c r="DI171" s="18"/>
      <c r="DJ171" s="20"/>
      <c r="DL171" s="10"/>
      <c r="DN171" s="18"/>
      <c r="DO171" s="20"/>
      <c r="DQ171" s="10"/>
      <c r="DS171" s="18"/>
      <c r="DT171" s="20"/>
      <c r="DU171" s="20"/>
      <c r="DW171" s="10">
        <v>13.676</v>
      </c>
      <c r="DX171" s="11">
        <v>3039.5</v>
      </c>
      <c r="DY171" s="18">
        <f>DX171/DY$1</f>
        <v>1.3362883059056073E-2</v>
      </c>
      <c r="DZ171" s="20">
        <f>(((DW171-DW$137)/(DW$189-DW$137)*100+1000))</f>
        <v>1070.6270627062706</v>
      </c>
      <c r="EB171" s="10">
        <v>13.628</v>
      </c>
      <c r="EC171" s="10">
        <v>2014.2</v>
      </c>
      <c r="ED171" s="18">
        <f>EC171/ED$1</f>
        <v>6.5441339159438465E-3</v>
      </c>
      <c r="EE171" s="20">
        <f t="shared" si="1882"/>
        <v>1070.0635016631388</v>
      </c>
      <c r="EG171" s="10">
        <v>13.557</v>
      </c>
      <c r="EH171" s="11">
        <v>2473.3000000000002</v>
      </c>
      <c r="EI171" s="18">
        <f>EH171/EI$1</f>
        <v>8.8044238198234648E-3</v>
      </c>
      <c r="EJ171" s="20">
        <f t="shared" si="1826"/>
        <v>1070.7220873786407</v>
      </c>
      <c r="EL171" s="10">
        <v>13.653</v>
      </c>
      <c r="EM171" s="11">
        <v>2430.5</v>
      </c>
      <c r="EN171" s="18">
        <f>EM171/EN$1</f>
        <v>6.9148914983677952E-3</v>
      </c>
      <c r="EO171" s="20">
        <f t="shared" si="1883"/>
        <v>1073.1877464361542</v>
      </c>
      <c r="EQ171" s="10">
        <v>13.535</v>
      </c>
      <c r="ER171" s="11">
        <v>1789.4</v>
      </c>
      <c r="ES171" s="18">
        <f>ER171/ES$1</f>
        <v>5.6502758985451191E-3</v>
      </c>
      <c r="ET171" s="20">
        <f t="shared" si="1829"/>
        <v>1070.1488004858791</v>
      </c>
      <c r="EU171" s="20">
        <f t="shared" ref="EU171" si="1925">(STDEV(DY171,ED171,EI171,EN171,ES171))/(AVERAGE(DY171,ED171,EI171,EN171,ES171))*100</f>
        <v>37.286781986378372</v>
      </c>
      <c r="EW171" s="10"/>
      <c r="EY171" s="18"/>
      <c r="EZ171" s="20"/>
      <c r="FB171" s="10"/>
      <c r="FC171" s="10"/>
      <c r="FD171" s="18"/>
      <c r="FE171" s="20"/>
      <c r="FG171" s="10"/>
      <c r="FI171" s="18"/>
      <c r="FJ171" s="20"/>
      <c r="FL171" s="10"/>
      <c r="FN171" s="18"/>
      <c r="FO171" s="20"/>
      <c r="FQ171" s="10"/>
      <c r="FS171" s="18"/>
      <c r="FT171" s="20"/>
      <c r="FU171" s="20"/>
      <c r="FV171" s="20"/>
      <c r="FX171" s="10"/>
      <c r="FZ171" s="18"/>
      <c r="GA171" s="20"/>
      <c r="GC171" s="10"/>
      <c r="GD171" s="10"/>
      <c r="GE171" s="18"/>
      <c r="GF171" s="20"/>
      <c r="GH171" s="10"/>
      <c r="GJ171" s="18"/>
      <c r="GK171" s="20"/>
      <c r="GM171" s="10"/>
      <c r="GO171" s="18"/>
      <c r="GP171" s="20"/>
      <c r="GR171" s="10"/>
      <c r="GT171" s="18"/>
      <c r="GU171" s="20"/>
      <c r="GV171" s="20"/>
      <c r="GX171" s="10"/>
      <c r="GZ171" s="18"/>
      <c r="HA171" s="20"/>
      <c r="HC171" s="10"/>
      <c r="HD171" s="10"/>
      <c r="HE171" s="18"/>
      <c r="HF171" s="20"/>
      <c r="HH171" s="10"/>
      <c r="HJ171" s="18"/>
      <c r="HK171" s="20"/>
      <c r="HM171" s="10"/>
      <c r="HO171" s="18"/>
      <c r="HP171" s="20"/>
      <c r="HR171" s="10"/>
      <c r="HT171" s="18"/>
      <c r="HU171" s="20"/>
      <c r="HV171" s="20"/>
      <c r="HX171" s="10"/>
      <c r="HZ171" s="18"/>
      <c r="IA171" s="20"/>
      <c r="IC171" s="10"/>
      <c r="ID171" s="10"/>
      <c r="IE171" s="18"/>
      <c r="IF171" s="20"/>
      <c r="IH171" s="10"/>
      <c r="IJ171" s="18"/>
      <c r="IK171" s="20"/>
      <c r="IM171" s="10"/>
      <c r="IO171" s="18"/>
      <c r="IP171" s="20"/>
      <c r="IR171" s="10"/>
      <c r="IT171" s="18"/>
      <c r="IU171" s="20"/>
      <c r="IV171" s="20"/>
    </row>
    <row r="172" spans="1:256">
      <c r="A172" s="2" t="s">
        <v>100</v>
      </c>
      <c r="B172" s="25">
        <v>13.749000000000001</v>
      </c>
      <c r="C172" s="12">
        <v>22720.9</v>
      </c>
      <c r="D172" s="18">
        <f>C172/D$1</f>
        <v>7.038121441196532E-2</v>
      </c>
      <c r="E172" s="20">
        <f>(((B172-B$137)/(B$189-B$137)*100+1000))</f>
        <v>1071.9128329297821</v>
      </c>
      <c r="G172" s="25">
        <v>13.746</v>
      </c>
      <c r="H172" s="12">
        <v>21269</v>
      </c>
      <c r="I172" s="18">
        <f>H172/I$1</f>
        <v>9.9757606230195292E-2</v>
      </c>
      <c r="J172" s="20">
        <f>(((G172-G$137)/(G$189-G$137)*100+1000))</f>
        <v>1072.121212121212</v>
      </c>
      <c r="L172" s="25">
        <v>13.86</v>
      </c>
      <c r="M172" s="12">
        <v>22980</v>
      </c>
      <c r="N172" s="18">
        <f>M172/N$1</f>
        <v>8.0758412158885323E-2</v>
      </c>
      <c r="O172" s="20">
        <f>(((L172-L$137)/(L$189-L$137)*100+1000))</f>
        <v>1077.6019476567255</v>
      </c>
      <c r="Q172" s="25">
        <v>13.698</v>
      </c>
      <c r="R172" s="12">
        <v>17016.3</v>
      </c>
      <c r="S172" s="18">
        <f>R172/S$1</f>
        <v>6.5174602116758379E-2</v>
      </c>
      <c r="T172" s="20">
        <f>(((Q172-Q$137)/(Q$189-Q$137)*100+1000))</f>
        <v>1072.2087378640776</v>
      </c>
      <c r="U172" s="20">
        <f>(STDEV(D172,I172,N172,S172))/(AVERAGE(D172,I172,N172,S172))*100</f>
        <v>19.322998809438289</v>
      </c>
      <c r="W172" s="10">
        <v>13.709</v>
      </c>
      <c r="X172">
        <v>7777.6</v>
      </c>
      <c r="Y172" s="18">
        <f>X172/Y$1</f>
        <v>2.3580968470278057E-2</v>
      </c>
      <c r="Z172" s="20">
        <f>(((W172-W$137)/(W$189-W$137)*100+1000))</f>
        <v>1072.4545454545455</v>
      </c>
      <c r="AB172" s="10">
        <v>13.667999999999999</v>
      </c>
      <c r="AC172">
        <v>7268.7</v>
      </c>
      <c r="AD172" s="18">
        <f>AC172/AD$1</f>
        <v>2.5036234979016778E-2</v>
      </c>
      <c r="AE172" s="20">
        <f>(((AB172-AB$137)/(AB$189-AB$137)*100+1000))</f>
        <v>1072.4200913242009</v>
      </c>
      <c r="AG172" s="10">
        <v>13.664</v>
      </c>
      <c r="AH172">
        <v>9420.4</v>
      </c>
      <c r="AI172" s="18">
        <f>AH172/AI$1</f>
        <v>3.1162730692001574E-2</v>
      </c>
      <c r="AJ172" s="20">
        <f>(((AG172-AG$137)/(AG$189-AG$137)*100+1000))</f>
        <v>1072.3991507430999</v>
      </c>
      <c r="AL172" s="10">
        <v>13.653</v>
      </c>
      <c r="AM172">
        <v>8338</v>
      </c>
      <c r="AN172" s="18">
        <f>AM172/AN$1</f>
        <v>2.9474499856127115E-2</v>
      </c>
      <c r="AO172" s="20">
        <f>(((AL172-AL$137)/(AL$189-AL$137)*100+1000))</f>
        <v>1072.6967663209275</v>
      </c>
      <c r="AQ172" s="10">
        <v>13.667999999999999</v>
      </c>
      <c r="AR172">
        <v>8111.1</v>
      </c>
      <c r="AS172" s="18">
        <f>AR172/AS$1</f>
        <v>2.649416113255508E-2</v>
      </c>
      <c r="AT172" s="20">
        <f>(((AQ172-AQ$137)/(AQ$189-AQ$137)*100+1000))</f>
        <v>1072.8767123287671</v>
      </c>
      <c r="AU172" s="20">
        <f t="shared" ref="AU172" si="1926">(STDEV(Y172,AD172,AI172,AN172,AS172))/(AVERAGE(Y172,AD172,AI172,AN172,AS172))*100</f>
        <v>11.521869547279168</v>
      </c>
      <c r="AW172" s="10">
        <v>13.709</v>
      </c>
      <c r="AX172">
        <v>3709.7</v>
      </c>
      <c r="AY172" s="18">
        <f>AX172/AY$1</f>
        <v>1.0775334977358348E-2</v>
      </c>
      <c r="AZ172" s="20">
        <f>(((AW172-AW$137)/(AW$189-AW$137)*100+1000))</f>
        <v>1072.5757575757575</v>
      </c>
      <c r="BB172" s="10">
        <v>13.679</v>
      </c>
      <c r="BC172">
        <v>3495.4</v>
      </c>
      <c r="BD172" s="18">
        <f>BC172/BD$1</f>
        <v>9.0832124542448191E-3</v>
      </c>
      <c r="BE172" s="20">
        <f>(((BB172-BB$137)/(BB$189-BB$137)*100+1000))</f>
        <v>1072.5204731574158</v>
      </c>
      <c r="BG172" s="10">
        <v>13.616</v>
      </c>
      <c r="BH172">
        <v>3114.5</v>
      </c>
      <c r="BI172" s="18">
        <f>BH172/BI$1</f>
        <v>9.5528722108189617E-3</v>
      </c>
      <c r="BJ172" s="20">
        <f>(((BG172-BG$137)/(BG$189-BG$137)*100+1000))</f>
        <v>1072.4496029321931</v>
      </c>
      <c r="BL172" s="10">
        <v>13.635</v>
      </c>
      <c r="BM172">
        <v>4300.7</v>
      </c>
      <c r="BN172" s="18">
        <f>BM172/BN$1</f>
        <v>1.208610425406589E-2</v>
      </c>
      <c r="BO172" s="20">
        <f>(((BL172-BL$137)/(BL$189-BL$137)*100+1000))</f>
        <v>1073.1205891377724</v>
      </c>
      <c r="BQ172" s="10">
        <v>13.627000000000001</v>
      </c>
      <c r="BR172">
        <v>4120</v>
      </c>
      <c r="BS172" s="18">
        <f>BR172/BS$1</f>
        <v>1.3272220983767945E-2</v>
      </c>
      <c r="BT172" s="20">
        <f>(((BQ172-BQ$137)/(BQ$189-BQ$137)*100+1000))</f>
        <v>1072.7300426569166</v>
      </c>
      <c r="BU172" s="20">
        <f>(STDEV(AY172,BD172,BI172,BN172,BS172))/(AVERAGE(AY172,BD172,BI172,BN172,BS172))*100</f>
        <v>15.911113108410582</v>
      </c>
      <c r="BW172" s="10">
        <v>13.679</v>
      </c>
      <c r="BX172" s="11">
        <v>4698</v>
      </c>
      <c r="BY172" s="18">
        <f>BX172/BY$1</f>
        <v>1.8527603684382388E-2</v>
      </c>
      <c r="BZ172" s="20">
        <f>(((BW172-BW$137)/(BW$189-BW$137)*100+1000))</f>
        <v>1072.3287671232877</v>
      </c>
      <c r="CB172" s="10">
        <v>13.709</v>
      </c>
      <c r="CC172" s="11">
        <v>3402.3</v>
      </c>
      <c r="CD172" s="18">
        <f>CC172/CD$1</f>
        <v>1.1252446992980905E-2</v>
      </c>
      <c r="CE172" s="20">
        <f>(((CB172-CB$137)/(CB$189-CB$137)*100+1000))</f>
        <v>1073.121212121212</v>
      </c>
      <c r="CG172" s="10">
        <v>13.631</v>
      </c>
      <c r="CH172" s="11">
        <v>5149.7</v>
      </c>
      <c r="CI172" s="18">
        <f>CH172/CI$1</f>
        <v>1.3912092068294791E-2</v>
      </c>
      <c r="CJ172" s="20">
        <f>(((CG172-CG$137)/(CG$189-CG$137)*100+1000))</f>
        <v>1072.2408026755852</v>
      </c>
      <c r="CL172" s="10">
        <v>13.641999999999999</v>
      </c>
      <c r="CM172" s="11">
        <v>4689.7</v>
      </c>
      <c r="CN172" s="18">
        <f>CM172/CN$1</f>
        <v>1.3072290768644117E-2</v>
      </c>
      <c r="CO172" s="20">
        <f>(((CL172-CL$137)/(CL$189-CL$137)*100+1000))</f>
        <v>1072.7880814837335</v>
      </c>
      <c r="CQ172" s="10">
        <v>13.65</v>
      </c>
      <c r="CR172" s="11">
        <v>3912.3</v>
      </c>
      <c r="CS172" s="18">
        <f>CR172/CS$1</f>
        <v>1.1111347786634177E-2</v>
      </c>
      <c r="CT172" s="20">
        <f>(((CQ172-CQ$137)/(CQ$189-CQ$137)*100+1000))</f>
        <v>1072.3959914971151</v>
      </c>
      <c r="CU172" s="20">
        <f>(STDEV(BY172,CD172,CI172,CN172,CS172))/(AVERAGE(BY172,CD172,CI172,CN172,CS172))*100</f>
        <v>22.208945563815615</v>
      </c>
      <c r="CW172" s="10">
        <v>13.69</v>
      </c>
      <c r="CX172" s="11">
        <v>6631.7</v>
      </c>
      <c r="CY172" s="18">
        <f>CX172/CY$1</f>
        <v>1.7247607735454668E-2</v>
      </c>
      <c r="CZ172" s="20">
        <f>(((CW172-CW$137)/(CW$189-CW$137)*100+1000))</f>
        <v>1072.2612145254807</v>
      </c>
      <c r="DB172" s="10">
        <v>13.724</v>
      </c>
      <c r="DC172" s="10">
        <v>7933.3</v>
      </c>
      <c r="DD172" s="18">
        <f>DC172/DD$1</f>
        <v>2.3629366859375885E-2</v>
      </c>
      <c r="DE172" s="20">
        <f>(((DB172-DB$137)/(DB$189-DB$137)*100+1000))</f>
        <v>1072.0338983050847</v>
      </c>
      <c r="DG172" s="10">
        <v>13.609</v>
      </c>
      <c r="DH172" s="11">
        <v>7334.4</v>
      </c>
      <c r="DI172" s="18">
        <f>DH172/DI$1</f>
        <v>2.0125675712756908E-2</v>
      </c>
      <c r="DJ172" s="20">
        <f>(((DG172-DG$137)/(DG$189-DG$137)*100+1000))</f>
        <v>1072.5761772853186</v>
      </c>
      <c r="DL172" s="10">
        <v>13.609</v>
      </c>
      <c r="DM172" s="11">
        <v>8180</v>
      </c>
      <c r="DN172" s="18">
        <f>DM172/DN$1</f>
        <v>2.8146711118742306E-2</v>
      </c>
      <c r="DO172" s="20">
        <f>(((DL172-DL$137)/(DL$189-DL$137)*100+1000))</f>
        <v>1072.4496029321931</v>
      </c>
      <c r="DQ172" s="10">
        <v>13.587</v>
      </c>
      <c r="DR172" s="11">
        <v>8606.2999999999993</v>
      </c>
      <c r="DS172" s="18">
        <f>DR172/DS$1</f>
        <v>2.8365575556225722E-2</v>
      </c>
      <c r="DT172" s="20">
        <f>(((DQ172-DQ$137)/(DQ$189-DQ$137)*100+1000))</f>
        <v>1072.3832773878548</v>
      </c>
      <c r="DU172" s="20">
        <f t="shared" ref="DU172" si="1927">(STDEV(CY172,DD172,DI172,DN172,DS172))/(AVERAGE(CY172,DD172,DI172,DN172,DS172))*100</f>
        <v>20.818099438056954</v>
      </c>
      <c r="DW172" s="10">
        <v>13.705</v>
      </c>
      <c r="DX172" s="11">
        <v>10546.8</v>
      </c>
      <c r="DY172" s="18">
        <f>DX172/DY$1</f>
        <v>4.6368039166722351E-2</v>
      </c>
      <c r="DZ172" s="20">
        <f>(((DW172-DW$137)/(DW$189-DW$137)*100+1000))</f>
        <v>1071.4971497149716</v>
      </c>
      <c r="EB172" s="10">
        <v>13.676</v>
      </c>
      <c r="EC172" s="10">
        <v>10790.5</v>
      </c>
      <c r="ED172" s="18">
        <f>EC172/ED$1</f>
        <v>3.5058324406708405E-2</v>
      </c>
      <c r="EE172" s="20">
        <f t="shared" si="1882"/>
        <v>1071.5149682491685</v>
      </c>
      <c r="EG172" s="10">
        <v>13.58</v>
      </c>
      <c r="EH172" s="11">
        <v>11804.3</v>
      </c>
      <c r="EI172" s="18">
        <f>EH172/EI$1</f>
        <v>4.2020806249279147E-2</v>
      </c>
      <c r="EJ172" s="20">
        <f t="shared" si="1826"/>
        <v>1071.4199029126214</v>
      </c>
      <c r="EL172" s="10">
        <v>13.590999999999999</v>
      </c>
      <c r="EM172" s="11">
        <v>13465.4</v>
      </c>
      <c r="EN172" s="18">
        <f>EM172/EN$1</f>
        <v>3.8309722272010578E-2</v>
      </c>
      <c r="EO172" s="20">
        <f t="shared" si="1883"/>
        <v>1071.3072490142554</v>
      </c>
      <c r="EQ172" s="10">
        <v>13.576000000000001</v>
      </c>
      <c r="ER172" s="11">
        <v>10163.4</v>
      </c>
      <c r="ES172" s="18">
        <f>ER172/ES$1</f>
        <v>3.2092329309977345E-2</v>
      </c>
      <c r="ET172" s="20">
        <f t="shared" si="1829"/>
        <v>1071.3938657758883</v>
      </c>
      <c r="EU172" s="20">
        <f>(STDEV(DY172,ED172,EI172,EN172,ES172))/(AVERAGE(DY172,ED172,EI172,EN172,ES172))*100</f>
        <v>14.526749749702111</v>
      </c>
      <c r="EW172" s="10">
        <v>13.702</v>
      </c>
      <c r="EX172" s="11">
        <v>7304.7</v>
      </c>
      <c r="EY172" s="18">
        <f>EX172/EY$1</f>
        <v>2.3939875507534732E-2</v>
      </c>
      <c r="EZ172" s="20">
        <f>(((EW172-EW$137)/(EW$189-EW$137)*100+1000))</f>
        <v>1072.4545454545455</v>
      </c>
      <c r="FB172" s="10">
        <v>13.613</v>
      </c>
      <c r="FC172" s="10">
        <v>5520.8</v>
      </c>
      <c r="FD172" s="18">
        <f>FC172/FD$1</f>
        <v>1.7605198138201189E-2</v>
      </c>
      <c r="FE172" s="20">
        <f>(((FB172-FB$137)/(FB$189-FB$137)*100+1000))</f>
        <v>1072.1495895408939</v>
      </c>
      <c r="FI172" s="18"/>
      <c r="FL172" s="10">
        <v>13.561</v>
      </c>
      <c r="FM172" s="11">
        <v>9258.1</v>
      </c>
      <c r="FN172" s="18">
        <f>FM172/FN$1</f>
        <v>2.8256126291128961E-2</v>
      </c>
      <c r="FO172" s="20">
        <f>(((FL172-FL$137)/(FL$189-FL$137)*100+1000))</f>
        <v>1072.3241590214068</v>
      </c>
      <c r="FQ172" s="10">
        <v>13.571999999999999</v>
      </c>
      <c r="FR172" s="11">
        <v>6966.5</v>
      </c>
      <c r="FS172" s="18">
        <f>FR172/FS$1</f>
        <v>2.7824141361735406E-2</v>
      </c>
      <c r="FT172" s="20">
        <f>(((FQ172-FQ$137)/(FQ$189-FQ$137)*100+1000))</f>
        <v>1072.7189502593835</v>
      </c>
      <c r="FU172" s="20">
        <f>(STDEV(EY172,FD172,FI172,FN172,FS172))/(AVERAGE(EY172,FD172,FI172,FN172,FS172))*100</f>
        <v>20.208071203956745</v>
      </c>
      <c r="FV172" s="20">
        <f>(STDEV(EY172,FD172,FN172,FS172))/(AVERAGE(EY172,FD172,FN172,FS172))*100</f>
        <v>20.208071203956745</v>
      </c>
      <c r="FX172" s="10">
        <v>13.686999999999999</v>
      </c>
      <c r="FY172" s="11">
        <v>8401.7999999999993</v>
      </c>
      <c r="FZ172" s="18">
        <f>FY172/FZ$1</f>
        <v>2.6422732267383529E-2</v>
      </c>
      <c r="GA172" s="20">
        <f>(((FX172-FX$137)/(FX$189-FX$137)*100+1000))</f>
        <v>1072.8432563791009</v>
      </c>
      <c r="GC172" s="10">
        <v>13.616</v>
      </c>
      <c r="GD172" s="10">
        <v>7676.1</v>
      </c>
      <c r="GE172" s="18">
        <f>GD172/GE$1</f>
        <v>2.8180984471290357E-2</v>
      </c>
      <c r="GF172" s="20">
        <f>(((GC172-GC$137)/(GC$189-GC$137)*100+1000))</f>
        <v>1072.5204731574158</v>
      </c>
      <c r="GH172" s="10">
        <v>13.565</v>
      </c>
      <c r="GI172" s="11">
        <v>8139.4</v>
      </c>
      <c r="GJ172" s="18">
        <f>GI172/GJ$1</f>
        <v>3.2578476287605095E-2</v>
      </c>
      <c r="GK172" s="20">
        <f>(((GH172-GH$137)/(GH$189-GH$137)*100+1000))</f>
        <v>1072.2902633190447</v>
      </c>
      <c r="GM172" s="10">
        <v>13.568</v>
      </c>
      <c r="GN172" s="11">
        <v>7942.7</v>
      </c>
      <c r="GO172" s="18">
        <f>GN172/GO$1</f>
        <v>2.3177852306886002E-2</v>
      </c>
      <c r="GP172" s="20">
        <f>(((GM172-GM$137)/(GM$189-GM$137)*100+1000))</f>
        <v>1072.20700152207</v>
      </c>
      <c r="GR172" s="10">
        <v>13.576000000000001</v>
      </c>
      <c r="GS172" s="11">
        <v>7013</v>
      </c>
      <c r="GT172" s="18">
        <f>GS172/GT$1</f>
        <v>1.9055439291321336E-2</v>
      </c>
      <c r="GU172" s="20">
        <f>(((GR172-GR$137)/(GR$189-GR$137)*100+1000))</f>
        <v>1072.7272727272727</v>
      </c>
      <c r="GV172" s="20">
        <f>(STDEV(FZ172,GE172,GJ172,GO172,GT172))/(AVERAGE(FZ172,GE172,GJ172,GO172,GT172))*100</f>
        <v>19.731880431746422</v>
      </c>
      <c r="GX172" s="10">
        <v>13.631</v>
      </c>
      <c r="GY172" s="11">
        <v>4877.3</v>
      </c>
      <c r="GZ172" s="18">
        <f>GY172/GZ$1</f>
        <v>1.6511905987119001E-2</v>
      </c>
      <c r="HA172" s="20">
        <f>(((GX172-GX$137)/(GX$189-GX$137)*100+1000))</f>
        <v>1072.6383369000305</v>
      </c>
      <c r="HC172" s="10">
        <v>13.624000000000001</v>
      </c>
      <c r="HD172" s="10">
        <v>6237</v>
      </c>
      <c r="HE172" s="18">
        <f>HD172/HE$1</f>
        <v>1.919087551869518E-2</v>
      </c>
      <c r="HF172" s="20">
        <f>(((HC172-HC$137)/(HC$189-HC$137)*100+1000))</f>
        <v>1072.5973236009731</v>
      </c>
      <c r="HH172" s="10">
        <v>13.579000000000001</v>
      </c>
      <c r="HI172" s="11">
        <v>6667.4</v>
      </c>
      <c r="HJ172" s="18">
        <f>HI172/HJ$1</f>
        <v>1.8367017493210916E-2</v>
      </c>
      <c r="HK172" s="20">
        <f>(((HH172-HH$137)/(HH$189-HH$137)*100+1000))</f>
        <v>1072.4211165048544</v>
      </c>
      <c r="HM172" s="10">
        <v>13.579000000000001</v>
      </c>
      <c r="HN172" s="11">
        <v>5758.7</v>
      </c>
      <c r="HO172" s="18">
        <f>HN172/HO$1</f>
        <v>1.6137190357309289E-2</v>
      </c>
      <c r="HP172" s="20">
        <f>(((HM172-HM$137)/(HM$189-HM$137)*100+1000))</f>
        <v>1072.3918959782279</v>
      </c>
      <c r="HR172" s="10">
        <v>13.579000000000001</v>
      </c>
      <c r="HS172" s="11">
        <v>6159.2</v>
      </c>
      <c r="HT172" s="18">
        <f>HS172/HT$1</f>
        <v>1.5092131543049893E-2</v>
      </c>
      <c r="HU172" s="20">
        <f>(((HR172-HR$137)/(HR$189-HR$137)*100+1000))</f>
        <v>1072.7300426569166</v>
      </c>
      <c r="HV172" s="20">
        <f t="shared" ref="HV172" si="1928">(STDEV(GZ172,HE172,HJ172,HO172,HT172))/(AVERAGE(GZ172,HE172,HJ172,HO172,HT172))*100</f>
        <v>9.8406371807755644</v>
      </c>
      <c r="HX172" s="10">
        <v>13.654</v>
      </c>
      <c r="HY172" s="11">
        <v>4267.8</v>
      </c>
      <c r="HZ172" s="18">
        <f>HY172/HZ$1</f>
        <v>9.5929934599152319E-3</v>
      </c>
      <c r="IA172" s="20">
        <f>(((HX172-HX$137)/(HX$189-HX$137)*100+1000))</f>
        <v>1072.2987450260177</v>
      </c>
      <c r="IC172" s="10">
        <v>13.641999999999999</v>
      </c>
      <c r="ID172" s="10">
        <v>4402.5</v>
      </c>
      <c r="IE172" s="18">
        <f>ID172/IE$1</f>
        <v>1.4187073441186242E-2</v>
      </c>
      <c r="IF172" s="20">
        <f>(((IC172-IC$137)/(IC$189-IC$137)*100+1000))</f>
        <v>1072.2389861194931</v>
      </c>
      <c r="IH172" s="10">
        <v>13.593999999999999</v>
      </c>
      <c r="II172" s="11">
        <v>4460.7</v>
      </c>
      <c r="IJ172" s="18">
        <f>II172/IJ$1</f>
        <v>1.4073646625804809E-2</v>
      </c>
      <c r="IK172" s="20">
        <f>(((IH172-IH$137)/(IH$189-IH$137)*100+1000))</f>
        <v>1072.7272727272727</v>
      </c>
      <c r="IM172" s="10">
        <v>13.602</v>
      </c>
      <c r="IN172" s="11">
        <v>4345.2</v>
      </c>
      <c r="IO172" s="18">
        <f>IN172/IO$1</f>
        <v>9.8403914415860945E-3</v>
      </c>
      <c r="IP172" s="20">
        <f>(((IM172-IM$137)/(IM$189-IM$137)*100+1000))</f>
        <v>1072.5466218281872</v>
      </c>
      <c r="IR172" s="10">
        <v>13.631</v>
      </c>
      <c r="IS172" s="11">
        <v>3714</v>
      </c>
      <c r="IT172" s="18">
        <f>IS172/IT$1</f>
        <v>1.0134410553321352E-2</v>
      </c>
      <c r="IU172" s="20">
        <f>(((IR172-IR$137)/(IR$189-IR$137)*100+1000))</f>
        <v>1072.9096989966556</v>
      </c>
      <c r="IV172" s="20">
        <f t="shared" ref="IV172" si="1929">(STDEV(HZ172,IE172,IJ172,IO172,IT172))/(AVERAGE(HZ172,IE172,IJ172,IO172,IT172))*100</f>
        <v>20.313288693400079</v>
      </c>
    </row>
    <row r="173" spans="1:256">
      <c r="A173" s="2" t="s">
        <v>99</v>
      </c>
      <c r="B173" s="25">
        <v>13.731</v>
      </c>
      <c r="C173" s="12">
        <v>2244.1</v>
      </c>
      <c r="D173" s="18">
        <f>C173/D$1</f>
        <v>6.9514184412541478E-3</v>
      </c>
      <c r="E173" s="20">
        <f>(((B173-B$137)/(B$189-B$137)*100+1000))</f>
        <v>1071.3680387409202</v>
      </c>
      <c r="G173" s="25">
        <v>13.746</v>
      </c>
      <c r="H173" s="12">
        <v>2592.3000000000002</v>
      </c>
      <c r="I173" s="18">
        <f>H173/I$1</f>
        <v>1.2158617830200539E-2</v>
      </c>
      <c r="J173" s="20">
        <f>(((G173-G$137)/(G$189-G$137)*100+1000))</f>
        <v>1072.121212121212</v>
      </c>
      <c r="L173" s="25">
        <v>13.679</v>
      </c>
      <c r="M173" s="12">
        <v>3157</v>
      </c>
      <c r="N173" s="18">
        <f>M173/N$1</f>
        <v>1.1094617371000912E-2</v>
      </c>
      <c r="O173" s="20">
        <f>(((L173-L$137)/(L$189-L$137)*100+1000))</f>
        <v>1072.0937309799149</v>
      </c>
      <c r="Q173" s="25">
        <v>13.676</v>
      </c>
      <c r="R173" s="12">
        <v>2408.6</v>
      </c>
      <c r="S173" s="18">
        <f>R173/S$1</f>
        <v>9.2252455973639534E-3</v>
      </c>
      <c r="T173" s="20">
        <f>(((Q173-Q$137)/(Q$189-Q$137)*100+1000))</f>
        <v>1071.5412621359224</v>
      </c>
      <c r="U173" s="20">
        <f t="shared" si="1614"/>
        <v>23.185545449120269</v>
      </c>
      <c r="Y173" s="18"/>
      <c r="AD173" s="18"/>
      <c r="AI173" s="18"/>
      <c r="AN173" s="18"/>
      <c r="AS173" s="18"/>
      <c r="AU173" s="20"/>
      <c r="AY173" s="18"/>
      <c r="BD173" s="18"/>
      <c r="BI173" s="18"/>
      <c r="BN173" s="18"/>
      <c r="BS173" s="18"/>
      <c r="BU173" s="20"/>
      <c r="BY173" s="18"/>
      <c r="CD173" s="18"/>
      <c r="CI173" s="18"/>
      <c r="CN173" s="18"/>
      <c r="CS173" s="18"/>
      <c r="CU173" s="20"/>
      <c r="CY173" s="18"/>
      <c r="DD173" s="18"/>
      <c r="DI173" s="18"/>
      <c r="DN173" s="18"/>
      <c r="DS173" s="18"/>
      <c r="DU173" s="20"/>
      <c r="DY173" s="18"/>
      <c r="EB173" s="10">
        <v>13.72</v>
      </c>
      <c r="EC173" s="10">
        <v>4951.1000000000004</v>
      </c>
      <c r="ED173" s="18">
        <f t="shared" si="1824"/>
        <v>1.6086119268806265E-2</v>
      </c>
      <c r="EE173" s="20">
        <f t="shared" si="1882"/>
        <v>1072.8454792863622</v>
      </c>
      <c r="EG173" s="10">
        <v>13.65</v>
      </c>
      <c r="EH173" s="11">
        <v>5090</v>
      </c>
      <c r="EI173" s="18">
        <f t="shared" si="1825"/>
        <v>1.8119321248090174E-2</v>
      </c>
      <c r="EJ173" s="20">
        <f t="shared" si="1826"/>
        <v>1073.5436893203882</v>
      </c>
      <c r="EL173" s="10">
        <v>13.638999999999999</v>
      </c>
      <c r="EM173" s="11">
        <v>4698.6000000000004</v>
      </c>
      <c r="EN173" s="18">
        <f t="shared" si="1902"/>
        <v>1.3367747045558908E-2</v>
      </c>
      <c r="EO173" s="20">
        <f t="shared" si="1883"/>
        <v>1072.763117986048</v>
      </c>
      <c r="EQ173" s="10">
        <v>13.627000000000001</v>
      </c>
      <c r="ER173" s="11">
        <v>5384.3</v>
      </c>
      <c r="ES173" s="18">
        <f t="shared" si="1828"/>
        <v>1.700166565359142E-2</v>
      </c>
      <c r="ET173" s="20">
        <f t="shared" si="1829"/>
        <v>1072.9426055268752</v>
      </c>
      <c r="EU173" s="20">
        <f t="shared" si="1830"/>
        <v>12.56728718982002</v>
      </c>
      <c r="EY173" s="18"/>
      <c r="FD173" s="18"/>
      <c r="FI173" s="18"/>
      <c r="FN173" s="18"/>
      <c r="FS173" s="18"/>
      <c r="FU173" s="20"/>
      <c r="FV173" s="20"/>
      <c r="FZ173" s="18"/>
      <c r="GE173" s="18"/>
      <c r="GJ173" s="18"/>
      <c r="GO173" s="18"/>
      <c r="GT173" s="18"/>
      <c r="GV173" s="20"/>
      <c r="GZ173" s="18"/>
      <c r="HE173" s="18"/>
      <c r="HJ173" s="18"/>
      <c r="HO173" s="18"/>
      <c r="HT173" s="18"/>
      <c r="HV173" s="20"/>
      <c r="HZ173" s="18"/>
      <c r="IE173" s="18"/>
      <c r="IJ173" s="18"/>
      <c r="IO173" s="18"/>
      <c r="IT173" s="18"/>
      <c r="IV173" s="20"/>
    </row>
    <row r="174" spans="1:256">
      <c r="A174" s="2" t="s">
        <v>102</v>
      </c>
      <c r="B174" s="25">
        <v>13.746</v>
      </c>
      <c r="C174" s="12">
        <v>5175.3</v>
      </c>
      <c r="D174" s="18">
        <f>C174/D$1</f>
        <v>1.6031226709604114E-2</v>
      </c>
      <c r="E174" s="20">
        <f>(((B174-B$137)/(B$189-B$137)*100+1000))</f>
        <v>1071.8220338983051</v>
      </c>
      <c r="G174" s="25">
        <v>13.727</v>
      </c>
      <c r="H174" s="12">
        <v>4366.3999999999996</v>
      </c>
      <c r="I174" s="18">
        <f>H174/I$1</f>
        <v>2.0479646990621311E-2</v>
      </c>
      <c r="J174" s="20">
        <f>(((G174-G$137)/(G$189-G$137)*100+1000))</f>
        <v>1071.5454545454545</v>
      </c>
      <c r="L174" s="25">
        <v>13.683</v>
      </c>
      <c r="M174" s="12">
        <v>4764.7</v>
      </c>
      <c r="N174" s="18">
        <f>M174/N$1</f>
        <v>1.6744543360027887E-2</v>
      </c>
      <c r="O174" s="20">
        <f>(((L174-L$137)/(L$189-L$137)*100+1000))</f>
        <v>1072.2154595252587</v>
      </c>
      <c r="Q174" s="25">
        <v>13.679</v>
      </c>
      <c r="R174" s="12">
        <v>3832.2</v>
      </c>
      <c r="S174" s="18">
        <f>R174/S$1</f>
        <v>1.4677815402398962E-2</v>
      </c>
      <c r="T174" s="20">
        <f>(((Q174-Q$137)/(Q$189-Q$137)*100+1000))</f>
        <v>1071.6322815533981</v>
      </c>
      <c r="U174" s="20">
        <f>(STDEV(D174,I174,N174,S174))/(AVERAGE(D174,I174,N174,S174))*100</f>
        <v>14.62311570020287</v>
      </c>
      <c r="W174" s="31">
        <v>13.727</v>
      </c>
      <c r="X174" s="32">
        <v>2184.8000000000002</v>
      </c>
      <c r="Y174" s="33">
        <f>X174/Y$1</f>
        <v>6.6241128257898962E-3</v>
      </c>
      <c r="Z174" s="34">
        <f>(((W174-W$137)/(W$189-W$137)*100+1000))</f>
        <v>1073</v>
      </c>
      <c r="AA174" s="32"/>
      <c r="AB174" s="31">
        <v>13.683</v>
      </c>
      <c r="AC174" s="32">
        <v>2068.3000000000002</v>
      </c>
      <c r="AD174" s="33">
        <f>AC174/AD$1</f>
        <v>7.1240310931941619E-3</v>
      </c>
      <c r="AE174" s="34">
        <f>(((AB174-AB$137)/(AB$189-AB$137)*100+1000))</f>
        <v>1072.8767123287671</v>
      </c>
      <c r="AF174" s="32"/>
      <c r="AG174" s="31">
        <v>13.609</v>
      </c>
      <c r="AH174" s="32">
        <v>5185.6000000000004</v>
      </c>
      <c r="AI174" s="33">
        <f>AH174/AI$1</f>
        <v>1.7153990942682197E-2</v>
      </c>
      <c r="AJ174" s="34">
        <f>(((AG174-AG$137)/(AG$189-AG$137)*100+1000))</f>
        <v>1070.7309675462541</v>
      </c>
      <c r="AK174" s="32"/>
      <c r="AL174" s="31">
        <v>13.661</v>
      </c>
      <c r="AM174" s="32">
        <v>3321.5</v>
      </c>
      <c r="AN174" s="33">
        <f>AM174/AN$1</f>
        <v>1.1741370984903599E-2</v>
      </c>
      <c r="AO174" s="34">
        <f>(((AL174-AL$137)/(AL$189-AL$137)*100+1000))</f>
        <v>1072.9408175716901</v>
      </c>
      <c r="AP174" s="32"/>
      <c r="AQ174" s="31">
        <v>13.661</v>
      </c>
      <c r="AR174" s="32">
        <v>2777.2</v>
      </c>
      <c r="AS174" s="33">
        <f>AR174/AS$1</f>
        <v>9.0714680249697269E-3</v>
      </c>
      <c r="AT174" s="34">
        <f>(((AQ174-AQ$137)/(AQ$189-AQ$137)*100+1000))</f>
        <v>1072.6636225266363</v>
      </c>
      <c r="AU174" s="34">
        <f>(STDEV(Y174,AD174,AI174,AN174,AS174))/(AVERAGE(Y174,AD174,AI174,AN174,AS174))*100</f>
        <v>41.628441938064348</v>
      </c>
      <c r="AV174" s="32"/>
      <c r="AW174" s="31">
        <v>13.727</v>
      </c>
      <c r="AX174" s="32">
        <v>1766.8</v>
      </c>
      <c r="AY174" s="33">
        <f>AX174/AY$1</f>
        <v>5.131914127287039E-3</v>
      </c>
      <c r="AZ174" s="34">
        <f>(((AW174-AW$137)/(AW$189-AW$137)*100+1000))</f>
        <v>1073.121212121212</v>
      </c>
      <c r="BA174" s="32"/>
      <c r="BB174" s="31">
        <v>13.676</v>
      </c>
      <c r="BC174" s="32">
        <v>2960.6</v>
      </c>
      <c r="BD174" s="33">
        <f>BC174/BD$1</f>
        <v>7.6934710739935937E-3</v>
      </c>
      <c r="BE174" s="34">
        <f>(((BB174-BB$137)/(BB$189-BB$137)*100+1000))</f>
        <v>1072.4294813466788</v>
      </c>
      <c r="BF174" s="32"/>
      <c r="BG174" s="31">
        <v>13.609</v>
      </c>
      <c r="BH174" s="32">
        <v>2959.4</v>
      </c>
      <c r="BI174" s="33">
        <f>BH174/BI$1</f>
        <v>9.0771456158926424E-3</v>
      </c>
      <c r="BJ174" s="34">
        <f>(((BG174-BG$137)/(BG$189-BG$137)*100+1000))</f>
        <v>1072.2357971899817</v>
      </c>
      <c r="BK174" s="32"/>
      <c r="BL174" s="31">
        <v>13.605</v>
      </c>
      <c r="BM174" s="32">
        <v>3230.7</v>
      </c>
      <c r="BN174" s="33">
        <f>BM174/BN$1</f>
        <v>9.0791213089986902E-3</v>
      </c>
      <c r="BO174" s="34">
        <f>(((BL174-BL$137)/(BL$189-BL$137)*100+1000))</f>
        <v>1072.2000613685179</v>
      </c>
      <c r="BP174" s="32"/>
      <c r="BQ174" s="31">
        <v>13.605</v>
      </c>
      <c r="BR174" s="32">
        <v>2397.1999999999998</v>
      </c>
      <c r="BS174" s="33">
        <f>BR174/BS$1</f>
        <v>7.7223709083224555E-3</v>
      </c>
      <c r="BT174" s="34">
        <f>(((BQ174-BQ$137)/(BQ$189-BQ$137)*100+1000))</f>
        <v>1072.05971968312</v>
      </c>
      <c r="BU174" s="34">
        <f>(STDEV(AY174,BD174,BI174,BN174,BS174))/(AVERAGE(AY174,BD174,BI174,BN174,BS174))*100</f>
        <v>20.816304887855743</v>
      </c>
      <c r="BW174" s="10">
        <v>13.679</v>
      </c>
      <c r="BX174" s="11">
        <v>2511.9</v>
      </c>
      <c r="BY174" s="18">
        <f>BX174/BY$1</f>
        <v>9.9062340772243778E-3</v>
      </c>
      <c r="BZ174" s="20">
        <f>(((BW174-BW$137)/(BW$189-BW$137)*100+1000))</f>
        <v>1072.3287671232877</v>
      </c>
      <c r="CB174" s="10">
        <v>13.698</v>
      </c>
      <c r="CC174" s="11">
        <v>1726.5</v>
      </c>
      <c r="CD174" s="18">
        <f>CC174/CD$1</f>
        <v>5.710063702019672E-3</v>
      </c>
      <c r="CE174" s="20">
        <f>(((CB174-CB$137)/(CB$189-CB$137)*100+1000))</f>
        <v>1072.7878787878788</v>
      </c>
      <c r="CG174" s="10">
        <v>13.616</v>
      </c>
      <c r="CH174" s="11">
        <v>2060.6999999999998</v>
      </c>
      <c r="CI174" s="18">
        <f>CH174/CI$1</f>
        <v>5.5670520855846117E-3</v>
      </c>
      <c r="CJ174" s="20">
        <f>(((CG174-CG$137)/(CG$189-CG$137)*100+1000))</f>
        <v>1071.7847370021282</v>
      </c>
      <c r="CL174" s="10">
        <v>13.602</v>
      </c>
      <c r="CM174" s="11">
        <v>2165.6999999999998</v>
      </c>
      <c r="CN174" s="18">
        <f>CM174/CN$1</f>
        <v>6.0367742323928107E-3</v>
      </c>
      <c r="CO174" s="20">
        <f>(((CL174-CL$137)/(CL$189-CL$137)*100+1000))</f>
        <v>1071.571906354515</v>
      </c>
      <c r="CQ174" s="10">
        <v>13.641999999999999</v>
      </c>
      <c r="CR174" s="11">
        <v>2341.1</v>
      </c>
      <c r="CS174" s="18">
        <f>CR174/CS$1</f>
        <v>6.6489728045623468E-3</v>
      </c>
      <c r="CT174" s="20">
        <f>(((CQ174-CQ$137)/(CQ$189-CQ$137)*100+1000))</f>
        <v>1072.1530519283328</v>
      </c>
      <c r="CU174" s="20">
        <f>(STDEV(BY174,CD174,CI174,CN174,CS174))/(AVERAGE(BY174,CD174,CI174,CN174,CS174))*100</f>
        <v>26.571571215459095</v>
      </c>
      <c r="CW174" s="10">
        <v>13.679</v>
      </c>
      <c r="CX174" s="11">
        <v>3247.1</v>
      </c>
      <c r="CY174" s="18">
        <f>CX174/CY$1</f>
        <v>8.4450000871262049E-3</v>
      </c>
      <c r="CZ174" s="20">
        <f>(((CW174-CW$137)/(CW$189-CW$137)*100+1000))</f>
        <v>1071.9255416539518</v>
      </c>
      <c r="DB174" s="10">
        <v>13.709</v>
      </c>
      <c r="DC174" s="10">
        <v>3198.2</v>
      </c>
      <c r="DD174" s="18">
        <f>DC174/DD$1</f>
        <v>9.5258519266453994E-3</v>
      </c>
      <c r="DE174" s="20">
        <f>(((DB174-DB$137)/(DB$189-DB$137)*100+1000))</f>
        <v>1071.5799031476997</v>
      </c>
      <c r="DG174" s="10">
        <v>13.602</v>
      </c>
      <c r="DH174" s="11">
        <v>3088.1</v>
      </c>
      <c r="DI174" s="18">
        <f>DH174/DI$1</f>
        <v>8.4737809730263697E-3</v>
      </c>
      <c r="DJ174" s="20">
        <f>(((DG174-DG$137)/(DG$189-DG$137)*100+1000))</f>
        <v>1072.360726377347</v>
      </c>
      <c r="DL174" s="10">
        <v>13.587</v>
      </c>
      <c r="DM174" s="11">
        <v>2767.5</v>
      </c>
      <c r="DN174" s="18">
        <f>DM174/DN$1</f>
        <v>9.5227412006258349E-3</v>
      </c>
      <c r="DO174" s="20">
        <f>(((DL174-DL$137)/(DL$189-DL$137)*100+1000))</f>
        <v>1071.7776420281002</v>
      </c>
      <c r="DQ174" s="10">
        <v>13.58</v>
      </c>
      <c r="DR174" s="11">
        <v>2391</v>
      </c>
      <c r="DS174" s="18">
        <f>DR174/DS$1</f>
        <v>7.8805167325024343E-3</v>
      </c>
      <c r="DT174" s="20">
        <f>(((DQ174-DQ$137)/(DQ$189-DQ$137)*100+1000))</f>
        <v>1072.1696673787001</v>
      </c>
      <c r="DU174" s="20">
        <f>(STDEV(CY174,DD174,DI174,DN174,DS174))/(AVERAGE(CY174,DD174,DI174,DN174,DS174))*100</f>
        <v>8.306408341159031</v>
      </c>
      <c r="DW174" s="10">
        <v>13.75</v>
      </c>
      <c r="DX174" s="11">
        <v>8114.9</v>
      </c>
      <c r="DY174" s="18">
        <f>DX174/DY$1</f>
        <v>3.5676413796984413E-2</v>
      </c>
      <c r="DZ174" s="20">
        <f>(((DW174-DW$137)/(DW$189-DW$137)*100+1000))</f>
        <v>1072.8472847284729</v>
      </c>
      <c r="EB174" s="10">
        <v>13.709</v>
      </c>
      <c r="EC174" s="10">
        <v>5548.9</v>
      </c>
      <c r="ED174" s="18">
        <f>EC174/ED$1</f>
        <v>1.8028370909632014E-2</v>
      </c>
      <c r="EE174" s="20">
        <f t="shared" si="1882"/>
        <v>1072.5128515270637</v>
      </c>
      <c r="EG174" s="10">
        <v>13.617000000000001</v>
      </c>
      <c r="EH174" s="11">
        <v>5211.6000000000004</v>
      </c>
      <c r="EI174" s="18">
        <f>EH174/EI$1</f>
        <v>1.8552191476728243E-2</v>
      </c>
      <c r="EJ174" s="20">
        <f t="shared" si="1826"/>
        <v>1072.5424757281553</v>
      </c>
      <c r="EL174" s="10">
        <v>13.613</v>
      </c>
      <c r="EM174" s="11">
        <v>5245</v>
      </c>
      <c r="EN174" s="18">
        <f>EM174/EN$1</f>
        <v>1.4922281797547454E-2</v>
      </c>
      <c r="EO174" s="20">
        <f t="shared" si="1883"/>
        <v>1071.9745222929937</v>
      </c>
      <c r="EQ174" s="10">
        <v>13.609</v>
      </c>
      <c r="ER174" s="11">
        <v>4535</v>
      </c>
      <c r="ES174" s="18">
        <f>ER174/ES$1</f>
        <v>1.4319884430480672E-2</v>
      </c>
      <c r="ET174" s="20">
        <f t="shared" si="1829"/>
        <v>1072.3959914971151</v>
      </c>
      <c r="EU174" s="20">
        <f>(STDEV(DY174,ED174,EI174,EN174,ES174))/(AVERAGE(DY174,ED174,EI174,EN174,ES174))*100</f>
        <v>43.320081719001337</v>
      </c>
      <c r="EW174" s="10">
        <v>13.683</v>
      </c>
      <c r="EX174" s="11">
        <v>2838</v>
      </c>
      <c r="EY174" s="18">
        <f>EX174/EY$1</f>
        <v>9.3010481868363616E-3</v>
      </c>
      <c r="EZ174" s="20">
        <f t="shared" ref="EZ174:EZ182" si="1930">(((EW174-EW$137)/(EW$189-EW$137)*100+1000))</f>
        <v>1071.8787878787878</v>
      </c>
      <c r="FB174" s="10">
        <v>13.598000000000001</v>
      </c>
      <c r="FC174" s="10">
        <v>2539.8000000000002</v>
      </c>
      <c r="FD174" s="18">
        <f>FC174/FD$1</f>
        <v>8.0991309649694563E-3</v>
      </c>
      <c r="FE174" s="20">
        <f t="shared" ref="FE174:FE182" si="1931">(((FB174-FB$137)/(FB$189-FB$137)*100+1000))</f>
        <v>1071.6935238674369</v>
      </c>
      <c r="FG174" s="10">
        <v>13.583</v>
      </c>
      <c r="FH174" s="11">
        <v>6530.8</v>
      </c>
      <c r="FI174" s="18">
        <f>FH174/FI$1</f>
        <v>2.099205356850125E-2</v>
      </c>
      <c r="FJ174" s="20">
        <f t="shared" ref="FJ174:FJ182" si="1932">(((FG174-FG$137)/(FG$189-FG$137)*100+1000))</f>
        <v>1070.8221225710015</v>
      </c>
      <c r="FL174" s="10">
        <v>13.539</v>
      </c>
      <c r="FM174" s="11">
        <v>4113.1000000000004</v>
      </c>
      <c r="FN174" s="18">
        <f>FM174/FN$1</f>
        <v>1.2553361170007079E-2</v>
      </c>
      <c r="FO174" s="20">
        <f t="shared" ref="FO174:FO182" si="1933">(((FL174-FL$137)/(FL$189-FL$137)*100+1000))</f>
        <v>1071.6513761467891</v>
      </c>
      <c r="FQ174" s="10">
        <v>13.561</v>
      </c>
      <c r="FR174" s="11">
        <v>2812.8</v>
      </c>
      <c r="FS174" s="18">
        <f>FR174/FS$1</f>
        <v>1.1234299120403265E-2</v>
      </c>
      <c r="FT174" s="20">
        <f t="shared" ref="FT174:FT182" si="1934">(((FQ174-FQ$137)/(FQ$189-FQ$137)*100+1000))</f>
        <v>1072.3832773878548</v>
      </c>
      <c r="FU174" s="20">
        <f t="shared" ref="FU174:FU182" si="1935">(STDEV(EY174,FD174,FI174,FN174,FS174))/(AVERAGE(EY174,FD174,FI174,FN174,FS174))*100</f>
        <v>40.863989189651981</v>
      </c>
      <c r="FV174" s="20">
        <f t="shared" ref="FV174:FV182" si="1936">(STDEV(EY174,FD174,FN174,FS174))/(AVERAGE(EY174,FD174,FN174,FS174))*100</f>
        <v>19.254337286224551</v>
      </c>
      <c r="FX174" s="10">
        <v>13.683</v>
      </c>
      <c r="FY174" s="11">
        <v>3448.6</v>
      </c>
      <c r="FZ174" s="18">
        <f>FY174/FZ$1</f>
        <v>1.0845465792722851E-2</v>
      </c>
      <c r="GA174" s="20">
        <f>(((FX174-FX$137)/(FX$189-FX$137)*100+1000))</f>
        <v>1072.7217496962332</v>
      </c>
      <c r="GC174" s="10">
        <v>13.613</v>
      </c>
      <c r="GD174" s="10">
        <v>2547.3000000000002</v>
      </c>
      <c r="GE174" s="18">
        <f>GD174/GE$1</f>
        <v>9.3518090884326579E-3</v>
      </c>
      <c r="GF174" s="20">
        <f>(((GC174-GC$137)/(GC$189-GC$137)*100+1000))</f>
        <v>1072.4294813466788</v>
      </c>
      <c r="GH174" s="10">
        <v>13.576000000000001</v>
      </c>
      <c r="GI174" s="11">
        <v>3481.2</v>
      </c>
      <c r="GJ174" s="18">
        <f>GI174/GJ$1</f>
        <v>1.3933728733372345E-2</v>
      </c>
      <c r="GK174" s="20">
        <f>(((GH174-GH$137)/(GH$189-GH$137)*100+1000))</f>
        <v>1072.6270667483159</v>
      </c>
      <c r="GM174" s="10">
        <v>13.571999999999999</v>
      </c>
      <c r="GN174" s="11">
        <v>3821.9</v>
      </c>
      <c r="GO174" s="18">
        <f>GN174/GO$1</f>
        <v>1.1152811226873434E-2</v>
      </c>
      <c r="GP174" s="20">
        <f>(((GM174-GM$137)/(GM$189-GM$137)*100+1000))</f>
        <v>1072.3287671232877</v>
      </c>
      <c r="GR174" s="10">
        <v>13.576000000000001</v>
      </c>
      <c r="GS174" s="11">
        <v>3244</v>
      </c>
      <c r="GT174" s="18">
        <f>GS174/GT$1</f>
        <v>8.8144652874727527E-3</v>
      </c>
      <c r="GU174" s="20">
        <f>(((GR174-GR$137)/(GR$189-GR$137)*100+1000))</f>
        <v>1072.7272727272727</v>
      </c>
      <c r="GV174" s="20">
        <f>(STDEV(FZ174,GE174,GJ174,GO174,GT174))/(AVERAGE(FZ174,GE174,GJ174,GO174,GT174))*100</f>
        <v>18.475903972346444</v>
      </c>
      <c r="GX174" s="10">
        <v>13.571999999999999</v>
      </c>
      <c r="GY174" s="11">
        <v>2809</v>
      </c>
      <c r="GZ174" s="18">
        <f>GY174/GZ$1</f>
        <v>9.5097582510440763E-3</v>
      </c>
      <c r="HA174" s="20">
        <f>(((GX174-GX$137)/(GX$189-GX$137)*100+1000))</f>
        <v>1070.8346071537756</v>
      </c>
      <c r="HC174" s="10">
        <v>13.609</v>
      </c>
      <c r="HD174" s="10">
        <v>2530.1</v>
      </c>
      <c r="HE174" s="18">
        <f>HD174/HE$1</f>
        <v>7.7849661936589178E-3</v>
      </c>
      <c r="HF174" s="20">
        <f>(((HC174-HC$137)/(HC$189-HC$137)*100+1000))</f>
        <v>1072.1411192214111</v>
      </c>
      <c r="HH174" s="10">
        <v>13.568</v>
      </c>
      <c r="HI174" s="11">
        <v>3041.7</v>
      </c>
      <c r="HJ174" s="18">
        <f>HI174/HJ$1</f>
        <v>8.3791218629600209E-3</v>
      </c>
      <c r="HK174" s="20">
        <f>(((HH174-HH$137)/(HH$189-HH$137)*100+1000))</f>
        <v>1072.0873786407767</v>
      </c>
      <c r="HM174" s="10">
        <v>13.583</v>
      </c>
      <c r="HN174" s="11">
        <v>2836.6</v>
      </c>
      <c r="HO174" s="18">
        <f>HN174/HO$1</f>
        <v>7.9487999318498138E-3</v>
      </c>
      <c r="HP174" s="20">
        <f>(((HM174-HM$137)/(HM$189-HM$137)*100+1000))</f>
        <v>1072.5128515270637</v>
      </c>
      <c r="HR174" s="10">
        <v>13.55</v>
      </c>
      <c r="HS174" s="11">
        <v>3048.8</v>
      </c>
      <c r="HT174" s="18">
        <f>HS174/HT$1</f>
        <v>7.4705953124513764E-3</v>
      </c>
      <c r="HU174" s="20">
        <f>(((HR174-HR$137)/(HR$189-HR$137)*100+1000))</f>
        <v>1071.8464351005484</v>
      </c>
      <c r="HV174" s="20">
        <f t="shared" ref="HV174" si="1937">(STDEV(GZ174,HE174,HJ174,HO174,HT174))/(AVERAGE(GZ174,HE174,HJ174,HO174,HT174))*100</f>
        <v>9.6445725039394485</v>
      </c>
      <c r="HX174" s="10">
        <v>13.672000000000001</v>
      </c>
      <c r="HY174" s="11">
        <v>1892.8</v>
      </c>
      <c r="HZ174" s="18">
        <f>HY174/HZ$1</f>
        <v>4.2545616057283733E-3</v>
      </c>
      <c r="IA174" s="20">
        <f>(((HX174-HX$137)/(HX$189-HX$137)*100+1000))</f>
        <v>1072.8497092133457</v>
      </c>
      <c r="IC174" s="10">
        <v>13.613</v>
      </c>
      <c r="ID174" s="10">
        <v>2385.5</v>
      </c>
      <c r="IE174" s="18">
        <f>ID174/IE$1</f>
        <v>7.687283065065254E-3</v>
      </c>
      <c r="IF174" s="20">
        <f>(((IC174-IC$137)/(IC$189-IC$137)*100+1000))</f>
        <v>1071.3639106819553</v>
      </c>
      <c r="IH174" s="10">
        <v>13.605</v>
      </c>
      <c r="II174" s="11">
        <v>3067.6</v>
      </c>
      <c r="IJ174" s="18">
        <f>II174/IJ$1</f>
        <v>9.6783729883916942E-3</v>
      </c>
      <c r="IK174" s="20">
        <f>(((IH174-IH$137)/(IH$189-IH$137)*100+1000))</f>
        <v>1073.063973063973</v>
      </c>
      <c r="IM174" s="10">
        <v>13.62</v>
      </c>
      <c r="IN174" s="11">
        <v>3291.1</v>
      </c>
      <c r="IO174" s="18">
        <f>IN174/IO$1</f>
        <v>7.4532155650842294E-3</v>
      </c>
      <c r="IP174" s="20">
        <f>(((IM174-IM$137)/(IM$189-IM$137)*100+1000))</f>
        <v>1073.0969122592478</v>
      </c>
      <c r="IR174" s="10">
        <v>13.62</v>
      </c>
      <c r="IS174" s="11">
        <v>3237.1</v>
      </c>
      <c r="IT174" s="18">
        <f>IS174/IT$1</f>
        <v>8.8330911152817854E-3</v>
      </c>
      <c r="IU174" s="20">
        <f>(((IR174-IR$137)/(IR$189-IR$137)*100+1000))</f>
        <v>1072.5752508361204</v>
      </c>
      <c r="IV174" s="20">
        <f>(STDEV(HZ174,IE174,IJ174,IO174,IT174))/(AVERAGE(HZ174,IE174,IJ174,IO174,IT174))*100</f>
        <v>27.240148976018151</v>
      </c>
    </row>
    <row r="175" spans="1:256" s="11" customFormat="1">
      <c r="A175" s="13">
        <v>76</v>
      </c>
      <c r="B175" s="25"/>
      <c r="C175" s="12"/>
      <c r="D175" s="18"/>
      <c r="E175" s="20"/>
      <c r="F175" s="12"/>
      <c r="G175" s="25"/>
      <c r="H175" s="12"/>
      <c r="I175" s="18"/>
      <c r="J175" s="20"/>
      <c r="K175" s="12"/>
      <c r="L175" s="25"/>
      <c r="M175" s="12"/>
      <c r="N175" s="18"/>
      <c r="O175" s="20"/>
      <c r="P175" s="12"/>
      <c r="Q175" s="25"/>
      <c r="R175" s="12"/>
      <c r="S175" s="18"/>
      <c r="T175" s="20"/>
      <c r="U175" s="20"/>
      <c r="W175" s="10">
        <v>13.738</v>
      </c>
      <c r="X175" s="11">
        <v>3442.3</v>
      </c>
      <c r="Y175" s="18">
        <f>X175/Y$1</f>
        <v>1.0436737266668144E-2</v>
      </c>
      <c r="Z175" s="20">
        <f>(((W175-W$137)/(W$189-W$137)*100+1000))</f>
        <v>1073.3333333333333</v>
      </c>
      <c r="AB175" s="10">
        <v>13.694000000000001</v>
      </c>
      <c r="AC175" s="11">
        <v>3576</v>
      </c>
      <c r="AD175" s="18">
        <f t="shared" si="1615"/>
        <v>1.2317137353992322E-2</v>
      </c>
      <c r="AE175" s="20">
        <f>(((AB175-AB$137)/(AB$189-AB$137)*100+1000))</f>
        <v>1073.2115677321158</v>
      </c>
      <c r="AG175" s="10">
        <v>13.694000000000001</v>
      </c>
      <c r="AH175" s="11">
        <v>3680</v>
      </c>
      <c r="AI175" s="18">
        <f t="shared" si="1616"/>
        <v>1.2173458552350833E-2</v>
      </c>
      <c r="AJ175" s="20">
        <f>(((AG175-AG$137)/(AG$189-AG$137)*100+1000))</f>
        <v>1073.3090688504701</v>
      </c>
      <c r="AL175" s="10">
        <v>13.664</v>
      </c>
      <c r="AM175" s="11">
        <v>4146.1000000000004</v>
      </c>
      <c r="AN175" s="18">
        <f t="shared" si="1617"/>
        <v>1.4656299334791154E-2</v>
      </c>
      <c r="AO175" s="20">
        <f>(((AL175-AL$137)/(AL$189-AL$137)*100+1000))</f>
        <v>1073.032336790726</v>
      </c>
      <c r="AQ175" s="10">
        <v>13.686999999999999</v>
      </c>
      <c r="AR175" s="11">
        <v>5144</v>
      </c>
      <c r="AS175" s="18">
        <f t="shared" si="1618"/>
        <v>1.6802402247027323E-2</v>
      </c>
      <c r="AT175" s="20">
        <f>(((AQ175-AQ$137)/(AQ$189-AQ$137)*100+1000))</f>
        <v>1073.455098934551</v>
      </c>
      <c r="AU175" s="20">
        <f t="shared" ref="AU175" si="1938">(STDEV(Y175,AD175,AI175,AN175,AS175))/(AVERAGE(Y175,AD175,AI175,AN175,AS175))*100</f>
        <v>18.654148336669948</v>
      </c>
      <c r="AW175" s="10">
        <v>13.734999999999999</v>
      </c>
      <c r="AX175" s="11">
        <v>3177.6</v>
      </c>
      <c r="AY175" s="18">
        <f t="shared" si="1761"/>
        <v>9.2297771852316596E-3</v>
      </c>
      <c r="AZ175" s="20">
        <f>(((AW175-AW$137)/(AW$189-AW$137)*100+1000))</f>
        <v>1073.3636363636363</v>
      </c>
      <c r="BB175" s="10">
        <v>13.701000000000001</v>
      </c>
      <c r="BC175" s="11">
        <v>3756</v>
      </c>
      <c r="BD175" s="18">
        <f t="shared" si="1762"/>
        <v>9.7604125359453953E-3</v>
      </c>
      <c r="BE175" s="20">
        <f>(((BB175-BB$137)/(BB$189-BB$137)*100+1000))</f>
        <v>1073.1877464361542</v>
      </c>
      <c r="BG175" s="10">
        <v>13.646000000000001</v>
      </c>
      <c r="BH175" s="11">
        <v>3461.4</v>
      </c>
      <c r="BI175" s="18">
        <f t="shared" si="1763"/>
        <v>1.0616892557562612E-2</v>
      </c>
      <c r="BJ175" s="20">
        <f>(((BG175-BG$137)/(BG$189-BG$137)*100+1000))</f>
        <v>1073.365913255956</v>
      </c>
      <c r="BL175" s="10">
        <v>13.635</v>
      </c>
      <c r="BM175" s="11">
        <v>4644.3</v>
      </c>
      <c r="BN175" s="18">
        <f t="shared" si="1764"/>
        <v>1.3051711113808965E-2</v>
      </c>
      <c r="BO175" s="20">
        <f>(((BL175-BL$137)/(BL$189-BL$137)*100+1000))</f>
        <v>1073.1205891377724</v>
      </c>
      <c r="BQ175" s="10">
        <v>13.646000000000001</v>
      </c>
      <c r="BR175" s="11">
        <v>3672.2</v>
      </c>
      <c r="BS175" s="18">
        <f t="shared" si="1765"/>
        <v>1.1829672304998215E-2</v>
      </c>
      <c r="BT175" s="20">
        <f>(((BQ175-BQ$137)/(BQ$189-BQ$137)*100+1000))</f>
        <v>1073.3089579524681</v>
      </c>
      <c r="BU175" s="20">
        <f t="shared" ref="BU175:BU201" si="1939">(STDEV(AY175,BD175,BI175,BN175,BS175))/(AVERAGE(AY175,BD175,BI175,BN175,BS175))*100</f>
        <v>14.262049656407239</v>
      </c>
      <c r="BW175" s="10">
        <v>13.698</v>
      </c>
      <c r="BX175" s="11">
        <v>2561.6</v>
      </c>
      <c r="BY175" s="18">
        <f t="shared" ref="BY175:BY181" si="1940">BX175/BY$1</f>
        <v>1.0102237036593003E-2</v>
      </c>
      <c r="BZ175" s="20">
        <f>(((BW175-BW$137)/(BW$189-BW$137)*100+1000))</f>
        <v>1072.9071537290715</v>
      </c>
      <c r="CB175" s="10">
        <v>13.705</v>
      </c>
      <c r="CC175" s="11">
        <v>1766.6</v>
      </c>
      <c r="CD175" s="18">
        <f t="shared" ref="CD175" si="1941">CC175/CD$1</f>
        <v>5.8426866701349273E-3</v>
      </c>
      <c r="CE175" s="20">
        <f>(((CB175-CB$137)/(CB$189-CB$137)*100+1000))</f>
        <v>1073</v>
      </c>
      <c r="CG175" s="10">
        <v>13.657</v>
      </c>
      <c r="CH175" s="11">
        <v>3635.6</v>
      </c>
      <c r="CI175" s="18">
        <f t="shared" ref="CI175:CI181" si="1942">CH175/CI$1</f>
        <v>9.8216987248757291E-3</v>
      </c>
      <c r="CJ175" s="20">
        <f>(((CG175-CG$137)/(CG$189-CG$137)*100+1000))</f>
        <v>1073.0313165095774</v>
      </c>
      <c r="CL175" s="10">
        <v>13.664999999999999</v>
      </c>
      <c r="CM175" s="11">
        <v>3941.5</v>
      </c>
      <c r="CN175" s="18">
        <f t="shared" ref="CN175:CN181" si="1943">CM175/CN$1</f>
        <v>1.0986722831867879E-2</v>
      </c>
      <c r="CO175" s="20">
        <f>(((CL175-CL$137)/(CL$189-CL$137)*100+1000))</f>
        <v>1073.4873821830342</v>
      </c>
      <c r="CQ175" s="10">
        <v>13.657</v>
      </c>
      <c r="CR175" s="11">
        <v>2912.9</v>
      </c>
      <c r="CS175" s="18">
        <f t="shared" ref="CS175:CS181" si="1944">CR175/CS$1</f>
        <v>8.2729455736233644E-3</v>
      </c>
      <c r="CT175" s="20">
        <f>(((CQ175-CQ$137)/(CQ$189-CQ$137)*100+1000))</f>
        <v>1072.6085636197995</v>
      </c>
      <c r="CU175" s="20">
        <f t="shared" ref="CU175:CU181" si="1945">(STDEV(BY175,CD175,CI175,CN175,CS175))/(AVERAGE(BY175,CD175,CI175,CN175,CS175))*100</f>
        <v>22.440050901772395</v>
      </c>
      <c r="CW175" s="10">
        <v>13.727</v>
      </c>
      <c r="CX175" s="11">
        <v>4401.8</v>
      </c>
      <c r="CY175" s="18">
        <f t="shared" ref="CY175" si="1946">CX175/CY$1</f>
        <v>1.144812336654619E-2</v>
      </c>
      <c r="CZ175" s="20">
        <f>(((CW175-CW$137)/(CW$189-CW$137)*100+1000))</f>
        <v>1073.3902960024413</v>
      </c>
      <c r="DB175" s="10">
        <v>13.742000000000001</v>
      </c>
      <c r="DC175" s="10">
        <v>4339.8999999999996</v>
      </c>
      <c r="DD175" s="18">
        <f t="shared" ref="DD175" si="1947">DC175/DD$1</f>
        <v>1.2926410098320421E-2</v>
      </c>
      <c r="DE175" s="20">
        <f>(((DB175-DB$137)/(DB$189-DB$137)*100+1000))</f>
        <v>1072.5786924939468</v>
      </c>
      <c r="DG175" s="10">
        <v>13.624000000000001</v>
      </c>
      <c r="DH175" s="11">
        <v>6403.8</v>
      </c>
      <c r="DI175" s="18">
        <f t="shared" ref="DI175" si="1948">DH175/DI$1</f>
        <v>1.7572098894163488E-2</v>
      </c>
      <c r="DJ175" s="20">
        <f>(((DG175-DG$137)/(DG$189-DG$137)*100+1000))</f>
        <v>1073.0378578024008</v>
      </c>
      <c r="DL175" s="10">
        <v>13.631</v>
      </c>
      <c r="DM175" s="11">
        <v>4939.2</v>
      </c>
      <c r="DN175" s="18">
        <f t="shared" ref="DN175" si="1949">DM175/DN$1</f>
        <v>1.6995383320011246E-2</v>
      </c>
      <c r="DO175" s="20">
        <f>(((DL175-DL$137)/(DL$189-DL$137)*100+1000))</f>
        <v>1073.121563836286</v>
      </c>
      <c r="DQ175" s="10">
        <v>13.62</v>
      </c>
      <c r="DR175" s="11">
        <v>4187.3999999999996</v>
      </c>
      <c r="DS175" s="18">
        <f t="shared" ref="DS175" si="1950">DR175/DS$1</f>
        <v>1.38012863930074E-2</v>
      </c>
      <c r="DT175" s="20">
        <f>(((DQ175-DQ$137)/(DQ$189-DQ$137)*100+1000))</f>
        <v>1073.3902960024411</v>
      </c>
      <c r="DU175" s="20">
        <f t="shared" ref="DU175" si="1951">(STDEV(CY175,DD175,DI175,DN175,DS175))/(AVERAGE(CY175,DD175,DI175,DN175,DS175))*100</f>
        <v>18.163184992190164</v>
      </c>
      <c r="DW175" s="10"/>
      <c r="DY175" s="18"/>
      <c r="DZ175" s="20"/>
      <c r="EB175" s="10">
        <v>13.565</v>
      </c>
      <c r="EC175" s="10">
        <v>6892.6</v>
      </c>
      <c r="ED175" s="18">
        <f t="shared" ref="ED175:ED201" si="1952">EC175/ED$1</f>
        <v>2.2394050952752733E-2</v>
      </c>
      <c r="EE175" s="20">
        <f t="shared" si="1882"/>
        <v>1068.1584517689748</v>
      </c>
      <c r="EG175" s="10">
        <v>13.628</v>
      </c>
      <c r="EH175" s="11">
        <v>3756.4</v>
      </c>
      <c r="EI175" s="18">
        <f t="shared" ref="EI175:EI194" si="1953">EH175/EI$1</f>
        <v>1.337198788532926E-2</v>
      </c>
      <c r="EJ175" s="20">
        <f t="shared" si="1826"/>
        <v>1072.8762135922329</v>
      </c>
      <c r="EL175" s="10">
        <v>13.602</v>
      </c>
      <c r="EM175" s="11">
        <v>13158.8</v>
      </c>
      <c r="EN175" s="18">
        <f t="shared" ref="EN175:EN201" si="1954">EM175/EN$1</f>
        <v>3.7437430260737356E-2</v>
      </c>
      <c r="EO175" s="20">
        <f t="shared" si="1883"/>
        <v>1071.6408856536245</v>
      </c>
      <c r="EQ175" s="10">
        <v>13.616</v>
      </c>
      <c r="ER175" s="11">
        <v>5042.1000000000004</v>
      </c>
      <c r="ES175" s="18">
        <f t="shared" ref="ES175:ES201" si="1955">ER175/ES$1</f>
        <v>1.5921122224239602E-2</v>
      </c>
      <c r="ET175" s="20">
        <f t="shared" si="1829"/>
        <v>1072.6085636197995</v>
      </c>
      <c r="EU175" s="20"/>
      <c r="EW175" s="10">
        <v>13.715999999999999</v>
      </c>
      <c r="EX175" s="11">
        <v>5261.4</v>
      </c>
      <c r="EY175" s="18">
        <f t="shared" ref="EY175" si="1956">EX175/EY$1</f>
        <v>1.7243317452509101E-2</v>
      </c>
      <c r="EZ175" s="20">
        <f t="shared" si="1930"/>
        <v>1072.8787878787878</v>
      </c>
      <c r="FB175" s="10">
        <v>13.653</v>
      </c>
      <c r="FC175" s="10">
        <v>3317.1</v>
      </c>
      <c r="FD175" s="18">
        <f t="shared" si="1876"/>
        <v>1.0577851533152289E-2</v>
      </c>
      <c r="FE175" s="20">
        <f t="shared" si="1931"/>
        <v>1073.3657646701124</v>
      </c>
      <c r="FG175" s="10">
        <v>13.62</v>
      </c>
      <c r="FH175" s="11">
        <v>10272.799999999999</v>
      </c>
      <c r="FI175" s="18">
        <f t="shared" ref="FI175" si="1957">FH175/FI$1</f>
        <v>3.3020023258789062E-2</v>
      </c>
      <c r="FJ175" s="20">
        <f t="shared" si="1932"/>
        <v>1071.9282511210763</v>
      </c>
      <c r="FL175" s="10">
        <v>13.602</v>
      </c>
      <c r="FM175" s="11">
        <v>4675</v>
      </c>
      <c r="FN175" s="18">
        <f t="shared" si="1877"/>
        <v>1.426830455612144E-2</v>
      </c>
      <c r="FO175" s="20">
        <f t="shared" si="1933"/>
        <v>1073.5779816513761</v>
      </c>
      <c r="FQ175" s="10">
        <v>13.593999999999999</v>
      </c>
      <c r="FR175" s="11">
        <v>5754.5</v>
      </c>
      <c r="FS175" s="18">
        <f t="shared" si="1878"/>
        <v>2.2983423737329561E-2</v>
      </c>
      <c r="FT175" s="20">
        <f t="shared" si="1934"/>
        <v>1073.3902960024413</v>
      </c>
      <c r="FU175" s="20">
        <f t="shared" si="1935"/>
        <v>44.649543431909407</v>
      </c>
      <c r="FV175" s="20">
        <f t="shared" si="1936"/>
        <v>32.220182099218654</v>
      </c>
      <c r="FX175" s="10"/>
      <c r="FZ175" s="18"/>
      <c r="GA175" s="20"/>
      <c r="GC175" s="10"/>
      <c r="GD175" s="10"/>
      <c r="GE175" s="18"/>
      <c r="GF175" s="20"/>
      <c r="GH175" s="10"/>
      <c r="GJ175" s="18"/>
      <c r="GK175" s="20"/>
      <c r="GM175" s="10"/>
      <c r="GO175" s="18"/>
      <c r="GP175" s="20"/>
      <c r="GR175" s="10"/>
      <c r="GT175" s="18"/>
      <c r="GU175" s="20"/>
      <c r="GV175" s="20"/>
      <c r="GX175" s="10">
        <v>13.646000000000001</v>
      </c>
      <c r="GY175" s="11">
        <v>4140.3999999999996</v>
      </c>
      <c r="GZ175" s="18">
        <f t="shared" ref="GZ175" si="1958">GY175/GZ$1</f>
        <v>1.4017160221652862E-2</v>
      </c>
      <c r="HA175" s="20">
        <f>(((GX175-GX$137)/(GX$189-GX$137)*100+1000))</f>
        <v>1073.096912259248</v>
      </c>
      <c r="HC175" s="10">
        <v>13.653</v>
      </c>
      <c r="HD175" s="10">
        <v>4438</v>
      </c>
      <c r="HE175" s="18">
        <f t="shared" ref="HE175" si="1959">HD175/HE$1</f>
        <v>1.3655460245625976E-2</v>
      </c>
      <c r="HF175" s="20">
        <f>(((HC175-HC$137)/(HC$189-HC$137)*100+1000))</f>
        <v>1073.4793187347932</v>
      </c>
      <c r="HH175" s="10">
        <v>13.602</v>
      </c>
      <c r="HI175" s="11">
        <v>4889.3999999999996</v>
      </c>
      <c r="HJ175" s="18">
        <f t="shared" ref="HJ175" si="1960">HI175/HJ$1</f>
        <v>1.3469072701698632E-2</v>
      </c>
      <c r="HK175" s="20">
        <f>(((HH175-HH$137)/(HH$189-HH$137)*100+1000))</f>
        <v>1073.1189320388351</v>
      </c>
      <c r="HM175" s="10">
        <v>13.590999999999999</v>
      </c>
      <c r="HN175" s="11">
        <v>3879.3</v>
      </c>
      <c r="HO175" s="18">
        <f t="shared" ref="HO175" si="1961">HN175/HO$1</f>
        <v>1.0870683062689483E-2</v>
      </c>
      <c r="HP175" s="20">
        <f>(((HM175-HM$137)/(HM$189-HM$137)*100+1000))</f>
        <v>1072.7547626247353</v>
      </c>
      <c r="HR175" s="10">
        <v>13.593999999999999</v>
      </c>
      <c r="HS175" s="11">
        <v>4376.5</v>
      </c>
      <c r="HT175" s="18">
        <f t="shared" ref="HT175" si="1962">HS175/HT$1</f>
        <v>1.0723911173229942E-2</v>
      </c>
      <c r="HU175" s="20">
        <f>(((HR175-HR$137)/(HR$189-HR$137)*100+1000))</f>
        <v>1073.1870810481414</v>
      </c>
      <c r="HV175" s="20">
        <f t="shared" ref="HV175" si="1963">(STDEV(GZ175,HE175,HJ175,HO175,HT175))/(AVERAGE(GZ175,HE175,HJ175,HO175,HT175))*100</f>
        <v>12.834931883183625</v>
      </c>
      <c r="HX175" s="10">
        <v>13.672000000000001</v>
      </c>
      <c r="HY175" s="11">
        <v>2009.4</v>
      </c>
      <c r="HZ175" s="18">
        <f t="shared" ref="HZ175" si="1964">HY175/HZ$1</f>
        <v>4.5166505127591898E-3</v>
      </c>
      <c r="IA175" s="20">
        <f>(((HX175-HX$137)/(HX$189-HX$137)*100+1000))</f>
        <v>1072.8497092133457</v>
      </c>
      <c r="IC175" s="10">
        <v>13.661</v>
      </c>
      <c r="ID175" s="10">
        <v>2739.9</v>
      </c>
      <c r="IE175" s="18">
        <f t="shared" ref="IE175" si="1965">ID175/IE$1</f>
        <v>8.8293384489508651E-3</v>
      </c>
      <c r="IF175" s="20">
        <f>(((IC175-IC$137)/(IC$189-IC$137)*100+1000))</f>
        <v>1072.8123114061557</v>
      </c>
      <c r="IH175" s="10">
        <v>13.613</v>
      </c>
      <c r="II175" s="11">
        <v>2056.1</v>
      </c>
      <c r="IJ175" s="18">
        <f t="shared" ref="IJ175" si="1966">II175/IJ$1</f>
        <v>6.4870591672421974E-3</v>
      </c>
      <c r="IK175" s="20">
        <f>(((IH175-IH$137)/(IH$189-IH$137)*100+1000))</f>
        <v>1073.3088460361187</v>
      </c>
      <c r="IM175" s="10">
        <v>13.627000000000001</v>
      </c>
      <c r="IN175" s="11">
        <v>3713.7</v>
      </c>
      <c r="IO175" s="18">
        <f t="shared" ref="IO175" si="1967">IN175/IO$1</f>
        <v>8.4102599872545054E-3</v>
      </c>
      <c r="IP175" s="20">
        <f>(((IM175-IM$137)/(IM$189-IM$137)*100+1000))</f>
        <v>1073.3109140935494</v>
      </c>
      <c r="IR175" s="10">
        <v>13.638999999999999</v>
      </c>
      <c r="IS175" s="11">
        <v>4628.1000000000004</v>
      </c>
      <c r="IT175" s="18">
        <f t="shared" ref="IT175" si="1968">IS175/IT$1</f>
        <v>1.2628719838940913E-2</v>
      </c>
      <c r="IU175" s="20">
        <f>(((IR175-IR$137)/(IR$189-IR$137)*100+1000))</f>
        <v>1073.1529340224993</v>
      </c>
      <c r="IV175" s="20">
        <f t="shared" ref="IV175" si="1969">(STDEV(HZ175,IE175,IJ175,IO175,IT175))/(AVERAGE(HZ175,IE175,IJ175,IO175,IT175))*100</f>
        <v>36.980105557890283</v>
      </c>
    </row>
    <row r="176" spans="1:256" s="11" customFormat="1">
      <c r="A176" s="13">
        <v>553</v>
      </c>
      <c r="B176" s="25"/>
      <c r="C176" s="35"/>
      <c r="D176" s="18"/>
      <c r="E176" s="20"/>
      <c r="F176" s="35"/>
      <c r="G176" s="25"/>
      <c r="H176" s="35"/>
      <c r="I176" s="18"/>
      <c r="J176" s="20"/>
      <c r="K176" s="35"/>
      <c r="L176" s="25"/>
      <c r="M176" s="35"/>
      <c r="N176" s="18"/>
      <c r="O176" s="20"/>
      <c r="P176" s="35"/>
      <c r="Q176" s="25"/>
      <c r="R176" s="35"/>
      <c r="S176" s="18"/>
      <c r="T176" s="20"/>
      <c r="U176" s="20"/>
      <c r="W176" s="10"/>
      <c r="Y176" s="18"/>
      <c r="Z176" s="20"/>
      <c r="AB176" s="10"/>
      <c r="AD176" s="18"/>
      <c r="AE176" s="20"/>
      <c r="AG176" s="10"/>
      <c r="AI176" s="18"/>
      <c r="AJ176" s="20"/>
      <c r="AL176" s="10"/>
      <c r="AN176" s="18"/>
      <c r="AO176" s="20"/>
      <c r="AQ176" s="10"/>
      <c r="AS176" s="18"/>
      <c r="AT176" s="20"/>
      <c r="AU176" s="20"/>
      <c r="AW176" s="10"/>
      <c r="AY176" s="18"/>
      <c r="AZ176" s="20"/>
      <c r="BB176" s="10"/>
      <c r="BD176" s="18"/>
      <c r="BE176" s="20"/>
      <c r="BG176" s="10"/>
      <c r="BI176" s="18"/>
      <c r="BJ176" s="20"/>
      <c r="BL176" s="10"/>
      <c r="BN176" s="18"/>
      <c r="BO176" s="20"/>
      <c r="BQ176" s="10"/>
      <c r="BS176" s="18"/>
      <c r="BT176" s="20"/>
      <c r="BU176" s="20"/>
      <c r="BW176" s="10"/>
      <c r="BY176" s="18"/>
      <c r="BZ176" s="20"/>
      <c r="CB176" s="10"/>
      <c r="CD176" s="18"/>
      <c r="CE176" s="20"/>
      <c r="CG176" s="10"/>
      <c r="CI176" s="18"/>
      <c r="CJ176" s="20"/>
      <c r="CL176" s="10"/>
      <c r="CN176" s="18"/>
      <c r="CO176" s="20"/>
      <c r="CQ176" s="10"/>
      <c r="CS176" s="18"/>
      <c r="CT176" s="20"/>
      <c r="CU176" s="20"/>
      <c r="CW176" s="10"/>
      <c r="CY176" s="18"/>
      <c r="CZ176" s="20"/>
      <c r="DB176" s="10"/>
      <c r="DC176" s="10"/>
      <c r="DD176" s="18"/>
      <c r="DE176" s="20"/>
      <c r="DG176" s="10"/>
      <c r="DI176" s="18"/>
      <c r="DJ176" s="20"/>
      <c r="DL176" s="10"/>
      <c r="DN176" s="18"/>
      <c r="DO176" s="20"/>
      <c r="DQ176" s="10"/>
      <c r="DS176" s="18"/>
      <c r="DT176" s="20"/>
      <c r="DU176" s="20"/>
      <c r="DW176" s="10">
        <v>13.89</v>
      </c>
      <c r="DX176" s="11">
        <v>137884.6</v>
      </c>
      <c r="DY176" s="18">
        <f t="shared" ref="DY176" si="1970">DX176/DY$1</f>
        <v>0.60619700129781973</v>
      </c>
      <c r="DZ176" s="20">
        <f t="shared" ref="DZ176:DZ181" si="1971">(((DW176-DW$137)/(DW$189-DW$137)*100+1000))</f>
        <v>1077.0477047704771</v>
      </c>
      <c r="EB176" s="10">
        <v>13.872</v>
      </c>
      <c r="EC176" s="10">
        <v>93762.3</v>
      </c>
      <c r="ED176" s="18">
        <f t="shared" ref="ED176" si="1972">EC176/ED$1</f>
        <v>0.3046336249959794</v>
      </c>
      <c r="EE176" s="20">
        <f t="shared" si="1882"/>
        <v>1077.4417901421227</v>
      </c>
      <c r="EG176" s="10">
        <v>13.798</v>
      </c>
      <c r="EH176" s="11">
        <v>66705.2</v>
      </c>
      <c r="EI176" s="18">
        <f t="shared" ref="EI176" si="1973">EH176/EI$1</f>
        <v>0.23745637479727008</v>
      </c>
      <c r="EJ176" s="20">
        <f t="shared" si="1826"/>
        <v>1078.0339805825242</v>
      </c>
      <c r="EL176" s="10">
        <v>13.808999999999999</v>
      </c>
      <c r="EM176" s="11">
        <v>92567.4</v>
      </c>
      <c r="EN176" s="18">
        <f t="shared" ref="EN176" si="1974">EM176/EN$1</f>
        <v>0.26335878514133348</v>
      </c>
      <c r="EO176" s="20">
        <f t="shared" si="1883"/>
        <v>1077.9193205944798</v>
      </c>
      <c r="EQ176" s="10">
        <v>13.786</v>
      </c>
      <c r="ER176" s="11">
        <v>91312</v>
      </c>
      <c r="ES176" s="18">
        <f t="shared" ref="ES176" si="1975">ER176/ES$1</f>
        <v>0.28833016253937177</v>
      </c>
      <c r="ET176" s="20">
        <f t="shared" si="1829"/>
        <v>1077.7710294564226</v>
      </c>
      <c r="EU176" s="20">
        <f t="shared" ref="EU176" si="1976">(STDEV(DY176,ED176,EI176,EN176,ES176))/(AVERAGE(DY176,ED176,EI176,EN176,ES176))*100</f>
        <v>44.404227697894186</v>
      </c>
      <c r="EW176" s="10">
        <v>13.949</v>
      </c>
      <c r="EX176" s="11">
        <v>5131.3999999999996</v>
      </c>
      <c r="EY176" s="18">
        <f t="shared" ref="EY176:EY181" si="1977">EX176/EY$1</f>
        <v>1.6817265209983123E-2</v>
      </c>
      <c r="EZ176" s="20">
        <f t="shared" si="1930"/>
        <v>1079.939393939394</v>
      </c>
      <c r="FB176" s="10">
        <v>13.885999999999999</v>
      </c>
      <c r="FC176" s="10">
        <v>3840.4</v>
      </c>
      <c r="FD176" s="18">
        <f t="shared" ref="FD176:FD181" si="1978">FC176/FD$1</f>
        <v>1.2246595227131547E-2</v>
      </c>
      <c r="FE176" s="20">
        <f t="shared" si="1931"/>
        <v>1080.4499847978109</v>
      </c>
      <c r="FG176" s="10">
        <v>13.907999999999999</v>
      </c>
      <c r="FH176" s="11">
        <v>6002</v>
      </c>
      <c r="FI176" s="18">
        <f t="shared" ref="FI176:FI181" si="1979">FH176/FI$1</f>
        <v>1.9292323378168753E-2</v>
      </c>
      <c r="FJ176" s="20">
        <f t="shared" si="1932"/>
        <v>1080.5381165919282</v>
      </c>
      <c r="FL176" s="10">
        <v>13.82</v>
      </c>
      <c r="FM176" s="11">
        <v>4136.7</v>
      </c>
      <c r="FN176" s="18">
        <f t="shared" ref="FN176:FN181" si="1980">FM176/FN$1</f>
        <v>1.2625389402632631E-2</v>
      </c>
      <c r="FO176" s="20">
        <f t="shared" si="1933"/>
        <v>1080.2446483180429</v>
      </c>
      <c r="FQ176" s="10">
        <v>13.816000000000001</v>
      </c>
      <c r="FR176" s="11">
        <v>3819.3</v>
      </c>
      <c r="FS176" s="18">
        <f t="shared" ref="FS176:FS181" si="1981">FR176/FS$1</f>
        <v>1.5254251504037327E-2</v>
      </c>
      <c r="FT176" s="20">
        <f t="shared" si="1934"/>
        <v>1080.1647848642051</v>
      </c>
      <c r="FU176" s="20">
        <f t="shared" si="1935"/>
        <v>19.318851045424491</v>
      </c>
      <c r="FV176" s="20">
        <f t="shared" si="1936"/>
        <v>15.310397279290061</v>
      </c>
      <c r="FX176" s="10"/>
      <c r="FZ176" s="18"/>
      <c r="GA176" s="20"/>
      <c r="GC176" s="10"/>
      <c r="GD176" s="10"/>
      <c r="GE176" s="18"/>
      <c r="GF176" s="20"/>
      <c r="GH176" s="10"/>
      <c r="GJ176" s="18"/>
      <c r="GK176" s="20"/>
      <c r="GM176" s="10"/>
      <c r="GO176" s="18"/>
      <c r="GP176" s="20"/>
      <c r="GR176" s="10"/>
      <c r="GT176" s="18"/>
      <c r="GU176" s="20"/>
      <c r="GV176" s="20"/>
      <c r="GX176" s="10"/>
      <c r="GZ176" s="18"/>
      <c r="HA176" s="20"/>
      <c r="HC176" s="10"/>
      <c r="HD176" s="10"/>
      <c r="HE176" s="18"/>
      <c r="HF176" s="20"/>
      <c r="HH176" s="10"/>
      <c r="HJ176" s="18"/>
      <c r="HK176" s="20"/>
      <c r="HM176" s="10"/>
      <c r="HO176" s="18"/>
      <c r="HP176" s="20"/>
      <c r="HR176" s="10"/>
      <c r="HT176" s="18"/>
      <c r="HU176" s="20"/>
      <c r="HV176" s="20"/>
      <c r="HX176" s="10"/>
      <c r="HZ176" s="18"/>
      <c r="IA176" s="20"/>
      <c r="IC176" s="10"/>
      <c r="ID176" s="10"/>
      <c r="IE176" s="18"/>
      <c r="IF176" s="20"/>
      <c r="IH176" s="10"/>
      <c r="IJ176" s="18"/>
      <c r="IK176" s="20"/>
      <c r="IM176" s="10"/>
      <c r="IO176" s="18"/>
      <c r="IP176" s="20"/>
      <c r="IR176" s="10"/>
      <c r="IT176" s="18"/>
      <c r="IU176" s="20"/>
      <c r="IV176" s="20"/>
    </row>
    <row r="177" spans="1:256" s="11" customFormat="1">
      <c r="A177" s="13" t="s">
        <v>101</v>
      </c>
      <c r="B177" s="25"/>
      <c r="C177" s="12"/>
      <c r="D177" s="18"/>
      <c r="E177" s="20"/>
      <c r="F177" s="12"/>
      <c r="G177" s="25"/>
      <c r="H177" s="12"/>
      <c r="I177" s="18"/>
      <c r="J177" s="20"/>
      <c r="K177" s="12"/>
      <c r="L177" s="25"/>
      <c r="M177" s="12"/>
      <c r="N177" s="18"/>
      <c r="O177" s="20"/>
      <c r="P177" s="12"/>
      <c r="Q177" s="25"/>
      <c r="R177" s="12"/>
      <c r="S177" s="18"/>
      <c r="T177" s="20"/>
      <c r="U177" s="20"/>
      <c r="W177" s="10"/>
      <c r="Y177" s="18"/>
      <c r="Z177" s="20"/>
      <c r="AB177" s="10"/>
      <c r="AD177" s="18"/>
      <c r="AE177" s="20"/>
      <c r="AG177" s="10"/>
      <c r="AI177" s="18"/>
      <c r="AJ177" s="20"/>
      <c r="AL177" s="10"/>
      <c r="AN177" s="18"/>
      <c r="AO177" s="20"/>
      <c r="AQ177" s="10"/>
      <c r="AS177" s="18"/>
      <c r="AT177" s="20"/>
      <c r="AU177" s="20"/>
      <c r="AW177" s="10">
        <v>14.03</v>
      </c>
      <c r="AX177" s="11">
        <v>18351.3</v>
      </c>
      <c r="AY177" s="18">
        <f>AX177/AY$1</f>
        <v>5.3303880305684087E-2</v>
      </c>
      <c r="AZ177" s="20">
        <f t="shared" ref="AZ177:AZ182" si="1982">(((AW177-AW$137)/(AW$189-AW$137)*100+1000))</f>
        <v>1082.3030303030303</v>
      </c>
      <c r="BB177" s="10">
        <v>14.004</v>
      </c>
      <c r="BC177" s="11">
        <v>24678.3</v>
      </c>
      <c r="BD177" s="18">
        <f>BC177/BD$1</f>
        <v>6.4129496455223978E-2</v>
      </c>
      <c r="BE177" s="20">
        <f t="shared" ref="BE177:BE182" si="1983">(((BB177-BB$137)/(BB$189-BB$137)*100+1000))</f>
        <v>1082.3779193205944</v>
      </c>
      <c r="BG177" s="10">
        <v>13.942</v>
      </c>
      <c r="BH177" s="11">
        <v>26360.9</v>
      </c>
      <c r="BI177" s="18">
        <f>BH177/BI$1</f>
        <v>8.0854811065075485E-2</v>
      </c>
      <c r="BJ177" s="20">
        <f t="shared" ref="BJ177:BJ182" si="1984">(((BG177-BG$137)/(BG$189-BG$137)*100+1000))</f>
        <v>1082.4068417837507</v>
      </c>
      <c r="BL177" s="10">
        <v>13.897</v>
      </c>
      <c r="BM177" s="11">
        <v>30849.1</v>
      </c>
      <c r="BN177" s="18">
        <f>BM177/BN$1</f>
        <v>8.6694128570721979E-2</v>
      </c>
      <c r="BO177" s="20">
        <f t="shared" ref="BO177:BO182" si="1985">(((BL177-BL$137)/(BL$189-BL$137)*100+1000))</f>
        <v>1081.1598649892605</v>
      </c>
      <c r="BQ177" s="10">
        <v>13.885999999999999</v>
      </c>
      <c r="BR177" s="11">
        <v>18019.900000000001</v>
      </c>
      <c r="BS177" s="18">
        <f>BR177/BS$1</f>
        <v>5.8049537598398065E-2</v>
      </c>
      <c r="BT177" s="20">
        <f t="shared" ref="BT177:BT182" si="1986">(((BQ177-BQ$137)/(BQ$189-BQ$137)*100+1000))</f>
        <v>1080.6215722120658</v>
      </c>
      <c r="BU177" s="20">
        <f>(STDEV(AY177,BD177,BI177,BN177,BS177))/(AVERAGE(AY177,BD177,BI177,BN177,BS177))*100</f>
        <v>21.158254270501807</v>
      </c>
      <c r="BW177" s="10"/>
      <c r="BY177" s="18"/>
      <c r="BZ177" s="20"/>
      <c r="CB177" s="10"/>
      <c r="CD177" s="18"/>
      <c r="CE177" s="20"/>
      <c r="CG177" s="10"/>
      <c r="CI177" s="18"/>
      <c r="CJ177" s="20"/>
      <c r="CL177" s="10"/>
      <c r="CN177" s="18"/>
      <c r="CO177" s="20"/>
      <c r="CQ177" s="10"/>
      <c r="CS177" s="18"/>
      <c r="CT177" s="20"/>
      <c r="CU177" s="20"/>
      <c r="CW177" s="10"/>
      <c r="CY177" s="18"/>
      <c r="CZ177" s="20"/>
      <c r="DB177" s="10"/>
      <c r="DC177" s="10"/>
      <c r="DD177" s="18"/>
      <c r="DE177" s="20"/>
      <c r="DG177" s="10"/>
      <c r="DI177" s="18"/>
      <c r="DJ177" s="20"/>
      <c r="DL177" s="10"/>
      <c r="DN177" s="18"/>
      <c r="DO177" s="20"/>
      <c r="DQ177" s="10"/>
      <c r="DS177" s="18"/>
      <c r="DT177" s="20"/>
      <c r="DU177" s="20"/>
      <c r="DW177" s="10">
        <v>13.968</v>
      </c>
      <c r="DX177" s="11">
        <v>4990.3999999999996</v>
      </c>
      <c r="DY177" s="18">
        <f>DX177/DY$1</f>
        <v>2.1939836031555658E-2</v>
      </c>
      <c r="DZ177" s="20">
        <f t="shared" si="1971"/>
        <v>1079.3879387938794</v>
      </c>
      <c r="EB177" s="10">
        <v>13.933999999999999</v>
      </c>
      <c r="EC177" s="10">
        <v>6923.1</v>
      </c>
      <c r="ED177" s="18">
        <f>EC177/ED$1</f>
        <v>2.2493145424223437E-2</v>
      </c>
      <c r="EE177" s="20">
        <f t="shared" si="1882"/>
        <v>1079.3166011490778</v>
      </c>
      <c r="EG177" s="10">
        <v>13.856999999999999</v>
      </c>
      <c r="EH177" s="11">
        <v>6746.7</v>
      </c>
      <c r="EI177" s="18">
        <f>EH177/EI$1</f>
        <v>2.4016822134477402E-2</v>
      </c>
      <c r="EJ177" s="20">
        <f t="shared" si="1826"/>
        <v>1079.8240291262136</v>
      </c>
      <c r="EL177" s="10">
        <v>13.86</v>
      </c>
      <c r="EM177" s="11">
        <v>10156.799999999999</v>
      </c>
      <c r="EN177" s="18">
        <f>EM177/EN$1</f>
        <v>2.889659328147378E-2</v>
      </c>
      <c r="EO177" s="20">
        <f t="shared" si="1883"/>
        <v>1079.4661813770094</v>
      </c>
      <c r="EQ177" s="10">
        <v>13.845000000000001</v>
      </c>
      <c r="ER177" s="11">
        <v>7347.6</v>
      </c>
      <c r="ES177" s="18">
        <f>ER177/ES$1</f>
        <v>2.3201054650804805E-2</v>
      </c>
      <c r="ET177" s="20">
        <f t="shared" si="1829"/>
        <v>1079.5627087761918</v>
      </c>
      <c r="EU177" s="20">
        <f>(STDEV(DY177,ED177,EI177,EN177,ES177))/(AVERAGE(DY177,ED177,EI177,EN177,ES177))*100</f>
        <v>11.559891996648631</v>
      </c>
      <c r="EW177" s="10">
        <v>13.957000000000001</v>
      </c>
      <c r="EX177" s="11">
        <v>4873.5</v>
      </c>
      <c r="EY177" s="18">
        <f>EX177/EY$1</f>
        <v>1.5972043107310433E-2</v>
      </c>
      <c r="EZ177" s="20">
        <f t="shared" si="1930"/>
        <v>1080.1818181818182</v>
      </c>
      <c r="FB177" s="10">
        <v>13.894</v>
      </c>
      <c r="FC177" s="10">
        <v>2502.6999999999998</v>
      </c>
      <c r="FD177" s="18">
        <f>FC177/FD$1</f>
        <v>7.9808233191704294E-3</v>
      </c>
      <c r="FE177" s="20">
        <f t="shared" si="1931"/>
        <v>1080.6932198236545</v>
      </c>
      <c r="FG177" s="10">
        <v>13.893000000000001</v>
      </c>
      <c r="FH177" s="11">
        <v>30801.4</v>
      </c>
      <c r="FI177" s="18">
        <f>FH177/FI$1</f>
        <v>9.9005426407918526E-2</v>
      </c>
      <c r="FJ177" s="20">
        <f t="shared" si="1932"/>
        <v>1080.0896860986547</v>
      </c>
      <c r="FL177" s="10">
        <v>13.835000000000001</v>
      </c>
      <c r="FM177" s="11">
        <v>8908.7000000000007</v>
      </c>
      <c r="FN177" s="18">
        <f>FM177/FN$1</f>
        <v>2.7189742203020121E-2</v>
      </c>
      <c r="FO177" s="20">
        <f t="shared" si="1933"/>
        <v>1080.7033639143731</v>
      </c>
      <c r="FQ177" s="10">
        <v>13.827</v>
      </c>
      <c r="FR177" s="11">
        <v>8253.6</v>
      </c>
      <c r="FS177" s="18">
        <f>FR177/FS$1</f>
        <v>3.2964807743231087E-2</v>
      </c>
      <c r="FT177" s="20">
        <f t="shared" si="1934"/>
        <v>1080.500457735734</v>
      </c>
      <c r="FU177" s="20">
        <f t="shared" si="1935"/>
        <v>98.836838022536512</v>
      </c>
      <c r="FV177" s="20">
        <f t="shared" si="1936"/>
        <v>53.259979426277404</v>
      </c>
      <c r="FX177" s="10"/>
      <c r="FZ177" s="18"/>
      <c r="GA177" s="20"/>
      <c r="GC177" s="10"/>
      <c r="GD177" s="10"/>
      <c r="GE177" s="18"/>
      <c r="GF177" s="20"/>
      <c r="GH177" s="10"/>
      <c r="GJ177" s="18"/>
      <c r="GK177" s="20"/>
      <c r="GM177" s="10"/>
      <c r="GO177" s="18"/>
      <c r="GP177" s="20"/>
      <c r="GR177" s="10"/>
      <c r="GT177" s="18"/>
      <c r="GU177" s="20"/>
      <c r="GV177" s="20"/>
      <c r="GX177" s="10"/>
      <c r="GZ177" s="18"/>
      <c r="HA177" s="20"/>
      <c r="HC177" s="10"/>
      <c r="HD177" s="10"/>
      <c r="HE177" s="18"/>
      <c r="HF177" s="20"/>
      <c r="HH177" s="10"/>
      <c r="HJ177" s="18"/>
      <c r="HK177" s="20"/>
      <c r="HM177" s="10"/>
      <c r="HO177" s="18"/>
      <c r="HP177" s="20"/>
      <c r="HR177" s="10"/>
      <c r="HT177" s="18"/>
      <c r="HU177" s="20"/>
      <c r="HV177" s="20"/>
      <c r="HX177" s="10"/>
      <c r="HZ177" s="18"/>
      <c r="IA177" s="20"/>
      <c r="IC177" s="10"/>
      <c r="ID177" s="10"/>
      <c r="IE177" s="18"/>
      <c r="IF177" s="20"/>
      <c r="IH177" s="10"/>
      <c r="IJ177" s="18"/>
      <c r="IK177" s="20"/>
      <c r="IM177" s="10"/>
      <c r="IO177" s="18"/>
      <c r="IP177" s="20"/>
      <c r="IR177" s="10"/>
      <c r="IT177" s="18"/>
      <c r="IU177" s="20"/>
      <c r="IV177" s="20"/>
    </row>
    <row r="178" spans="1:256" s="11" customFormat="1">
      <c r="A178" s="13">
        <v>536</v>
      </c>
      <c r="B178" s="25">
        <v>14.007999999999999</v>
      </c>
      <c r="C178" s="12">
        <v>5044.1000000000004</v>
      </c>
      <c r="D178" s="18">
        <f>C178/D$1</f>
        <v>1.5624816077505483E-2</v>
      </c>
      <c r="E178" s="20">
        <f>(((B178-B$137)/(B$189-B$137)*100+1000))</f>
        <v>1079.7518159806295</v>
      </c>
      <c r="F178" s="12"/>
      <c r="G178" s="25">
        <v>13.99</v>
      </c>
      <c r="H178" s="12">
        <v>4974.6000000000004</v>
      </c>
      <c r="I178" s="18">
        <f>H178/I$1</f>
        <v>2.3332276456473247E-2</v>
      </c>
      <c r="J178" s="20">
        <f>(((G178-G$137)/(G$189-G$137)*100+1000))</f>
        <v>1079.5151515151515</v>
      </c>
      <c r="K178" s="12"/>
      <c r="L178" s="25">
        <v>13.938000000000001</v>
      </c>
      <c r="M178" s="12">
        <v>10134.6</v>
      </c>
      <c r="N178" s="18">
        <f>M178/N$1</f>
        <v>3.5615935764379422E-2</v>
      </c>
      <c r="O178" s="20">
        <f>(((L178-L$137)/(L$189-L$137)*100+1000))</f>
        <v>1079.9756542909313</v>
      </c>
      <c r="P178" s="12"/>
      <c r="Q178" s="25">
        <v>13.96</v>
      </c>
      <c r="R178" s="12">
        <v>9075.1</v>
      </c>
      <c r="S178" s="18">
        <f>R178/S$1</f>
        <v>3.4758791962400407E-2</v>
      </c>
      <c r="T178" s="20">
        <f>(((Q178-Q$137)/(Q$189-Q$137)*100+1000))</f>
        <v>1080.1577669902913</v>
      </c>
      <c r="U178" s="20">
        <f>(STDEV(D178,I178,N178,S178))/(AVERAGE(D178,I178,N178,S178))*100</f>
        <v>35.145091034711413</v>
      </c>
      <c r="W178" s="10">
        <v>13.967000000000001</v>
      </c>
      <c r="X178" s="11">
        <v>12641.9</v>
      </c>
      <c r="Y178" s="18">
        <f>X178/Y$1</f>
        <v>3.8329079060945292E-2</v>
      </c>
      <c r="Z178" s="20">
        <f>(((W178-W$137)/(W$189-W$137)*100+1000))</f>
        <v>1080.2727272727273</v>
      </c>
      <c r="AB178" s="10">
        <v>13.916</v>
      </c>
      <c r="AC178" s="11">
        <v>12251.3</v>
      </c>
      <c r="AD178" s="18">
        <f>AC178/AD$1</f>
        <v>4.2198250801165023E-2</v>
      </c>
      <c r="AE178" s="20">
        <f>(((AB178-AB$137)/(AB$189-AB$137)*100+1000))</f>
        <v>1079.9695585996956</v>
      </c>
      <c r="AG178" s="10">
        <v>13.907999999999999</v>
      </c>
      <c r="AH178" s="11">
        <v>11428</v>
      </c>
      <c r="AI178" s="18">
        <f>AH178/AI$1</f>
        <v>3.7803881613115577E-2</v>
      </c>
      <c r="AJ178" s="20">
        <f>(((AG178-AG$137)/(AG$189-AG$137)*100+1000))</f>
        <v>1079.7998180163786</v>
      </c>
      <c r="AL178" s="10">
        <v>13.885999999999999</v>
      </c>
      <c r="AM178" s="11">
        <v>14138.4</v>
      </c>
      <c r="AN178" s="18">
        <f>AM178/AN$1</f>
        <v>4.9978684188758407E-2</v>
      </c>
      <c r="AO178" s="20">
        <f>(((AL178-AL$137)/(AL$189-AL$137)*100+1000))</f>
        <v>1079.8047589993898</v>
      </c>
      <c r="AQ178" s="10">
        <v>13.919</v>
      </c>
      <c r="AR178" s="11">
        <v>11052.5</v>
      </c>
      <c r="AS178" s="18">
        <f>AR178/AS$1</f>
        <v>3.6101973335005734E-2</v>
      </c>
      <c r="AT178" s="20">
        <f>(((AQ178-AQ$137)/(AQ$189-AQ$137)*100+1000))</f>
        <v>1080.517503805175</v>
      </c>
      <c r="AU178" s="20">
        <f>(STDEV(Y178,AD178,AI178,AN178,AS178))/(AVERAGE(Y178,AD178,AI178,AN178,AS178))*100</f>
        <v>13.581759351542077</v>
      </c>
      <c r="AW178" s="10">
        <v>13.945</v>
      </c>
      <c r="AX178" s="11">
        <v>9573.9</v>
      </c>
      <c r="AY178" s="18">
        <f>AX178/AY$1</f>
        <v>2.7808712170722991E-2</v>
      </c>
      <c r="AZ178" s="20">
        <f t="shared" si="1982"/>
        <v>1079.7272727272727</v>
      </c>
      <c r="BB178" s="10">
        <v>13.919</v>
      </c>
      <c r="BC178" s="11">
        <v>10269.299999999999</v>
      </c>
      <c r="BD178" s="18">
        <f>BC178/BD$1</f>
        <v>2.6685996926353581E-2</v>
      </c>
      <c r="BE178" s="20">
        <f t="shared" si="1983"/>
        <v>1079.7998180163786</v>
      </c>
      <c r="BG178" s="10">
        <v>13.871</v>
      </c>
      <c r="BH178" s="11">
        <v>10581.5</v>
      </c>
      <c r="BI178" s="18">
        <f>BH178/BI$1</f>
        <v>3.2455841161913905E-2</v>
      </c>
      <c r="BJ178" s="20">
        <f t="shared" si="1984"/>
        <v>1080.2382406841784</v>
      </c>
      <c r="BL178" s="10">
        <v>13.871</v>
      </c>
      <c r="BM178" s="11">
        <v>11688.7</v>
      </c>
      <c r="BN178" s="18">
        <f>BM178/BN$1</f>
        <v>3.2848337897202776E-2</v>
      </c>
      <c r="BO178" s="20">
        <f t="shared" si="1985"/>
        <v>1080.3620742559067</v>
      </c>
      <c r="BQ178" s="10">
        <v>13.871</v>
      </c>
      <c r="BR178" s="11">
        <v>12334.2</v>
      </c>
      <c r="BS178" s="18">
        <f>BR178/BS$1</f>
        <v>3.9733550499512285E-2</v>
      </c>
      <c r="BT178" s="20">
        <f t="shared" si="1986"/>
        <v>1080.1645338208409</v>
      </c>
      <c r="BU178" s="20">
        <f>(STDEV(AY178,BD178,BI178,BN178,BS178))/(AVERAGE(AY178,BD178,BI178,BN178,BS178))*100</f>
        <v>16.171854937423706</v>
      </c>
      <c r="BW178" s="10">
        <v>13.927</v>
      </c>
      <c r="BX178" s="11">
        <v>12676</v>
      </c>
      <c r="BY178" s="18">
        <f>BX178/BY$1</f>
        <v>4.99906139427908E-2</v>
      </c>
      <c r="BZ178" s="20">
        <f>(((BW178-BW$137)/(BW$189-BW$137)*100+1000))</f>
        <v>1079.8782343987823</v>
      </c>
      <c r="CB178" s="10">
        <v>13.942</v>
      </c>
      <c r="CC178" s="11">
        <v>12726</v>
      </c>
      <c r="CD178" s="18">
        <f>CC178/CD$1</f>
        <v>4.2088775367449954E-2</v>
      </c>
      <c r="CE178" s="20">
        <f>(((CB178-CB$137)/(CB$189-CB$137)*100+1000))</f>
        <v>1080.1818181818182</v>
      </c>
      <c r="CG178" s="10">
        <v>13.875</v>
      </c>
      <c r="CH178" s="11">
        <v>14171.7</v>
      </c>
      <c r="CI178" s="18">
        <f>CH178/CI$1</f>
        <v>3.8285336070888264E-2</v>
      </c>
      <c r="CJ178" s="20">
        <f>(((CG178-CG$137)/(CG$189-CG$137)*100+1000))</f>
        <v>1079.6594709638189</v>
      </c>
      <c r="CL178" s="10">
        <v>13.885999999999999</v>
      </c>
      <c r="CM178" s="11">
        <v>15149.7</v>
      </c>
      <c r="CN178" s="18">
        <f>CM178/CN$1</f>
        <v>4.2228987666103973E-2</v>
      </c>
      <c r="CO178" s="20">
        <f>(((CL178-CL$137)/(CL$189-CL$137)*100+1000))</f>
        <v>1080.2067497719672</v>
      </c>
      <c r="CQ178" s="10">
        <v>13.897</v>
      </c>
      <c r="CR178" s="11">
        <v>14874.4</v>
      </c>
      <c r="CS178" s="18">
        <f>CR178/CS$1</f>
        <v>4.2244876803289977E-2</v>
      </c>
      <c r="CT178" s="20">
        <f>(((CQ178-CQ$137)/(CQ$189-CQ$137)*100+1000))</f>
        <v>1079.8967506832676</v>
      </c>
      <c r="CU178" s="20">
        <f t="shared" ref="CU178" si="1987">(STDEV(BY178,CD178,CI178,CN178,CS178))/(AVERAGE(BY178,CD178,CI178,CN178,CS178))*100</f>
        <v>9.9482430474780674</v>
      </c>
      <c r="CW178" s="10">
        <v>13.938000000000001</v>
      </c>
      <c r="CX178" s="11">
        <v>14883.6</v>
      </c>
      <c r="CY178" s="18">
        <f>CX178/CY$1</f>
        <v>3.8709002893890426E-2</v>
      </c>
      <c r="CZ178" s="20">
        <f t="shared" ref="CZ178:CZ183" si="1988">(((CW178-CW$137)/(CW$189-CW$137)*100+1000))</f>
        <v>1079.8291119926762</v>
      </c>
      <c r="DB178" s="10">
        <v>13.968</v>
      </c>
      <c r="DC178" s="10">
        <v>16639.2</v>
      </c>
      <c r="DD178" s="18">
        <f>DC178/DD$1</f>
        <v>4.955992601395727E-2</v>
      </c>
      <c r="DE178" s="20">
        <f t="shared" ref="DE178:DE183" si="1989">(((DB178-DB$137)/(DB$189-DB$137)*100+1000))</f>
        <v>1079.4188861985472</v>
      </c>
      <c r="DG178" s="10">
        <v>13.86</v>
      </c>
      <c r="DH178" s="11">
        <v>18882.599999999999</v>
      </c>
      <c r="DI178" s="18">
        <f>DH178/DI$1</f>
        <v>5.1814065801388469E-2</v>
      </c>
      <c r="DJ178" s="20">
        <f t="shared" ref="DJ178:DJ183" si="1990">(((DG178-DG$137)/(DG$189-DG$137)*100+1000))</f>
        <v>1080.3016312711604</v>
      </c>
      <c r="DL178" s="10">
        <v>13.853</v>
      </c>
      <c r="DM178" s="11">
        <v>15209.8</v>
      </c>
      <c r="DN178" s="18">
        <f>DM178/DN$1</f>
        <v>5.2335678089712311E-2</v>
      </c>
      <c r="DO178" s="20">
        <f t="shared" ref="DO178:DO183" si="1991">(((DL178-DL$137)/(DL$189-DL$137)*100+1000))</f>
        <v>1079.902260232132</v>
      </c>
      <c r="DQ178" s="10">
        <v>13.835000000000001</v>
      </c>
      <c r="DR178" s="11">
        <v>14958.9</v>
      </c>
      <c r="DS178" s="18">
        <f>DR178/DS$1</f>
        <v>4.9303162588804128E-2</v>
      </c>
      <c r="DT178" s="20">
        <f t="shared" ref="DT178:DT183" si="1992">(((DQ178-DQ$137)/(DQ$189-DQ$137)*100+1000))</f>
        <v>1079.9511748550503</v>
      </c>
      <c r="DU178" s="20">
        <f>(STDEV(CY178,DD178,DI178,DN178,DS178))/(AVERAGE(CY178,DD178,DI178,DN178,DS178))*100</f>
        <v>11.479974274218343</v>
      </c>
      <c r="DW178" s="10">
        <v>13.96</v>
      </c>
      <c r="DX178" s="11">
        <v>15978.9</v>
      </c>
      <c r="DY178" s="18">
        <f>DX178/DY$1</f>
        <v>7.0249768748922886E-2</v>
      </c>
      <c r="DZ178" s="20">
        <f t="shared" si="1971"/>
        <v>1079.1479147914793</v>
      </c>
      <c r="EB178" s="10">
        <v>13.930999999999999</v>
      </c>
      <c r="EC178" s="10">
        <v>15816.9</v>
      </c>
      <c r="ED178" s="18">
        <f>EC178/ED$1</f>
        <v>5.1389093305080041E-2</v>
      </c>
      <c r="EE178" s="20">
        <f t="shared" si="1882"/>
        <v>1079.2258844874509</v>
      </c>
      <c r="EG178" s="10">
        <v>13.835000000000001</v>
      </c>
      <c r="EH178" s="11">
        <v>15957.1</v>
      </c>
      <c r="EI178" s="18">
        <f>EH178/EI$1</f>
        <v>5.6803894123359476E-2</v>
      </c>
      <c r="EJ178" s="20">
        <f t="shared" si="1826"/>
        <v>1079.1565533980583</v>
      </c>
      <c r="EL178" s="10">
        <v>13.975</v>
      </c>
      <c r="EM178" s="11">
        <v>13722</v>
      </c>
      <c r="EN178" s="18">
        <f>EM178/EN$1</f>
        <v>3.9039761835261422E-2</v>
      </c>
      <c r="EO178" s="20">
        <f t="shared" si="1883"/>
        <v>1082.9542007885957</v>
      </c>
      <c r="EQ178" s="10">
        <v>13.967000000000001</v>
      </c>
      <c r="ER178" s="11">
        <v>13819.2</v>
      </c>
      <c r="ES178" s="18">
        <f>ER178/ES$1</f>
        <v>4.3636019166857443E-2</v>
      </c>
      <c r="ET178" s="20">
        <f t="shared" si="1829"/>
        <v>1083.2675372001215</v>
      </c>
      <c r="EU178" s="20">
        <f>(STDEV(DY178,ED178,EI178,EN178,ES178))/(AVERAGE(DY178,ED178,EI178,EN178,ES178))*100</f>
        <v>23.337843888005075</v>
      </c>
      <c r="EW178" s="10">
        <v>13.952999999999999</v>
      </c>
      <c r="EX178" s="11">
        <v>11345</v>
      </c>
      <c r="EY178" s="18">
        <f>EX178/EY$1</f>
        <v>3.7181251472747895E-2</v>
      </c>
      <c r="EZ178" s="20">
        <f t="shared" si="1930"/>
        <v>1080.060606060606</v>
      </c>
      <c r="FB178" s="10">
        <v>13.882</v>
      </c>
      <c r="FC178" s="10">
        <v>9256.2000000000007</v>
      </c>
      <c r="FD178" s="18">
        <f>FC178/FD$1</f>
        <v>2.9516960405524172E-2</v>
      </c>
      <c r="FE178" s="20">
        <f t="shared" si="1931"/>
        <v>1080.3283672848891</v>
      </c>
      <c r="FG178" s="10">
        <v>13.816000000000001</v>
      </c>
      <c r="FH178" s="11">
        <v>11009.9</v>
      </c>
      <c r="FI178" s="18">
        <f>FH178/FI$1</f>
        <v>3.5389295428407221E-2</v>
      </c>
      <c r="FJ178" s="20">
        <f t="shared" si="1932"/>
        <v>1077.7877428998506</v>
      </c>
      <c r="FL178" s="10">
        <v>13.823</v>
      </c>
      <c r="FM178" s="11">
        <v>8473.7999999999993</v>
      </c>
      <c r="FN178" s="18">
        <f>FM178/FN$1</f>
        <v>2.586240837383141E-2</v>
      </c>
      <c r="FO178" s="20">
        <f t="shared" si="1933"/>
        <v>1080.336391437309</v>
      </c>
      <c r="FQ178" s="10">
        <v>13.823</v>
      </c>
      <c r="FR178" s="11">
        <v>10364.5</v>
      </c>
      <c r="FS178" s="18">
        <f>FR178/FS$1</f>
        <v>4.1395724272404594E-2</v>
      </c>
      <c r="FT178" s="20">
        <f t="shared" si="1934"/>
        <v>1080.3783948733599</v>
      </c>
      <c r="FU178" s="20">
        <f t="shared" si="1935"/>
        <v>18.259244853444081</v>
      </c>
      <c r="FV178" s="20">
        <f t="shared" si="1936"/>
        <v>21.120948293568507</v>
      </c>
      <c r="FX178" s="10">
        <v>13.930999999999999</v>
      </c>
      <c r="FY178" s="11">
        <v>12512.1</v>
      </c>
      <c r="FZ178" s="18">
        <f>FY178/FZ$1</f>
        <v>3.9349171415973896E-2</v>
      </c>
      <c r="GA178" s="20">
        <f>(((FX178-FX$137)/(FX$189-FX$137)*100+1000))</f>
        <v>1080.2551640340218</v>
      </c>
      <c r="GC178" s="10">
        <v>13.856999999999999</v>
      </c>
      <c r="GD178" s="10">
        <v>12709</v>
      </c>
      <c r="GE178" s="18">
        <f>GD178/GE$1</f>
        <v>4.6658085700502748E-2</v>
      </c>
      <c r="GF178" s="20">
        <f>(((GC178-GC$137)/(GC$189-GC$137)*100+1000))</f>
        <v>1079.8301486199575</v>
      </c>
      <c r="GH178" s="10">
        <v>13.827</v>
      </c>
      <c r="GI178" s="11">
        <v>13071.1</v>
      </c>
      <c r="GJ178" s="18">
        <f>GI178/GJ$1</f>
        <v>5.2317925326549254E-2</v>
      </c>
      <c r="GK178" s="20">
        <f>(((GH178-GH$137)/(GH$189-GH$137)*100+1000))</f>
        <v>1080.3123086344151</v>
      </c>
      <c r="GM178" s="10">
        <v>13.816000000000001</v>
      </c>
      <c r="GN178" s="11">
        <v>12047.6</v>
      </c>
      <c r="GO178" s="18">
        <f>GN178/GO$1</f>
        <v>3.5156495077547915E-2</v>
      </c>
      <c r="GP178" s="20">
        <f>(((GM178-GM$137)/(GM$189-GM$137)*100+1000))</f>
        <v>1079.7564687975648</v>
      </c>
      <c r="GR178" s="10">
        <v>13.82</v>
      </c>
      <c r="GS178" s="11">
        <v>13963.4</v>
      </c>
      <c r="GT178" s="18">
        <f>GS178/GT$1</f>
        <v>3.7940784400461482E-2</v>
      </c>
      <c r="GU178" s="20">
        <f>(((GR178-GR$137)/(GR$189-GR$137)*100+1000))</f>
        <v>1080.1708358755338</v>
      </c>
      <c r="GV178" s="20">
        <f>(STDEV(FZ178,GE178,GJ178,GO178,GT178))/(AVERAGE(FZ178,GE178,GJ178,GO178,GT178))*100</f>
        <v>16.642575717046686</v>
      </c>
      <c r="GX178" s="10">
        <v>13.885999999999999</v>
      </c>
      <c r="GY178" s="11">
        <v>9146.9</v>
      </c>
      <c r="GZ178" s="18">
        <f>GY178/GZ$1</f>
        <v>3.0966467691874354E-2</v>
      </c>
      <c r="HA178" s="20">
        <f>(((GX178-GX$137)/(GX$189-GX$137)*100+1000))</f>
        <v>1080.4341180067258</v>
      </c>
      <c r="HC178" s="10">
        <v>13.871</v>
      </c>
      <c r="HD178" s="10">
        <v>9175.7999999999993</v>
      </c>
      <c r="HE178" s="18">
        <f>HD178/HE$1</f>
        <v>2.8233387138759534E-2</v>
      </c>
      <c r="HF178" s="20">
        <f>(((HC178-HC$137)/(HC$189-HC$137)*100+1000))</f>
        <v>1080.1094890510949</v>
      </c>
      <c r="HH178" s="10">
        <v>13.82</v>
      </c>
      <c r="HI178" s="11">
        <v>9521.7999999999993</v>
      </c>
      <c r="HJ178" s="18">
        <f>HI178/HJ$1</f>
        <v>2.6230174755805219E-2</v>
      </c>
      <c r="HK178" s="20">
        <f>(((HH178-HH$137)/(HH$189-HH$137)*100+1000))</f>
        <v>1079.7330097087379</v>
      </c>
      <c r="HM178" s="10">
        <v>13.811999999999999</v>
      </c>
      <c r="HN178" s="11">
        <v>8514.7000000000007</v>
      </c>
      <c r="HO178" s="18">
        <f>HN178/HO$1</f>
        <v>2.3860130712727076E-2</v>
      </c>
      <c r="HP178" s="20">
        <f>(((HM178-HM$137)/(HM$189-HM$137)*100+1000))</f>
        <v>1079.4375566979134</v>
      </c>
      <c r="HR178" s="10">
        <v>13.827</v>
      </c>
      <c r="HS178" s="11">
        <v>9117.2999999999993</v>
      </c>
      <c r="HT178" s="18">
        <f>HS178/HT$1</f>
        <v>2.2340481055567084E-2</v>
      </c>
      <c r="HU178" s="20">
        <f>(((HR178-HR$137)/(HR$189-HR$137)*100+1000))</f>
        <v>1080.2864107251676</v>
      </c>
      <c r="HV178" s="20">
        <f>(STDEV(GZ178,HE178,HJ178,HO178,HT178))/(AVERAGE(GZ178,HE178,HJ178,HO178,HT178))*100</f>
        <v>13.040852865505464</v>
      </c>
      <c r="HX178" s="10">
        <v>13.897</v>
      </c>
      <c r="HY178" s="11">
        <v>10125.200000000001</v>
      </c>
      <c r="HZ178" s="18">
        <f>HY178/HZ$1</f>
        <v>2.2759027456847488E-2</v>
      </c>
      <c r="IA178" s="20">
        <f>(((HX178-HX$137)/(HX$189-HX$137)*100+1000))</f>
        <v>1079.7367615549433</v>
      </c>
      <c r="IC178" s="10">
        <v>13.875</v>
      </c>
      <c r="ID178" s="10">
        <v>10314.700000000001</v>
      </c>
      <c r="IE178" s="18">
        <f>ID178/IE$1</f>
        <v>3.3239161027553379E-2</v>
      </c>
      <c r="IF178" s="20">
        <f>(((IC178-IC$137)/(IC$189-IC$137)*100+1000))</f>
        <v>1079.2697646348824</v>
      </c>
      <c r="IH178" s="10">
        <v>13.834</v>
      </c>
      <c r="II178" s="11">
        <v>9756.2000000000007</v>
      </c>
      <c r="IJ178" s="18">
        <f>II178/IJ$1</f>
        <v>3.0781113101234537E-2</v>
      </c>
      <c r="IK178" s="20">
        <f>(((IH178-IH$137)/(IH$189-IH$137)*100+1000))</f>
        <v>1080.0734618916438</v>
      </c>
      <c r="IM178" s="10">
        <v>13.842000000000001</v>
      </c>
      <c r="IN178" s="11">
        <v>11896.2</v>
      </c>
      <c r="IO178" s="18">
        <f>IN178/IO$1</f>
        <v>2.6940823130672122E-2</v>
      </c>
      <c r="IP178" s="20">
        <f>(((IM178-IM$137)/(IM$189-IM$137)*100+1000))</f>
        <v>1079.883827575665</v>
      </c>
      <c r="IR178" s="10">
        <v>13.86</v>
      </c>
      <c r="IS178" s="11">
        <v>10175.5</v>
      </c>
      <c r="IT178" s="18">
        <f>IS178/IT$1</f>
        <v>2.7765938229758057E-2</v>
      </c>
      <c r="IU178" s="20">
        <f>(((IR178-IR$137)/(IR$189-IR$137)*100+1000))</f>
        <v>1079.872301611432</v>
      </c>
      <c r="IV178" s="20">
        <f>(STDEV(HZ178,IE178,IJ178,IO178,IT178))/(AVERAGE(HZ178,IE178,IJ178,IO178,IT178))*100</f>
        <v>14.067714718772386</v>
      </c>
    </row>
    <row r="179" spans="1:256">
      <c r="A179" s="2" t="s">
        <v>103</v>
      </c>
      <c r="D179" s="18"/>
      <c r="I179" s="18"/>
      <c r="N179" s="18"/>
      <c r="S179" s="18"/>
      <c r="U179" s="20"/>
      <c r="W179" s="10">
        <v>13.975</v>
      </c>
      <c r="X179">
        <v>42281</v>
      </c>
      <c r="Y179" s="18">
        <f>X179/Y$1</f>
        <v>0.12819210654852736</v>
      </c>
      <c r="Z179" s="20">
        <f>(((W179-W$137)/(W$189-W$137)*100+1000))</f>
        <v>1080.5151515151515</v>
      </c>
      <c r="AB179" s="10">
        <v>13.938000000000001</v>
      </c>
      <c r="AC179">
        <v>30357.9</v>
      </c>
      <c r="AD179" s="18">
        <f t="shared" si="1615"/>
        <v>0.10456443626363635</v>
      </c>
      <c r="AE179" s="20">
        <f>(((AB179-AB$137)/(AB$189-AB$137)*100+1000))</f>
        <v>1080.6392694063927</v>
      </c>
      <c r="AG179" s="10">
        <v>13.930999999999999</v>
      </c>
      <c r="AH179">
        <v>31004.7</v>
      </c>
      <c r="AI179" s="18">
        <f t="shared" si="1616"/>
        <v>0.10256370390708476</v>
      </c>
      <c r="AJ179" s="20">
        <f>(((AG179-AG$137)/(AG$189-AG$137)*100+1000))</f>
        <v>1080.4974218986958</v>
      </c>
      <c r="AK179" s="11"/>
      <c r="AL179" s="10">
        <v>13.923</v>
      </c>
      <c r="AM179">
        <v>23297</v>
      </c>
      <c r="AN179" s="18">
        <f t="shared" si="1617"/>
        <v>8.2353972553153437E-2</v>
      </c>
      <c r="AO179" s="20">
        <f>(((AL179-AL$137)/(AL$189-AL$137)*100+1000))</f>
        <v>1080.9334960341671</v>
      </c>
      <c r="AQ179" s="10">
        <v>13.938000000000001</v>
      </c>
      <c r="AR179">
        <v>26514.6</v>
      </c>
      <c r="AS179" s="18">
        <f t="shared" si="1618"/>
        <v>8.6607498953932868E-2</v>
      </c>
      <c r="AT179" s="20">
        <f>(((AQ179-AQ$137)/(AQ$189-AQ$137)*100+1000))</f>
        <v>1081.0958904109589</v>
      </c>
      <c r="AU179" s="20">
        <f t="shared" ref="AU179:AU182" si="1993">(STDEV(Y179,AD179,AI179,AN179,AS179))/(AVERAGE(Y179,AD179,AI179,AN179,AS179))*100</f>
        <v>17.938347537450195</v>
      </c>
      <c r="AW179" s="10">
        <v>13.981999999999999</v>
      </c>
      <c r="AX179">
        <v>28816</v>
      </c>
      <c r="AY179" s="18">
        <f t="shared" si="1761"/>
        <v>8.3700043860031312E-2</v>
      </c>
      <c r="AZ179" s="20">
        <f t="shared" si="1982"/>
        <v>1080.8484848484848</v>
      </c>
      <c r="BB179" s="10">
        <v>13.933999999999999</v>
      </c>
      <c r="BC179">
        <v>44707.6</v>
      </c>
      <c r="BD179" s="18">
        <f t="shared" si="1762"/>
        <v>0.11617801370927379</v>
      </c>
      <c r="BE179" s="20">
        <f t="shared" si="1983"/>
        <v>1080.2547770700637</v>
      </c>
      <c r="BG179" s="10">
        <v>13.882999999999999</v>
      </c>
      <c r="BH179">
        <v>30175.1</v>
      </c>
      <c r="BI179" s="18">
        <f t="shared" si="1763"/>
        <v>9.255382059678384E-2</v>
      </c>
      <c r="BJ179" s="20">
        <f t="shared" si="1984"/>
        <v>1080.6047648136835</v>
      </c>
      <c r="BL179" s="10">
        <v>13.89</v>
      </c>
      <c r="BM179">
        <v>20059.8</v>
      </c>
      <c r="BN179" s="18">
        <f t="shared" si="1764"/>
        <v>5.6373342506036442E-2</v>
      </c>
      <c r="BO179" s="20">
        <f t="shared" si="1985"/>
        <v>1080.9450751764346</v>
      </c>
      <c r="BQ179" s="10">
        <v>13.885999999999999</v>
      </c>
      <c r="BR179">
        <v>32824.1</v>
      </c>
      <c r="BS179" s="18">
        <f t="shared" si="1765"/>
        <v>0.10573997786245082</v>
      </c>
      <c r="BT179" s="20">
        <f t="shared" si="1986"/>
        <v>1080.6215722120658</v>
      </c>
      <c r="BU179" s="20">
        <f t="shared" si="1939"/>
        <v>25.239364281253547</v>
      </c>
      <c r="BY179" s="18"/>
      <c r="CD179" s="18"/>
      <c r="CI179" s="18"/>
      <c r="CN179" s="18"/>
      <c r="CS179" s="18"/>
      <c r="CU179" s="20"/>
      <c r="CW179" s="10">
        <v>13.971</v>
      </c>
      <c r="CX179" s="11">
        <v>10261.799999999999</v>
      </c>
      <c r="CY179" s="18">
        <f t="shared" ref="CY179" si="1994">CX179/CY$1</f>
        <v>2.668870742942062E-2</v>
      </c>
      <c r="CZ179" s="20">
        <f t="shared" si="1988"/>
        <v>1080.8361306072627</v>
      </c>
      <c r="DB179" s="10">
        <v>14.019</v>
      </c>
      <c r="DC179" s="10">
        <v>6487</v>
      </c>
      <c r="DD179" s="18">
        <f t="shared" ref="DD179" si="1995">DC179/DD$1</f>
        <v>1.9321556327980962E-2</v>
      </c>
      <c r="DE179" s="20">
        <f t="shared" si="1989"/>
        <v>1080.9624697336562</v>
      </c>
      <c r="DG179" s="10">
        <v>13.875</v>
      </c>
      <c r="DH179" s="11">
        <v>16595</v>
      </c>
      <c r="DI179" s="18">
        <f t="shared" ref="DI179" si="1996">DH179/DI$1</f>
        <v>4.5536865790412426E-2</v>
      </c>
      <c r="DJ179" s="20">
        <f t="shared" si="1990"/>
        <v>1080.7633117882426</v>
      </c>
      <c r="DL179" s="10">
        <v>13.885999999999999</v>
      </c>
      <c r="DM179" s="11">
        <v>7001.8</v>
      </c>
      <c r="DN179" s="18">
        <f t="shared" ref="DN179" si="1997">DM179/DN$1</f>
        <v>2.4092621260539106E-2</v>
      </c>
      <c r="DO179" s="20">
        <f t="shared" si="1991"/>
        <v>1080.9102015882713</v>
      </c>
      <c r="DQ179" s="10">
        <v>13.879</v>
      </c>
      <c r="DR179" s="11">
        <v>8891.2000000000007</v>
      </c>
      <c r="DS179" s="18">
        <f t="shared" ref="DS179" si="1998">DR179/DS$1</f>
        <v>2.930457982937083E-2</v>
      </c>
      <c r="DT179" s="20">
        <f t="shared" si="1992"/>
        <v>1081.2938663411658</v>
      </c>
      <c r="DU179" s="20">
        <f t="shared" ref="DU179" si="1999">(STDEV(CY179,DD179,DI179,DN179,DS179))/(AVERAGE(CY179,DD179,DI179,DN179,DS179))*100</f>
        <v>34.351540867076949</v>
      </c>
      <c r="DW179" s="10">
        <v>13.964</v>
      </c>
      <c r="DX179" s="11">
        <v>45563.199999999997</v>
      </c>
      <c r="DY179" s="18">
        <f t="shared" ref="DY179:DY201" si="2000">DX179/DY$1</f>
        <v>0.20031443112235028</v>
      </c>
      <c r="DZ179" s="20">
        <f t="shared" si="1971"/>
        <v>1079.2679267926792</v>
      </c>
      <c r="EB179" s="10">
        <v>13.933999999999999</v>
      </c>
      <c r="EC179" s="10">
        <v>62552.1</v>
      </c>
      <c r="ED179" s="18">
        <f t="shared" si="1952"/>
        <v>0.20323171438958942</v>
      </c>
      <c r="EE179" s="20">
        <f t="shared" si="1882"/>
        <v>1079.3166011490778</v>
      </c>
      <c r="EG179" s="10">
        <v>13.853</v>
      </c>
      <c r="EH179" s="11">
        <v>59296.4</v>
      </c>
      <c r="EI179" s="18">
        <f t="shared" si="1953"/>
        <v>0.21108261698531519</v>
      </c>
      <c r="EJ179" s="20">
        <f t="shared" si="1826"/>
        <v>1079.7026699029127</v>
      </c>
      <c r="EL179" s="10">
        <v>13.853</v>
      </c>
      <c r="EM179" s="11">
        <v>82139.3</v>
      </c>
      <c r="EN179" s="18">
        <f t="shared" si="1954"/>
        <v>0.2336903300768903</v>
      </c>
      <c r="EO179" s="20">
        <f t="shared" si="1883"/>
        <v>1079.2538671519562</v>
      </c>
      <c r="EQ179" s="10">
        <v>13.845000000000001</v>
      </c>
      <c r="ER179" s="11">
        <v>63700.800000000003</v>
      </c>
      <c r="ES179" s="18">
        <f t="shared" si="1955"/>
        <v>0.20114401193586839</v>
      </c>
      <c r="ET179" s="20">
        <f t="shared" si="1829"/>
        <v>1079.5627087761918</v>
      </c>
      <c r="EU179" s="20">
        <f t="shared" ref="EU179:EU201" si="2001">(STDEV(DY179,ED179,EI179,EN179,ES179))/(AVERAGE(DY179,ED179,EI179,EN179,ES179))*100</f>
        <v>6.6547227015611723</v>
      </c>
      <c r="EW179" s="10">
        <v>13.964</v>
      </c>
      <c r="EX179" s="11">
        <v>46848.800000000003</v>
      </c>
      <c r="EY179" s="18">
        <f t="shared" si="1977"/>
        <v>0.15353874076654664</v>
      </c>
      <c r="EZ179" s="20">
        <f t="shared" si="1930"/>
        <v>1080.3939393939395</v>
      </c>
      <c r="FB179" s="10">
        <v>13.89</v>
      </c>
      <c r="FC179" s="10">
        <v>41460.5</v>
      </c>
      <c r="FD179" s="18">
        <f t="shared" si="1978"/>
        <v>0.1322127802870762</v>
      </c>
      <c r="FE179" s="20">
        <f t="shared" si="1931"/>
        <v>1080.5716023107327</v>
      </c>
      <c r="FG179" s="10">
        <v>13.864000000000001</v>
      </c>
      <c r="FH179" s="11">
        <v>78980.7</v>
      </c>
      <c r="FI179" s="18">
        <f t="shared" si="1979"/>
        <v>0.25386891120195482</v>
      </c>
      <c r="FJ179" s="20">
        <f t="shared" si="1932"/>
        <v>1079.222720478326</v>
      </c>
      <c r="FL179" s="10">
        <v>13.831</v>
      </c>
      <c r="FM179" s="11">
        <v>69189.8</v>
      </c>
      <c r="FN179" s="18">
        <f t="shared" si="1980"/>
        <v>0.21117029702184625</v>
      </c>
      <c r="FO179" s="20">
        <f t="shared" si="1933"/>
        <v>1080.5810397553516</v>
      </c>
      <c r="FQ179" s="10">
        <v>13.823</v>
      </c>
      <c r="FR179" s="11">
        <v>73769</v>
      </c>
      <c r="FS179" s="18">
        <f t="shared" si="1981"/>
        <v>0.29463275448415405</v>
      </c>
      <c r="FT179" s="20">
        <f t="shared" si="1934"/>
        <v>1080.3783948733599</v>
      </c>
      <c r="FU179" s="20">
        <f t="shared" si="1935"/>
        <v>32.370329555342721</v>
      </c>
      <c r="FV179" s="20">
        <f t="shared" si="1936"/>
        <v>36.691682711169463</v>
      </c>
      <c r="FX179" s="10">
        <v>13.938000000000001</v>
      </c>
      <c r="FY179" s="11">
        <v>61493.4</v>
      </c>
      <c r="FZ179" s="18">
        <f t="shared" ref="FZ179:FZ182" si="2002">FY179/FZ$1</f>
        <v>0.19338994553680433</v>
      </c>
      <c r="GA179" s="20">
        <f>(((FX179-FX$137)/(FX$189-FX$137)*100+1000))</f>
        <v>1080.4678007290402</v>
      </c>
      <c r="GC179" s="10">
        <v>13.864000000000001</v>
      </c>
      <c r="GD179" s="10">
        <v>44593.599999999999</v>
      </c>
      <c r="GE179" s="18">
        <f t="shared" ref="GE179:GE182" si="2003">GD179/GE$1</f>
        <v>0.16371484857140131</v>
      </c>
      <c r="GF179" s="20">
        <f>(((GC179-GC$137)/(GC$189-GC$137)*100+1000))</f>
        <v>1080.0424628450107</v>
      </c>
      <c r="GH179" s="10">
        <v>13.831</v>
      </c>
      <c r="GI179" s="11">
        <v>78974.600000000006</v>
      </c>
      <c r="GJ179" s="18">
        <f t="shared" ref="GJ179:GJ182" si="2004">GI179/GJ$1</f>
        <v>0.31610095749356193</v>
      </c>
      <c r="GK179" s="20">
        <f>(((GH179-GH$137)/(GH$189-GH$137)*100+1000))</f>
        <v>1080.4347826086955</v>
      </c>
      <c r="GM179" s="10">
        <v>13.837999999999999</v>
      </c>
      <c r="GN179" s="11">
        <v>59846.3</v>
      </c>
      <c r="GO179" s="18">
        <f t="shared" ref="GO179:GO182" si="2005">GN179/GO$1</f>
        <v>0.17463944282342175</v>
      </c>
      <c r="GP179" s="20">
        <f>(((GM179-GM$137)/(GM$189-GM$137)*100+1000))</f>
        <v>1080.4261796042617</v>
      </c>
      <c r="GR179" s="10">
        <v>13.834</v>
      </c>
      <c r="GS179" s="11">
        <v>70599</v>
      </c>
      <c r="GT179" s="18">
        <f t="shared" ref="GT179:GT182" si="2006">GS179/GT$1</f>
        <v>0.19182874069984246</v>
      </c>
      <c r="GU179" s="20">
        <f>(((GR179-GR$137)/(GR$189-GR$137)*100+1000))</f>
        <v>1080.5979255643686</v>
      </c>
      <c r="GV179" s="20">
        <f t="shared" ref="GV179:GV182" si="2007">(STDEV(FZ179,GE179,GJ179,GO179,GT179))/(AVERAGE(FZ179,GE179,GJ179,GO179,GT179))*100</f>
        <v>29.679876745404442</v>
      </c>
      <c r="GX179" s="10">
        <v>13.894</v>
      </c>
      <c r="GY179" s="11">
        <v>25110.2</v>
      </c>
      <c r="GZ179" s="18">
        <f t="shared" ref="GZ179:GZ182" si="2008">GY179/GZ$1</f>
        <v>8.5009587623840144E-2</v>
      </c>
      <c r="HA179" s="20">
        <f>(((GX179-GX$137)/(GX$189-GX$137)*100+1000))</f>
        <v>1080.6786915316418</v>
      </c>
      <c r="HC179" s="10">
        <v>13.894</v>
      </c>
      <c r="HD179" s="10">
        <v>28731</v>
      </c>
      <c r="HE179" s="18">
        <f t="shared" ref="HE179:HE182" si="2009">HD179/HE$1</f>
        <v>8.8403566542830075E-2</v>
      </c>
      <c r="HF179" s="20">
        <f>(((HC179-HC$137)/(HC$189-HC$137)*100+1000))</f>
        <v>1080.80900243309</v>
      </c>
      <c r="HH179" s="10">
        <v>13.845000000000001</v>
      </c>
      <c r="HI179" s="11">
        <v>25932.2</v>
      </c>
      <c r="HJ179" s="18">
        <f t="shared" ref="HJ179:HJ182" si="2010">HI179/HJ$1</f>
        <v>7.1436717616678788E-2</v>
      </c>
      <c r="HK179" s="20">
        <f>(((HH179-HH$137)/(HH$189-HH$137)*100+1000))</f>
        <v>1080.4915048543689</v>
      </c>
      <c r="HM179" s="10">
        <v>13.853</v>
      </c>
      <c r="HN179" s="11">
        <v>20481.099999999999</v>
      </c>
      <c r="HO179" s="18">
        <f t="shared" ref="HO179:HO182" si="2011">HN179/HO$1</f>
        <v>5.7392711797295784E-2</v>
      </c>
      <c r="HP179" s="20">
        <f>(((HM179-HM$137)/(HM$189-HM$137)*100+1000))</f>
        <v>1080.6773510734804</v>
      </c>
      <c r="HR179" s="10">
        <v>13.845000000000001</v>
      </c>
      <c r="HS179" s="11">
        <v>19398.900000000001</v>
      </c>
      <c r="HT179" s="18">
        <f t="shared" ref="HT179:HT182" si="2012">HS179/HT$1</f>
        <v>4.7533892484489963E-2</v>
      </c>
      <c r="HU179" s="20">
        <f>(((HR179-HR$137)/(HR$189-HR$137)*100+1000))</f>
        <v>1080.8348567946375</v>
      </c>
      <c r="HV179" s="20">
        <f t="shared" ref="HV179:HV182" si="2013">(STDEV(GZ179,HE179,HJ179,HO179,HT179))/(AVERAGE(GZ179,HE179,HJ179,HO179,HT179))*100</f>
        <v>25.063949129586089</v>
      </c>
      <c r="HX179" s="10">
        <v>13.916</v>
      </c>
      <c r="HY179" s="11">
        <v>29584.5</v>
      </c>
      <c r="HZ179" s="18">
        <f t="shared" ref="HZ179:HZ182" si="2014">HY179/HZ$1</f>
        <v>6.6498878816922583E-2</v>
      </c>
      <c r="IA179" s="20">
        <f>(((HX179-HX$137)/(HX$189-HX$137)*100+1000))</f>
        <v>1080.3183348637895</v>
      </c>
      <c r="IC179" s="10">
        <v>13.901</v>
      </c>
      <c r="ID179" s="10">
        <v>34345.9</v>
      </c>
      <c r="IE179" s="18">
        <f t="shared" ref="IE179:IE182" si="2015">ID179/IE$1</f>
        <v>0.11067979686624385</v>
      </c>
      <c r="IF179" s="20">
        <f>(((IC179-IC$137)/(IC$189-IC$137)*100+1000))</f>
        <v>1080.0543150271576</v>
      </c>
      <c r="IH179" s="10">
        <v>13.846</v>
      </c>
      <c r="II179" s="11">
        <v>122025.3</v>
      </c>
      <c r="IJ179" s="18">
        <f t="shared" ref="IJ179:IJ182" si="2016">II179/IJ$1</f>
        <v>0.38499360001968741</v>
      </c>
      <c r="IK179" s="20">
        <f>(((IH179-IH$137)/(IH$189-IH$137)*100+1000))</f>
        <v>1080.4407713498622</v>
      </c>
      <c r="IM179" s="10">
        <v>13.868</v>
      </c>
      <c r="IN179" s="11">
        <v>35937.800000000003</v>
      </c>
      <c r="IO179" s="18">
        <f t="shared" ref="IO179:IO182" si="2017">IN179/IO$1</f>
        <v>8.1386822136940248E-2</v>
      </c>
      <c r="IP179" s="20">
        <f>(((IM179-IM$137)/(IM$189-IM$137)*100+1000))</f>
        <v>1080.6786915316418</v>
      </c>
      <c r="IR179" s="10">
        <v>13.879</v>
      </c>
      <c r="IS179" s="11">
        <v>47209.599999999999</v>
      </c>
      <c r="IT179" s="18">
        <f t="shared" ref="IT179:IT182" si="2018">IS179/IT$1</f>
        <v>0.1288210738982444</v>
      </c>
      <c r="IU179" s="20">
        <f>(((IR179-IR$137)/(IR$189-IR$137)*100+1000))</f>
        <v>1080.4499847978109</v>
      </c>
      <c r="IV179" s="20">
        <f t="shared" ref="IV179:IV182" si="2019">(STDEV(HZ179,IE179,IJ179,IO179,IT179))/(AVERAGE(HZ179,IE179,IJ179,IO179,IT179))*100</f>
        <v>84.897036924675689</v>
      </c>
    </row>
    <row r="180" spans="1:256" s="11" customFormat="1">
      <c r="A180" s="13">
        <v>537</v>
      </c>
      <c r="B180" s="25">
        <v>14.151999999999999</v>
      </c>
      <c r="C180" s="12">
        <v>6465.4</v>
      </c>
      <c r="D180" s="18">
        <f>C180/D$1</f>
        <v>2.0027494670506914E-2</v>
      </c>
      <c r="E180" s="20">
        <f>(((B180-B$137)/(B$189-B$137)*100+1000))</f>
        <v>1084.1101694915253</v>
      </c>
      <c r="F180" s="12"/>
      <c r="G180" s="25">
        <v>14.148999999999999</v>
      </c>
      <c r="H180" s="12">
        <v>4931.1000000000004</v>
      </c>
      <c r="I180" s="18">
        <f>H180/I$1</f>
        <v>2.3128249192802482E-2</v>
      </c>
      <c r="J180" s="20">
        <f>(((G180-G$137)/(G$189-G$137)*100+1000))</f>
        <v>1084.3333333333333</v>
      </c>
      <c r="K180" s="12"/>
      <c r="L180" s="25">
        <v>14.06</v>
      </c>
      <c r="M180" s="12">
        <v>5632.2</v>
      </c>
      <c r="N180" s="18">
        <f>M180/N$1</f>
        <v>1.9793190990481893E-2</v>
      </c>
      <c r="O180" s="20">
        <f>(((L180-L$137)/(L$189-L$137)*100+1000))</f>
        <v>1083.6883749239196</v>
      </c>
      <c r="P180" s="12"/>
      <c r="Q180" s="25">
        <v>14.082000000000001</v>
      </c>
      <c r="R180" s="12">
        <v>6847.7</v>
      </c>
      <c r="S180" s="18">
        <f>R180/S$1</f>
        <v>2.6227565505716657E-2</v>
      </c>
      <c r="T180" s="20">
        <f>(((Q180-Q$137)/(Q$189-Q$137)*100+1000))</f>
        <v>1083.8592233009708</v>
      </c>
      <c r="U180" s="20">
        <f t="shared" ref="U180" si="2020">(STDEV(D180,I180,N180,S180))/(AVERAGE(D180,I180,N180,S180))*100</f>
        <v>13.5952925171096</v>
      </c>
      <c r="W180" s="10">
        <v>14.1</v>
      </c>
      <c r="X180" s="11">
        <v>13278.4</v>
      </c>
      <c r="Y180" s="18">
        <f>X180/Y$1</f>
        <v>4.025888856919102E-2</v>
      </c>
      <c r="Z180" s="20">
        <f>(((W180-W$137)/(W$189-W$137)*100+1000))</f>
        <v>1084.3030303030303</v>
      </c>
      <c r="AB180" s="10">
        <v>14.048999999999999</v>
      </c>
      <c r="AC180" s="11">
        <v>11454.9</v>
      </c>
      <c r="AD180" s="18">
        <f t="shared" si="1615"/>
        <v>3.9455138891567855E-2</v>
      </c>
      <c r="AE180" s="20">
        <f>(((AB180-AB$137)/(AB$189-AB$137)*100+1000))</f>
        <v>1084.0182648401826</v>
      </c>
      <c r="AG180" s="10"/>
      <c r="AI180" s="18"/>
      <c r="AJ180" s="20"/>
      <c r="AL180" s="10">
        <v>14.045</v>
      </c>
      <c r="AM180" s="11">
        <v>11651.4</v>
      </c>
      <c r="AN180" s="18">
        <f t="shared" si="1617"/>
        <v>4.1187237661750954E-2</v>
      </c>
      <c r="AO180" s="20">
        <f>(((AL180-AL$137)/(AL$189-AL$137)*100+1000))</f>
        <v>1084.6552776082976</v>
      </c>
      <c r="AQ180" s="10">
        <v>14.038</v>
      </c>
      <c r="AR180" s="11">
        <v>11547.4</v>
      </c>
      <c r="AS180" s="18">
        <f t="shared" si="1618"/>
        <v>3.7718518605622725E-2</v>
      </c>
      <c r="AT180" s="20">
        <f>(((AQ180-AQ$137)/(AQ$189-AQ$137)*100+1000))</f>
        <v>1084.1400304414003</v>
      </c>
      <c r="AU180" s="20">
        <f t="shared" si="1993"/>
        <v>3.7125882940236421</v>
      </c>
      <c r="AW180" s="10">
        <v>14.108000000000001</v>
      </c>
      <c r="AX180" s="11">
        <v>8952.2000000000007</v>
      </c>
      <c r="AY180" s="18">
        <f t="shared" si="1761"/>
        <v>2.6002898828559565E-2</v>
      </c>
      <c r="AZ180" s="20">
        <f t="shared" si="1982"/>
        <v>1084.6666666666667</v>
      </c>
      <c r="BB180" s="10">
        <v>14.064</v>
      </c>
      <c r="BC180" s="11">
        <v>9089.4</v>
      </c>
      <c r="BD180" s="18">
        <f t="shared" si="1762"/>
        <v>2.3619886502721534E-2</v>
      </c>
      <c r="BE180" s="20">
        <f t="shared" si="1983"/>
        <v>1084.1977555353351</v>
      </c>
      <c r="BG180" s="10">
        <v>14.000999999999999</v>
      </c>
      <c r="BH180" s="11">
        <v>10500.6</v>
      </c>
      <c r="BI180" s="18">
        <f t="shared" si="1763"/>
        <v>3.2207702660756329E-2</v>
      </c>
      <c r="BJ180" s="20">
        <f t="shared" si="1984"/>
        <v>1084.2089187538179</v>
      </c>
      <c r="BL180" s="10">
        <v>14.007999999999999</v>
      </c>
      <c r="BM180" s="11">
        <v>10429.4</v>
      </c>
      <c r="BN180" s="18">
        <f t="shared" si="1764"/>
        <v>2.9309371894657796E-2</v>
      </c>
      <c r="BO180" s="20">
        <f t="shared" si="1985"/>
        <v>1084.5658177355017</v>
      </c>
      <c r="BQ180" s="10">
        <v>14.007999999999999</v>
      </c>
      <c r="BR180" s="11">
        <v>10636.6</v>
      </c>
      <c r="BS180" s="18">
        <f t="shared" si="1765"/>
        <v>3.4264880028142264E-2</v>
      </c>
      <c r="BT180" s="20">
        <f t="shared" si="1986"/>
        <v>1084.338817794028</v>
      </c>
      <c r="BU180" s="20">
        <f t="shared" si="1939"/>
        <v>14.988798470048989</v>
      </c>
      <c r="BW180" s="10">
        <v>14.067</v>
      </c>
      <c r="BX180" s="11">
        <v>8991.6</v>
      </c>
      <c r="BY180" s="18">
        <f t="shared" ref="BY180" si="2021">BX180/BY$1</f>
        <v>3.5460366387503765E-2</v>
      </c>
      <c r="BZ180" s="20">
        <f>(((BW180-BW$137)/(BW$189-BW$137)*100+1000))</f>
        <v>1084.1400304414003</v>
      </c>
      <c r="CB180" s="10">
        <v>14.074999999999999</v>
      </c>
      <c r="CC180" s="11">
        <v>9138.7000000000007</v>
      </c>
      <c r="CD180" s="18">
        <f t="shared" ref="CD180" si="2022">CC180/CD$1</f>
        <v>3.0224476775932339E-2</v>
      </c>
      <c r="CE180" s="20">
        <f>(((CB180-CB$137)/(CB$189-CB$137)*100+1000))</f>
        <v>1084.2121212121212</v>
      </c>
      <c r="CG180" s="10">
        <v>14.012</v>
      </c>
      <c r="CH180" s="11">
        <v>10105.6</v>
      </c>
      <c r="CI180" s="18">
        <f t="shared" ref="CI180" si="2023">CH180/CI$1</f>
        <v>2.7300626755997408E-2</v>
      </c>
      <c r="CJ180" s="20">
        <f>(((CG180-CG$137)/(CG$189-CG$137)*100+1000))</f>
        <v>1083.8248707813925</v>
      </c>
      <c r="CL180" s="10">
        <v>14.026999999999999</v>
      </c>
      <c r="CM180" s="11">
        <v>9937.2000000000007</v>
      </c>
      <c r="CN180" s="18">
        <f t="shared" ref="CN180" si="2024">CM180/CN$1</f>
        <v>2.7699419542011289E-2</v>
      </c>
      <c r="CO180" s="20">
        <f>(((CL180-CL$137)/(CL$189-CL$137)*100+1000))</f>
        <v>1084.4937671024627</v>
      </c>
      <c r="CQ180" s="10">
        <v>14.03</v>
      </c>
      <c r="CR180" s="11">
        <v>9800.2999999999993</v>
      </c>
      <c r="CS180" s="18">
        <f t="shared" ref="CS180" si="2025">CR180/CS$1</f>
        <v>2.7833893544296426E-2</v>
      </c>
      <c r="CT180" s="20">
        <f>(((CQ180-CQ$137)/(CQ$189-CQ$137)*100+1000))</f>
        <v>1083.9356210142728</v>
      </c>
      <c r="CU180" s="20">
        <f t="shared" ref="CU180" si="2026">(STDEV(BY180,CD180,CI180,CN180,CS180))/(AVERAGE(BY180,CD180,CI180,CN180,CS180))*100</f>
        <v>11.502972005277266</v>
      </c>
      <c r="CW180" s="10">
        <v>14.077999999999999</v>
      </c>
      <c r="CX180" s="11">
        <v>14104.1</v>
      </c>
      <c r="CY180" s="18">
        <f t="shared" ref="CY180:CY181" si="2027">CX180/CY$1</f>
        <v>3.6681693119656529E-2</v>
      </c>
      <c r="CZ180" s="20">
        <f t="shared" si="1988"/>
        <v>1084.1013121757705</v>
      </c>
      <c r="DB180" s="10">
        <v>14.119</v>
      </c>
      <c r="DC180" s="10">
        <v>13814.5</v>
      </c>
      <c r="DD180" s="18">
        <f t="shared" ref="DD180" si="2028">DC180/DD$1</f>
        <v>4.1146545381978261E-2</v>
      </c>
      <c r="DE180" s="20">
        <f t="shared" si="1989"/>
        <v>1083.9891041162227</v>
      </c>
      <c r="DG180" s="10">
        <v>13.99</v>
      </c>
      <c r="DH180" s="11">
        <v>16741.099999999999</v>
      </c>
      <c r="DI180" s="18">
        <f t="shared" ref="DI180:DI181" si="2029">DH180/DI$1</f>
        <v>4.5937765826084567E-2</v>
      </c>
      <c r="DJ180" s="20">
        <f t="shared" si="1990"/>
        <v>1084.3028624192059</v>
      </c>
      <c r="DL180" s="10">
        <v>14.000999999999999</v>
      </c>
      <c r="DM180" s="11">
        <v>13464.6</v>
      </c>
      <c r="DN180" s="18">
        <f t="shared" ref="DN180:DN181" si="2030">DM180/DN$1</f>
        <v>4.6330587595283329E-2</v>
      </c>
      <c r="DO180" s="20">
        <f t="shared" si="1991"/>
        <v>1084.4227244960293</v>
      </c>
      <c r="DQ180" s="10">
        <v>13.986000000000001</v>
      </c>
      <c r="DR180" s="11">
        <v>13159.9</v>
      </c>
      <c r="DS180" s="18">
        <f t="shared" ref="DS180:DS181" si="2031">DR180/DS$1</f>
        <v>4.3373823566733076E-2</v>
      </c>
      <c r="DT180" s="20">
        <f t="shared" si="1992"/>
        <v>1084.5590479096734</v>
      </c>
      <c r="DU180" s="20">
        <f t="shared" ref="DU180:DU181" si="2032">(STDEV(CY180,DD180,DI180,DN180,DS180))/(AVERAGE(CY180,DD180,DI180,DN180,DS180))*100</f>
        <v>9.277137830851137</v>
      </c>
      <c r="DW180" s="10">
        <v>14.09</v>
      </c>
      <c r="DX180" s="11">
        <v>20919.8</v>
      </c>
      <c r="DY180" s="18">
        <f t="shared" si="2000"/>
        <v>9.1971982569120328E-2</v>
      </c>
      <c r="DZ180" s="20">
        <f t="shared" si="1971"/>
        <v>1083.0483048304832</v>
      </c>
      <c r="EB180" s="10">
        <v>14.071</v>
      </c>
      <c r="EC180" s="10">
        <v>19592.400000000001</v>
      </c>
      <c r="ED180" s="18">
        <f t="shared" si="1952"/>
        <v>6.3655689273527064E-2</v>
      </c>
      <c r="EE180" s="20">
        <f t="shared" si="1882"/>
        <v>1083.459328696704</v>
      </c>
      <c r="EG180" s="10">
        <v>13.971</v>
      </c>
      <c r="EH180" s="11">
        <v>19460.900000000001</v>
      </c>
      <c r="EI180" s="18">
        <f t="shared" si="1953"/>
        <v>6.9276679543606709E-2</v>
      </c>
      <c r="EJ180" s="20">
        <f t="shared" si="1826"/>
        <v>1083.2827669902913</v>
      </c>
      <c r="EL180" s="10">
        <v>13.975</v>
      </c>
      <c r="EM180" s="11">
        <v>18436.5</v>
      </c>
      <c r="EN180" s="18">
        <f t="shared" si="1954"/>
        <v>5.245274515929145E-2</v>
      </c>
      <c r="EO180" s="20">
        <f t="shared" si="1883"/>
        <v>1082.9542007885957</v>
      </c>
      <c r="EQ180" s="10">
        <v>13.967000000000001</v>
      </c>
      <c r="ER180" s="11">
        <v>18522.2</v>
      </c>
      <c r="ES180" s="18">
        <f t="shared" si="1955"/>
        <v>5.8486386636879627E-2</v>
      </c>
      <c r="ET180" s="20">
        <f t="shared" si="1829"/>
        <v>1083.2675372001215</v>
      </c>
      <c r="EU180" s="20">
        <f t="shared" si="2001"/>
        <v>22.626767254701832</v>
      </c>
      <c r="EW180" s="10">
        <v>14.097</v>
      </c>
      <c r="EX180" s="11">
        <v>9783.7999999999993</v>
      </c>
      <c r="EY180" s="18">
        <f t="shared" si="1977"/>
        <v>3.2064691772505143E-2</v>
      </c>
      <c r="EZ180" s="20">
        <f t="shared" si="1930"/>
        <v>1084.4242424242425</v>
      </c>
      <c r="FB180" s="10">
        <v>14.019</v>
      </c>
      <c r="FC180" s="10">
        <v>9413.7999999999993</v>
      </c>
      <c r="FD180" s="18">
        <f t="shared" si="1978"/>
        <v>3.0019528733770166E-2</v>
      </c>
      <c r="FE180" s="20">
        <f t="shared" si="1931"/>
        <v>1084.4937671024627</v>
      </c>
      <c r="FG180" s="10">
        <v>13.971</v>
      </c>
      <c r="FH180" s="11">
        <v>10630.2</v>
      </c>
      <c r="FI180" s="18">
        <f t="shared" si="1979"/>
        <v>3.4168819722527402E-2</v>
      </c>
      <c r="FJ180" s="20">
        <f t="shared" si="1932"/>
        <v>1082.4215246636772</v>
      </c>
      <c r="FL180" s="10">
        <v>13.964</v>
      </c>
      <c r="FM180" s="11">
        <v>9521.1</v>
      </c>
      <c r="FN180" s="18">
        <f t="shared" si="1980"/>
        <v>2.9058813798778147E-2</v>
      </c>
      <c r="FO180" s="20">
        <f t="shared" si="1933"/>
        <v>1084.6483180428136</v>
      </c>
      <c r="FQ180" s="10">
        <v>13.952999999999999</v>
      </c>
      <c r="FR180" s="11">
        <v>10017.1</v>
      </c>
      <c r="FS180" s="18">
        <f t="shared" si="1981"/>
        <v>4.0008211646399158E-2</v>
      </c>
      <c r="FT180" s="20">
        <f t="shared" si="1934"/>
        <v>1084.3454379005188</v>
      </c>
      <c r="FU180" s="20">
        <f t="shared" si="1935"/>
        <v>13.161653751439179</v>
      </c>
      <c r="FV180" s="20">
        <f t="shared" si="1936"/>
        <v>15.17066648943829</v>
      </c>
      <c r="FX180" s="10">
        <v>14.077999999999999</v>
      </c>
      <c r="FY180" s="11">
        <v>10283.9</v>
      </c>
      <c r="FZ180" s="18">
        <f t="shared" si="2002"/>
        <v>3.2341728720577195E-2</v>
      </c>
      <c r="GA180" s="20">
        <f>(((FX180-FX$137)/(FX$189-FX$137)*100+1000))</f>
        <v>1084.7205346294047</v>
      </c>
      <c r="GC180" s="10">
        <v>13.993</v>
      </c>
      <c r="GD180" s="10">
        <v>11085.2</v>
      </c>
      <c r="GE180" s="18">
        <f t="shared" si="2003"/>
        <v>4.0696688300197736E-2</v>
      </c>
      <c r="GF180" s="20">
        <f>(((GC180-GC$137)/(GC$189-GC$137)*100+1000))</f>
        <v>1083.9551107067032</v>
      </c>
      <c r="GH180" s="10">
        <v>13.975</v>
      </c>
      <c r="GI180" s="11">
        <v>11345.4</v>
      </c>
      <c r="GJ180" s="18">
        <f t="shared" si="2004"/>
        <v>4.5410699176032E-2</v>
      </c>
      <c r="GK180" s="20">
        <f>(((GH180-GH$137)/(GH$189-GH$137)*100+1000))</f>
        <v>1084.8438456827923</v>
      </c>
      <c r="GM180" s="10">
        <v>13.964</v>
      </c>
      <c r="GN180" s="11">
        <v>11049.9</v>
      </c>
      <c r="GO180" s="18">
        <f t="shared" si="2005"/>
        <v>3.2245074119110588E-2</v>
      </c>
      <c r="GP180" s="20">
        <f>(((GM180-GM$137)/(GM$189-GM$137)*100+1000))</f>
        <v>1084.261796042618</v>
      </c>
      <c r="GR180" s="10">
        <v>13.96</v>
      </c>
      <c r="GS180" s="11">
        <v>11885.2</v>
      </c>
      <c r="GT180" s="18">
        <f t="shared" si="2006"/>
        <v>3.2293983611181E-2</v>
      </c>
      <c r="GU180" s="20">
        <f>(((GR180-GR$137)/(GR$189-GR$137)*100+1000))</f>
        <v>1084.4417327638805</v>
      </c>
      <c r="GV180" s="20">
        <f t="shared" si="2007"/>
        <v>16.735428420170084</v>
      </c>
      <c r="GX180" s="10">
        <v>14.012</v>
      </c>
      <c r="GY180" s="11">
        <v>8105.8</v>
      </c>
      <c r="GZ180" s="18">
        <f t="shared" si="2008"/>
        <v>2.7441864874087958E-2</v>
      </c>
      <c r="HA180" s="20">
        <f>(((GX180-GX$137)/(GX$189-GX$137)*100+1000))</f>
        <v>1084.2861510241516</v>
      </c>
      <c r="HC180" s="10">
        <v>14.012</v>
      </c>
      <c r="HD180" s="10">
        <v>9367.4</v>
      </c>
      <c r="HE180" s="18">
        <f t="shared" si="2009"/>
        <v>2.8822928865452176E-2</v>
      </c>
      <c r="HF180" s="20">
        <f>(((HC180-HC$137)/(HC$189-HC$137)*100+1000))</f>
        <v>1084.3978102189781</v>
      </c>
      <c r="HH180" s="10">
        <v>13.956</v>
      </c>
      <c r="HI180" s="11">
        <v>10602.6</v>
      </c>
      <c r="HJ180" s="18">
        <f t="shared" si="2010"/>
        <v>2.9207508125133948E-2</v>
      </c>
      <c r="HK180" s="20">
        <f>(((HH180-HH$137)/(HH$189-HH$137)*100+1000))</f>
        <v>1083.8592233009708</v>
      </c>
      <c r="HM180" s="10">
        <v>13.964</v>
      </c>
      <c r="HN180" s="11">
        <v>6982.1</v>
      </c>
      <c r="HO180" s="18">
        <f t="shared" si="2011"/>
        <v>1.9565436086923991E-2</v>
      </c>
      <c r="HP180" s="20">
        <f>(((HM180-HM$137)/(HM$189-HM$137)*100+1000))</f>
        <v>1084.0338675536741</v>
      </c>
      <c r="HR180" s="10">
        <v>13.952999999999999</v>
      </c>
      <c r="HS180" s="11">
        <v>7843.4</v>
      </c>
      <c r="HT180" s="18">
        <f t="shared" si="2012"/>
        <v>1.9218993464209237E-2</v>
      </c>
      <c r="HU180" s="20">
        <f>(((HR180-HR$137)/(HR$189-HR$137)*100+1000))</f>
        <v>1084.1255332114565</v>
      </c>
      <c r="HV180" s="20">
        <f t="shared" si="2013"/>
        <v>20.232455311173378</v>
      </c>
      <c r="HX180" s="10">
        <v>14.042</v>
      </c>
      <c r="HY180" s="11">
        <v>9013.2000000000007</v>
      </c>
      <c r="HZ180" s="18">
        <f t="shared" si="2014"/>
        <v>2.0259517468697686E-2</v>
      </c>
      <c r="IA180" s="20">
        <f>(((HX180-HX$137)/(HX$189-HX$137)*100+1000))</f>
        <v>1084.1750841750843</v>
      </c>
      <c r="IC180" s="10">
        <v>14.019</v>
      </c>
      <c r="ID180" s="10">
        <v>9936.7000000000007</v>
      </c>
      <c r="IE180" s="18">
        <f t="shared" si="2015"/>
        <v>3.2021054551512856E-2</v>
      </c>
      <c r="IF180" s="20">
        <f>(((IC180-IC$137)/(IC$189-IC$137)*100+1000))</f>
        <v>1083.6149668074834</v>
      </c>
      <c r="IH180" s="10">
        <v>13.986000000000001</v>
      </c>
      <c r="II180" s="11">
        <v>9325.5</v>
      </c>
      <c r="IJ180" s="18">
        <f t="shared" si="2016"/>
        <v>2.9422241264586892E-2</v>
      </c>
      <c r="IK180" s="20">
        <f>(((IH180-IH$137)/(IH$189-IH$137)*100+1000))</f>
        <v>1084.726048362412</v>
      </c>
      <c r="IM180" s="10">
        <v>13.981999999999999</v>
      </c>
      <c r="IN180" s="11">
        <v>11584.6</v>
      </c>
      <c r="IO180" s="18">
        <f t="shared" si="2017"/>
        <v>2.6235155733728775E-2</v>
      </c>
      <c r="IP180" s="20">
        <f>(((IM180-IM$137)/(IM$189-IM$137)*100+1000))</f>
        <v>1084.1638642616936</v>
      </c>
      <c r="IR180" s="10">
        <v>14.007999999999999</v>
      </c>
      <c r="IS180" s="11">
        <v>8602.2999999999993</v>
      </c>
      <c r="IT180" s="18">
        <f t="shared" si="2018"/>
        <v>2.3473139446105618E-2</v>
      </c>
      <c r="IU180" s="20">
        <f>(((IR180-IR$137)/(IR$189-IR$137)*100+1000))</f>
        <v>1084.3721495895409</v>
      </c>
      <c r="IV180" s="20">
        <f t="shared" si="2019"/>
        <v>17.740580244510625</v>
      </c>
    </row>
    <row r="181" spans="1:256">
      <c r="A181" s="14" t="s">
        <v>242</v>
      </c>
      <c r="D181" s="18"/>
      <c r="I181" s="18"/>
      <c r="N181" s="18"/>
      <c r="S181" s="18"/>
      <c r="U181" s="20"/>
      <c r="W181" s="10">
        <v>14.125999999999999</v>
      </c>
      <c r="X181">
        <v>482443.7</v>
      </c>
      <c r="Y181" s="18">
        <f>X181/Y$1</f>
        <v>1.4627249637914375</v>
      </c>
      <c r="Z181" s="20">
        <f>(((W181-W$137)/(W$189-W$137)*100+1000))</f>
        <v>1085.090909090909</v>
      </c>
      <c r="AB181" s="10">
        <v>14.093</v>
      </c>
      <c r="AC181">
        <v>348624.8</v>
      </c>
      <c r="AD181" s="18">
        <f t="shared" si="1615"/>
        <v>1.2007996494989102</v>
      </c>
      <c r="AE181" s="20">
        <f>(((AB181-AB$137)/(AB$189-AB$137)*100+1000))</f>
        <v>1085.3576864535769</v>
      </c>
      <c r="AG181" s="10">
        <v>14.089</v>
      </c>
      <c r="AH181">
        <v>327855.3</v>
      </c>
      <c r="AI181" s="18">
        <f t="shared" si="1616"/>
        <v>1.0845469852496055</v>
      </c>
      <c r="AJ181" s="20">
        <f>(((AG181-AG$137)/(AG$189-AG$137)*100+1000))</f>
        <v>1085.2896572641796</v>
      </c>
      <c r="AK181" s="11"/>
      <c r="AL181" s="10">
        <v>14.071</v>
      </c>
      <c r="AM181">
        <v>268129.90000000002</v>
      </c>
      <c r="AN181" s="18">
        <f t="shared" si="1617"/>
        <v>0.94782857987207703</v>
      </c>
      <c r="AO181" s="20">
        <f>(((AL181-AL$137)/(AL$189-AL$137)*100+1000))</f>
        <v>1085.4484441732764</v>
      </c>
      <c r="AQ181" s="10">
        <v>14.089</v>
      </c>
      <c r="AR181">
        <v>290038.2</v>
      </c>
      <c r="AS181" s="18">
        <f t="shared" si="1618"/>
        <v>0.94738306831332819</v>
      </c>
      <c r="AT181" s="20">
        <f>(((AQ181-AQ$137)/(AQ$189-AQ$137)*100+1000))</f>
        <v>1085.6925418569253</v>
      </c>
      <c r="AU181" s="20">
        <f t="shared" si="1993"/>
        <v>19.018820090527964</v>
      </c>
      <c r="AW181" s="10">
        <v>14.125999999999999</v>
      </c>
      <c r="AX181">
        <v>454249.9</v>
      </c>
      <c r="AY181" s="18">
        <f t="shared" si="1761"/>
        <v>1.3194314461901318</v>
      </c>
      <c r="AZ181" s="20">
        <f t="shared" si="1982"/>
        <v>1085.2121212121212</v>
      </c>
      <c r="BB181" s="10">
        <v>14.089</v>
      </c>
      <c r="BC181">
        <v>653003.9</v>
      </c>
      <c r="BD181" s="18">
        <f t="shared" si="1762"/>
        <v>1.6969082671941518</v>
      </c>
      <c r="BE181" s="20">
        <f t="shared" si="1983"/>
        <v>1084.9560206248104</v>
      </c>
      <c r="BG181" s="10">
        <v>14.038</v>
      </c>
      <c r="BH181">
        <v>488564.5</v>
      </c>
      <c r="BI181" s="18">
        <f t="shared" si="1763"/>
        <v>1.4985372404054136</v>
      </c>
      <c r="BJ181" s="20">
        <f t="shared" si="1984"/>
        <v>1085.3390348197922</v>
      </c>
      <c r="BL181" s="10">
        <v>14.041</v>
      </c>
      <c r="BM181">
        <v>459335.4</v>
      </c>
      <c r="BN181" s="18">
        <f t="shared" si="1764"/>
        <v>1.2908539381921682</v>
      </c>
      <c r="BO181" s="20">
        <f t="shared" si="1985"/>
        <v>1085.5783982816815</v>
      </c>
      <c r="BQ181" s="10">
        <v>14.041</v>
      </c>
      <c r="BR181">
        <v>519461.3</v>
      </c>
      <c r="BS181" s="18">
        <f t="shared" si="1765"/>
        <v>1.6733993121639261</v>
      </c>
      <c r="BT181" s="20">
        <f t="shared" si="1986"/>
        <v>1085.3443022547228</v>
      </c>
      <c r="BU181" s="20">
        <f t="shared" si="1939"/>
        <v>12.732862680598897</v>
      </c>
      <c r="BW181" s="10">
        <v>14.170999999999999</v>
      </c>
      <c r="BX181" s="11">
        <v>2682.9</v>
      </c>
      <c r="BY181" s="18">
        <f t="shared" si="1940"/>
        <v>1.0580610456540978E-2</v>
      </c>
      <c r="BZ181" s="20">
        <f>(((BW181-BW$137)/(BW$189-BW$137)*100+1000))</f>
        <v>1087.3059360730595</v>
      </c>
      <c r="CD181" s="18"/>
      <c r="CG181" s="10">
        <v>14.125999999999999</v>
      </c>
      <c r="CH181" s="11">
        <v>2165.8000000000002</v>
      </c>
      <c r="CI181" s="18">
        <f t="shared" si="1942"/>
        <v>5.8509833585476557E-3</v>
      </c>
      <c r="CJ181" s="20">
        <f>(((CG181-CG$137)/(CG$189-CG$137)*100+1000))</f>
        <v>1087.2909698996655</v>
      </c>
      <c r="CL181" s="10">
        <v>14.122999999999999</v>
      </c>
      <c r="CM181" s="11">
        <v>3417.2</v>
      </c>
      <c r="CN181" s="18">
        <f t="shared" si="1943"/>
        <v>9.525264305736119E-3</v>
      </c>
      <c r="CO181" s="20">
        <f>(((CL181-CL$137)/(CL$189-CL$137)*100+1000))</f>
        <v>1087.4125874125873</v>
      </c>
      <c r="CQ181" s="10">
        <v>14.097</v>
      </c>
      <c r="CR181" s="11">
        <v>1624.1</v>
      </c>
      <c r="CS181" s="18">
        <f t="shared" si="1944"/>
        <v>4.6126166041133253E-3</v>
      </c>
      <c r="CT181" s="20">
        <f>(((CQ181-CQ$137)/(CQ$189-CQ$137)*100+1000))</f>
        <v>1085.9702399028242</v>
      </c>
      <c r="CU181" s="20">
        <f t="shared" si="1945"/>
        <v>37.444464546093279</v>
      </c>
      <c r="CW181" s="10">
        <v>14.122999999999999</v>
      </c>
      <c r="CX181" s="11">
        <v>67876.100000000006</v>
      </c>
      <c r="CY181" s="18">
        <f t="shared" si="2027"/>
        <v>0.17653095698124083</v>
      </c>
      <c r="CZ181" s="20">
        <f t="shared" si="1988"/>
        <v>1085.4745193774793</v>
      </c>
      <c r="DB181" s="10">
        <v>14.167</v>
      </c>
      <c r="DC181" s="10">
        <v>39644.400000000001</v>
      </c>
      <c r="DD181" s="18">
        <f t="shared" ref="DD181:DD185" si="2033">DC181/DD$1</f>
        <v>0.11808100935548149</v>
      </c>
      <c r="DE181" s="20">
        <f t="shared" si="1989"/>
        <v>1085.4418886198548</v>
      </c>
      <c r="DG181" s="10">
        <v>14.034000000000001</v>
      </c>
      <c r="DH181" s="11">
        <v>83147.199999999997</v>
      </c>
      <c r="DI181" s="18">
        <f t="shared" si="2029"/>
        <v>0.22815684767993852</v>
      </c>
      <c r="DJ181" s="20">
        <f t="shared" si="1990"/>
        <v>1085.6571252693136</v>
      </c>
      <c r="DL181" s="10">
        <v>14.053000000000001</v>
      </c>
      <c r="DM181" s="11">
        <v>49271.5</v>
      </c>
      <c r="DN181" s="18">
        <f t="shared" si="2030"/>
        <v>0.1695392025534366</v>
      </c>
      <c r="DO181" s="20">
        <f t="shared" si="1991"/>
        <v>1086.0109957238851</v>
      </c>
      <c r="DQ181" s="10">
        <v>14.03</v>
      </c>
      <c r="DR181" s="11">
        <v>58587.8</v>
      </c>
      <c r="DS181" s="18">
        <f t="shared" si="2031"/>
        <v>0.19310001598515525</v>
      </c>
      <c r="DT181" s="20">
        <f t="shared" si="1992"/>
        <v>1085.9017393957888</v>
      </c>
      <c r="DU181" s="20">
        <f t="shared" si="2032"/>
        <v>22.594686365439081</v>
      </c>
      <c r="DW181" s="10">
        <v>14.138</v>
      </c>
      <c r="DX181" s="11">
        <v>36026.400000000001</v>
      </c>
      <c r="DY181" s="18">
        <f t="shared" si="2000"/>
        <v>0.15838676434899746</v>
      </c>
      <c r="DZ181" s="20">
        <f t="shared" si="1971"/>
        <v>1084.4884488448845</v>
      </c>
      <c r="EB181" s="10">
        <v>14.115</v>
      </c>
      <c r="EC181" s="10">
        <v>48439</v>
      </c>
      <c r="ED181" s="18">
        <f t="shared" si="1952"/>
        <v>0.15737826569079733</v>
      </c>
      <c r="EE181" s="20">
        <f t="shared" si="1882"/>
        <v>1084.7898397338977</v>
      </c>
      <c r="EG181" s="10">
        <v>14.115</v>
      </c>
      <c r="EH181" s="11">
        <v>48439</v>
      </c>
      <c r="EI181" s="18">
        <f t="shared" si="1953"/>
        <v>0.17243257405427112</v>
      </c>
      <c r="EJ181" s="20">
        <f t="shared" si="1826"/>
        <v>1087.6516990291261</v>
      </c>
      <c r="EL181" s="10">
        <v>14.03</v>
      </c>
      <c r="EM181" s="11">
        <v>41187.4</v>
      </c>
      <c r="EN181" s="18">
        <f t="shared" si="1954"/>
        <v>0.11718016955353786</v>
      </c>
      <c r="EO181" s="20">
        <f t="shared" si="1883"/>
        <v>1084.6223839854413</v>
      </c>
      <c r="EQ181" s="10">
        <v>14.023</v>
      </c>
      <c r="ER181" s="11">
        <v>54108.7</v>
      </c>
      <c r="ES181" s="18">
        <f t="shared" si="1955"/>
        <v>0.17085564072404619</v>
      </c>
      <c r="ET181" s="20">
        <f t="shared" si="1829"/>
        <v>1084.9681141815972</v>
      </c>
      <c r="EU181" s="20">
        <f t="shared" si="2001"/>
        <v>14.412168829472133</v>
      </c>
      <c r="EW181" s="10">
        <v>14.122999999999999</v>
      </c>
      <c r="EX181" s="11">
        <v>632199.80000000005</v>
      </c>
      <c r="EY181" s="18">
        <f t="shared" si="1977"/>
        <v>2.07192417318827</v>
      </c>
      <c r="EZ181" s="20">
        <f t="shared" si="1930"/>
        <v>1085.2121212121212</v>
      </c>
      <c r="FB181" s="10">
        <v>14.048999999999999</v>
      </c>
      <c r="FC181" s="10">
        <v>570897.5</v>
      </c>
      <c r="FD181" s="18">
        <f t="shared" si="1978"/>
        <v>1.8205266635458108</v>
      </c>
      <c r="FE181" s="20">
        <f t="shared" si="1931"/>
        <v>1085.4058984493768</v>
      </c>
      <c r="FG181" s="10">
        <v>14.03</v>
      </c>
      <c r="FH181" s="11">
        <v>811238.8</v>
      </c>
      <c r="FI181" s="18">
        <f t="shared" si="1979"/>
        <v>2.6075776851911971</v>
      </c>
      <c r="FJ181" s="20">
        <f t="shared" si="1932"/>
        <v>1084.1853512705532</v>
      </c>
      <c r="FL181" s="10">
        <v>13.993</v>
      </c>
      <c r="FM181" s="11">
        <v>943006.6</v>
      </c>
      <c r="FN181" s="18">
        <f t="shared" si="1980"/>
        <v>2.8780974047556334</v>
      </c>
      <c r="FO181" s="20">
        <f t="shared" si="1933"/>
        <v>1085.5351681957186</v>
      </c>
      <c r="FQ181" s="10">
        <v>13.993</v>
      </c>
      <c r="FR181" s="11">
        <v>965318.5</v>
      </c>
      <c r="FS181" s="18">
        <f t="shared" si="1981"/>
        <v>3.8554738251774032</v>
      </c>
      <c r="FT181" s="20">
        <f t="shared" si="1934"/>
        <v>1085.5660665242601</v>
      </c>
      <c r="FU181" s="20">
        <f t="shared" si="1935"/>
        <v>30.043350998476846</v>
      </c>
      <c r="FV181" s="20">
        <f t="shared" si="1936"/>
        <v>34.550196018571789</v>
      </c>
      <c r="FX181" s="10">
        <v>14.101000000000001</v>
      </c>
      <c r="FY181" s="11">
        <v>1058594.8999999999</v>
      </c>
      <c r="FZ181" s="18">
        <f t="shared" si="2002"/>
        <v>3.3291639437165417</v>
      </c>
      <c r="GA181" s="20">
        <f>(((FX181-FX$137)/(FX$189-FX$137)*100+1000))</f>
        <v>1085.419198055893</v>
      </c>
      <c r="GC181" s="10">
        <v>14.03</v>
      </c>
      <c r="GD181" s="10">
        <v>818412.6</v>
      </c>
      <c r="GE181" s="18">
        <f t="shared" si="2003"/>
        <v>3.0046081697357203</v>
      </c>
      <c r="GF181" s="20">
        <f>(((GC181-GC$137)/(GC$189-GC$137)*100+1000))</f>
        <v>1085.0773430391264</v>
      </c>
      <c r="GH181" s="10">
        <v>14.000999999999999</v>
      </c>
      <c r="GI181" s="11">
        <v>1359866.3</v>
      </c>
      <c r="GJ181" s="18">
        <f t="shared" si="2004"/>
        <v>5.4429530443107952</v>
      </c>
      <c r="GK181" s="20">
        <f>(((GH181-GH$137)/(GH$189-GH$137)*100+1000))</f>
        <v>1085.6399265156153</v>
      </c>
      <c r="GM181" s="10">
        <v>13.99</v>
      </c>
      <c r="GN181" s="11">
        <v>1127879</v>
      </c>
      <c r="GO181" s="18">
        <f t="shared" si="2005"/>
        <v>3.2913005504473642</v>
      </c>
      <c r="GP181" s="20">
        <f>(((GM181-GM$137)/(GM$189-GM$137)*100+1000))</f>
        <v>1085.0532724505326</v>
      </c>
      <c r="GR181" s="10">
        <v>13.993</v>
      </c>
      <c r="GS181" s="11">
        <v>933563.5</v>
      </c>
      <c r="GT181" s="18">
        <f t="shared" si="2006"/>
        <v>2.5366408953149104</v>
      </c>
      <c r="GU181" s="20">
        <f>(((GR181-GR$137)/(GR$189-GR$137)*100+1000))</f>
        <v>1085.4484441732764</v>
      </c>
      <c r="GV181" s="20">
        <f t="shared" si="2007"/>
        <v>31.814469449644971</v>
      </c>
      <c r="GX181" s="10">
        <v>14.053000000000001</v>
      </c>
      <c r="GY181" s="11">
        <v>558196</v>
      </c>
      <c r="GZ181" s="18">
        <f t="shared" si="2008"/>
        <v>1.8897504509433247</v>
      </c>
      <c r="HA181" s="20">
        <f>(((GX181-GX$137)/(GX$189-GX$137)*100+1000))</f>
        <v>1085.5395903393458</v>
      </c>
      <c r="HC181" s="10">
        <v>14.048999999999999</v>
      </c>
      <c r="HD181" s="10">
        <v>598068.5</v>
      </c>
      <c r="HE181" s="18">
        <f t="shared" si="2009"/>
        <v>1.8402209612237852</v>
      </c>
      <c r="HF181" s="20">
        <f>(((HC181-HC$137)/(HC$189-HC$137)*100+1000))</f>
        <v>1085.5231143552312</v>
      </c>
      <c r="HH181" s="10">
        <v>13.993</v>
      </c>
      <c r="HI181" s="11">
        <v>540470.5</v>
      </c>
      <c r="HJ181" s="18">
        <f t="shared" si="2010"/>
        <v>1.4888608945112716</v>
      </c>
      <c r="HK181" s="20">
        <f>(((HH181-HH$137)/(HH$189-HH$137)*100+1000))</f>
        <v>1084.9817961165049</v>
      </c>
      <c r="HM181" s="10">
        <v>13.997</v>
      </c>
      <c r="HN181" s="11">
        <v>454069.3</v>
      </c>
      <c r="HO181" s="18">
        <f t="shared" si="2011"/>
        <v>1.2724057043273964</v>
      </c>
      <c r="HP181" s="20">
        <f>(((HM181-HM$137)/(HM$189-HM$137)*100+1000))</f>
        <v>1085.0317508315693</v>
      </c>
      <c r="HR181" s="10">
        <v>14.000999999999999</v>
      </c>
      <c r="HS181" s="11">
        <v>425023</v>
      </c>
      <c r="HT181" s="18">
        <f t="shared" si="2012"/>
        <v>1.0414506794424105</v>
      </c>
      <c r="HU181" s="20">
        <f>(((HR181-HR$137)/(HR$189-HR$137)*100+1000))</f>
        <v>1085.5880560633759</v>
      </c>
      <c r="HV181" s="20">
        <f t="shared" si="2013"/>
        <v>24.153351222180021</v>
      </c>
      <c r="HX181" s="10">
        <v>14.071</v>
      </c>
      <c r="HY181" s="11">
        <v>708295.1</v>
      </c>
      <c r="HZ181" s="18">
        <f t="shared" si="2014"/>
        <v>1.592077946949249</v>
      </c>
      <c r="IA181" s="20">
        <f>(((HX181-HX$137)/(HX$189-HX$137)*100+1000))</f>
        <v>1085.0627486991123</v>
      </c>
      <c r="IC181" s="10">
        <v>14.052</v>
      </c>
      <c r="ID181" s="10">
        <v>764619.1</v>
      </c>
      <c r="IE181" s="18">
        <f t="shared" si="2015"/>
        <v>2.4639880354875019</v>
      </c>
      <c r="IF181" s="20">
        <f>(((IC181-IC$137)/(IC$189-IC$137)*100+1000))</f>
        <v>1084.6107423053711</v>
      </c>
      <c r="IH181" s="10">
        <v>14.012</v>
      </c>
      <c r="II181" s="11">
        <v>1790926</v>
      </c>
      <c r="IJ181" s="18">
        <f t="shared" si="2016"/>
        <v>5.6504269861156553</v>
      </c>
      <c r="IK181" s="20">
        <f>(((IH181-IH$137)/(IH$189-IH$137)*100+1000))</f>
        <v>1085.5218855218855</v>
      </c>
      <c r="IM181" s="10">
        <v>14.023</v>
      </c>
      <c r="IN181" s="11">
        <v>797676.3</v>
      </c>
      <c r="IO181" s="18">
        <f t="shared" si="2017"/>
        <v>1.8064639224146328</v>
      </c>
      <c r="IP181" s="20">
        <f>(((IM181-IM$137)/(IM$189-IM$137)*100+1000))</f>
        <v>1085.4173035768879</v>
      </c>
      <c r="IR181" s="10">
        <v>14.038</v>
      </c>
      <c r="IS181" s="11">
        <v>1095805.2</v>
      </c>
      <c r="IT181" s="18">
        <f t="shared" si="2018"/>
        <v>2.9901291823544467</v>
      </c>
      <c r="IU181" s="20">
        <f>(((IR181-IR$137)/(IR$189-IR$137)*100+1000))</f>
        <v>1085.2842809364549</v>
      </c>
      <c r="IV181" s="20">
        <f t="shared" si="2019"/>
        <v>56.305755675205418</v>
      </c>
    </row>
    <row r="182" spans="1:256">
      <c r="A182" s="2" t="s">
        <v>104</v>
      </c>
      <c r="D182" s="18"/>
      <c r="I182" s="18"/>
      <c r="N182" s="18"/>
      <c r="S182" s="18"/>
      <c r="U182" s="20"/>
      <c r="W182" s="10">
        <v>14.134</v>
      </c>
      <c r="X182">
        <v>29423.1</v>
      </c>
      <c r="Y182" s="18">
        <f>X182/Y$1</f>
        <v>8.9208135337101188E-2</v>
      </c>
      <c r="Z182" s="20">
        <f>(((W182-W$137)/(W$189-W$137)*100+1000))</f>
        <v>1085.3333333333333</v>
      </c>
      <c r="AB182" s="10">
        <v>14.093</v>
      </c>
      <c r="AC182">
        <v>20971.2</v>
      </c>
      <c r="AD182" s="18">
        <f t="shared" si="1615"/>
        <v>7.2232984026298602E-2</v>
      </c>
      <c r="AE182" s="20">
        <f>(((AB182-AB$137)/(AB$189-AB$137)*100+1000))</f>
        <v>1085.3576864535769</v>
      </c>
      <c r="AG182" s="10">
        <v>14.097</v>
      </c>
      <c r="AH182">
        <v>17519.599999999999</v>
      </c>
      <c r="AI182" s="18">
        <f t="shared" si="1616"/>
        <v>5.7954925123305884E-2</v>
      </c>
      <c r="AJ182" s="20">
        <f>(((AG182-AG$137)/(AG$189-AG$137)*100+1000))</f>
        <v>1085.5323020928117</v>
      </c>
      <c r="AK182" s="11"/>
      <c r="AL182" s="10">
        <v>14.064</v>
      </c>
      <c r="AM182">
        <v>15488.6</v>
      </c>
      <c r="AN182" s="18">
        <f t="shared" si="1617"/>
        <v>5.475158772746587E-2</v>
      </c>
      <c r="AO182" s="20">
        <f>(((AL182-AL$137)/(AL$189-AL$137)*100+1000))</f>
        <v>1085.234899328859</v>
      </c>
      <c r="AQ182" s="10">
        <v>14.086</v>
      </c>
      <c r="AR182">
        <v>17135.5</v>
      </c>
      <c r="AS182" s="18">
        <f t="shared" si="1618"/>
        <v>5.5971532601853946E-2</v>
      </c>
      <c r="AT182" s="20">
        <f>(((AQ182-AQ$137)/(AQ$189-AQ$137)*100+1000))</f>
        <v>1085.6012176560123</v>
      </c>
      <c r="AU182" s="20">
        <f t="shared" si="1993"/>
        <v>22.328027297617485</v>
      </c>
      <c r="AW182" s="10">
        <v>14.122999999999999</v>
      </c>
      <c r="AX182">
        <v>26806.400000000001</v>
      </c>
      <c r="AY182" s="18">
        <f t="shared" si="1761"/>
        <v>7.7862883666350066E-2</v>
      </c>
      <c r="AZ182" s="20">
        <f t="shared" si="1982"/>
        <v>1085.121212121212</v>
      </c>
      <c r="BB182" s="10">
        <v>14.089</v>
      </c>
      <c r="BC182">
        <v>36059.5</v>
      </c>
      <c r="BD182" s="18">
        <f t="shared" si="1762"/>
        <v>9.3704897720959274E-2</v>
      </c>
      <c r="BE182" s="20">
        <f t="shared" si="1983"/>
        <v>1084.9560206248104</v>
      </c>
      <c r="BG182" s="10">
        <v>14.038</v>
      </c>
      <c r="BH182">
        <v>25633.8</v>
      </c>
      <c r="BI182" s="18">
        <f t="shared" si="1763"/>
        <v>7.8624631779640741E-2</v>
      </c>
      <c r="BJ182" s="20">
        <f t="shared" si="1984"/>
        <v>1085.3390348197922</v>
      </c>
      <c r="BL182" s="10">
        <v>14.045</v>
      </c>
      <c r="BM182">
        <v>27598</v>
      </c>
      <c r="BN182" s="18">
        <f t="shared" si="1764"/>
        <v>7.7557677867256591E-2</v>
      </c>
      <c r="BO182" s="20">
        <f t="shared" si="1985"/>
        <v>1085.7011353175822</v>
      </c>
      <c r="BQ182" s="10">
        <v>14.041</v>
      </c>
      <c r="BR182">
        <v>30735.200000000001</v>
      </c>
      <c r="BS182" s="18">
        <f t="shared" si="1765"/>
        <v>9.9010768538908875E-2</v>
      </c>
      <c r="BT182" s="20">
        <f t="shared" si="1986"/>
        <v>1085.3443022547228</v>
      </c>
      <c r="BU182" s="20">
        <f t="shared" si="1939"/>
        <v>11.98301603522788</v>
      </c>
      <c r="BY182" s="18"/>
      <c r="CD182" s="18"/>
      <c r="CI182" s="18"/>
      <c r="CN182" s="18"/>
      <c r="CS182" s="18"/>
      <c r="CU182" s="20"/>
      <c r="CW182" s="10">
        <v>14.13</v>
      </c>
      <c r="CX182" s="11">
        <v>3221.1</v>
      </c>
      <c r="CY182" s="18">
        <f t="shared" ref="CY182:CY183" si="2034">CX182/CY$1</f>
        <v>8.3773797482806882E-3</v>
      </c>
      <c r="CZ182" s="20">
        <f t="shared" si="1988"/>
        <v>1085.688129386634</v>
      </c>
      <c r="DB182" s="10">
        <v>14.178000000000001</v>
      </c>
      <c r="DC182" s="10">
        <v>1908.7</v>
      </c>
      <c r="DD182" s="18">
        <f t="shared" si="2033"/>
        <v>5.685070843720867E-3</v>
      </c>
      <c r="DE182" s="20">
        <f t="shared" si="1989"/>
        <v>1085.7748184019372</v>
      </c>
      <c r="DG182" s="10">
        <v>14.026999999999999</v>
      </c>
      <c r="DH182" s="11">
        <v>3200.4</v>
      </c>
      <c r="DI182" s="18">
        <f t="shared" ref="DI182:DI183" si="2035">DH182/DI$1</f>
        <v>8.7819334302883956E-3</v>
      </c>
      <c r="DJ182" s="20">
        <f t="shared" si="1990"/>
        <v>1085.4416743613419</v>
      </c>
      <c r="DL182" s="10">
        <v>14.086</v>
      </c>
      <c r="DM182" s="11">
        <v>2155</v>
      </c>
      <c r="DN182" s="18">
        <f t="shared" ref="DN182:DN183" si="2036">DM182/DN$1</f>
        <v>7.4151787849498375E-3</v>
      </c>
      <c r="DO182" s="20">
        <f t="shared" si="1991"/>
        <v>1087.0189370800244</v>
      </c>
      <c r="DQ182" s="10">
        <v>14.06</v>
      </c>
      <c r="DR182" s="11">
        <v>3576.9</v>
      </c>
      <c r="DS182" s="18">
        <f t="shared" ref="DS182:DS183" si="2037">DR182/DS$1</f>
        <v>1.1789134379125035E-2</v>
      </c>
      <c r="DT182" s="20">
        <f t="shared" si="1992"/>
        <v>1086.8172108635947</v>
      </c>
      <c r="DU182" s="20">
        <f t="shared" ref="DU182:DU183" si="2038">(STDEV(CY182,DD182,DI182,DN182,DS182))/(AVERAGE(CY182,DD182,DI182,DN182,DS182))*100</f>
        <v>26.57097828966808</v>
      </c>
      <c r="DY182" s="18"/>
      <c r="ED182" s="18"/>
      <c r="EI182" s="18"/>
      <c r="EN182" s="18"/>
      <c r="ES182" s="18"/>
      <c r="EU182" s="20"/>
      <c r="EW182" s="10">
        <v>14.122999999999999</v>
      </c>
      <c r="EX182" s="11">
        <v>38374</v>
      </c>
      <c r="EY182" s="18">
        <f t="shared" ref="EY182" si="2039">EX182/EY$1</f>
        <v>0.12576406734378384</v>
      </c>
      <c r="EZ182" s="20">
        <f t="shared" si="1930"/>
        <v>1085.2121212121212</v>
      </c>
      <c r="FB182" s="10">
        <v>14.048999999999999</v>
      </c>
      <c r="FC182" s="10">
        <v>33067.1</v>
      </c>
      <c r="FD182" s="18">
        <f t="shared" ref="FD182" si="2040">FC182/FD$1</f>
        <v>0.10544719014557899</v>
      </c>
      <c r="FE182" s="20">
        <f t="shared" si="1931"/>
        <v>1085.4058984493768</v>
      </c>
      <c r="FG182" s="10">
        <v>14.023</v>
      </c>
      <c r="FH182" s="11">
        <v>47311.9</v>
      </c>
      <c r="FI182" s="18">
        <f t="shared" ref="FI182" si="2041">FH182/FI$1</f>
        <v>0.15207538727683809</v>
      </c>
      <c r="FJ182" s="20">
        <f t="shared" si="1932"/>
        <v>1083.9760837070255</v>
      </c>
      <c r="FL182" s="10">
        <v>13.997</v>
      </c>
      <c r="FM182" s="11">
        <v>56450.8</v>
      </c>
      <c r="FN182" s="18">
        <f t="shared" ref="FN182" si="2042">FM182/FN$1</f>
        <v>0.17229031162282357</v>
      </c>
      <c r="FO182" s="20">
        <f t="shared" si="1933"/>
        <v>1085.65749235474</v>
      </c>
      <c r="FQ182" s="10">
        <v>13.99</v>
      </c>
      <c r="FR182" s="11">
        <v>58142.400000000001</v>
      </c>
      <c r="FS182" s="18">
        <f t="shared" ref="FS182" si="2043">FR182/FS$1</f>
        <v>0.23222024785912074</v>
      </c>
      <c r="FT182" s="20">
        <f t="shared" si="1934"/>
        <v>1085.4745193774795</v>
      </c>
      <c r="FU182" s="20">
        <f t="shared" si="1935"/>
        <v>31.008478589621262</v>
      </c>
      <c r="FV182" s="20">
        <f t="shared" si="1936"/>
        <v>35.426680567279561</v>
      </c>
      <c r="FX182" s="10">
        <v>14.103999999999999</v>
      </c>
      <c r="FY182" s="11">
        <v>60688.9</v>
      </c>
      <c r="FZ182" s="18">
        <f t="shared" si="2002"/>
        <v>0.19085988196600878</v>
      </c>
      <c r="GA182" s="20">
        <f>(((FX182-FX$137)/(FX$189-FX$137)*100+1000))</f>
        <v>1085.5103280680437</v>
      </c>
      <c r="GC182" s="10">
        <v>14.03</v>
      </c>
      <c r="GD182" s="10">
        <v>47720.2</v>
      </c>
      <c r="GE182" s="18">
        <f t="shared" si="2003"/>
        <v>0.17519342050870493</v>
      </c>
      <c r="GF182" s="20">
        <f>(((GC182-GC$137)/(GC$189-GC$137)*100+1000))</f>
        <v>1085.0773430391264</v>
      </c>
      <c r="GH182" s="10">
        <v>13.997</v>
      </c>
      <c r="GI182" s="11">
        <v>77655.100000000006</v>
      </c>
      <c r="GJ182" s="18">
        <f t="shared" si="2004"/>
        <v>0.31081957318249537</v>
      </c>
      <c r="GK182" s="20">
        <f>(((GH182-GH$137)/(GH$189-GH$137)*100+1000))</f>
        <v>1085.5174525413349</v>
      </c>
      <c r="GM182" s="10">
        <v>13.99</v>
      </c>
      <c r="GN182" s="11">
        <v>63597.2</v>
      </c>
      <c r="GO182" s="18">
        <f t="shared" si="2005"/>
        <v>0.18558506663118216</v>
      </c>
      <c r="GP182" s="20">
        <f>(((GM182-GM$137)/(GM$189-GM$137)*100+1000))</f>
        <v>1085.0532724505326</v>
      </c>
      <c r="GR182" s="10">
        <v>13.997</v>
      </c>
      <c r="GS182" s="11">
        <v>54362.6</v>
      </c>
      <c r="GT182" s="18">
        <f t="shared" si="2006"/>
        <v>0.14771185284733857</v>
      </c>
      <c r="GU182" s="20">
        <f>(((GR182-GR$137)/(GR$189-GR$137)*100+1000))</f>
        <v>1085.5704697986578</v>
      </c>
      <c r="GV182" s="20">
        <f t="shared" si="2007"/>
        <v>31.207459631245872</v>
      </c>
      <c r="GX182" s="10">
        <v>14.045</v>
      </c>
      <c r="GY182" s="11">
        <v>31386.36</v>
      </c>
      <c r="GZ182" s="18">
        <f t="shared" si="2008"/>
        <v>0.1062572787398504</v>
      </c>
      <c r="HA182" s="20">
        <f>(((GX182-GX$137)/(GX$189-GX$137)*100+1000))</f>
        <v>1085.2950168144298</v>
      </c>
      <c r="HC182" s="10">
        <v>14.048999999999999</v>
      </c>
      <c r="HD182" s="10">
        <v>34884.800000000003</v>
      </c>
      <c r="HE182" s="18">
        <f t="shared" si="2009"/>
        <v>0.10733844064367126</v>
      </c>
      <c r="HF182" s="20">
        <f>(((HC182-HC$137)/(HC$189-HC$137)*100+1000))</f>
        <v>1085.5231143552312</v>
      </c>
      <c r="HH182" s="10">
        <v>13.997</v>
      </c>
      <c r="HI182" s="11">
        <v>32654</v>
      </c>
      <c r="HJ182" s="18">
        <f t="shared" si="2010"/>
        <v>8.9953593488212691E-2</v>
      </c>
      <c r="HK182" s="20">
        <f>(((HH182-HH$137)/(HH$189-HH$137)*100+1000))</f>
        <v>1085.1031553398059</v>
      </c>
      <c r="HM182" s="10">
        <v>13.993</v>
      </c>
      <c r="HN182" s="11">
        <v>26637.3</v>
      </c>
      <c r="HO182" s="18">
        <f t="shared" si="2011"/>
        <v>7.4643787782790336E-2</v>
      </c>
      <c r="HP182" s="20">
        <f>(((HM182-HM$137)/(HM$189-HM$137)*100+1000))</f>
        <v>1084.9107952827335</v>
      </c>
      <c r="HR182" s="10">
        <v>14.000999999999999</v>
      </c>
      <c r="HS182" s="11">
        <v>24603.200000000001</v>
      </c>
      <c r="HT182" s="18">
        <f t="shared" si="2012"/>
        <v>6.0286194762301133E-2</v>
      </c>
      <c r="HU182" s="20">
        <f>(((HR182-HR$137)/(HR$189-HR$137)*100+1000))</f>
        <v>1085.5880560633759</v>
      </c>
      <c r="HV182" s="20">
        <f t="shared" si="2013"/>
        <v>23.20947939590544</v>
      </c>
      <c r="HX182" s="10">
        <v>14.067</v>
      </c>
      <c r="HY182" s="11">
        <v>38982.6</v>
      </c>
      <c r="HZ182" s="18">
        <f t="shared" si="2014"/>
        <v>8.762355941011564E-2</v>
      </c>
      <c r="IA182" s="20">
        <f>(((HX182-HX$137)/(HX$189-HX$137)*100+1000))</f>
        <v>1084.9403122130395</v>
      </c>
      <c r="IC182" s="10">
        <v>14.052</v>
      </c>
      <c r="ID182" s="10">
        <v>42604.6</v>
      </c>
      <c r="IE182" s="18">
        <f t="shared" si="2015"/>
        <v>0.13729348986538634</v>
      </c>
      <c r="IF182" s="20">
        <f>(((IC182-IC$137)/(IC$189-IC$137)*100+1000))</f>
        <v>1084.6107423053711</v>
      </c>
      <c r="IH182" s="10">
        <v>14.016</v>
      </c>
      <c r="II182" s="11">
        <v>101185.8</v>
      </c>
      <c r="IJ182" s="18">
        <f t="shared" si="2016"/>
        <v>0.31924433222349863</v>
      </c>
      <c r="IK182" s="20">
        <f>(((IH182-IH$137)/(IH$189-IH$137)*100+1000))</f>
        <v>1085.6443220079584</v>
      </c>
      <c r="IM182" s="10">
        <v>14.023</v>
      </c>
      <c r="IN182" s="11">
        <v>46061.7</v>
      </c>
      <c r="IO182" s="18">
        <f t="shared" si="2017"/>
        <v>0.1043139920981557</v>
      </c>
      <c r="IP182" s="20">
        <f>(((IM182-IM$137)/(IM$189-IM$137)*100+1000))</f>
        <v>1085.4173035768879</v>
      </c>
      <c r="IR182" s="10">
        <v>14.038</v>
      </c>
      <c r="IS182" s="11">
        <v>60777.4</v>
      </c>
      <c r="IT182" s="18">
        <f t="shared" si="2018"/>
        <v>0.16584359826694484</v>
      </c>
      <c r="IU182" s="20">
        <f>(((IR182-IR$137)/(IR$189-IR$137)*100+1000))</f>
        <v>1085.2842809364549</v>
      </c>
      <c r="IV182" s="20">
        <f t="shared" si="2019"/>
        <v>56.780793223856442</v>
      </c>
    </row>
    <row r="183" spans="1:256" s="11" customFormat="1">
      <c r="A183" s="13" t="s">
        <v>233</v>
      </c>
      <c r="B183" s="25"/>
      <c r="C183" s="35"/>
      <c r="D183" s="18"/>
      <c r="E183" s="20"/>
      <c r="F183" s="35"/>
      <c r="G183" s="25"/>
      <c r="H183" s="35"/>
      <c r="I183" s="18"/>
      <c r="J183" s="20"/>
      <c r="K183" s="35"/>
      <c r="L183" s="25"/>
      <c r="M183" s="35"/>
      <c r="N183" s="18"/>
      <c r="O183" s="20"/>
      <c r="P183" s="35"/>
      <c r="Q183" s="25"/>
      <c r="R183" s="35"/>
      <c r="S183" s="18"/>
      <c r="T183" s="20"/>
      <c r="U183" s="20"/>
      <c r="W183" s="10"/>
      <c r="Y183" s="18"/>
      <c r="Z183" s="20"/>
      <c r="AB183" s="10"/>
      <c r="AD183" s="18"/>
      <c r="AE183" s="20"/>
      <c r="AG183" s="10"/>
      <c r="AI183" s="18"/>
      <c r="AJ183" s="20"/>
      <c r="AL183" s="10"/>
      <c r="AN183" s="18"/>
      <c r="AO183" s="20"/>
      <c r="AQ183" s="10"/>
      <c r="AS183" s="18"/>
      <c r="AT183" s="20"/>
      <c r="AU183" s="20"/>
      <c r="AW183" s="10"/>
      <c r="AY183" s="18"/>
      <c r="AZ183" s="20"/>
      <c r="BB183" s="10"/>
      <c r="BD183" s="18"/>
      <c r="BE183" s="20"/>
      <c r="BG183" s="10"/>
      <c r="BI183" s="18"/>
      <c r="BJ183" s="20"/>
      <c r="BL183" s="10"/>
      <c r="BN183" s="18"/>
      <c r="BO183" s="20"/>
      <c r="BQ183" s="10"/>
      <c r="BS183" s="18"/>
      <c r="BT183" s="20"/>
      <c r="BU183" s="20"/>
      <c r="BW183" s="10"/>
      <c r="BY183" s="18"/>
      <c r="BZ183" s="20"/>
      <c r="CB183" s="10"/>
      <c r="CD183" s="18"/>
      <c r="CE183" s="20"/>
      <c r="CG183" s="10"/>
      <c r="CI183" s="18"/>
      <c r="CJ183" s="20"/>
      <c r="CL183" s="10"/>
      <c r="CN183" s="18"/>
      <c r="CO183" s="20"/>
      <c r="CQ183" s="10"/>
      <c r="CS183" s="18"/>
      <c r="CT183" s="20"/>
      <c r="CU183" s="20"/>
      <c r="CW183" s="10">
        <v>14.182</v>
      </c>
      <c r="CX183" s="11">
        <v>520949.9</v>
      </c>
      <c r="CY183" s="18">
        <f t="shared" si="2034"/>
        <v>1.3548772599822574</v>
      </c>
      <c r="CZ183" s="20">
        <f t="shared" si="1988"/>
        <v>1087.2749465974978</v>
      </c>
      <c r="DB183" s="10">
        <v>14.244999999999999</v>
      </c>
      <c r="DC183" s="10">
        <v>14207.9</v>
      </c>
      <c r="DD183" s="18">
        <f t="shared" si="2033"/>
        <v>4.2318288908944152E-2</v>
      </c>
      <c r="DE183" s="20">
        <f t="shared" si="1989"/>
        <v>1087.8026634382566</v>
      </c>
      <c r="DG183" s="10">
        <v>14.103999999999999</v>
      </c>
      <c r="DH183" s="11">
        <v>1516371.4</v>
      </c>
      <c r="DI183" s="18">
        <f t="shared" si="2035"/>
        <v>4.1609400982356002</v>
      </c>
      <c r="DJ183" s="20">
        <f t="shared" si="1990"/>
        <v>1087.8116343490306</v>
      </c>
      <c r="DL183" s="10">
        <v>14.125999999999999</v>
      </c>
      <c r="DM183" s="11">
        <v>16130.2</v>
      </c>
      <c r="DN183" s="18">
        <f t="shared" si="2036"/>
        <v>5.5502699228305273E-2</v>
      </c>
      <c r="DO183" s="20">
        <f t="shared" si="1991"/>
        <v>1088.240684178375</v>
      </c>
      <c r="DQ183" s="10">
        <v>14.119</v>
      </c>
      <c r="DR183" s="11">
        <v>6225.4</v>
      </c>
      <c r="DS183" s="18">
        <f t="shared" si="2037"/>
        <v>2.0518347497499229E-2</v>
      </c>
      <c r="DT183" s="20">
        <f t="shared" si="1992"/>
        <v>1088.617638083613</v>
      </c>
      <c r="DU183" s="20">
        <f t="shared" si="2038"/>
        <v>158.78596799395464</v>
      </c>
      <c r="DW183" s="10">
        <v>14.448</v>
      </c>
      <c r="DX183" s="11">
        <v>30079737.100000001</v>
      </c>
      <c r="DY183" s="18">
        <f t="shared" si="2000"/>
        <v>132.24280615708193</v>
      </c>
      <c r="DZ183" s="20">
        <f t="shared" ref="DZ183:DZ190" si="2044">(((DW183-DW$137)/(DW$189-DW$137)*100+1000))</f>
        <v>1093.7893789378938</v>
      </c>
      <c r="EB183" s="10">
        <v>14.414999999999999</v>
      </c>
      <c r="EC183" s="10">
        <v>32869723.300000001</v>
      </c>
      <c r="ED183" s="18">
        <f t="shared" si="1952"/>
        <v>106.79370025579371</v>
      </c>
      <c r="EE183" s="20">
        <f t="shared" ref="EE183:EE190" si="2045">(((EB183-EB$137)/(EB$189-EB$137)*100+1000))</f>
        <v>1093.8615058965829</v>
      </c>
      <c r="EG183" s="10">
        <v>14.356</v>
      </c>
      <c r="EH183" s="11">
        <v>35028493.399999999</v>
      </c>
      <c r="EI183" s="18">
        <f t="shared" si="1953"/>
        <v>124.69401272125863</v>
      </c>
      <c r="EJ183" s="20">
        <f t="shared" ref="EJ183:EJ190" si="2046">(((EG183-EG$137)/(EG$189-EG$137)*100+1000))</f>
        <v>1094.9635922330096</v>
      </c>
      <c r="EL183" s="10">
        <v>14.422000000000001</v>
      </c>
      <c r="EM183" s="11">
        <v>47899748.799999997</v>
      </c>
      <c r="EN183" s="18">
        <f t="shared" si="1954"/>
        <v>136.27713052913927</v>
      </c>
      <c r="EO183" s="20">
        <f>(((EL183-EL$137)/(EL$189-EL$137)*100+1000))</f>
        <v>1096.5119805884137</v>
      </c>
      <c r="EQ183" s="10">
        <v>14.318</v>
      </c>
      <c r="ER183" s="11">
        <v>32554311.699999999</v>
      </c>
      <c r="ES183" s="18">
        <f t="shared" si="1955"/>
        <v>102.79470369522485</v>
      </c>
      <c r="ET183" s="20">
        <f t="shared" ref="ET183:ET190" si="2047">(((EQ183-EQ$137)/(EQ$189-EQ$137)*100+1000))</f>
        <v>1093.9265107804433</v>
      </c>
      <c r="EU183" s="20">
        <f t="shared" si="2001"/>
        <v>12.481384474152479</v>
      </c>
      <c r="EW183" s="10"/>
      <c r="EY183" s="18"/>
      <c r="EZ183" s="20"/>
      <c r="FB183" s="10"/>
      <c r="FC183" s="10"/>
      <c r="FD183" s="18"/>
      <c r="FE183" s="20"/>
      <c r="FG183" s="10"/>
      <c r="FI183" s="18"/>
      <c r="FJ183" s="20"/>
      <c r="FL183" s="10"/>
      <c r="FN183" s="18"/>
      <c r="FO183" s="20"/>
      <c r="FQ183" s="10"/>
      <c r="FS183" s="18"/>
      <c r="FT183" s="20"/>
      <c r="FU183" s="20"/>
      <c r="FV183" s="20"/>
      <c r="FX183" s="10"/>
      <c r="FZ183" s="18"/>
      <c r="GA183" s="20"/>
      <c r="GC183" s="10"/>
      <c r="GD183" s="10"/>
      <c r="GE183" s="18"/>
      <c r="GF183" s="20"/>
      <c r="GH183" s="10"/>
      <c r="GJ183" s="18"/>
      <c r="GK183" s="20"/>
      <c r="GM183" s="10"/>
      <c r="GO183" s="18"/>
      <c r="GP183" s="20"/>
      <c r="GR183" s="10"/>
      <c r="GT183" s="18"/>
      <c r="GU183" s="20"/>
      <c r="GV183" s="20"/>
      <c r="GX183" s="10"/>
      <c r="GZ183" s="18"/>
      <c r="HA183" s="20"/>
      <c r="HC183" s="10"/>
      <c r="HD183" s="10"/>
      <c r="HE183" s="18"/>
      <c r="HF183" s="20"/>
      <c r="HH183" s="10"/>
      <c r="HJ183" s="18"/>
      <c r="HK183" s="20"/>
      <c r="HM183" s="10"/>
      <c r="HO183" s="18"/>
      <c r="HP183" s="20"/>
      <c r="HR183" s="10"/>
      <c r="HT183" s="18"/>
      <c r="HU183" s="20"/>
      <c r="HV183" s="20"/>
      <c r="HX183" s="10"/>
      <c r="HZ183" s="18"/>
      <c r="IA183" s="20"/>
      <c r="IC183" s="10"/>
      <c r="ID183" s="10"/>
      <c r="IE183" s="18"/>
      <c r="IF183" s="20"/>
      <c r="IH183" s="10"/>
      <c r="IJ183" s="18"/>
      <c r="IK183" s="20"/>
      <c r="IM183" s="10"/>
      <c r="IO183" s="18"/>
      <c r="IP183" s="20"/>
      <c r="IR183" s="10"/>
      <c r="IT183" s="18"/>
      <c r="IU183" s="20"/>
      <c r="IV183" s="20"/>
    </row>
    <row r="184" spans="1:256" s="11" customFormat="1">
      <c r="A184" s="13" t="s">
        <v>240</v>
      </c>
      <c r="B184" s="25"/>
      <c r="C184" s="35"/>
      <c r="D184" s="18"/>
      <c r="E184" s="20"/>
      <c r="F184" s="35"/>
      <c r="G184" s="25"/>
      <c r="H184" s="35"/>
      <c r="I184" s="18"/>
      <c r="J184" s="20"/>
      <c r="K184" s="35"/>
      <c r="L184" s="25"/>
      <c r="M184" s="35"/>
      <c r="N184" s="18"/>
      <c r="O184" s="20"/>
      <c r="P184" s="35"/>
      <c r="Q184" s="25"/>
      <c r="R184" s="35"/>
      <c r="S184" s="18"/>
      <c r="T184" s="20"/>
      <c r="U184" s="20"/>
      <c r="W184" s="10"/>
      <c r="Y184" s="18"/>
      <c r="Z184" s="20"/>
      <c r="AB184" s="10"/>
      <c r="AD184" s="18"/>
      <c r="AE184" s="20"/>
      <c r="AG184" s="10"/>
      <c r="AI184" s="18"/>
      <c r="AJ184" s="20"/>
      <c r="AL184" s="10"/>
      <c r="AN184" s="18"/>
      <c r="AO184" s="20"/>
      <c r="AQ184" s="10"/>
      <c r="AS184" s="18"/>
      <c r="AT184" s="20"/>
      <c r="AU184" s="20"/>
      <c r="AW184" s="10"/>
      <c r="AY184" s="18"/>
      <c r="AZ184" s="20"/>
      <c r="BB184" s="10"/>
      <c r="BD184" s="18"/>
      <c r="BE184" s="20"/>
      <c r="BG184" s="10"/>
      <c r="BI184" s="18"/>
      <c r="BJ184" s="20"/>
      <c r="BL184" s="10"/>
      <c r="BN184" s="18"/>
      <c r="BO184" s="20"/>
      <c r="BQ184" s="10"/>
      <c r="BS184" s="18"/>
      <c r="BT184" s="20"/>
      <c r="BU184" s="20"/>
      <c r="BW184" s="10"/>
      <c r="BY184" s="18"/>
      <c r="BZ184" s="20"/>
      <c r="CB184" s="10"/>
      <c r="CD184" s="18"/>
      <c r="CE184" s="20"/>
      <c r="CG184" s="10"/>
      <c r="CI184" s="18"/>
      <c r="CJ184" s="20"/>
      <c r="CL184" s="10"/>
      <c r="CN184" s="18"/>
      <c r="CO184" s="20"/>
      <c r="CQ184" s="10"/>
      <c r="CS184" s="18"/>
      <c r="CT184" s="20"/>
      <c r="CU184" s="20"/>
      <c r="CW184" s="10"/>
      <c r="CY184" s="18"/>
      <c r="CZ184" s="20"/>
      <c r="DB184" s="10"/>
      <c r="DC184" s="10"/>
      <c r="DD184" s="18"/>
      <c r="DE184" s="20"/>
      <c r="DG184" s="10"/>
      <c r="DI184" s="18"/>
      <c r="DJ184" s="20"/>
      <c r="DL184" s="10"/>
      <c r="DN184" s="18"/>
      <c r="DO184" s="20"/>
      <c r="DQ184" s="10"/>
      <c r="DS184" s="18"/>
      <c r="DT184" s="20"/>
      <c r="DU184" s="20"/>
      <c r="DW184" s="10">
        <v>14.332000000000001</v>
      </c>
      <c r="DX184" s="11">
        <v>1316.9</v>
      </c>
      <c r="DY184" s="18">
        <f t="shared" si="2000"/>
        <v>5.7896301037904082E-3</v>
      </c>
      <c r="DZ184" s="20">
        <f t="shared" si="2044"/>
        <v>1090.3090309030904</v>
      </c>
      <c r="EB184" s="10">
        <v>14.285</v>
      </c>
      <c r="EC184" s="10">
        <v>1471</v>
      </c>
      <c r="ED184" s="18">
        <f t="shared" si="1952"/>
        <v>4.7792776240459722E-3</v>
      </c>
      <c r="EE184" s="20">
        <f t="shared" si="2045"/>
        <v>1089.9304505594193</v>
      </c>
      <c r="EG184" s="10">
        <v>14.223000000000001</v>
      </c>
      <c r="EH184" s="11">
        <v>2094</v>
      </c>
      <c r="EI184" s="18">
        <f t="shared" si="1953"/>
        <v>7.4541962069746221E-3</v>
      </c>
      <c r="EJ184" s="20">
        <f t="shared" si="2046"/>
        <v>1090.9283980582525</v>
      </c>
      <c r="EL184" s="10">
        <v>14.315</v>
      </c>
      <c r="EM184" s="11">
        <v>1869.8</v>
      </c>
      <c r="EN184" s="18">
        <f t="shared" si="1954"/>
        <v>5.3196725462448481E-3</v>
      </c>
      <c r="EO184" s="20">
        <f>(((EL184-EL$137)/(EL$189-EL$137)*100+1000))</f>
        <v>1093.2666060054594</v>
      </c>
      <c r="EQ184" s="10">
        <v>14.193</v>
      </c>
      <c r="ER184" s="11">
        <v>1944.4</v>
      </c>
      <c r="ES184" s="18">
        <f t="shared" si="1955"/>
        <v>6.1397096552649657E-3</v>
      </c>
      <c r="ET184" s="20">
        <f t="shared" si="2047"/>
        <v>1090.1305800182204</v>
      </c>
      <c r="EU184" s="20">
        <f t="shared" si="2001"/>
        <v>17.123576387308837</v>
      </c>
      <c r="EW184" s="10"/>
      <c r="EY184" s="18"/>
      <c r="EZ184" s="20"/>
      <c r="FB184" s="10"/>
      <c r="FC184" s="10"/>
      <c r="FD184" s="18"/>
      <c r="FE184" s="20"/>
      <c r="FG184" s="10"/>
      <c r="FI184" s="18"/>
      <c r="FJ184" s="20"/>
      <c r="FL184" s="10"/>
      <c r="FN184" s="18"/>
      <c r="FO184" s="20"/>
      <c r="FQ184" s="10"/>
      <c r="FS184" s="18"/>
      <c r="FT184" s="20"/>
      <c r="FU184" s="20"/>
      <c r="FV184" s="20"/>
      <c r="FX184" s="10"/>
      <c r="FZ184" s="18"/>
      <c r="GA184" s="20"/>
      <c r="GC184" s="10"/>
      <c r="GD184" s="10"/>
      <c r="GE184" s="18"/>
      <c r="GF184" s="20"/>
      <c r="GH184" s="10"/>
      <c r="GJ184" s="18"/>
      <c r="GK184" s="20"/>
      <c r="GM184" s="10"/>
      <c r="GO184" s="18"/>
      <c r="GP184" s="20"/>
      <c r="GR184" s="10"/>
      <c r="GT184" s="18"/>
      <c r="GU184" s="20"/>
      <c r="GV184" s="20"/>
      <c r="GX184" s="10"/>
      <c r="GZ184" s="18"/>
      <c r="HA184" s="20"/>
      <c r="HC184" s="10"/>
      <c r="HD184" s="10"/>
      <c r="HE184" s="18"/>
      <c r="HF184" s="20"/>
      <c r="HH184" s="10"/>
      <c r="HJ184" s="18"/>
      <c r="HK184" s="20"/>
      <c r="HM184" s="10"/>
      <c r="HO184" s="18"/>
      <c r="HP184" s="20"/>
      <c r="HR184" s="10"/>
      <c r="HT184" s="18"/>
      <c r="HU184" s="20"/>
      <c r="HV184" s="20"/>
      <c r="HX184" s="10"/>
      <c r="HZ184" s="18"/>
      <c r="IA184" s="20"/>
      <c r="IC184" s="10"/>
      <c r="ID184" s="10"/>
      <c r="IE184" s="18"/>
      <c r="IF184" s="20"/>
      <c r="IH184" s="10"/>
      <c r="IJ184" s="18"/>
      <c r="IK184" s="20"/>
      <c r="IM184" s="10"/>
      <c r="IO184" s="18"/>
      <c r="IP184" s="20"/>
      <c r="IR184" s="10"/>
      <c r="IT184" s="18"/>
      <c r="IU184" s="20"/>
      <c r="IV184" s="20"/>
    </row>
    <row r="185" spans="1:256">
      <c r="A185" s="2" t="s">
        <v>105</v>
      </c>
      <c r="B185" s="25">
        <v>14.352</v>
      </c>
      <c r="C185" s="12">
        <v>3738.7</v>
      </c>
      <c r="D185" s="18">
        <f t="shared" ref="D185:D192" si="2048">C185/D$1</f>
        <v>1.1581154193804592E-2</v>
      </c>
      <c r="E185" s="20">
        <f t="shared" ref="E185:E190" si="2049">(((B185-B$137)/(B$189-B$137)*100+1000))</f>
        <v>1090.1634382566585</v>
      </c>
      <c r="G185" s="25">
        <v>14.429</v>
      </c>
      <c r="H185" s="12">
        <v>2125.5</v>
      </c>
      <c r="I185" s="18">
        <f t="shared" ref="I185:I192" si="2050">H185/I$1</f>
        <v>9.9691942283266759E-3</v>
      </c>
      <c r="J185" s="20">
        <f t="shared" ref="J185:J190" si="2051">(((G185-G$137)/(G$189-G$137)*100+1000))</f>
        <v>1092.8181818181818</v>
      </c>
      <c r="L185" s="25">
        <v>14.366</v>
      </c>
      <c r="M185" s="12">
        <v>2486.6</v>
      </c>
      <c r="N185" s="18">
        <f t="shared" ref="N185:N192" si="2052">M185/N$1</f>
        <v>8.7386365393509226E-3</v>
      </c>
      <c r="O185" s="20">
        <f t="shared" ref="O185:O190" si="2053">(((L185-L$137)/(L$189-L$137)*100+1000))</f>
        <v>1093.0006086427268</v>
      </c>
      <c r="Q185" s="25">
        <v>14.378</v>
      </c>
      <c r="R185" s="12">
        <v>2167.1999999999998</v>
      </c>
      <c r="S185" s="18">
        <f t="shared" ref="S185:S192" si="2054">R185/S$1</f>
        <v>8.3006527686652655E-3</v>
      </c>
      <c r="T185" s="20">
        <f t="shared" ref="T185:T190" si="2055">(((Q185-Q$137)/(Q$189-Q$137)*100+1000))</f>
        <v>1092.8398058252428</v>
      </c>
      <c r="U185" s="20">
        <f t="shared" si="1614"/>
        <v>15.237058292278155</v>
      </c>
      <c r="W185" s="10">
        <v>14.355</v>
      </c>
      <c r="X185">
        <v>1146.5999999999999</v>
      </c>
      <c r="Y185" s="18">
        <f t="shared" ref="Y185:Y194" si="2056">X185/Y$1</f>
        <v>3.4763858321359823E-3</v>
      </c>
      <c r="Z185" s="20">
        <f t="shared" ref="Z185:Z190" si="2057">(((W185-W$137)/(W$189-W$137)*100+1000))</f>
        <v>1092.030303030303</v>
      </c>
      <c r="AB185" s="10">
        <v>14.33</v>
      </c>
      <c r="AC185">
        <v>1094.2</v>
      </c>
      <c r="AD185" s="18">
        <f t="shared" si="1615"/>
        <v>3.7688511445017896E-3</v>
      </c>
      <c r="AE185" s="20">
        <f t="shared" ref="AE185:AE190" si="2058">(((AB185-AB$137)/(AB$189-AB$137)*100+1000))</f>
        <v>1092.5722983257231</v>
      </c>
      <c r="AG185" s="10">
        <v>14.315</v>
      </c>
      <c r="AH185">
        <v>2024.9</v>
      </c>
      <c r="AI185" s="18">
        <f t="shared" si="1616"/>
        <v>6.6983794083302186E-3</v>
      </c>
      <c r="AJ185" s="20">
        <f>(((AG185-AG$137)/(AG$189-AG$137)*100+1000))</f>
        <v>1092.1443736730362</v>
      </c>
      <c r="AL185" s="10">
        <v>14.289</v>
      </c>
      <c r="AM185">
        <v>1263.5999999999999</v>
      </c>
      <c r="AN185" s="18">
        <f t="shared" si="1617"/>
        <v>4.4667759676423864E-3</v>
      </c>
      <c r="AO185" s="20">
        <f t="shared" ref="AO185:AO190" si="2059">(((AL185-AL$137)/(AL$189-AL$137)*100+1000))</f>
        <v>1092.098840756559</v>
      </c>
      <c r="AQ185" s="10">
        <v>14.326000000000001</v>
      </c>
      <c r="AR185">
        <v>1482</v>
      </c>
      <c r="AS185" s="18">
        <f t="shared" si="1618"/>
        <v>4.840816510516037E-3</v>
      </c>
      <c r="AT185" s="20">
        <f t="shared" ref="AT185:AT190" si="2060">(((AQ185-AQ$137)/(AQ$189-AQ$137)*100+1000))</f>
        <v>1092.9071537290715</v>
      </c>
      <c r="AU185" s="20">
        <f t="shared" ref="AU185:AU188" si="2061">(STDEV(Y185,AD185,AI185,AN185,AS185))/(AVERAGE(Y185,AD185,AI185,AN185,AS185))*100</f>
        <v>27.242664736929783</v>
      </c>
      <c r="AY185" s="18"/>
      <c r="BD185" s="18"/>
      <c r="BI185" s="18"/>
      <c r="BN185" s="18"/>
      <c r="BS185" s="18"/>
      <c r="BU185" s="20"/>
      <c r="BW185" s="10">
        <v>14.343999999999999</v>
      </c>
      <c r="BX185" s="11">
        <v>1142.5999999999999</v>
      </c>
      <c r="BY185" s="18">
        <f t="shared" ref="BY185" si="2062">BX185/BY$1</f>
        <v>4.5060962047201612E-3</v>
      </c>
      <c r="BZ185" s="20">
        <f>(((BW185-BW$137)/(BW$189-BW$137)*100+1000))</f>
        <v>1092.5722983257231</v>
      </c>
      <c r="CD185" s="18"/>
      <c r="CG185" s="10">
        <v>14.273999999999999</v>
      </c>
      <c r="CH185" s="11">
        <v>1807.3</v>
      </c>
      <c r="CI185" s="18">
        <f t="shared" ref="CI185" si="2063">CH185/CI$1</f>
        <v>4.8824832504862758E-3</v>
      </c>
      <c r="CJ185" s="20">
        <f>(((CG185-CG$137)/(CG$189-CG$137)*100+1000))</f>
        <v>1091.7908178777743</v>
      </c>
      <c r="CL185" s="10">
        <v>14.259</v>
      </c>
      <c r="CM185" s="11">
        <v>1203.3</v>
      </c>
      <c r="CN185" s="18">
        <f t="shared" ref="CN185" si="2064">CM185/CN$1</f>
        <v>3.3541351220567344E-3</v>
      </c>
      <c r="CO185" s="20">
        <f>(((CL185-CL$137)/(CL$189-CL$137)*100+1000))</f>
        <v>1091.5475828519307</v>
      </c>
      <c r="CQ185" s="10">
        <v>14.247999999999999</v>
      </c>
      <c r="CR185" s="11">
        <v>1129</v>
      </c>
      <c r="CS185" s="18">
        <f t="shared" ref="CS185" si="2065">CR185/CS$1</f>
        <v>3.2064799864810942E-3</v>
      </c>
      <c r="CT185" s="20">
        <f>(((CQ185-CQ$137)/(CQ$189-CQ$137)*100+1000))</f>
        <v>1090.5557242635894</v>
      </c>
      <c r="CU185" s="20">
        <f t="shared" ref="CU185" si="2066">(STDEV(BY185,CD185,CI185,CN185,CS185))/(AVERAGE(BY185,CD185,CI185,CN185,CS185))*100</f>
        <v>20.888392412898177</v>
      </c>
      <c r="CW185" s="10">
        <v>14.359</v>
      </c>
      <c r="CX185" s="11">
        <v>3489.2</v>
      </c>
      <c r="CY185" s="18">
        <f t="shared" ref="CY185:CY187" si="2067">CX185/CY$1</f>
        <v>9.0746494730685086E-3</v>
      </c>
      <c r="CZ185" s="20">
        <f t="shared" ref="CZ185:CZ190" si="2068">(((CW185-CW$137)/(CW$189-CW$137)*100+1000))</f>
        <v>1092.6762282575526</v>
      </c>
      <c r="DB185" s="10">
        <v>14.378</v>
      </c>
      <c r="DC185" s="10">
        <v>3019.4</v>
      </c>
      <c r="DD185" s="18">
        <f t="shared" si="2033"/>
        <v>8.993295387190646E-3</v>
      </c>
      <c r="DE185" s="20">
        <f t="shared" ref="DE185:DE190" si="2069">(((DB185-DB$137)/(DB$189-DB$137)*100+1000))</f>
        <v>1091.8280871670702</v>
      </c>
      <c r="DG185" s="10">
        <v>14.289</v>
      </c>
      <c r="DH185" s="11">
        <v>4604.3999999999996</v>
      </c>
      <c r="DI185" s="18">
        <f t="shared" ref="DI185:DI187" si="2070">DH185/DI$1</f>
        <v>1.2634525148862607E-2</v>
      </c>
      <c r="DJ185" s="20">
        <f t="shared" ref="DJ185:DJ190" si="2071">(((DG185-DG$137)/(DG$189-DG$137)*100+1000))</f>
        <v>1093.5056940597108</v>
      </c>
      <c r="DL185" s="10">
        <v>14.282</v>
      </c>
      <c r="DM185" s="11">
        <v>3769</v>
      </c>
      <c r="DN185" s="18">
        <f t="shared" ref="DN185:DN187" si="2072">DM185/DN$1</f>
        <v>1.2968820807645446E-2</v>
      </c>
      <c r="DO185" s="20">
        <f t="shared" ref="DO185:DO190" si="2073">(((DL185-DL$137)/(DL$189-DL$137)*100+1000))</f>
        <v>1093.0054978619426</v>
      </c>
      <c r="DQ185" s="10">
        <v>14.26</v>
      </c>
      <c r="DR185" s="11">
        <v>3881.2</v>
      </c>
      <c r="DS185" s="18">
        <f t="shared" ref="DS185:DS187" si="2074">DR185/DS$1</f>
        <v>1.2792079273186303E-2</v>
      </c>
      <c r="DT185" s="20">
        <f t="shared" ref="DT185:DT190" si="2075">(((DQ185-DQ$137)/(DQ$189-DQ$137)*100+1000))</f>
        <v>1092.9203539823009</v>
      </c>
      <c r="DU185" s="20">
        <f t="shared" ref="DU185:DU187" si="2076">(STDEV(CY185,DD185,DI185,DN185,DS185))/(AVERAGE(CY185,DD185,DI185,DN185,DS185))*100</f>
        <v>18.290545551299438</v>
      </c>
      <c r="DW185" s="10">
        <v>14.507</v>
      </c>
      <c r="DX185" s="11">
        <v>4851</v>
      </c>
      <c r="DY185" s="18">
        <f t="shared" si="2000"/>
        <v>2.1326976713104462E-2</v>
      </c>
      <c r="DZ185" s="20">
        <f t="shared" si="2044"/>
        <v>1095.5595559555957</v>
      </c>
      <c r="EB185" s="10">
        <v>14.478</v>
      </c>
      <c r="EC185" s="10">
        <v>5136.2</v>
      </c>
      <c r="ED185" s="18">
        <f t="shared" si="1952"/>
        <v>1.6687508995666161E-2</v>
      </c>
      <c r="EE185" s="20">
        <f t="shared" si="2045"/>
        <v>1095.7665557907469</v>
      </c>
      <c r="EG185" s="10">
        <v>14.393000000000001</v>
      </c>
      <c r="EH185" s="11">
        <v>5181.5</v>
      </c>
      <c r="EI185" s="18">
        <f t="shared" si="1953"/>
        <v>1.8445041855988064E-2</v>
      </c>
      <c r="EJ185" s="20">
        <f t="shared" si="2046"/>
        <v>1096.0861650485438</v>
      </c>
      <c r="EL185" s="10">
        <v>14.448</v>
      </c>
      <c r="EM185" s="11">
        <v>5543</v>
      </c>
      <c r="EN185" s="18">
        <f t="shared" si="1954"/>
        <v>1.5770106387760826E-2</v>
      </c>
      <c r="EO185" s="20">
        <f>(((EL185-EL$137)/(EL$189-EL$137)*100+1000))</f>
        <v>1097.300576281468</v>
      </c>
      <c r="EQ185" s="10">
        <v>14.381</v>
      </c>
      <c r="ER185" s="11">
        <v>4549.8999999999996</v>
      </c>
      <c r="ES185" s="18">
        <f t="shared" si="1955"/>
        <v>1.4366933223868578E-2</v>
      </c>
      <c r="ET185" s="20">
        <f t="shared" si="2047"/>
        <v>1095.8396598846036</v>
      </c>
      <c r="EU185" s="20">
        <f t="shared" si="2001"/>
        <v>15.504939272704741</v>
      </c>
      <c r="EY185" s="18"/>
      <c r="FD185" s="18"/>
      <c r="FI185" s="18"/>
      <c r="FN185" s="18"/>
      <c r="FS185" s="18"/>
      <c r="FU185" s="20"/>
      <c r="FV185" s="20"/>
      <c r="FX185" s="10">
        <v>14.33</v>
      </c>
      <c r="FY185" s="11">
        <v>1732.6</v>
      </c>
      <c r="FZ185" s="18">
        <f t="shared" ref="FZ185" si="2077">FY185/FZ$1</f>
        <v>5.4488354788817519E-3</v>
      </c>
      <c r="GA185" s="20">
        <f t="shared" ref="GA185:GA190" si="2078">(((FX185-FX$137)/(FX$189-FX$137)*100+1000))</f>
        <v>1092.3754556500608</v>
      </c>
      <c r="GC185" s="10">
        <v>14.259</v>
      </c>
      <c r="GD185" s="10">
        <v>2298.5</v>
      </c>
      <c r="GE185" s="18">
        <f t="shared" ref="GE185" si="2079">GD185/GE$1</f>
        <v>8.438398771154737E-3</v>
      </c>
      <c r="GF185" s="20">
        <f t="shared" ref="GF185:GF190" si="2080">(((GC185-GC$137)/(GC$189-GC$137)*100+1000))</f>
        <v>1092.02305125872</v>
      </c>
      <c r="GH185" s="10">
        <v>14.226000000000001</v>
      </c>
      <c r="GI185" s="11">
        <v>1902.7</v>
      </c>
      <c r="GJ185" s="18">
        <f t="shared" ref="GJ185:GJ189" si="2081">GI185/GJ$1</f>
        <v>7.615680127825911E-3</v>
      </c>
      <c r="GK185" s="20">
        <f t="shared" ref="GK185:GK190" si="2082">(((GH185-GH$137)/(GH$189-GH$137)*100+1000))</f>
        <v>1092.5290875688916</v>
      </c>
      <c r="GO185" s="18"/>
      <c r="GR185" s="10">
        <v>14.241</v>
      </c>
      <c r="GS185" s="11">
        <v>2033.4</v>
      </c>
      <c r="GT185" s="18">
        <f t="shared" ref="GT185" si="2083">GS185/GT$1</f>
        <v>5.5250720454830754E-3</v>
      </c>
      <c r="GU185" s="20">
        <f t="shared" ref="GU185:GU190" si="2084">(((GR185-GR$137)/(GR$189-GR$137)*100+1000))</f>
        <v>1093.0140329469189</v>
      </c>
      <c r="GV185" s="20">
        <f t="shared" ref="GV185" si="2085">(STDEV(FZ185,GE185,GJ185,GO185,GT185))/(AVERAGE(FZ185,GE185,GJ185,GO185,GT185))*100</f>
        <v>22.270421844225144</v>
      </c>
      <c r="GZ185" s="18"/>
      <c r="HE185" s="18"/>
      <c r="HJ185" s="18"/>
      <c r="HO185" s="18"/>
      <c r="HT185" s="18"/>
      <c r="HV185" s="20"/>
      <c r="HZ185" s="18"/>
      <c r="IE185" s="18"/>
      <c r="IJ185" s="18"/>
      <c r="IO185" s="18"/>
      <c r="IT185" s="18"/>
      <c r="IV185" s="20"/>
    </row>
    <row r="186" spans="1:256">
      <c r="A186" s="2" t="s">
        <v>106</v>
      </c>
      <c r="B186" s="25">
        <v>14.441000000000001</v>
      </c>
      <c r="C186" s="12">
        <v>155442.79999999999</v>
      </c>
      <c r="D186" s="18">
        <f t="shared" si="2048"/>
        <v>0.48150614789010304</v>
      </c>
      <c r="E186" s="20">
        <f t="shared" si="2049"/>
        <v>1092.8571428571429</v>
      </c>
      <c r="G186" s="25">
        <v>14.426</v>
      </c>
      <c r="H186" s="12">
        <v>147517.5</v>
      </c>
      <c r="I186" s="18">
        <f t="shared" si="2050"/>
        <v>0.6918986636448744</v>
      </c>
      <c r="J186" s="20">
        <f t="shared" si="2051"/>
        <v>1092.7272727272727</v>
      </c>
      <c r="L186" s="25">
        <v>14.366</v>
      </c>
      <c r="M186" s="12">
        <v>163878.29999999999</v>
      </c>
      <c r="N186" s="18">
        <f t="shared" si="2052"/>
        <v>0.57591607029144709</v>
      </c>
      <c r="O186" s="20">
        <f t="shared" si="2053"/>
        <v>1093.0006086427268</v>
      </c>
      <c r="Q186" s="25">
        <v>14.374000000000001</v>
      </c>
      <c r="R186" s="12">
        <v>136643.29999999999</v>
      </c>
      <c r="S186" s="18">
        <f t="shared" si="2054"/>
        <v>0.52336128943547366</v>
      </c>
      <c r="T186" s="20">
        <f t="shared" si="2055"/>
        <v>1092.7184466019417</v>
      </c>
      <c r="U186" s="20">
        <f t="shared" si="1614"/>
        <v>16.030568302351703</v>
      </c>
      <c r="W186" s="10">
        <v>14.4</v>
      </c>
      <c r="X186">
        <v>11408.7</v>
      </c>
      <c r="Y186" s="18">
        <f t="shared" si="2056"/>
        <v>3.4590129986996149E-2</v>
      </c>
      <c r="Z186" s="20">
        <f t="shared" si="2057"/>
        <v>1093.3939393939395</v>
      </c>
      <c r="AB186" s="10">
        <v>14.345000000000001</v>
      </c>
      <c r="AC186">
        <v>12190.1</v>
      </c>
      <c r="AD186" s="18">
        <f t="shared" si="1615"/>
        <v>4.1987454155173888E-2</v>
      </c>
      <c r="AE186" s="20">
        <f t="shared" si="2058"/>
        <v>1093.0289193302892</v>
      </c>
      <c r="AG186" s="10">
        <v>14.340999999999999</v>
      </c>
      <c r="AH186">
        <v>10443.9</v>
      </c>
      <c r="AI186" s="18">
        <f t="shared" si="1616"/>
        <v>3.4548473851874151E-2</v>
      </c>
      <c r="AJ186" s="20">
        <f>(((AG186-AG$137)/(AG$189-AG$137)*100+1000))</f>
        <v>1092.9329693660904</v>
      </c>
      <c r="AL186" s="10">
        <v>14.315</v>
      </c>
      <c r="AM186">
        <v>13094.4</v>
      </c>
      <c r="AN186" s="18">
        <f t="shared" si="1617"/>
        <v>4.6288185526033927E-2</v>
      </c>
      <c r="AO186" s="20">
        <f t="shared" si="2059"/>
        <v>1092.8920073215374</v>
      </c>
      <c r="AQ186" s="10">
        <v>14.348000000000001</v>
      </c>
      <c r="AR186">
        <v>12941.4</v>
      </c>
      <c r="AS186" s="18">
        <f t="shared" si="1618"/>
        <v>4.2271891220777486E-2</v>
      </c>
      <c r="AT186" s="20">
        <f t="shared" si="2060"/>
        <v>1093.5768645357687</v>
      </c>
      <c r="AU186" s="20">
        <f t="shared" si="2061"/>
        <v>12.987821495431684</v>
      </c>
      <c r="AW186" s="10">
        <v>14.385</v>
      </c>
      <c r="AX186">
        <v>24297.4</v>
      </c>
      <c r="AY186" s="18">
        <f t="shared" si="1761"/>
        <v>7.057514733775419E-2</v>
      </c>
      <c r="AZ186" s="20">
        <f>(((AW186-AW$137)/(AW$189-AW$137)*100+1000))</f>
        <v>1093.060606060606</v>
      </c>
      <c r="BB186" s="10">
        <v>14.355</v>
      </c>
      <c r="BC186">
        <v>21673</v>
      </c>
      <c r="BD186" s="18">
        <f t="shared" si="1762"/>
        <v>5.6319867117024643E-2</v>
      </c>
      <c r="BE186" s="20">
        <f>(((BB186-BB$137)/(BB$189-BB$137)*100+1000))</f>
        <v>1093.0239611768275</v>
      </c>
      <c r="BG186" s="10">
        <v>14.285</v>
      </c>
      <c r="BH186">
        <v>21292</v>
      </c>
      <c r="BI186" s="18">
        <f t="shared" si="1763"/>
        <v>6.5307354346687219E-2</v>
      </c>
      <c r="BJ186" s="20">
        <f>(((BG186-BG$137)/(BG$189-BG$137)*100+1000))</f>
        <v>1092.8833231521076</v>
      </c>
      <c r="BL186" s="10">
        <v>14.292999999999999</v>
      </c>
      <c r="BM186">
        <v>19431.400000000001</v>
      </c>
      <c r="BN186" s="18">
        <f t="shared" si="1764"/>
        <v>5.4607372335307262E-2</v>
      </c>
      <c r="BO186" s="20">
        <f>(((BL186-BL$137)/(BL$189-BL$137)*100+1000))</f>
        <v>1093.3108315434183</v>
      </c>
      <c r="BQ186" s="10">
        <v>14.285</v>
      </c>
      <c r="BR186">
        <v>21886.799999999999</v>
      </c>
      <c r="BS186" s="18">
        <f t="shared" si="1765"/>
        <v>7.0506418987265104E-2</v>
      </c>
      <c r="BT186" s="20">
        <f>(((BQ186-BQ$137)/(BQ$189-BQ$137)*100+1000))</f>
        <v>1092.7787934186472</v>
      </c>
      <c r="BU186" s="20">
        <f t="shared" si="1939"/>
        <v>12.027172526672663</v>
      </c>
      <c r="BW186" s="10">
        <v>14.363</v>
      </c>
      <c r="BX186" s="11">
        <v>9399</v>
      </c>
      <c r="BY186" s="18">
        <f t="shared" ref="BY186:BY199" si="2086">BX186/BY$1</f>
        <v>3.7067038533314195E-2</v>
      </c>
      <c r="BZ186" s="20">
        <f>(((BW186-BW$137)/(BW$189-BW$137)*100+1000))</f>
        <v>1093.1506849315069</v>
      </c>
      <c r="CB186" s="10">
        <v>14.363</v>
      </c>
      <c r="CC186" s="11">
        <v>2047.5</v>
      </c>
      <c r="CD186" s="18">
        <f t="shared" ref="CD186:CD199" si="2087">CC186/CD$1</f>
        <v>6.7717089081293248E-3</v>
      </c>
      <c r="CE186" s="20">
        <f>(((CB186-CB$137)/(CB$189-CB$137)*100+1000))</f>
        <v>1092.939393939394</v>
      </c>
      <c r="CG186" s="10">
        <v>14.311</v>
      </c>
      <c r="CH186" s="11">
        <v>10471.9</v>
      </c>
      <c r="CI186" s="18">
        <f t="shared" ref="CI186:CI201" si="2088">CH186/CI$1</f>
        <v>2.8290198832937107E-2</v>
      </c>
      <c r="CJ186" s="20">
        <f>(((CG186-CG$137)/(CG$189-CG$137)*100+1000))</f>
        <v>1092.9157798723015</v>
      </c>
      <c r="CL186" s="10">
        <v>14.321999999999999</v>
      </c>
      <c r="CM186" s="11">
        <v>4500</v>
      </c>
      <c r="CN186" s="18">
        <f t="shared" ref="CN186:CN201" si="2089">CM186/CN$1</f>
        <v>1.2543512049576419E-2</v>
      </c>
      <c r="CO186" s="20">
        <f>(((CL186-CL$137)/(CL$189-CL$137)*100+1000))</f>
        <v>1093.4630586804499</v>
      </c>
      <c r="CQ186" s="10">
        <v>14.311</v>
      </c>
      <c r="CR186" s="11">
        <v>3126.9</v>
      </c>
      <c r="CS186" s="18">
        <f t="shared" ref="CS186:CS201" si="2090">CR186/CS$1</f>
        <v>8.8807283168536172E-3</v>
      </c>
      <c r="CT186" s="20">
        <f>(((CQ186-CQ$137)/(CQ$189-CQ$137)*100+1000))</f>
        <v>1092.4688733677499</v>
      </c>
      <c r="CU186" s="20">
        <f t="shared" ref="CU186:CU201" si="2091">(STDEV(BY186,CD186,CI186,CN186,CS186))/(AVERAGE(BY186,CD186,CI186,CN186,CS186))*100</f>
        <v>71.000335940944666</v>
      </c>
      <c r="CW186" s="10">
        <v>14.37</v>
      </c>
      <c r="CX186" s="11">
        <v>200888.3</v>
      </c>
      <c r="CY186" s="18">
        <f t="shared" si="2067"/>
        <v>0.52246672754231016</v>
      </c>
      <c r="CZ186" s="20">
        <f t="shared" si="2068"/>
        <v>1093.0119011290815</v>
      </c>
      <c r="DB186" s="10">
        <v>14.404</v>
      </c>
      <c r="DC186" s="10">
        <v>243806.6</v>
      </c>
      <c r="DD186" s="18">
        <f t="shared" ref="DD186:DD187" si="2092">DC186/DD$1</f>
        <v>0.72617896639949486</v>
      </c>
      <c r="DE186" s="20">
        <f t="shared" si="2069"/>
        <v>1092.6150121065375</v>
      </c>
      <c r="DG186" s="10">
        <v>14.278</v>
      </c>
      <c r="DH186" s="11">
        <v>226046.8</v>
      </c>
      <c r="DI186" s="18">
        <f t="shared" si="2070"/>
        <v>0.62027494992179566</v>
      </c>
      <c r="DJ186" s="20">
        <f t="shared" si="2071"/>
        <v>1093.1671283471837</v>
      </c>
      <c r="DL186" s="10">
        <v>14.282</v>
      </c>
      <c r="DM186" s="11">
        <v>208027.5</v>
      </c>
      <c r="DN186" s="18">
        <f t="shared" si="2072"/>
        <v>0.71580561702373657</v>
      </c>
      <c r="DO186" s="20">
        <f t="shared" si="2073"/>
        <v>1093.0054978619426</v>
      </c>
      <c r="DQ186" s="10">
        <v>14.263</v>
      </c>
      <c r="DR186" s="11">
        <v>228693.3</v>
      </c>
      <c r="DS186" s="18">
        <f t="shared" si="2074"/>
        <v>0.75375214440033411</v>
      </c>
      <c r="DT186" s="20">
        <f t="shared" si="2075"/>
        <v>1093.0119011290815</v>
      </c>
      <c r="DU186" s="20">
        <f t="shared" si="2076"/>
        <v>14.302874153874168</v>
      </c>
      <c r="DW186" s="10">
        <v>14.478</v>
      </c>
      <c r="DX186" s="11">
        <v>130979.5</v>
      </c>
      <c r="DY186" s="18">
        <f t="shared" si="2000"/>
        <v>0.5758393622745962</v>
      </c>
      <c r="DZ186" s="20">
        <f t="shared" si="2044"/>
        <v>1094.6894689468947</v>
      </c>
      <c r="EB186" s="10">
        <v>14.448</v>
      </c>
      <c r="EC186" s="10">
        <v>131242.29999999999</v>
      </c>
      <c r="ED186" s="18">
        <f t="shared" si="1952"/>
        <v>0.42640610993768097</v>
      </c>
      <c r="EE186" s="20">
        <f t="shared" si="2045"/>
        <v>1094.8593891744783</v>
      </c>
      <c r="EG186" s="10">
        <v>14.367000000000001</v>
      </c>
      <c r="EH186" s="11">
        <v>132829</v>
      </c>
      <c r="EI186" s="18">
        <f t="shared" si="1953"/>
        <v>0.47284308881386444</v>
      </c>
      <c r="EJ186" s="20">
        <f t="shared" si="2046"/>
        <v>1095.2973300970873</v>
      </c>
      <c r="EL186" s="10">
        <v>14.337</v>
      </c>
      <c r="EM186" s="11">
        <v>123630.39999999999</v>
      </c>
      <c r="EN186" s="18">
        <f t="shared" si="1954"/>
        <v>0.35173454099971607</v>
      </c>
      <c r="EO186" s="20">
        <f>(((EL186-EL$137)/(EL$189-EL$137)*100+1000))</f>
        <v>1093.9338792841977</v>
      </c>
      <c r="EQ186" s="10">
        <v>14.352</v>
      </c>
      <c r="ER186" s="11">
        <v>132411.9</v>
      </c>
      <c r="ES186" s="18">
        <f t="shared" si="1955"/>
        <v>0.41810873323492032</v>
      </c>
      <c r="ET186" s="20">
        <f t="shared" si="2047"/>
        <v>1094.959003947768</v>
      </c>
      <c r="EU186" s="20">
        <f t="shared" si="2001"/>
        <v>18.494816988077091</v>
      </c>
      <c r="EW186" s="10">
        <v>14.385</v>
      </c>
      <c r="EX186" s="11">
        <v>9643.7999999999993</v>
      </c>
      <c r="EY186" s="18">
        <f t="shared" ref="EY186:EY201" si="2093">EX186/EY$1</f>
        <v>3.1605866280554083E-2</v>
      </c>
      <c r="EZ186" s="20">
        <f>(((EW186-EW$137)/(EW$189-EW$137)*100+1000))</f>
        <v>1093.151515151515</v>
      </c>
      <c r="FB186" s="10">
        <v>14.295999999999999</v>
      </c>
      <c r="FC186" s="10">
        <v>8843.7000000000007</v>
      </c>
      <c r="FD186" s="18">
        <f t="shared" ref="FD186:FD201" si="2094">FC186/FD$1</f>
        <v>2.8201545206276237E-2</v>
      </c>
      <c r="FE186" s="20">
        <f>(((FB186-FB$137)/(FB$189-FB$137)*100+1000))</f>
        <v>1092.9157798723015</v>
      </c>
      <c r="FI186" s="18"/>
      <c r="FL186" s="10">
        <v>14.234</v>
      </c>
      <c r="FM186" s="11">
        <v>12319.4</v>
      </c>
      <c r="FN186" s="18">
        <f t="shared" ref="FN186" si="2095">FM186/FN$1</f>
        <v>3.7599347839290365E-2</v>
      </c>
      <c r="FO186" s="20">
        <f>(((FL186-FL$137)/(FL$189-FL$137)*100+1000))</f>
        <v>1092.9051987767584</v>
      </c>
      <c r="FQ186" s="10">
        <v>14.234</v>
      </c>
      <c r="FR186" s="11">
        <v>9049.7000000000007</v>
      </c>
      <c r="FS186" s="18">
        <f t="shared" ref="FS186:FS201" si="2096">FR186/FS$1</f>
        <v>3.6144424328040894E-2</v>
      </c>
      <c r="FT186" s="20">
        <f>(((FQ186-FQ$137)/(FQ$189-FQ$137)*100+1000))</f>
        <v>1092.9203539823009</v>
      </c>
      <c r="FU186" s="20">
        <f t="shared" ref="FU186:FU199" si="2097">(STDEV(EY186,FD186,FI186,FN186,FS186))/(AVERAGE(EY186,FD186,FI186,FN186,FS186))*100</f>
        <v>12.871832082974175</v>
      </c>
      <c r="FV186" s="20">
        <f t="shared" ref="FV186:FV199" si="2098">(STDEV(EY186,FD186,FN186,FS186))/(AVERAGE(EY186,FD186,FN186,FS186))*100</f>
        <v>12.871832082974175</v>
      </c>
      <c r="FX186" s="10">
        <v>14.352</v>
      </c>
      <c r="FY186" s="11">
        <v>32467.8</v>
      </c>
      <c r="FZ186" s="18">
        <f t="shared" ref="FZ186:FZ199" si="2099">FY186/FZ$1</f>
        <v>0.10210764201849068</v>
      </c>
      <c r="GA186" s="20">
        <f t="shared" si="2078"/>
        <v>1093.0437424058323</v>
      </c>
      <c r="GC186" s="10">
        <v>14.278</v>
      </c>
      <c r="GD186" s="10">
        <v>25933.3</v>
      </c>
      <c r="GE186" s="18">
        <f t="shared" ref="GE186:GE194" si="2100">GD186/GE$1</f>
        <v>9.5207973396557385E-2</v>
      </c>
      <c r="GF186" s="20">
        <f t="shared" si="2080"/>
        <v>1092.5993327267213</v>
      </c>
      <c r="GH186" s="10">
        <v>14.244999999999999</v>
      </c>
      <c r="GI186" s="11">
        <v>27166.1</v>
      </c>
      <c r="GJ186" s="18">
        <f t="shared" si="2081"/>
        <v>0.10873407679641114</v>
      </c>
      <c r="GK186" s="20">
        <f t="shared" si="2082"/>
        <v>1093.1108389467238</v>
      </c>
      <c r="GM186" s="10">
        <v>14.241</v>
      </c>
      <c r="GN186" s="11">
        <v>31418.3</v>
      </c>
      <c r="GO186" s="18">
        <f t="shared" ref="GO186:GO199" si="2101">GN186/GO$1</f>
        <v>9.1682767463637876E-2</v>
      </c>
      <c r="GP186" s="20">
        <f>(((GM186-GM$137)/(GM$189-GM$137)*100+1000))</f>
        <v>1092.6940639269405</v>
      </c>
      <c r="GR186" s="10">
        <v>14.241</v>
      </c>
      <c r="GS186" s="11">
        <v>37232.699999999997</v>
      </c>
      <c r="GT186" s="18">
        <f t="shared" ref="GT186:GT199" si="2102">GS186/GT$1</f>
        <v>0.10116718301753599</v>
      </c>
      <c r="GU186" s="20">
        <f t="shared" si="2084"/>
        <v>1093.0140329469189</v>
      </c>
      <c r="GV186" s="20">
        <f t="shared" ref="GV186:GV199" si="2103">(STDEV(FZ186,GE186,GJ186,GO186,GT186))/(AVERAGE(FZ186,GE186,GJ186,GO186,GT186))*100</f>
        <v>6.6097392354488003</v>
      </c>
      <c r="GX186" s="10">
        <v>14.308</v>
      </c>
      <c r="GY186" s="11">
        <v>13081.5</v>
      </c>
      <c r="GZ186" s="18">
        <f t="shared" ref="GZ186:GZ193" si="2104">GY186/GZ$1</f>
        <v>4.4286900164127119E-2</v>
      </c>
      <c r="HA186" s="20">
        <f>(((GX186-GX$137)/(GX$189-GX$137)*100+1000))</f>
        <v>1093.3353714460409</v>
      </c>
      <c r="HC186" s="10">
        <v>14.307</v>
      </c>
      <c r="HD186" s="10">
        <v>15164.2</v>
      </c>
      <c r="HE186" s="18">
        <f t="shared" ref="HE186:HE193" si="2105">HD186/HE$1</f>
        <v>4.6659335344011135E-2</v>
      </c>
      <c r="HF186" s="20">
        <f>(((HC186-HC$137)/(HC$189-HC$137)*100+1000))</f>
        <v>1093.3698296836983</v>
      </c>
      <c r="HH186" s="10">
        <v>14.244999999999999</v>
      </c>
      <c r="HI186" s="11">
        <v>15469.9</v>
      </c>
      <c r="HJ186" s="18">
        <f t="shared" ref="HJ186:HJ193" si="2106">HI186/HJ$1</f>
        <v>4.2615700860638865E-2</v>
      </c>
      <c r="HK186" s="20">
        <f>(((HH186-HH$137)/(HH$189-HH$137)*100+1000))</f>
        <v>1092.6274271844659</v>
      </c>
      <c r="HM186" s="10">
        <v>14.244999999999999</v>
      </c>
      <c r="HN186" s="11">
        <v>12877.9</v>
      </c>
      <c r="HO186" s="18">
        <f t="shared" ref="HO186:HO193" si="2107">HN186/HO$1</f>
        <v>3.6086811902407361E-2</v>
      </c>
      <c r="HP186" s="20">
        <f>(((HM186-HM$137)/(HM$189-HM$137)*100+1000))</f>
        <v>1092.530994859389</v>
      </c>
      <c r="HR186" s="10">
        <v>14.241</v>
      </c>
      <c r="HS186" s="11">
        <v>14801.5</v>
      </c>
      <c r="HT186" s="18">
        <f t="shared" ref="HT186:HT193" si="2108">HS186/HT$1</f>
        <v>3.6268701297969379E-2</v>
      </c>
      <c r="HU186" s="20">
        <f>(((HR186-HR$137)/(HR$189-HR$137)*100+1000))</f>
        <v>1092.9006703229738</v>
      </c>
      <c r="HV186" s="20">
        <f t="shared" ref="HV186:HV193" si="2109">(STDEV(GZ186,HE186,HJ186,HO186,HT186))/(AVERAGE(GZ186,HE186,HJ186,HO186,HT186))*100</f>
        <v>11.632277286216409</v>
      </c>
      <c r="HX186" s="10">
        <v>14.340999999999999</v>
      </c>
      <c r="HY186" s="11">
        <v>2240.4</v>
      </c>
      <c r="HZ186" s="18">
        <f t="shared" ref="HZ186:HZ193" si="2110">HY186/HZ$1</f>
        <v>5.0358832531032585E-3</v>
      </c>
      <c r="IA186" s="20">
        <f>(((HX186-HX$137)/(HX$189-HX$137)*100+1000))</f>
        <v>1093.3272115090297</v>
      </c>
      <c r="IC186" s="10">
        <v>14.3</v>
      </c>
      <c r="ID186" s="10">
        <v>3117.9</v>
      </c>
      <c r="IE186" s="18">
        <f t="shared" ref="IE186:IE193" si="2111">ID186/IE$1</f>
        <v>1.0047444924991388E-2</v>
      </c>
      <c r="IF186" s="20">
        <f>(((IC186-IC$137)/(IC$189-IC$137)*100+1000))</f>
        <v>1092.0941460470731</v>
      </c>
      <c r="IH186" s="10">
        <v>14.266999999999999</v>
      </c>
      <c r="II186" s="11">
        <v>2613.1999999999998</v>
      </c>
      <c r="IJ186" s="18">
        <f t="shared" ref="IJ186:IJ193" si="2112">II186/IJ$1</f>
        <v>8.2447269178723363E-3</v>
      </c>
      <c r="IK186" s="20">
        <f>(((IH186-IH$137)/(IH$189-IH$137)*100+1000))</f>
        <v>1093.3272115090297</v>
      </c>
      <c r="IM186" s="10">
        <v>14.285</v>
      </c>
      <c r="IN186" s="11">
        <v>2228.3000000000002</v>
      </c>
      <c r="IO186" s="18">
        <f t="shared" ref="IO186:IO193" si="2113">IN186/IO$1</f>
        <v>5.0463371649834979E-3</v>
      </c>
      <c r="IP186" s="20">
        <f>(((IM186-IM$137)/(IM$189-IM$137)*100+1000))</f>
        <v>1093.4270865178844</v>
      </c>
      <c r="IR186" s="10">
        <v>14.308</v>
      </c>
      <c r="IS186" s="11">
        <v>2055.3000000000002</v>
      </c>
      <c r="IT186" s="18">
        <f t="shared" ref="IT186:IT193" si="2114">IS186/IT$1</f>
        <v>5.6083074879486744E-3</v>
      </c>
      <c r="IU186" s="20">
        <f>(((IR186-IR$137)/(IR$189-IR$137)*100+1000))</f>
        <v>1093.4934630586804</v>
      </c>
      <c r="IV186" s="20">
        <f t="shared" ref="IV186:IV193" si="2115">(STDEV(HZ186,IE186,IJ186,IO186,IT186))/(AVERAGE(HZ186,IE186,IJ186,IO186,IT186))*100</f>
        <v>33.097433928092492</v>
      </c>
    </row>
    <row r="187" spans="1:256">
      <c r="A187" s="2" t="s">
        <v>107</v>
      </c>
      <c r="B187" s="25">
        <v>14.492000000000001</v>
      </c>
      <c r="C187" s="12">
        <v>20489.3</v>
      </c>
      <c r="D187" s="18">
        <f t="shared" si="2048"/>
        <v>6.3468516495873012E-2</v>
      </c>
      <c r="E187" s="20">
        <f t="shared" si="2049"/>
        <v>1094.400726392252</v>
      </c>
      <c r="G187" s="25">
        <v>14.474</v>
      </c>
      <c r="H187" s="12">
        <v>21899.599999999999</v>
      </c>
      <c r="I187" s="18">
        <f t="shared" si="2050"/>
        <v>0.10271529801113286</v>
      </c>
      <c r="J187" s="20">
        <f t="shared" si="2051"/>
        <v>1094.1818181818182</v>
      </c>
      <c r="L187" s="25">
        <v>14.417999999999999</v>
      </c>
      <c r="M187" s="12">
        <v>18833.7</v>
      </c>
      <c r="N187" s="18">
        <f t="shared" si="2052"/>
        <v>6.6187106487241007E-2</v>
      </c>
      <c r="O187" s="20">
        <f t="shared" si="2053"/>
        <v>1094.5830797321971</v>
      </c>
      <c r="Q187" s="25">
        <v>14.422000000000001</v>
      </c>
      <c r="R187" s="12">
        <v>16456.099999999999</v>
      </c>
      <c r="S187" s="18">
        <f t="shared" si="2054"/>
        <v>6.3028964574765811E-2</v>
      </c>
      <c r="T187" s="20">
        <f t="shared" si="2055"/>
        <v>1094.1747572815534</v>
      </c>
      <c r="U187" s="20">
        <f t="shared" si="1614"/>
        <v>26.126175769730349</v>
      </c>
      <c r="W187" s="10">
        <v>14.477</v>
      </c>
      <c r="X187">
        <v>4295.2</v>
      </c>
      <c r="Y187" s="18">
        <f t="shared" si="2056"/>
        <v>1.3022651688636378E-2</v>
      </c>
      <c r="Z187" s="20">
        <f t="shared" si="2057"/>
        <v>1095.7272727272727</v>
      </c>
      <c r="AB187" s="10">
        <v>14.43</v>
      </c>
      <c r="AC187">
        <v>2691.7</v>
      </c>
      <c r="AD187" s="18">
        <f t="shared" si="1615"/>
        <v>9.2712635950059092E-3</v>
      </c>
      <c r="AE187" s="20">
        <f t="shared" si="2058"/>
        <v>1095.6164383561643</v>
      </c>
      <c r="AG187" s="10">
        <v>14.407</v>
      </c>
      <c r="AH187">
        <v>4819.6000000000004</v>
      </c>
      <c r="AI187" s="18">
        <f t="shared" si="1616"/>
        <v>1.5943261097529915E-2</v>
      </c>
      <c r="AJ187" s="20">
        <f>(((AG187-AG$137)/(AG$189-AG$137)*100+1000))</f>
        <v>1094.9347892023052</v>
      </c>
      <c r="AL187" s="10">
        <v>14.407</v>
      </c>
      <c r="AM187">
        <v>3946.6</v>
      </c>
      <c r="AN187" s="18">
        <f t="shared" si="1617"/>
        <v>1.3951074734011906E-2</v>
      </c>
      <c r="AO187" s="20">
        <f t="shared" si="2059"/>
        <v>1095.6985967053081</v>
      </c>
      <c r="AQ187" s="10">
        <v>14.4</v>
      </c>
      <c r="AR187">
        <v>3895.7</v>
      </c>
      <c r="AS187" s="18">
        <f t="shared" si="1618"/>
        <v>1.2724945263169585E-2</v>
      </c>
      <c r="AT187" s="20">
        <f t="shared" si="2060"/>
        <v>1095.1598173515981</v>
      </c>
      <c r="AU187" s="20">
        <f t="shared" si="2061"/>
        <v>18.68790656302156</v>
      </c>
      <c r="AW187" s="10">
        <v>14.452</v>
      </c>
      <c r="AX187">
        <v>9244.2000000000007</v>
      </c>
      <c r="AY187" s="18">
        <f t="shared" si="1761"/>
        <v>2.6851053076447164E-2</v>
      </c>
      <c r="AZ187" s="20">
        <f>(((AW187-AW$137)/(AW$189-AW$137)*100+1000))</f>
        <v>1095.090909090909</v>
      </c>
      <c r="BB187" s="10">
        <v>14.422000000000001</v>
      </c>
      <c r="BC187">
        <v>6891.4</v>
      </c>
      <c r="BD187" s="18">
        <f t="shared" si="1762"/>
        <v>1.7908122191217811E-2</v>
      </c>
      <c r="BE187" s="20">
        <f>(((BB187-BB$137)/(BB$189-BB$137)*100+1000))</f>
        <v>1095.0561116166211</v>
      </c>
      <c r="BG187" s="10">
        <v>14.348000000000001</v>
      </c>
      <c r="BH187">
        <v>6754.4</v>
      </c>
      <c r="BI187" s="18">
        <f t="shared" si="1763"/>
        <v>2.0717264427919598E-2</v>
      </c>
      <c r="BJ187" s="20">
        <f>(((BG187-BG$137)/(BG$189-BG$137)*100+1000))</f>
        <v>1094.8075748320098</v>
      </c>
      <c r="BL187" s="10">
        <v>14.352</v>
      </c>
      <c r="BM187">
        <v>7750.4</v>
      </c>
      <c r="BN187" s="18">
        <f t="shared" si="1764"/>
        <v>2.1780673474251232E-2</v>
      </c>
      <c r="BO187" s="20">
        <f>(((BL187-BL$137)/(BL$189-BL$137)*100+1000))</f>
        <v>1095.1212028229518</v>
      </c>
      <c r="BQ187" s="10">
        <v>14.348000000000001</v>
      </c>
      <c r="BR187">
        <v>7130.1</v>
      </c>
      <c r="BS187" s="18">
        <f t="shared" si="1765"/>
        <v>2.2968995834068893E-2</v>
      </c>
      <c r="BT187" s="20">
        <f>(((BQ187-BQ$137)/(BQ$189-BQ$137)*100+1000))</f>
        <v>1094.6983546617917</v>
      </c>
      <c r="BU187" s="20">
        <f t="shared" si="1939"/>
        <v>14.855120968842037</v>
      </c>
      <c r="BY187" s="18"/>
      <c r="CD187" s="18"/>
      <c r="CI187" s="18"/>
      <c r="CN187" s="18"/>
      <c r="CS187" s="18"/>
      <c r="CU187" s="20"/>
      <c r="CW187" s="10">
        <v>14.43</v>
      </c>
      <c r="CX187" s="11">
        <v>24119.1</v>
      </c>
      <c r="CY187" s="18">
        <f t="shared" si="2067"/>
        <v>6.2728527486497376E-2</v>
      </c>
      <c r="CZ187" s="20">
        <f t="shared" si="2068"/>
        <v>1094.8428440646933</v>
      </c>
      <c r="DB187" s="10">
        <v>14.455</v>
      </c>
      <c r="DC187" s="10">
        <v>30535.4</v>
      </c>
      <c r="DD187" s="18">
        <f t="shared" si="2092"/>
        <v>9.094981518381838E-2</v>
      </c>
      <c r="DE187" s="20">
        <f t="shared" si="2069"/>
        <v>1094.1585956416466</v>
      </c>
      <c r="DG187" s="10">
        <v>14.333</v>
      </c>
      <c r="DH187" s="11">
        <v>29723.200000000001</v>
      </c>
      <c r="DI187" s="18">
        <f t="shared" si="2070"/>
        <v>8.1560793568037762E-2</v>
      </c>
      <c r="DJ187" s="20">
        <f t="shared" si="2071"/>
        <v>1094.8599569098185</v>
      </c>
      <c r="DL187" s="10">
        <v>14.33</v>
      </c>
      <c r="DM187" s="11">
        <v>27724.6</v>
      </c>
      <c r="DN187" s="18">
        <f t="shared" si="2072"/>
        <v>9.5398081550450223E-2</v>
      </c>
      <c r="DO187" s="20">
        <f t="shared" si="2073"/>
        <v>1094.4715943799633</v>
      </c>
      <c r="DQ187" s="10">
        <v>14.321999999999999</v>
      </c>
      <c r="DR187" s="11">
        <v>31070</v>
      </c>
      <c r="DS187" s="18">
        <f t="shared" si="2074"/>
        <v>0.10240387071470124</v>
      </c>
      <c r="DT187" s="20">
        <f t="shared" si="2075"/>
        <v>1094.8123283490997</v>
      </c>
      <c r="DU187" s="20">
        <f t="shared" si="2076"/>
        <v>17.712580433087442</v>
      </c>
      <c r="DW187" s="10">
        <v>14.503</v>
      </c>
      <c r="DX187" s="11">
        <v>25985.200000000001</v>
      </c>
      <c r="DY187" s="18">
        <f t="shared" si="2000"/>
        <v>0.11424154922394601</v>
      </c>
      <c r="DZ187" s="20">
        <f t="shared" si="2044"/>
        <v>1095.4395439543955</v>
      </c>
      <c r="EB187" s="10">
        <v>14.474</v>
      </c>
      <c r="EC187" s="10">
        <v>25805.9</v>
      </c>
      <c r="ED187" s="18">
        <f t="shared" si="1952"/>
        <v>8.384334496150099E-2</v>
      </c>
      <c r="EE187" s="20">
        <f t="shared" si="2045"/>
        <v>1095.6456002419111</v>
      </c>
      <c r="EG187" s="10">
        <v>14.396000000000001</v>
      </c>
      <c r="EH187" s="11">
        <v>23554.2</v>
      </c>
      <c r="EI187" s="18">
        <f t="shared" si="1953"/>
        <v>8.3847960027851789E-2</v>
      </c>
      <c r="EJ187" s="20">
        <f t="shared" si="2046"/>
        <v>1096.1771844660195</v>
      </c>
      <c r="EN187" s="18"/>
      <c r="EQ187" s="10">
        <v>14.381</v>
      </c>
      <c r="ER187" s="11">
        <v>24489.9</v>
      </c>
      <c r="ES187" s="18">
        <f t="shared" si="1955"/>
        <v>7.7330217798021739E-2</v>
      </c>
      <c r="ET187" s="20">
        <f t="shared" si="2047"/>
        <v>1095.8396598846036</v>
      </c>
      <c r="EU187" s="20">
        <f t="shared" si="2001"/>
        <v>18.449969583671674</v>
      </c>
      <c r="EW187" s="10">
        <v>14.448</v>
      </c>
      <c r="EX187" s="11">
        <v>4219.5</v>
      </c>
      <c r="EY187" s="18">
        <f t="shared" si="2093"/>
        <v>1.382867259491051E-2</v>
      </c>
      <c r="EZ187" s="20">
        <f>(((EW187-EW$137)/(EW$189-EW$137)*100+1000))</f>
        <v>1095.060606060606</v>
      </c>
      <c r="FB187" s="10">
        <v>14.359</v>
      </c>
      <c r="FC187" s="10">
        <v>2500.8000000000002</v>
      </c>
      <c r="FD187" s="18">
        <f t="shared" si="2094"/>
        <v>7.9747644370405622E-3</v>
      </c>
      <c r="FE187" s="20">
        <f>(((FB187-FB$137)/(FB$189-FB$137)*100+1000))</f>
        <v>1094.831255700821</v>
      </c>
      <c r="FI187" s="18"/>
      <c r="FL187" s="10">
        <v>14.295999999999999</v>
      </c>
      <c r="FM187" s="11">
        <v>6539.6</v>
      </c>
      <c r="FN187" s="18">
        <f t="shared" ref="FN187" si="2116">FM187/FN$1</f>
        <v>1.9959145342291287E-2</v>
      </c>
      <c r="FO187" s="20">
        <f>(((FL187-FL$137)/(FL$189-FL$137)*100+1000))</f>
        <v>1094.8012232415902</v>
      </c>
      <c r="FQ187" s="10">
        <v>14.304</v>
      </c>
      <c r="FR187" s="11">
        <v>4093.4</v>
      </c>
      <c r="FS187" s="18">
        <f t="shared" si="2096"/>
        <v>1.634900455754363E-2</v>
      </c>
      <c r="FT187" s="20">
        <f>(((FQ187-FQ$137)/(FQ$189-FQ$137)*100+1000))</f>
        <v>1095.056454073848</v>
      </c>
      <c r="FU187" s="20">
        <f t="shared" si="2097"/>
        <v>34.701561099769457</v>
      </c>
      <c r="FV187" s="20">
        <f t="shared" si="2098"/>
        <v>34.701561099769457</v>
      </c>
      <c r="FX187" s="10">
        <v>14.426</v>
      </c>
      <c r="FY187" s="11">
        <v>10156.9</v>
      </c>
      <c r="FZ187" s="18">
        <f t="shared" si="2099"/>
        <v>3.1942327759121592E-2</v>
      </c>
      <c r="GA187" s="20">
        <f t="shared" si="2078"/>
        <v>1095.2916160388822</v>
      </c>
      <c r="GC187" s="10">
        <v>14.340999999999999</v>
      </c>
      <c r="GD187" s="10">
        <v>7770.3</v>
      </c>
      <c r="GE187" s="18">
        <f t="shared" si="2100"/>
        <v>2.8526817477269376E-2</v>
      </c>
      <c r="GF187" s="20">
        <f t="shared" si="2080"/>
        <v>1094.510160752199</v>
      </c>
      <c r="GH187" s="10">
        <v>14.315</v>
      </c>
      <c r="GI187" s="11">
        <v>8800.9</v>
      </c>
      <c r="GJ187" s="18">
        <f t="shared" si="2081"/>
        <v>3.5226172931614577E-2</v>
      </c>
      <c r="GK187" s="20">
        <f t="shared" si="2082"/>
        <v>1095.254133496632</v>
      </c>
      <c r="GM187" s="10">
        <v>14.315</v>
      </c>
      <c r="GN187" s="11">
        <v>7811.4</v>
      </c>
      <c r="GO187" s="18">
        <f t="shared" si="2101"/>
        <v>2.279470148816011E-2</v>
      </c>
      <c r="GP187" s="20">
        <f>(((GM187-GM$137)/(GM$189-GM$137)*100+1000))</f>
        <v>1094.9467275494674</v>
      </c>
      <c r="GR187" s="10">
        <v>14.3</v>
      </c>
      <c r="GS187" s="11">
        <v>12130.8</v>
      </c>
      <c r="GT187" s="18">
        <f t="shared" si="2102"/>
        <v>3.2961317974498909E-2</v>
      </c>
      <c r="GU187" s="20">
        <f t="shared" si="2084"/>
        <v>1094.8139109212934</v>
      </c>
      <c r="GV187" s="20">
        <f t="shared" si="2103"/>
        <v>15.963190860187964</v>
      </c>
      <c r="GX187" s="10">
        <v>14.393000000000001</v>
      </c>
      <c r="GY187" s="11">
        <v>4597</v>
      </c>
      <c r="GZ187" s="18">
        <f t="shared" si="2104"/>
        <v>1.5562961438251911E-2</v>
      </c>
      <c r="HA187" s="20">
        <f>(((GX187-GX$137)/(GX$189-GX$137)*100+1000))</f>
        <v>1095.9339651482728</v>
      </c>
      <c r="HC187" s="10">
        <v>14.378</v>
      </c>
      <c r="HD187" s="10">
        <v>6711.1</v>
      </c>
      <c r="HE187" s="18">
        <f t="shared" si="2105"/>
        <v>2.0649652828846437E-2</v>
      </c>
      <c r="HF187" s="20">
        <f>(((HC187-HC$137)/(HC$189-HC$137)*100+1000))</f>
        <v>1095.5291970802919</v>
      </c>
      <c r="HH187" s="10">
        <v>14.326000000000001</v>
      </c>
      <c r="HI187" s="11">
        <v>5750</v>
      </c>
      <c r="HJ187" s="18">
        <f t="shared" si="2106"/>
        <v>1.5839810208771451E-2</v>
      </c>
      <c r="HK187" s="20">
        <f>(((HH187-HH$137)/(HH$189-HH$137)*100+1000))</f>
        <v>1095.0849514563106</v>
      </c>
      <c r="HM187" s="10">
        <v>14.33</v>
      </c>
      <c r="HN187" s="11">
        <v>5033.2</v>
      </c>
      <c r="HO187" s="18">
        <f t="shared" si="2107"/>
        <v>1.4104173946621478E-2</v>
      </c>
      <c r="HP187" s="20">
        <f>(((HM187-HM$137)/(HM$189-HM$137)*100+1000))</f>
        <v>1095.10130027215</v>
      </c>
      <c r="HR187" s="10">
        <v>14.307</v>
      </c>
      <c r="HS187" s="11">
        <v>6098</v>
      </c>
      <c r="HT187" s="18">
        <f t="shared" si="2108"/>
        <v>1.4942170760734876E-2</v>
      </c>
      <c r="HU187" s="20">
        <f>(((HR187-HR$137)/(HR$189-HR$137)*100+1000))</f>
        <v>1094.9116392443632</v>
      </c>
      <c r="HV187" s="20">
        <f t="shared" si="2109"/>
        <v>15.81126624456768</v>
      </c>
      <c r="HX187" s="10">
        <v>14.393000000000001</v>
      </c>
      <c r="HY187" s="11">
        <v>1630.2</v>
      </c>
      <c r="HZ187" s="18">
        <f t="shared" si="2110"/>
        <v>3.6642996247138603E-3</v>
      </c>
      <c r="IA187" s="20">
        <f>(((HX187-HX$137)/(HX$189-HX$137)*100+1000))</f>
        <v>1094.9188858279767</v>
      </c>
      <c r="IC187" s="10">
        <v>14.374000000000001</v>
      </c>
      <c r="ID187" s="10">
        <v>2947.7</v>
      </c>
      <c r="IE187" s="18">
        <f t="shared" si="2111"/>
        <v>9.4989747603826651E-3</v>
      </c>
      <c r="IF187" s="20">
        <f>(((IC187-IC$137)/(IC$189-IC$137)*100+1000))</f>
        <v>1094.3270971635486</v>
      </c>
      <c r="IJ187" s="18"/>
      <c r="IM187" s="10">
        <v>14.37</v>
      </c>
      <c r="IN187" s="11">
        <v>1476.9</v>
      </c>
      <c r="IO187" s="18">
        <f t="shared" si="2113"/>
        <v>3.3446732302491265E-3</v>
      </c>
      <c r="IP187" s="20">
        <f>(((IM187-IM$137)/(IM$189-IM$137)*100+1000))</f>
        <v>1096.0256802201161</v>
      </c>
      <c r="IT187" s="18"/>
      <c r="IV187" s="20">
        <f t="shared" si="2115"/>
        <v>62.962532534677216</v>
      </c>
    </row>
    <row r="188" spans="1:256">
      <c r="A188" s="2">
        <v>168</v>
      </c>
      <c r="B188" s="25">
        <v>14.492000000000001</v>
      </c>
      <c r="C188" s="12">
        <v>35311.5</v>
      </c>
      <c r="D188" s="18">
        <f t="shared" si="2048"/>
        <v>0.10938238594017462</v>
      </c>
      <c r="E188" s="20">
        <f t="shared" si="2049"/>
        <v>1094.400726392252</v>
      </c>
      <c r="G188" s="25">
        <v>14.474</v>
      </c>
      <c r="H188" s="12">
        <v>59020.2</v>
      </c>
      <c r="I188" s="18">
        <f t="shared" si="2050"/>
        <v>0.27682137717933952</v>
      </c>
      <c r="J188" s="20">
        <f t="shared" si="2051"/>
        <v>1094.1818181818182</v>
      </c>
      <c r="L188" s="25">
        <v>14.426</v>
      </c>
      <c r="M188" s="12">
        <v>17572.099999999999</v>
      </c>
      <c r="N188" s="18">
        <f t="shared" si="2052"/>
        <v>6.1753476688300633E-2</v>
      </c>
      <c r="O188" s="20">
        <f t="shared" si="2053"/>
        <v>1094.8265368228849</v>
      </c>
      <c r="Q188" s="25">
        <v>14.433</v>
      </c>
      <c r="R188" s="12">
        <v>16842.400000000001</v>
      </c>
      <c r="S188" s="18">
        <f t="shared" si="2054"/>
        <v>6.4508542908346206E-2</v>
      </c>
      <c r="T188" s="20">
        <f t="shared" si="2055"/>
        <v>1094.5084951456311</v>
      </c>
      <c r="U188" s="20">
        <f t="shared" si="1614"/>
        <v>79.234260630692717</v>
      </c>
      <c r="W188" s="10">
        <v>14.592000000000001</v>
      </c>
      <c r="X188">
        <v>12096.5</v>
      </c>
      <c r="Y188" s="18">
        <f t="shared" si="2056"/>
        <v>3.6675476380981085E-2</v>
      </c>
      <c r="Z188" s="20">
        <f t="shared" si="2057"/>
        <v>1099.2121212121212</v>
      </c>
      <c r="AB188" s="10">
        <v>14.544</v>
      </c>
      <c r="AC188">
        <v>14127.9</v>
      </c>
      <c r="AD188" s="18">
        <f t="shared" si="1615"/>
        <v>4.8661992400298691E-2</v>
      </c>
      <c r="AE188" s="20">
        <f t="shared" si="2058"/>
        <v>1099.0867579908677</v>
      </c>
      <c r="AG188" s="10">
        <v>14.577</v>
      </c>
      <c r="AH188">
        <v>24009.3</v>
      </c>
      <c r="AI188" s="18">
        <f t="shared" si="1616"/>
        <v>7.9422885440477403E-2</v>
      </c>
      <c r="AJ188" s="20">
        <f>(((AG188-AG$137)/(AG$189-AG$137)*100+1000))</f>
        <v>1100.090991810737</v>
      </c>
      <c r="AL188" s="10">
        <v>14.503</v>
      </c>
      <c r="AM188">
        <v>27376.799999999999</v>
      </c>
      <c r="AN188" s="18">
        <f t="shared" si="1617"/>
        <v>9.6775904013099157E-2</v>
      </c>
      <c r="AO188" s="20">
        <f t="shared" si="2059"/>
        <v>1098.6272117144601</v>
      </c>
      <c r="AQ188" s="10">
        <v>14.544</v>
      </c>
      <c r="AR188">
        <v>18725.099999999999</v>
      </c>
      <c r="AS188" s="18">
        <f t="shared" si="1618"/>
        <v>6.1163814602607176E-2</v>
      </c>
      <c r="AT188" s="20">
        <f t="shared" si="2060"/>
        <v>1099.5433789954338</v>
      </c>
      <c r="AU188" s="20">
        <f t="shared" si="2061"/>
        <v>37.158746176032679</v>
      </c>
      <c r="AW188" s="10">
        <v>14.54</v>
      </c>
      <c r="AX188">
        <v>26398.1</v>
      </c>
      <c r="AY188" s="18">
        <f t="shared" si="1761"/>
        <v>7.667692003822503E-2</v>
      </c>
      <c r="AZ188" s="20">
        <f>(((AW188-AW$137)/(AW$189-AW$137)*100+1000))</f>
        <v>1097.7575757575758</v>
      </c>
      <c r="BB188" s="10">
        <v>14.518000000000001</v>
      </c>
      <c r="BC188">
        <v>37897.300000000003</v>
      </c>
      <c r="BD188" s="18">
        <f t="shared" si="1762"/>
        <v>9.8480639509713391E-2</v>
      </c>
      <c r="BE188" s="20">
        <f>(((BB188-BB$137)/(BB$189-BB$137)*100+1000))</f>
        <v>1097.9678495602063</v>
      </c>
      <c r="BG188" s="10">
        <v>14.455</v>
      </c>
      <c r="BH188">
        <v>25454.5</v>
      </c>
      <c r="BI188" s="18">
        <f t="shared" si="1763"/>
        <v>7.8074678340115999E-2</v>
      </c>
      <c r="BJ188" s="20">
        <f>(((BG188-BG$137)/(BG$189-BG$137)*100+1000))</f>
        <v>1098.0757483200978</v>
      </c>
      <c r="BL188" s="10">
        <v>14.436999999999999</v>
      </c>
      <c r="BM188">
        <v>39663.4</v>
      </c>
      <c r="BN188" s="18">
        <f t="shared" si="1764"/>
        <v>0.1114646423769891</v>
      </c>
      <c r="BO188" s="20">
        <f>(((BL188-BL$137)/(BL$189-BL$137)*100+1000))</f>
        <v>1097.7293648358393</v>
      </c>
      <c r="BQ188" s="10">
        <v>14.459</v>
      </c>
      <c r="BR188">
        <v>17990.400000000001</v>
      </c>
      <c r="BS188" s="18">
        <f t="shared" si="1765"/>
        <v>5.7954505919023999E-2</v>
      </c>
      <c r="BT188" s="20">
        <f>(((BQ188-BQ$137)/(BQ$189-BQ$137)*100+1000))</f>
        <v>1098.0804387568555</v>
      </c>
      <c r="BU188" s="20">
        <f t="shared" si="1939"/>
        <v>24.60041193248427</v>
      </c>
      <c r="BW188" s="10">
        <v>14.555</v>
      </c>
      <c r="BX188" s="11">
        <v>15604.4</v>
      </c>
      <c r="BY188" s="18">
        <f t="shared" si="2086"/>
        <v>6.1539408031625491E-2</v>
      </c>
      <c r="BZ188" s="20">
        <f>(((BW188-BW$137)/(BW$189-BW$137)*100+1000))</f>
        <v>1098.9954337899544</v>
      </c>
      <c r="CB188" s="10">
        <v>14.465999999999999</v>
      </c>
      <c r="CC188" s="11">
        <v>10687.8</v>
      </c>
      <c r="CD188" s="18">
        <f t="shared" si="2087"/>
        <v>3.5347824404544363E-2</v>
      </c>
      <c r="CE188" s="20">
        <f>(((CB188-CB$137)/(CB$189-CB$137)*100+1000))</f>
        <v>1096.060606060606</v>
      </c>
      <c r="CG188" s="10">
        <v>14.455</v>
      </c>
      <c r="CH188" s="11">
        <v>30867.3</v>
      </c>
      <c r="CI188" s="18">
        <f t="shared" si="2088"/>
        <v>8.3389074994596926E-2</v>
      </c>
      <c r="CJ188" s="20">
        <f>(((CG188-CG$137)/(CG$189-CG$137)*100+1000))</f>
        <v>1097.2940103374885</v>
      </c>
      <c r="CL188" s="10">
        <v>14.474</v>
      </c>
      <c r="CM188" s="11">
        <v>19212.7</v>
      </c>
      <c r="CN188" s="18">
        <f t="shared" si="2089"/>
        <v>5.3554385323310416E-2</v>
      </c>
      <c r="CO188" s="20">
        <f>(((CL188-CL$137)/(CL$189-CL$137)*100+1000))</f>
        <v>1098.0845241714808</v>
      </c>
      <c r="CQ188" s="10">
        <v>14.417999999999999</v>
      </c>
      <c r="CR188" s="11">
        <v>24587.1</v>
      </c>
      <c r="CS188" s="18">
        <f t="shared" si="2090"/>
        <v>6.9829977037740742E-2</v>
      </c>
      <c r="CT188" s="20">
        <f>(((CQ188-CQ$137)/(CQ$189-CQ$137)*100+1000))</f>
        <v>1095.7181901002125</v>
      </c>
      <c r="CU188" s="20">
        <f t="shared" si="2091"/>
        <v>29.599931498488463</v>
      </c>
      <c r="CW188" s="10">
        <v>14.459</v>
      </c>
      <c r="CX188" s="11">
        <v>16683.900000000001</v>
      </c>
      <c r="CY188" s="18">
        <f t="shared" ref="CY188:CY202" si="2117">CX188/CY$1</f>
        <v>4.3391191202489889E-2</v>
      </c>
      <c r="CZ188" s="20">
        <f t="shared" si="2068"/>
        <v>1095.7277998169056</v>
      </c>
      <c r="DB188" s="10">
        <v>14.481</v>
      </c>
      <c r="DC188" s="10">
        <v>21530</v>
      </c>
      <c r="DD188" s="18">
        <f t="shared" ref="DD188:DD195" si="2118">DC188/DD$1</f>
        <v>6.4127194040608931E-2</v>
      </c>
      <c r="DE188" s="20">
        <f t="shared" si="2069"/>
        <v>1094.9455205811139</v>
      </c>
      <c r="DG188" s="10">
        <v>14.378</v>
      </c>
      <c r="DH188" s="11">
        <v>15931.8</v>
      </c>
      <c r="DI188" s="18">
        <f t="shared" ref="DI188:DI202" si="2119">DH188/DI$1</f>
        <v>4.3717037565513268E-2</v>
      </c>
      <c r="DJ188" s="20">
        <f t="shared" si="2071"/>
        <v>1096.2449984610651</v>
      </c>
      <c r="DL188" s="10">
        <v>14.4</v>
      </c>
      <c r="DM188" s="11">
        <v>50319.1</v>
      </c>
      <c r="DN188" s="18">
        <f t="shared" ref="DN188:DN202" si="2120">DM188/DN$1</f>
        <v>0.17314390849084424</v>
      </c>
      <c r="DO188" s="20">
        <f t="shared" si="2073"/>
        <v>1096.609651802077</v>
      </c>
      <c r="DQ188" s="10">
        <v>14.359</v>
      </c>
      <c r="DR188" s="11">
        <v>48231.199999999997</v>
      </c>
      <c r="DS188" s="18">
        <f t="shared" ref="DS188:DS202" si="2121">DR188/DS$1</f>
        <v>0.15896561214080779</v>
      </c>
      <c r="DT188" s="20">
        <f t="shared" si="2075"/>
        <v>1095.9414098260604</v>
      </c>
      <c r="DU188" s="20">
        <f t="shared" ref="DU188:DU202" si="2122">(STDEV(CY188,DD188,DI188,DN188,DS188))/(AVERAGE(CY188,DD188,DI188,DN188,DS188))*100</f>
        <v>66.299560461169321</v>
      </c>
      <c r="DW188" s="10">
        <v>14.563000000000001</v>
      </c>
      <c r="DX188" s="11">
        <v>22196.799999999999</v>
      </c>
      <c r="DY188" s="18">
        <f t="shared" si="2000"/>
        <v>9.7586195981331086E-2</v>
      </c>
      <c r="DZ188" s="20">
        <f t="shared" si="2044"/>
        <v>1097.2397239723973</v>
      </c>
      <c r="EB188" s="10">
        <v>14.532999999999999</v>
      </c>
      <c r="EC188" s="10">
        <v>22689.4</v>
      </c>
      <c r="ED188" s="18">
        <f t="shared" si="1952"/>
        <v>7.3717839376634051E-2</v>
      </c>
      <c r="EE188" s="20">
        <f t="shared" si="2045"/>
        <v>1097.4296945872393</v>
      </c>
      <c r="EG188" s="10">
        <v>14.452</v>
      </c>
      <c r="EH188" s="11">
        <v>23082.3</v>
      </c>
      <c r="EI188" s="18">
        <f t="shared" si="1953"/>
        <v>8.2168096040234159E-2</v>
      </c>
      <c r="EJ188" s="20">
        <f t="shared" si="2046"/>
        <v>1097.8762135922329</v>
      </c>
      <c r="EL188" s="10">
        <v>14.507</v>
      </c>
      <c r="EM188" s="11">
        <v>41992.3</v>
      </c>
      <c r="EN188" s="18">
        <f t="shared" si="1954"/>
        <v>0.11947014946180209</v>
      </c>
      <c r="EO188" s="20">
        <f>(((EL188-EL$137)/(EL$189-EL$137)*100+1000))</f>
        <v>1099.0900818926295</v>
      </c>
      <c r="EQ188" s="10">
        <v>14.44</v>
      </c>
      <c r="ER188" s="11">
        <v>26882</v>
      </c>
      <c r="ES188" s="18">
        <f t="shared" si="1955"/>
        <v>8.4883601600922023E-2</v>
      </c>
      <c r="ET188" s="20">
        <f t="shared" si="2047"/>
        <v>1097.6313392043728</v>
      </c>
      <c r="EU188" s="20">
        <f t="shared" si="2001"/>
        <v>19.432465077063334</v>
      </c>
      <c r="EW188" s="10">
        <v>14.484999999999999</v>
      </c>
      <c r="EX188" s="11">
        <v>28926.1</v>
      </c>
      <c r="EY188" s="18">
        <f t="shared" si="2093"/>
        <v>9.4800229019466969E-2</v>
      </c>
      <c r="EZ188" s="20">
        <f>(((EW188-EW$137)/(EW$189-EW$137)*100+1000))</f>
        <v>1096.1818181818182</v>
      </c>
      <c r="FB188" s="10">
        <v>14.403</v>
      </c>
      <c r="FC188" s="10">
        <v>19453.5</v>
      </c>
      <c r="FD188" s="18">
        <f t="shared" si="2094"/>
        <v>6.2034980796532531E-2</v>
      </c>
      <c r="FE188" s="20">
        <f>(((FB188-FB$137)/(FB$189-FB$137)*100+1000))</f>
        <v>1096.1690483429613</v>
      </c>
      <c r="FI188" s="18"/>
      <c r="FL188" s="10">
        <v>14.367000000000001</v>
      </c>
      <c r="FM188" s="11">
        <v>37481.1</v>
      </c>
      <c r="FN188" s="18">
        <f t="shared" ref="FN188:FN201" si="2123">FM188/FN$1</f>
        <v>0.11439395719752797</v>
      </c>
      <c r="FO188" s="20">
        <f>(((FL188-FL$137)/(FL$189-FL$137)*100+1000))</f>
        <v>1096.9724770642201</v>
      </c>
      <c r="FQ188" s="10">
        <v>14.356</v>
      </c>
      <c r="FR188" s="11">
        <v>20042.599999999999</v>
      </c>
      <c r="FS188" s="18">
        <f t="shared" si="2096"/>
        <v>8.0049972820888243E-2</v>
      </c>
      <c r="FT188" s="20">
        <f>(((FQ188-FQ$137)/(FQ$189-FQ$137)*100+1000))</f>
        <v>1096.6432712847115</v>
      </c>
      <c r="FU188" s="20">
        <f t="shared" si="2097"/>
        <v>25.292881164794096</v>
      </c>
      <c r="FV188" s="20">
        <f t="shared" si="2098"/>
        <v>25.292881164794096</v>
      </c>
      <c r="FX188" s="10">
        <v>14.529</v>
      </c>
      <c r="FY188" s="11">
        <v>48937.1</v>
      </c>
      <c r="FZ188" s="18">
        <f t="shared" si="2099"/>
        <v>0.15390177000668603</v>
      </c>
      <c r="GA188" s="20">
        <f t="shared" si="2078"/>
        <v>1098.4204131227218</v>
      </c>
      <c r="GC188" s="10">
        <v>14.422000000000001</v>
      </c>
      <c r="GD188" s="10">
        <v>24380.400000000001</v>
      </c>
      <c r="GE188" s="18">
        <f t="shared" si="2100"/>
        <v>8.9506868566569919E-2</v>
      </c>
      <c r="GF188" s="20">
        <f t="shared" si="2080"/>
        <v>1096.9669396420989</v>
      </c>
      <c r="GH188" s="10">
        <v>14.411</v>
      </c>
      <c r="GI188" s="11">
        <v>19560.2</v>
      </c>
      <c r="GJ188" s="18">
        <f t="shared" si="2081"/>
        <v>7.8290968852840911E-2</v>
      </c>
      <c r="GK188" s="20">
        <f t="shared" si="2082"/>
        <v>1098.193508879363</v>
      </c>
      <c r="GM188" s="10">
        <v>14.417999999999999</v>
      </c>
      <c r="GN188" s="11">
        <v>18759.7</v>
      </c>
      <c r="GO188" s="18">
        <f t="shared" si="2101"/>
        <v>5.4743293328652645E-2</v>
      </c>
      <c r="GP188" s="20">
        <f>(((GM188-GM$137)/(GM$189-GM$137)*100+1000))</f>
        <v>1098.0821917808219</v>
      </c>
      <c r="GR188" s="10">
        <v>14.426</v>
      </c>
      <c r="GS188" s="11">
        <v>18527.5</v>
      </c>
      <c r="GT188" s="18">
        <f t="shared" si="2102"/>
        <v>5.0342171890768013E-2</v>
      </c>
      <c r="GU188" s="20">
        <f t="shared" si="2084"/>
        <v>1098.6577181208054</v>
      </c>
      <c r="GV188" s="20">
        <f t="shared" si="2103"/>
        <v>48.759467257916143</v>
      </c>
      <c r="GX188" s="10">
        <v>14.537000000000001</v>
      </c>
      <c r="GY188" s="11">
        <v>25654.7</v>
      </c>
      <c r="GZ188" s="18">
        <f t="shared" si="2104"/>
        <v>8.6852970809206287E-2</v>
      </c>
      <c r="HA188" s="20">
        <f>(((GX188-GX$137)/(GX$189-GX$137)*100+1000))</f>
        <v>1100.3362885967595</v>
      </c>
      <c r="HC188" s="10">
        <v>14.513999999999999</v>
      </c>
      <c r="HD188" s="10">
        <v>22265</v>
      </c>
      <c r="HE188" s="18">
        <f t="shared" si="2105"/>
        <v>6.8508071737012691E-2</v>
      </c>
      <c r="HF188" s="20">
        <f>(((HC188-HC$137)/(HC$189-HC$137)*100+1000))</f>
        <v>1099.6654501216544</v>
      </c>
      <c r="HH188" s="10">
        <v>14.488</v>
      </c>
      <c r="HI188" s="11">
        <v>13408.3</v>
      </c>
      <c r="HJ188" s="18">
        <f t="shared" si="2106"/>
        <v>3.6936509082133959E-2</v>
      </c>
      <c r="HK188" s="20">
        <f>(((HH188-HH$137)/(HH$189-HH$137)*100+1000))</f>
        <v>1100</v>
      </c>
      <c r="HM188" s="10">
        <v>14.459</v>
      </c>
      <c r="HN188" s="11">
        <v>19017.900000000001</v>
      </c>
      <c r="HO188" s="18">
        <f t="shared" si="2107"/>
        <v>5.3292491794375875E-2</v>
      </c>
      <c r="HP188" s="20">
        <f>(((HM188-HM$137)/(HM$189-HM$137)*100+1000))</f>
        <v>1099.0021167221046</v>
      </c>
      <c r="HR188" s="10">
        <v>14.455</v>
      </c>
      <c r="HS188" s="11">
        <v>18626.7</v>
      </c>
      <c r="HT188" s="18">
        <f t="shared" si="2108"/>
        <v>4.5641740260574014E-2</v>
      </c>
      <c r="HU188" s="20">
        <f>(((HR188-HR$137)/(HR$189-HR$137)*100+1000))</f>
        <v>1099.4210847044485</v>
      </c>
      <c r="HV188" s="20">
        <f t="shared" si="2109"/>
        <v>33.917672756210621</v>
      </c>
      <c r="HZ188" s="18"/>
      <c r="IE188" s="18"/>
      <c r="IJ188" s="18"/>
      <c r="IO188" s="18"/>
      <c r="IT188" s="18"/>
      <c r="IV188" s="20"/>
    </row>
    <row r="189" spans="1:256">
      <c r="A189" s="4" t="s">
        <v>108</v>
      </c>
      <c r="B189" s="25">
        <v>14.677</v>
      </c>
      <c r="C189" s="12">
        <v>8081.2</v>
      </c>
      <c r="D189" s="18">
        <f t="shared" si="2048"/>
        <v>2.5032664635026524E-2</v>
      </c>
      <c r="E189" s="20">
        <f t="shared" si="2049"/>
        <v>1100</v>
      </c>
      <c r="G189" s="25">
        <v>14.666</v>
      </c>
      <c r="H189" s="12">
        <v>5248.2</v>
      </c>
      <c r="I189" s="18">
        <f t="shared" si="2050"/>
        <v>2.4615537590733504E-2</v>
      </c>
      <c r="J189" s="20">
        <f t="shared" si="2051"/>
        <v>1100</v>
      </c>
      <c r="L189" s="25">
        <v>14.596</v>
      </c>
      <c r="M189" s="12">
        <v>7194.7</v>
      </c>
      <c r="N189" s="18">
        <f t="shared" si="2052"/>
        <v>2.5284271016515762E-2</v>
      </c>
      <c r="O189" s="20">
        <f t="shared" si="2053"/>
        <v>1100</v>
      </c>
      <c r="Q189" s="25">
        <v>14.614000000000001</v>
      </c>
      <c r="R189" s="12">
        <v>7271.3</v>
      </c>
      <c r="S189" s="18">
        <f t="shared" si="2054"/>
        <v>2.7850007602803501E-2</v>
      </c>
      <c r="T189" s="20">
        <f t="shared" si="2055"/>
        <v>1100</v>
      </c>
      <c r="U189" s="20">
        <f t="shared" si="1614"/>
        <v>5.6916150384307116</v>
      </c>
      <c r="W189" s="10">
        <v>14.618</v>
      </c>
      <c r="X189">
        <v>14231.8</v>
      </c>
      <c r="Y189" s="18">
        <f t="shared" si="2056"/>
        <v>4.3149509755619112E-2</v>
      </c>
      <c r="Z189" s="20">
        <f t="shared" si="2057"/>
        <v>1100</v>
      </c>
      <c r="AB189" s="10">
        <v>14.574</v>
      </c>
      <c r="AC189">
        <v>11742.6</v>
      </c>
      <c r="AD189" s="18">
        <f t="shared" si="1615"/>
        <v>4.0446089791104659E-2</v>
      </c>
      <c r="AE189" s="20">
        <f t="shared" si="2058"/>
        <v>1100</v>
      </c>
      <c r="AG189" s="10">
        <v>14.574</v>
      </c>
      <c r="AH189">
        <v>27905.3</v>
      </c>
      <c r="AI189" s="18">
        <f t="shared" si="1616"/>
        <v>9.2310873081770578E-2</v>
      </c>
      <c r="AJ189" s="20">
        <f>(((AG189-AG$137)/(AG$189-AG$137)*100+1000))</f>
        <v>1100</v>
      </c>
      <c r="AL189" s="10">
        <v>14.548</v>
      </c>
      <c r="AM189">
        <v>12137.8</v>
      </c>
      <c r="AN189" s="18">
        <f t="shared" si="1617"/>
        <v>4.2906642402698446E-2</v>
      </c>
      <c r="AO189" s="20">
        <f t="shared" si="2059"/>
        <v>1100</v>
      </c>
      <c r="AQ189" s="10">
        <v>14.558999999999999</v>
      </c>
      <c r="AR189">
        <v>14171.8</v>
      </c>
      <c r="AS189" s="18">
        <f t="shared" si="1618"/>
        <v>4.6290879503192418E-2</v>
      </c>
      <c r="AT189" s="20">
        <f t="shared" si="2060"/>
        <v>1100</v>
      </c>
      <c r="AU189" s="20">
        <f t="shared" ref="AU189" si="2124">(STDEV(Y189,AD189,AI189,AN189,AS189))/(AVERAGE(Y189,AD189,AI189,AN189,AS189))*100</f>
        <v>41.609404055402521</v>
      </c>
      <c r="AW189" s="10">
        <v>14.614000000000001</v>
      </c>
      <c r="AX189">
        <v>8552.7000000000007</v>
      </c>
      <c r="AY189" s="18">
        <f t="shared" si="1761"/>
        <v>2.4842496013384573E-2</v>
      </c>
      <c r="AZ189" s="20">
        <f>(((AW189-AW$137)/(AW$189-AW$137)*100+1000))</f>
        <v>1100</v>
      </c>
      <c r="BB189" s="10">
        <v>14.585000000000001</v>
      </c>
      <c r="BC189">
        <v>12843.3</v>
      </c>
      <c r="BD189" s="18">
        <f t="shared" si="1762"/>
        <v>3.3374841939006257E-2</v>
      </c>
      <c r="BE189" s="20">
        <f>(((BB189-BB$137)/(BB$189-BB$137)*100+1000))</f>
        <v>1100</v>
      </c>
      <c r="BG189" s="10">
        <v>14.518000000000001</v>
      </c>
      <c r="BH189">
        <v>17797</v>
      </c>
      <c r="BI189" s="18">
        <f t="shared" si="1763"/>
        <v>5.4587403029682152E-2</v>
      </c>
      <c r="BJ189" s="20">
        <f>(((BG189-BG$137)/(BG$189-BG$137)*100+1000))</f>
        <v>1100</v>
      </c>
      <c r="BL189" s="10">
        <v>14.510999999999999</v>
      </c>
      <c r="BM189">
        <v>11903.9</v>
      </c>
      <c r="BN189" s="18">
        <f t="shared" si="1764"/>
        <v>3.3453106803537781E-2</v>
      </c>
      <c r="BO189" s="20">
        <f>(((BL189-BL$137)/(BL$189-BL$137)*100+1000))</f>
        <v>1100</v>
      </c>
      <c r="BQ189" s="10">
        <v>14.522</v>
      </c>
      <c r="BR189">
        <v>8666.7999999999993</v>
      </c>
      <c r="BS189" s="18">
        <f t="shared" si="1765"/>
        <v>2.7919340976242723E-2</v>
      </c>
      <c r="BT189" s="20">
        <f>(((BQ189-BQ$137)/(BQ$189-BQ$137)*100+1000))</f>
        <v>1100</v>
      </c>
      <c r="BU189" s="20">
        <f t="shared" si="1939"/>
        <v>33.411696364019285</v>
      </c>
      <c r="BW189" s="10">
        <v>14.587999999999999</v>
      </c>
      <c r="BX189" s="11">
        <v>8828.2000000000007</v>
      </c>
      <c r="BY189" s="18">
        <f t="shared" si="2086"/>
        <v>3.4815962291712348E-2</v>
      </c>
      <c r="BZ189" s="20">
        <f>(((BW189-BW$137)/(BW$189-BW$137)*100+1000))</f>
        <v>1100</v>
      </c>
      <c r="CB189" s="10">
        <v>14.596</v>
      </c>
      <c r="CC189" s="11">
        <v>6371.7</v>
      </c>
      <c r="CD189" s="18">
        <f t="shared" si="2087"/>
        <v>2.1073161245385892E-2</v>
      </c>
      <c r="CE189" s="20">
        <f>(((CB189-CB$137)/(CB$189-CB$137)*100+1000))</f>
        <v>1100</v>
      </c>
      <c r="CG189" s="10">
        <v>14.544</v>
      </c>
      <c r="CH189" s="11">
        <v>9452.2999999999993</v>
      </c>
      <c r="CI189" s="18">
        <f t="shared" si="2088"/>
        <v>2.5535714285714283E-2</v>
      </c>
      <c r="CJ189" s="20">
        <f>(((CG189-CG$137)/(CG$189-CG$137)*100+1000))</f>
        <v>1100</v>
      </c>
      <c r="CL189" s="10">
        <v>14.537000000000001</v>
      </c>
      <c r="CM189" s="11">
        <v>9969.5</v>
      </c>
      <c r="CN189" s="18">
        <f t="shared" si="2089"/>
        <v>2.7789454084056024E-2</v>
      </c>
      <c r="CO189" s="20">
        <f>(((CL189-CL$137)/(CL$189-CL$137)*100+1000))</f>
        <v>1100</v>
      </c>
      <c r="CQ189" s="10">
        <v>14.558999999999999</v>
      </c>
      <c r="CR189" s="11">
        <v>7928.3</v>
      </c>
      <c r="CS189" s="18">
        <f t="shared" si="2090"/>
        <v>2.2517214594170113E-2</v>
      </c>
      <c r="CT189" s="20">
        <f>(((CQ189-CQ$137)/(CQ$189-CQ$137)*100+1000))</f>
        <v>1100</v>
      </c>
      <c r="CU189" s="20">
        <f t="shared" si="2091"/>
        <v>20.522823590365526</v>
      </c>
      <c r="CW189" s="10">
        <v>14.599</v>
      </c>
      <c r="CX189" s="11">
        <v>9417.2000000000007</v>
      </c>
      <c r="CY189" s="18">
        <f t="shared" si="2117"/>
        <v>2.4492086729846603E-2</v>
      </c>
      <c r="CZ189" s="20">
        <f t="shared" si="2068"/>
        <v>1100</v>
      </c>
      <c r="DB189" s="10">
        <v>14.648</v>
      </c>
      <c r="DC189" s="10">
        <v>9175</v>
      </c>
      <c r="DD189" s="18">
        <f t="shared" si="2118"/>
        <v>2.7327775444616204E-2</v>
      </c>
      <c r="DE189" s="20">
        <f t="shared" si="2069"/>
        <v>1100</v>
      </c>
      <c r="DG189" s="10">
        <v>14.5</v>
      </c>
      <c r="DH189" s="11">
        <v>8462.4</v>
      </c>
      <c r="DI189" s="18">
        <f t="shared" si="2119"/>
        <v>2.3220920341354992E-2</v>
      </c>
      <c r="DJ189" s="20">
        <f t="shared" si="2071"/>
        <v>1100</v>
      </c>
      <c r="DL189" s="10">
        <v>14.510999999999999</v>
      </c>
      <c r="DM189" s="11">
        <v>9958.4</v>
      </c>
      <c r="DN189" s="18">
        <f t="shared" si="2120"/>
        <v>3.4266040098396497E-2</v>
      </c>
      <c r="DO189" s="20">
        <f t="shared" si="2073"/>
        <v>1100</v>
      </c>
      <c r="DQ189" s="10">
        <v>14.492000000000001</v>
      </c>
      <c r="DR189" s="11">
        <v>9307.9</v>
      </c>
      <c r="DS189" s="18">
        <f t="shared" si="2121"/>
        <v>3.0677984815750486E-2</v>
      </c>
      <c r="DT189" s="20">
        <f t="shared" si="2075"/>
        <v>1100</v>
      </c>
      <c r="DU189" s="20">
        <f t="shared" si="2122"/>
        <v>16.175217010207888</v>
      </c>
      <c r="DW189" s="10">
        <v>14.654999999999999</v>
      </c>
      <c r="DX189" s="11">
        <v>9530.9</v>
      </c>
      <c r="DY189" s="18">
        <f t="shared" si="2000"/>
        <v>4.1901727964322268E-2</v>
      </c>
      <c r="DZ189" s="20">
        <f t="shared" si="2044"/>
        <v>1100</v>
      </c>
      <c r="EB189" s="10">
        <v>14.618</v>
      </c>
      <c r="EC189" s="10">
        <v>10821.2</v>
      </c>
      <c r="ED189" s="18">
        <f t="shared" si="1952"/>
        <v>3.5158068677992031E-2</v>
      </c>
      <c r="EE189" s="20">
        <f t="shared" si="2045"/>
        <v>1100</v>
      </c>
      <c r="EG189" s="10">
        <v>14.522</v>
      </c>
      <c r="EH189" s="11">
        <v>10891.8</v>
      </c>
      <c r="EI189" s="18">
        <f t="shared" si="1953"/>
        <v>3.8772499640461408E-2</v>
      </c>
      <c r="EJ189" s="20">
        <f t="shared" si="2046"/>
        <v>1100</v>
      </c>
      <c r="EL189" s="10">
        <v>14.537000000000001</v>
      </c>
      <c r="EM189" s="11">
        <v>10124.299999999999</v>
      </c>
      <c r="EN189" s="18">
        <f t="shared" si="1954"/>
        <v>2.8804129190259233E-2</v>
      </c>
      <c r="EO189" s="20">
        <f>(((EL189-EL$137)/(EL$189-EL$137)*100+1000))</f>
        <v>1100</v>
      </c>
      <c r="EQ189" s="10">
        <v>14.518000000000001</v>
      </c>
      <c r="ER189" s="11">
        <v>9005.4</v>
      </c>
      <c r="ES189" s="18">
        <f t="shared" si="1955"/>
        <v>2.8435785501709068E-2</v>
      </c>
      <c r="ET189" s="20">
        <f t="shared" si="2047"/>
        <v>1100</v>
      </c>
      <c r="EU189" s="20">
        <f t="shared" si="2001"/>
        <v>17.250852355357932</v>
      </c>
      <c r="EW189" s="10">
        <v>14.611000000000001</v>
      </c>
      <c r="EX189" s="11">
        <v>9612.6</v>
      </c>
      <c r="EY189" s="18">
        <f t="shared" si="2093"/>
        <v>3.1503613742347857E-2</v>
      </c>
      <c r="EZ189" s="20">
        <f>(((EW189-EW$137)/(EW$189-EW$137)*100+1000))</f>
        <v>1100</v>
      </c>
      <c r="FB189" s="10">
        <v>14.529</v>
      </c>
      <c r="FC189" s="10">
        <v>8650.7000000000007</v>
      </c>
      <c r="FD189" s="18">
        <f t="shared" si="2094"/>
        <v>2.758609033729478E-2</v>
      </c>
      <c r="FE189" s="20">
        <f>(((FB189-FB$137)/(FB$189-FB$137)*100+1000))</f>
        <v>1100</v>
      </c>
      <c r="FG189" s="10">
        <v>14.558999999999999</v>
      </c>
      <c r="FI189" s="18"/>
      <c r="FJ189" s="20">
        <f>(((FG189-FG$137)/(FG$189-FG$137)*100+1000))</f>
        <v>1100</v>
      </c>
      <c r="FL189" s="10">
        <v>14.465999999999999</v>
      </c>
      <c r="FM189" s="11">
        <v>10150.9</v>
      </c>
      <c r="FN189" s="18">
        <f t="shared" si="2123"/>
        <v>3.0980990955878741E-2</v>
      </c>
      <c r="FO189" s="20">
        <f>(((FL189-FL$137)/(FL$189-FL$137)*100+1000))</f>
        <v>1100</v>
      </c>
      <c r="FQ189" s="10">
        <v>14.465999999999999</v>
      </c>
      <c r="FR189" s="11">
        <v>7526.7</v>
      </c>
      <c r="FS189" s="18">
        <f t="shared" si="2096"/>
        <v>3.0061575366019361E-2</v>
      </c>
      <c r="FT189" s="20">
        <f>(((FQ189-FQ$137)/(FQ$189-FQ$137)*100+1000))</f>
        <v>1100</v>
      </c>
      <c r="FU189" s="20">
        <f t="shared" si="2097"/>
        <v>5.7830077237182751</v>
      </c>
      <c r="FV189" s="20">
        <f t="shared" si="2098"/>
        <v>5.7830077237182751</v>
      </c>
      <c r="FX189" s="10">
        <v>14.581</v>
      </c>
      <c r="FY189" s="11">
        <v>12531</v>
      </c>
      <c r="FZ189" s="18">
        <f t="shared" si="2099"/>
        <v>3.9408609826773196E-2</v>
      </c>
      <c r="GA189" s="20">
        <f t="shared" si="2078"/>
        <v>1100</v>
      </c>
      <c r="GC189" s="10">
        <v>14.522</v>
      </c>
      <c r="GD189" s="10">
        <v>8375.5</v>
      </c>
      <c r="GE189" s="18">
        <f t="shared" si="2100"/>
        <v>3.0748666046467917E-2</v>
      </c>
      <c r="GF189" s="20">
        <f t="shared" si="2080"/>
        <v>1100</v>
      </c>
      <c r="GH189" s="10">
        <v>14.47</v>
      </c>
      <c r="GI189" s="11">
        <v>10022.700000000001</v>
      </c>
      <c r="GJ189" s="18">
        <f t="shared" si="2081"/>
        <v>4.0116506657466112E-2</v>
      </c>
      <c r="GK189" s="20">
        <f t="shared" si="2082"/>
        <v>1100</v>
      </c>
      <c r="GM189" s="10">
        <v>14.481</v>
      </c>
      <c r="GN189" s="11">
        <v>11845.4</v>
      </c>
      <c r="GO189" s="18">
        <f t="shared" si="2101"/>
        <v>3.4566448652975368E-2</v>
      </c>
      <c r="GP189" s="20">
        <f>(((GM189-GM$137)/(GM$189-GM$137)*100+1000))</f>
        <v>1100</v>
      </c>
      <c r="GR189" s="10">
        <v>14.47</v>
      </c>
      <c r="GS189" s="11">
        <v>10688.3</v>
      </c>
      <c r="GT189" s="18">
        <f t="shared" si="2102"/>
        <v>2.9041815453790081E-2</v>
      </c>
      <c r="GU189" s="20">
        <f t="shared" si="2084"/>
        <v>1100</v>
      </c>
      <c r="GV189" s="20">
        <f t="shared" si="2103"/>
        <v>14.314615447012184</v>
      </c>
      <c r="GX189" s="10">
        <v>14.526</v>
      </c>
      <c r="GY189" s="11">
        <v>14536.9</v>
      </c>
      <c r="GZ189" s="18">
        <f t="shared" si="2104"/>
        <v>4.9214099223781643E-2</v>
      </c>
      <c r="HA189" s="20">
        <f>(((GX189-GX$137)/(GX$189-GX$137)*100+1000))</f>
        <v>1100</v>
      </c>
      <c r="HC189" s="10">
        <v>14.525</v>
      </c>
      <c r="HD189" s="10">
        <v>16598.599999999999</v>
      </c>
      <c r="HE189" s="18">
        <f t="shared" si="2105"/>
        <v>5.107289824989799E-2</v>
      </c>
      <c r="HF189" s="20">
        <f>(((HC189-HC$137)/(HC$189-HC$137)*100+1000))</f>
        <v>1100</v>
      </c>
      <c r="HH189" s="10">
        <v>14.488</v>
      </c>
      <c r="HI189" s="11">
        <v>9663.9</v>
      </c>
      <c r="HJ189" s="18">
        <f t="shared" si="2106"/>
        <v>2.6621624674181988E-2</v>
      </c>
      <c r="HK189" s="20">
        <f>(((HH189-HH$137)/(HH$189-HH$137)*100+1000))</f>
        <v>1100</v>
      </c>
      <c r="HM189" s="10">
        <v>14.492000000000001</v>
      </c>
      <c r="HN189" s="11">
        <v>9537.5</v>
      </c>
      <c r="HO189" s="18">
        <f t="shared" si="2107"/>
        <v>2.6726249506457592E-2</v>
      </c>
      <c r="HP189" s="20">
        <f>(((HM189-HM$137)/(HM$189-HM$137)*100+1000))</f>
        <v>1100</v>
      </c>
      <c r="HR189" s="10">
        <v>14.474</v>
      </c>
      <c r="HS189" s="11">
        <v>10807</v>
      </c>
      <c r="HT189" s="18">
        <f t="shared" si="2108"/>
        <v>2.6480819844418139E-2</v>
      </c>
      <c r="HU189" s="20">
        <f>(((HR189-HR$137)/(HR$189-HR$137)*100+1000))</f>
        <v>1100</v>
      </c>
      <c r="HV189" s="20">
        <f t="shared" si="2109"/>
        <v>35.830033068288849</v>
      </c>
      <c r="HX189" s="10">
        <v>14.558999999999999</v>
      </c>
      <c r="HY189" s="11">
        <v>6032.6</v>
      </c>
      <c r="HZ189" s="18">
        <f t="shared" si="2110"/>
        <v>1.3559841685712693E-2</v>
      </c>
      <c r="IA189" s="20">
        <f>(((HX189-HX$137)/(HX$189-HX$137)*100+1000))</f>
        <v>1100</v>
      </c>
      <c r="IC189" s="10">
        <v>14.561999999999999</v>
      </c>
      <c r="ID189" s="10">
        <v>6952</v>
      </c>
      <c r="IE189" s="18">
        <f t="shared" si="2111"/>
        <v>2.2402847146650029E-2</v>
      </c>
      <c r="IF189" s="20">
        <f>(((IC189-IC$137)/(IC$189-IC$137)*100+1000))</f>
        <v>1100</v>
      </c>
      <c r="IH189" s="10">
        <v>14.484999999999999</v>
      </c>
      <c r="II189" s="11">
        <v>6743.6</v>
      </c>
      <c r="IJ189" s="18">
        <f t="shared" si="2112"/>
        <v>2.1276266815920666E-2</v>
      </c>
      <c r="IK189" s="20">
        <f>(((IH189-IH$137)/(IH$189-IH$137)*100+1000))</f>
        <v>1100</v>
      </c>
      <c r="IM189" s="10">
        <v>14.5</v>
      </c>
      <c r="IN189" s="11">
        <v>6299.3</v>
      </c>
      <c r="IO189" s="18">
        <f t="shared" si="2113"/>
        <v>1.4265759414522527E-2</v>
      </c>
      <c r="IP189" s="20">
        <f>(((IM189-IM$137)/(IM$189-IM$137)*100+1000))</f>
        <v>1100</v>
      </c>
      <c r="IR189" s="10">
        <v>14.522</v>
      </c>
      <c r="IS189" s="11">
        <v>6178.8</v>
      </c>
      <c r="IT189" s="18">
        <f t="shared" si="2114"/>
        <v>1.686012275898276E-2</v>
      </c>
      <c r="IU189" s="20">
        <f>(((IR189-IR$137)/(IR$189-IR$137)*100+1000))</f>
        <v>1100</v>
      </c>
      <c r="IV189" s="20">
        <f t="shared" si="2115"/>
        <v>22.72926983339401</v>
      </c>
    </row>
    <row r="190" spans="1:256">
      <c r="A190" s="2">
        <v>113</v>
      </c>
      <c r="B190" s="25">
        <v>14.84</v>
      </c>
      <c r="C190" s="12">
        <v>44376.9</v>
      </c>
      <c r="D190" s="18">
        <f>C190/D$1</f>
        <v>0.13746374984434348</v>
      </c>
      <c r="E190" s="20">
        <f t="shared" si="2049"/>
        <v>1104.9334140435835</v>
      </c>
      <c r="G190" s="25">
        <v>14.824999999999999</v>
      </c>
      <c r="H190" s="12">
        <v>45297.4</v>
      </c>
      <c r="I190" s="18">
        <f>H190/I$1</f>
        <v>0.21245757640000226</v>
      </c>
      <c r="J190" s="20">
        <f t="shared" si="2051"/>
        <v>1104.8181818181818</v>
      </c>
      <c r="L190" s="25">
        <v>14.773</v>
      </c>
      <c r="M190" s="12">
        <v>41069.800000000003</v>
      </c>
      <c r="N190" s="18">
        <f>M190/N$1</f>
        <v>0.14433123741005172</v>
      </c>
      <c r="O190" s="20">
        <f t="shared" si="2053"/>
        <v>1105.3864881314669</v>
      </c>
      <c r="Q190" s="25">
        <v>14.776999999999999</v>
      </c>
      <c r="R190" s="12">
        <v>49277.8</v>
      </c>
      <c r="S190" s="18">
        <f>R190/S$1</f>
        <v>0.18874026716672815</v>
      </c>
      <c r="T190" s="20">
        <f t="shared" si="2055"/>
        <v>1104.9453883495146</v>
      </c>
      <c r="U190" s="20">
        <f>(STDEV(D190,I190,N190,S190))/(AVERAGE(D190,I190,N190,S190))*100</f>
        <v>21.03236127972702</v>
      </c>
      <c r="W190" s="10">
        <v>14.798999999999999</v>
      </c>
      <c r="X190">
        <v>7460.8</v>
      </c>
      <c r="Y190" s="18">
        <f>X190/Y$1</f>
        <v>2.2620459982906103E-2</v>
      </c>
      <c r="Z190" s="20">
        <f t="shared" si="2057"/>
        <v>1105.4848484848485</v>
      </c>
      <c r="AB190" s="10">
        <v>14.750999999999999</v>
      </c>
      <c r="AC190">
        <v>9512.9</v>
      </c>
      <c r="AD190" s="18">
        <f>AC190/AD$1</f>
        <v>3.276613420995346E-2</v>
      </c>
      <c r="AE190" s="20">
        <f t="shared" si="2058"/>
        <v>1105.3881278538813</v>
      </c>
      <c r="AI190" s="18"/>
      <c r="AL190" s="10">
        <v>14.725</v>
      </c>
      <c r="AM190">
        <v>9695.7000000000007</v>
      </c>
      <c r="AN190" s="18">
        <f>AM190/AN$1</f>
        <v>3.4273915597871393E-2</v>
      </c>
      <c r="AO190" s="20">
        <f t="shared" si="2059"/>
        <v>1105.3996339231239</v>
      </c>
      <c r="AQ190" s="10">
        <v>14.743</v>
      </c>
      <c r="AR190">
        <v>22002.799999999999</v>
      </c>
      <c r="AS190" s="18">
        <f>AR190/AS$1</f>
        <v>7.1870119782444161E-2</v>
      </c>
      <c r="AT190" s="20">
        <f t="shared" si="2060"/>
        <v>1105.6012176560123</v>
      </c>
      <c r="AU190" s="20">
        <f>(STDEV(Y190,AD190,AI190,AN190,AS190))/(AVERAGE(Y190,AD190,AI190,AN190,AS190))*100</f>
        <v>53.538041807718194</v>
      </c>
      <c r="AW190" s="10">
        <v>14.788</v>
      </c>
      <c r="AX190">
        <v>12759.4</v>
      </c>
      <c r="AY190" s="18">
        <f>AX190/AY$1</f>
        <v>3.7061435994852981E-2</v>
      </c>
      <c r="AZ190" s="20">
        <f>(((AW190-AW$137)/(AW$189-AW$137)*100+1000))</f>
        <v>1105.2727272727273</v>
      </c>
      <c r="BB190" s="10">
        <v>14.762</v>
      </c>
      <c r="BC190">
        <v>17713.3</v>
      </c>
      <c r="BD190" s="18">
        <f>BC190/BD$1</f>
        <v>4.603011591399403E-2</v>
      </c>
      <c r="BE190" s="20">
        <f>(((BB190-BB$137)/(BB$189-BB$137)*100+1000))</f>
        <v>1105.368516833485</v>
      </c>
      <c r="BG190" s="10">
        <v>14.692</v>
      </c>
      <c r="BH190">
        <v>26438.6</v>
      </c>
      <c r="BI190" s="18">
        <f>BH190/BI$1</f>
        <v>8.1093134446286144E-2</v>
      </c>
      <c r="BJ190" s="20">
        <f>(((BG190-BG$137)/(BG$189-BG$137)*100+1000))</f>
        <v>1105.3145998778252</v>
      </c>
      <c r="BL190" s="10">
        <v>14.702999999999999</v>
      </c>
      <c r="BM190">
        <v>25245.599999999999</v>
      </c>
      <c r="BN190" s="18">
        <f>BM190/BN$1</f>
        <v>7.0946811811204172E-2</v>
      </c>
      <c r="BO190" s="20">
        <f>(((BL190-BL$137)/(BL$189-BL$137)*100+1000))</f>
        <v>1105.8913777232281</v>
      </c>
      <c r="BQ190" s="10">
        <v>14.692</v>
      </c>
      <c r="BR190">
        <v>19535.2</v>
      </c>
      <c r="BS190" s="18">
        <f>BR190/BS$1</f>
        <v>6.2930944505364947E-2</v>
      </c>
      <c r="BT190" s="20">
        <f>(((BQ190-BQ$137)/(BQ$189-BQ$137)*100+1000))</f>
        <v>1105.1797684338817</v>
      </c>
      <c r="BU190" s="20">
        <f>(STDEV(AY190,BD190,BI190,BN190,BS190))/(AVERAGE(AY190,BD190,BI190,BN190,BS190))*100</f>
        <v>30.170868210447825</v>
      </c>
      <c r="BW190" s="10">
        <v>14.755000000000001</v>
      </c>
      <c r="BX190" s="11">
        <v>22854.799999999999</v>
      </c>
      <c r="BY190" s="18">
        <f>BX190/BY$1</f>
        <v>9.0132966514649346E-2</v>
      </c>
      <c r="BZ190" s="20">
        <f>(((BW190-BW$137)/(BW$189-BW$137)*100+1000))</f>
        <v>1105.0837138508373</v>
      </c>
      <c r="CB190" s="10">
        <v>14.766</v>
      </c>
      <c r="CC190" s="11">
        <v>12368.2</v>
      </c>
      <c r="CD190" s="18">
        <f>CC190/CD$1</f>
        <v>4.0905421302820572E-2</v>
      </c>
      <c r="CE190" s="20">
        <f>(((CB190-CB$137)/(CB$189-CB$137)*100+1000))</f>
        <v>1105.1515151515152</v>
      </c>
      <c r="CG190" s="10">
        <v>14.707000000000001</v>
      </c>
      <c r="CH190" s="11">
        <v>19907.3</v>
      </c>
      <c r="CI190" s="18">
        <f>CH190/CI$1</f>
        <v>5.378025718608169E-2</v>
      </c>
      <c r="CJ190" s="20">
        <f>(((CG190-CG$137)/(CG$189-CG$137)*100+1000))</f>
        <v>1104.9559136515659</v>
      </c>
      <c r="CL190" s="10">
        <v>14.707000000000001</v>
      </c>
      <c r="CM190" s="11">
        <v>22113.599999999999</v>
      </c>
      <c r="CN190" s="18">
        <f>CM190/CN$1</f>
        <v>6.1640490679891795E-2</v>
      </c>
      <c r="CO190" s="20">
        <f>(((CL190-CL$137)/(CL$189-CL$137)*100+1000))</f>
        <v>1105.168744299179</v>
      </c>
      <c r="CQ190" s="10">
        <v>14.718</v>
      </c>
      <c r="CR190" s="11">
        <v>15301.3</v>
      </c>
      <c r="CS190" s="18">
        <f>CR190/CS$1</f>
        <v>4.3457318172846024E-2</v>
      </c>
      <c r="CT190" s="20">
        <f>(((CQ190-CQ$137)/(CQ$189-CQ$137)*100+1000))</f>
        <v>1104.8284239295476</v>
      </c>
      <c r="CU190" s="20">
        <f>(STDEV(BY190,CD190,CI190,CN190,CS190))/(AVERAGE(BY190,CD190,CI190,CN190,CS190))*100</f>
        <v>34.138401207594441</v>
      </c>
      <c r="CW190" s="10">
        <v>14.773</v>
      </c>
      <c r="CX190" s="11">
        <v>12286.8</v>
      </c>
      <c r="CY190" s="18">
        <f>CX190/CY$1</f>
        <v>3.1955291512581148E-2</v>
      </c>
      <c r="CZ190" s="20">
        <f t="shared" si="2068"/>
        <v>1105.3097345132744</v>
      </c>
      <c r="DB190" s="10">
        <v>14.798999999999999</v>
      </c>
      <c r="DC190" s="10">
        <v>24397.3</v>
      </c>
      <c r="DD190" s="18">
        <f>DC190/DD$1</f>
        <v>7.266745894876675E-2</v>
      </c>
      <c r="DE190" s="20">
        <f t="shared" si="2069"/>
        <v>1104.5702179176756</v>
      </c>
      <c r="DG190" s="10">
        <v>14.683999999999999</v>
      </c>
      <c r="DH190" s="11">
        <v>17651.8</v>
      </c>
      <c r="DI190" s="18">
        <f>DH190/DI$1</f>
        <v>4.8436736821886234E-2</v>
      </c>
      <c r="DJ190" s="20">
        <f t="shared" si="2071"/>
        <v>1105.6632810095414</v>
      </c>
      <c r="DL190" s="10">
        <v>14.680999999999999</v>
      </c>
      <c r="DM190" s="11">
        <v>29316.799999999999</v>
      </c>
      <c r="DN190" s="18">
        <f>DM190/DN$1</f>
        <v>0.10087671155573892</v>
      </c>
      <c r="DO190" s="20">
        <f t="shared" si="2073"/>
        <v>1105.1924251679902</v>
      </c>
      <c r="DQ190" s="10">
        <v>14.654999999999999</v>
      </c>
      <c r="DR190" s="11">
        <v>21536.400000000001</v>
      </c>
      <c r="DS190" s="18">
        <f>DR190/DS$1</f>
        <v>7.098199939684878E-2</v>
      </c>
      <c r="DT190" s="20">
        <f t="shared" si="2075"/>
        <v>1104.9740616417455</v>
      </c>
      <c r="DU190" s="20">
        <f>(STDEV(CY190,DD190,DI190,DN190,DS190))/(AVERAGE(CY190,DD190,DI190,DN190,DS190))*100</f>
        <v>40.334325020447487</v>
      </c>
      <c r="DW190" s="10">
        <v>14.81</v>
      </c>
      <c r="DX190" s="11">
        <v>15115.8</v>
      </c>
      <c r="DY190" s="18">
        <f>DX190/DY$1</f>
        <v>6.645522873633157E-2</v>
      </c>
      <c r="DZ190" s="20">
        <f t="shared" si="2044"/>
        <v>1104.6504650465047</v>
      </c>
      <c r="EB190" s="10">
        <v>14.792</v>
      </c>
      <c r="EC190" s="10">
        <v>16017</v>
      </c>
      <c r="ED190" s="18">
        <f>EC190/ED$1</f>
        <v>5.2039218017909138E-2</v>
      </c>
      <c r="EE190" s="20">
        <f t="shared" si="2045"/>
        <v>1105.2615663743575</v>
      </c>
      <c r="EG190" s="10">
        <v>14.696</v>
      </c>
      <c r="EH190" s="11">
        <v>26029.599999999999</v>
      </c>
      <c r="EI190" s="18">
        <f>EH190/EI$1</f>
        <v>9.2659859402610609E-2</v>
      </c>
      <c r="EJ190" s="20">
        <f t="shared" si="2046"/>
        <v>1105.2791262135922</v>
      </c>
      <c r="EL190" s="10">
        <v>14.699</v>
      </c>
      <c r="EM190" s="11">
        <v>31024.9</v>
      </c>
      <c r="EN190" s="18">
        <f>EM190/EN$1</f>
        <v>8.8267359492989528E-2</v>
      </c>
      <c r="EO190" s="20">
        <f>(((EL190-EL$137)/(EL$189-EL$137)*100+1000))</f>
        <v>1104.9135577797997</v>
      </c>
      <c r="EQ190" s="10">
        <v>14.680999999999999</v>
      </c>
      <c r="ER190" s="11">
        <v>33443.4</v>
      </c>
      <c r="ES190" s="18">
        <f>ER190/ES$1</f>
        <v>0.10560212193215818</v>
      </c>
      <c r="ET190" s="20">
        <f t="shared" si="2047"/>
        <v>1104.9498937139385</v>
      </c>
      <c r="EU190" s="20">
        <f>(STDEV(DY190,ED190,EI190,EN190,ES190))/(AVERAGE(DY190,ED190,EI190,EN190,ES190))*100</f>
        <v>26.507956483117983</v>
      </c>
      <c r="EW190" s="10">
        <v>14.773</v>
      </c>
      <c r="EX190" s="11">
        <v>16600.400000000001</v>
      </c>
      <c r="EY190" s="18">
        <f>EX190/EY$1</f>
        <v>5.4404904975601957E-2</v>
      </c>
      <c r="EZ190" s="20">
        <f>(((EW190-EW$137)/(EW$189-EW$137)*100+1000))</f>
        <v>1104.909090909091</v>
      </c>
      <c r="FB190" s="10">
        <v>14.702999999999999</v>
      </c>
      <c r="FC190" s="10">
        <v>11751.8</v>
      </c>
      <c r="FD190" s="18">
        <f>FC190/FD$1</f>
        <v>3.7475142638840872E-2</v>
      </c>
      <c r="FE190" s="20">
        <f>(((FB190-FB$137)/(FB$189-FB$137)*100+1000))</f>
        <v>1105.2903618121009</v>
      </c>
      <c r="FI190" s="18"/>
      <c r="FL190" s="10">
        <v>14.635999999999999</v>
      </c>
      <c r="FM190" s="11">
        <v>42477.5</v>
      </c>
      <c r="FN190" s="18">
        <f>FM190/FN$1</f>
        <v>0.12964318861660928</v>
      </c>
      <c r="FO190" s="20">
        <f>(((FL190-FL$137)/(FL$189-FL$137)*100+1000))</f>
        <v>1105.1987767584098</v>
      </c>
      <c r="FQ190" s="10">
        <v>14.632999999999999</v>
      </c>
      <c r="FR190" s="11">
        <v>31280</v>
      </c>
      <c r="FS190" s="18">
        <f>FR190/FS$1</f>
        <v>0.12493205222063927</v>
      </c>
      <c r="FT190" s="20">
        <f>(((FQ190-FQ$137)/(FQ$189-FQ$137)*100+1000))</f>
        <v>1105.0961245041196</v>
      </c>
      <c r="FU190" s="20">
        <f t="shared" si="2097"/>
        <v>54.853636811478935</v>
      </c>
      <c r="FV190" s="20">
        <f t="shared" si="2098"/>
        <v>54.853636811478935</v>
      </c>
      <c r="FX190" s="10">
        <v>14.766</v>
      </c>
      <c r="FY190" s="11">
        <v>14133.7</v>
      </c>
      <c r="FZ190" s="18">
        <f>FY190/FZ$1</f>
        <v>4.4448924164764536E-2</v>
      </c>
      <c r="GA190" s="20">
        <f t="shared" si="2078"/>
        <v>1105.6196840826246</v>
      </c>
      <c r="GC190" s="10">
        <v>14.677</v>
      </c>
      <c r="GD190" s="10">
        <v>12093</v>
      </c>
      <c r="GE190" s="18">
        <f>GD190/GE$1</f>
        <v>4.4396587487306606E-2</v>
      </c>
      <c r="GF190" s="20">
        <f t="shared" si="2080"/>
        <v>1104.7012435547467</v>
      </c>
      <c r="GH190" s="10">
        <v>14.644</v>
      </c>
      <c r="GI190" s="11">
        <v>31321.7</v>
      </c>
      <c r="GJ190" s="18">
        <f>GI190/GJ$1</f>
        <v>0.12536713526027479</v>
      </c>
      <c r="GK190" s="20">
        <f t="shared" si="2082"/>
        <v>1105.3276178812002</v>
      </c>
      <c r="GM190" s="10">
        <v>14.651</v>
      </c>
      <c r="GN190" s="11">
        <v>41103.1</v>
      </c>
      <c r="GO190" s="18">
        <f>GN190/GO$1</f>
        <v>0.11994429868371789</v>
      </c>
      <c r="GP190" s="20">
        <f>(((GM190-GM$137)/(GM$189-GM$137)*100+1000))</f>
        <v>1105.1750380517503</v>
      </c>
      <c r="GR190" s="10">
        <v>14.644</v>
      </c>
      <c r="GS190" s="11">
        <v>22586.400000000001</v>
      </c>
      <c r="GT190" s="18">
        <f>GS190/GT$1</f>
        <v>6.1370850422002035E-2</v>
      </c>
      <c r="GU190" s="20">
        <f t="shared" si="2084"/>
        <v>1105.3081147040878</v>
      </c>
      <c r="GV190" s="20">
        <f>(STDEV(FZ190,GE190,GJ190,GO190,GT190))/(AVERAGE(FZ190,GE190,GJ190,GO190,GT190))*100</f>
        <v>51.069478407187596</v>
      </c>
      <c r="GX190" s="10">
        <v>14.7</v>
      </c>
      <c r="GY190" s="11">
        <v>11307.5</v>
      </c>
      <c r="GZ190" s="18">
        <f>GY190/GZ$1</f>
        <v>3.8281093422456711E-2</v>
      </c>
      <c r="HA190" s="20">
        <f>(((GX190-GX$137)/(GX$189-GX$137)*100+1000))</f>
        <v>1105.3194741669215</v>
      </c>
      <c r="HC190" s="10">
        <v>14.707000000000001</v>
      </c>
      <c r="HD190" s="10">
        <v>11925.3</v>
      </c>
      <c r="HE190" s="18">
        <f>HD190/HE$1</f>
        <v>3.6693433994403661E-2</v>
      </c>
      <c r="HF190" s="20">
        <f>(((HC190-HC$137)/(HC$189-HC$137)*100+1000))</f>
        <v>1105.5352798053527</v>
      </c>
      <c r="HH190" s="10">
        <v>14.651</v>
      </c>
      <c r="HI190" s="11">
        <v>24637.599999999999</v>
      </c>
      <c r="HJ190" s="18">
        <f>HI190/HJ$1</f>
        <v>6.787041878254392E-2</v>
      </c>
      <c r="HK190" s="20">
        <f>(((HH190-HH$137)/(HH$189-HH$137)*100+1000))</f>
        <v>1104.9453883495146</v>
      </c>
      <c r="HM190" s="10">
        <v>14.644</v>
      </c>
      <c r="HN190" s="11">
        <v>24447.1</v>
      </c>
      <c r="HO190" s="18">
        <f>HN190/HO$1</f>
        <v>6.8506348027189454E-2</v>
      </c>
      <c r="HP190" s="20">
        <f>(((HM190-HM$137)/(HM$189-HM$137)*100+1000))</f>
        <v>1104.5963108557605</v>
      </c>
      <c r="HR190" s="10">
        <v>14.64</v>
      </c>
      <c r="HS190" s="11">
        <v>24874.9</v>
      </c>
      <c r="HT190" s="18">
        <f>HS190/HT$1</f>
        <v>6.0951952026271565E-2</v>
      </c>
      <c r="HU190" s="20">
        <f>(((HR190-HR$137)/(HR$189-HR$137)*100+1000))</f>
        <v>1105.0578915295553</v>
      </c>
      <c r="HV190" s="20">
        <f>(STDEV(GZ190,HE190,HJ190,HO190,HT190))/(AVERAGE(GZ190,HE190,HJ190,HO190,HT190))*100</f>
        <v>28.984632334802697</v>
      </c>
      <c r="HX190" s="10">
        <v>14.725</v>
      </c>
      <c r="HY190" s="11">
        <v>10379.4</v>
      </c>
      <c r="HZ190" s="18">
        <f>HY190/HZ$1</f>
        <v>2.3330408247304035E-2</v>
      </c>
      <c r="IA190" s="20">
        <f>(((HX190-HX$137)/(HX$189-HX$137)*100+1000))</f>
        <v>1105.0811141720233</v>
      </c>
      <c r="IC190" s="10">
        <v>14.718</v>
      </c>
      <c r="ID190" s="10">
        <v>12630</v>
      </c>
      <c r="IE190" s="18">
        <f>ID190/IE$1</f>
        <v>4.0700224318496819E-2</v>
      </c>
      <c r="IF190" s="20">
        <f>(((IC190-IC$137)/(IC$189-IC$137)*100+1000))</f>
        <v>1104.7073023536511</v>
      </c>
      <c r="IH190" s="10">
        <v>14.654999999999999</v>
      </c>
      <c r="II190" s="11">
        <v>27649.5</v>
      </c>
      <c r="IJ190" s="18">
        <f>II190/IJ$1</f>
        <v>8.7235028668188871E-2</v>
      </c>
      <c r="IK190" s="20">
        <f>(((IH190-IH$137)/(IH$189-IH$137)*100+1000))</f>
        <v>1105.203550658096</v>
      </c>
      <c r="IM190" s="10">
        <v>14.677</v>
      </c>
      <c r="IN190" s="11">
        <v>34434.5</v>
      </c>
      <c r="IO190" s="18">
        <f>IN190/IO$1</f>
        <v>7.7982361938529032E-2</v>
      </c>
      <c r="IP190" s="20">
        <f>(((IM190-IM$137)/(IM$189-IM$137)*100+1000))</f>
        <v>1105.4111892387648</v>
      </c>
      <c r="IR190" s="10">
        <v>14.688000000000001</v>
      </c>
      <c r="IS190" s="11">
        <v>24477.3</v>
      </c>
      <c r="IT190" s="18">
        <f>IS190/IT$1</f>
        <v>6.6791332104688406E-2</v>
      </c>
      <c r="IU190" s="20">
        <f>(((IR190-IR$137)/(IR$189-IR$137)*100+1000))</f>
        <v>1105.0471267862572</v>
      </c>
      <c r="IV190" s="20">
        <f>(STDEV(HZ190,IE190,IJ190,IO190,IT190))/(AVERAGE(HZ190,IE190,IJ190,IO190,IT190))*100</f>
        <v>44.886735663747359</v>
      </c>
    </row>
    <row r="191" spans="1:256">
      <c r="A191" s="2" t="s">
        <v>109</v>
      </c>
      <c r="B191" s="25">
        <v>14.84</v>
      </c>
      <c r="C191" s="12">
        <v>87070.3</v>
      </c>
      <c r="D191" s="18">
        <f t="shared" si="2048"/>
        <v>0.26971261935989088</v>
      </c>
      <c r="E191" s="20">
        <f>(((B191-B$189)/(B$221-B$189)*100+1100))</f>
        <v>1105.2767886047266</v>
      </c>
      <c r="G191" s="25">
        <v>14.829000000000001</v>
      </c>
      <c r="H191" s="12">
        <v>89408.5</v>
      </c>
      <c r="I191" s="18">
        <f t="shared" si="2050"/>
        <v>0.41935107135419697</v>
      </c>
      <c r="J191" s="20">
        <f>(((G191-G$189)/(G$221-G$189)*100+1100))</f>
        <v>1105.2631578947369</v>
      </c>
      <c r="L191" s="25">
        <v>14.769</v>
      </c>
      <c r="M191" s="12">
        <v>64633.599999999999</v>
      </c>
      <c r="N191" s="18">
        <f t="shared" si="2052"/>
        <v>0.22714129278122411</v>
      </c>
      <c r="O191" s="20">
        <f>(((L191-L$189)/(L$221-L$189)*100+1100))</f>
        <v>1105.5537720706261</v>
      </c>
      <c r="Q191" s="25">
        <v>14.776999999999999</v>
      </c>
      <c r="R191" s="12">
        <v>84583.5</v>
      </c>
      <c r="S191" s="18">
        <f t="shared" si="2054"/>
        <v>0.32396560698523369</v>
      </c>
      <c r="T191" s="20">
        <f>(((Q191-Q$189)/(Q$221-Q$189)*100+1100))</f>
        <v>1105.2699644358229</v>
      </c>
      <c r="U191" s="20">
        <f t="shared" si="1614"/>
        <v>26.753877448942653</v>
      </c>
      <c r="W191" s="10">
        <v>14.791</v>
      </c>
      <c r="X191">
        <v>13416.8</v>
      </c>
      <c r="Y191" s="18">
        <f t="shared" si="2056"/>
        <v>4.0678504650795436E-2</v>
      </c>
      <c r="Z191" s="20">
        <f>(((W191-W$189)/(W$221-W$189)*100+1100))</f>
        <v>1105.5609128897461</v>
      </c>
      <c r="AB191" s="10">
        <v>14.747</v>
      </c>
      <c r="AC191">
        <v>23642.2</v>
      </c>
      <c r="AD191" s="18">
        <f t="shared" si="1615"/>
        <v>8.1432948755748691E-2</v>
      </c>
      <c r="AE191" s="20">
        <f>(((AB191-AB$189)/(AB$221-AB$189)*100+1100))</f>
        <v>1105.5537720706261</v>
      </c>
      <c r="AG191" s="10">
        <v>14.757999999999999</v>
      </c>
      <c r="AH191">
        <v>12655.2</v>
      </c>
      <c r="AI191" s="18">
        <f t="shared" si="1616"/>
        <v>4.1863465399921272E-2</v>
      </c>
      <c r="AJ191" s="20">
        <f>(((AG191-AG$189)/(AG$221-AG$189)*100+1100))</f>
        <v>1105.9489169091496</v>
      </c>
      <c r="AL191" s="10">
        <v>14.725</v>
      </c>
      <c r="AM191">
        <v>29096.3</v>
      </c>
      <c r="AN191" s="18">
        <f t="shared" si="1617"/>
        <v>0.10285426842933933</v>
      </c>
      <c r="AO191" s="20">
        <f>(((AL191-AL$189)/(AL$221-AL$189)*100+1100))</f>
        <v>1105.6968136466044</v>
      </c>
      <c r="AQ191" s="10">
        <v>14.74</v>
      </c>
      <c r="AR191">
        <v>30738.6</v>
      </c>
      <c r="AS191" s="18">
        <f t="shared" si="1618"/>
        <v>0.10040480593127411</v>
      </c>
      <c r="AT191" s="20">
        <f>(((AQ191-AQ$189)/(AQ$221-AQ$189)*100+1100))</f>
        <v>1105.8105939004815</v>
      </c>
      <c r="AU191" s="20">
        <f t="shared" ref="AU191:AU194" si="2125">(STDEV(Y191,AD191,AI191,AN191,AS191))/(AVERAGE(Y191,AD191,AI191,AN191,AS191))*100</f>
        <v>41.557782092399336</v>
      </c>
      <c r="AW191" s="10">
        <v>14.784000000000001</v>
      </c>
      <c r="AX191">
        <v>19790.7</v>
      </c>
      <c r="AY191" s="18">
        <f t="shared" si="1761"/>
        <v>5.7484816005716331E-2</v>
      </c>
      <c r="AZ191" s="20">
        <f>(((AW191-AW$189)/(AW$221-AW$189)*100+1100))</f>
        <v>1105.4891830804004</v>
      </c>
      <c r="BB191" s="10">
        <v>14.757999999999999</v>
      </c>
      <c r="BC191">
        <v>31978.400000000001</v>
      </c>
      <c r="BD191" s="18">
        <f t="shared" si="1762"/>
        <v>8.3099674185164077E-2</v>
      </c>
      <c r="BE191" s="20">
        <f>(((BB191-BB$189)/(BB$221-BB$189)*100+1100))</f>
        <v>1105.5680720952687</v>
      </c>
      <c r="BG191" s="10">
        <v>14.692</v>
      </c>
      <c r="BH191">
        <v>33780.699999999997</v>
      </c>
      <c r="BI191" s="18">
        <f t="shared" si="1763"/>
        <v>0.10361300699695362</v>
      </c>
      <c r="BJ191" s="20">
        <f>(((BG191-BG$189)/(BG$221-BG$189)*100+1100))</f>
        <v>1105.6056701030927</v>
      </c>
      <c r="BL191" s="10">
        <v>14.696</v>
      </c>
      <c r="BM191">
        <v>36342.699999999997</v>
      </c>
      <c r="BN191" s="18">
        <f t="shared" si="1764"/>
        <v>0.1021325972688726</v>
      </c>
      <c r="BO191" s="20">
        <f>(((BL191-BL$189)/(BL$221-BL$189)*100+1100))</f>
        <v>1105.9390048154094</v>
      </c>
      <c r="BQ191" s="10">
        <v>14.699</v>
      </c>
      <c r="BR191">
        <v>33141.4</v>
      </c>
      <c r="BS191" s="18">
        <f t="shared" si="1765"/>
        <v>0.10676213216297258</v>
      </c>
      <c r="BT191" s="20">
        <f>(((BQ191-BQ$189)/(BQ$221-BQ$189)*100+1100))</f>
        <v>1105.7023195876288</v>
      </c>
      <c r="BU191" s="20">
        <f t="shared" si="1939"/>
        <v>22.859433677236652</v>
      </c>
      <c r="BW191" s="10">
        <v>14.755000000000001</v>
      </c>
      <c r="BX191" s="11">
        <v>38684.800000000003</v>
      </c>
      <c r="BY191" s="18">
        <f t="shared" si="2086"/>
        <v>0.15256207812039077</v>
      </c>
      <c r="BZ191" s="20">
        <f>(((BW191-BW$189)/(BW$221-BW$189)*100+1100))</f>
        <v>1105.3801546391753</v>
      </c>
      <c r="CB191" s="10">
        <v>14.762</v>
      </c>
      <c r="CC191" s="11">
        <v>22858.2</v>
      </c>
      <c r="CD191" s="18">
        <f t="shared" si="2087"/>
        <v>7.5599060592821357E-2</v>
      </c>
      <c r="CE191" s="20">
        <f>(((CB191-CB$189)/(CB$221-CB$189)*100+1100))</f>
        <v>1105.366957646298</v>
      </c>
      <c r="CG191" s="10">
        <v>14.71</v>
      </c>
      <c r="CH191" s="11">
        <v>33992.1</v>
      </c>
      <c r="CI191" s="18">
        <f t="shared" si="2088"/>
        <v>9.1830829911389661E-2</v>
      </c>
      <c r="CJ191" s="20">
        <f>(((CG191-CG$189)/(CG$221-CG$189)*100+1100))</f>
        <v>1105.3548387096773</v>
      </c>
      <c r="CL191" s="10">
        <v>14.71</v>
      </c>
      <c r="CM191" s="11">
        <v>39349.1</v>
      </c>
      <c r="CN191" s="18">
        <f t="shared" si="2089"/>
        <v>0.10968353555333055</v>
      </c>
      <c r="CO191" s="20">
        <f>(((CL191-CL$189)/(CL$221-CL$189)*100+1100))</f>
        <v>1105.5537720706261</v>
      </c>
      <c r="CQ191" s="10">
        <v>14.725</v>
      </c>
      <c r="CR191" s="11">
        <v>27249.200000000001</v>
      </c>
      <c r="CS191" s="18">
        <f t="shared" si="2090"/>
        <v>7.7390623957148477E-2</v>
      </c>
      <c r="CT191" s="20">
        <f>(((CQ191-CQ$189)/(CQ$221-CQ$189)*100+1100))</f>
        <v>1105.3931124106564</v>
      </c>
      <c r="CU191" s="20">
        <f t="shared" si="2091"/>
        <v>31.259502208145403</v>
      </c>
      <c r="CW191" s="10">
        <v>14.776999999999999</v>
      </c>
      <c r="CX191" s="11">
        <v>18040.400000000001</v>
      </c>
      <c r="CY191" s="18">
        <f t="shared" si="2117"/>
        <v>4.6919152342641622E-2</v>
      </c>
      <c r="CZ191" s="20">
        <f t="shared" ref="CZ191:CZ199" si="2126">(((CW191-CW$189)/(CW$221-CW$189)*100+1100))</f>
        <v>1105.7549304881991</v>
      </c>
      <c r="DB191" s="10">
        <v>14.803000000000001</v>
      </c>
      <c r="DC191" s="10">
        <v>46795.199999999997</v>
      </c>
      <c r="DD191" s="18">
        <f t="shared" si="2118"/>
        <v>0.1393796967287089</v>
      </c>
      <c r="DE191" s="20">
        <f t="shared" ref="DE191:DE199" si="2127">(((DB191-DB$189)/(DB$221-DB$189)*100+1100))</f>
        <v>1105.012936610608</v>
      </c>
      <c r="DG191" s="10">
        <v>14.677</v>
      </c>
      <c r="DH191" s="11">
        <v>32514.7</v>
      </c>
      <c r="DI191" s="18">
        <f t="shared" si="2119"/>
        <v>8.9220700820459353E-2</v>
      </c>
      <c r="DJ191" s="20">
        <f>(((DG191-DG$189)/(DG$221-DG$189)*100+1100))</f>
        <v>1105.6894889103182</v>
      </c>
      <c r="DL191" s="10">
        <v>14.683999999999999</v>
      </c>
      <c r="DM191" s="11">
        <v>40281.699999999997</v>
      </c>
      <c r="DN191" s="18">
        <f t="shared" si="2120"/>
        <v>0.13860603585230341</v>
      </c>
      <c r="DO191" s="20">
        <f t="shared" ref="DO191:DO199" si="2128">(((DL191-DL$189)/(DL$221-DL$189)*100+1100))</f>
        <v>1105.5806451612902</v>
      </c>
      <c r="DQ191" s="10">
        <v>14.659000000000001</v>
      </c>
      <c r="DR191" s="11">
        <v>35866.6</v>
      </c>
      <c r="DS191" s="18">
        <f t="shared" si="2121"/>
        <v>0.11821302444080796</v>
      </c>
      <c r="DT191" s="20">
        <f t="shared" ref="DT191:DT199" si="2129">(((DQ191-DQ$189)/(DQ$221-DQ$189)*100+1100))</f>
        <v>1105.3853595614319</v>
      </c>
      <c r="DU191" s="20">
        <f t="shared" si="2122"/>
        <v>36.67147858204963</v>
      </c>
      <c r="DW191" s="10">
        <v>14.814</v>
      </c>
      <c r="DX191" s="11">
        <v>21332.7</v>
      </c>
      <c r="DY191" s="18">
        <f t="shared" si="2000"/>
        <v>9.378725956042952E-2</v>
      </c>
      <c r="DZ191" s="20">
        <f t="shared" ref="DZ191:DZ201" si="2130">(((DW191-DW$189)/(DW$221-DW$189)*100+1100))</f>
        <v>1105.1842191066189</v>
      </c>
      <c r="EB191" s="10">
        <v>14.784000000000001</v>
      </c>
      <c r="EC191" s="10">
        <v>24806.1</v>
      </c>
      <c r="ED191" s="18">
        <f t="shared" si="1952"/>
        <v>8.0594995696700741E-2</v>
      </c>
      <c r="EE191" s="20">
        <f t="shared" ref="EE191:EE201" si="2131">(((EB191-EB$189)/(EB$221-EB$189)*100+1100))</f>
        <v>1105.4001301236174</v>
      </c>
      <c r="EG191" s="10">
        <v>14.696</v>
      </c>
      <c r="EH191" s="11">
        <v>41844.199999999997</v>
      </c>
      <c r="EI191" s="18">
        <f t="shared" si="1953"/>
        <v>0.14895648372678486</v>
      </c>
      <c r="EJ191" s="20">
        <f t="shared" ref="EJ191:EJ201" si="2132">(((EG191-EG$189)/(EG$221-EG$189)*100+1100))</f>
        <v>1105.6456846203764</v>
      </c>
      <c r="EL191" s="10">
        <v>14.707000000000001</v>
      </c>
      <c r="EM191" s="11">
        <v>46771.5</v>
      </c>
      <c r="EN191" s="18">
        <f t="shared" si="1954"/>
        <v>0.13306720745357306</v>
      </c>
      <c r="EO191" s="20">
        <f t="shared" ref="EO191:EO201" si="2133">(((EL191-EL$189)/(EL$221-EL$189)*100+1100))</f>
        <v>1105.5501142670585</v>
      </c>
      <c r="EQ191" s="10">
        <v>14.677</v>
      </c>
      <c r="ER191" s="11">
        <v>44011.1</v>
      </c>
      <c r="ES191" s="18">
        <f t="shared" si="1955"/>
        <v>0.13897108393788926</v>
      </c>
      <c r="ET191" s="20">
        <f t="shared" ref="ET191:ET201" si="2134">(((EQ191-EQ$189)/(EQ$221-EQ$189)*100+1100))</f>
        <v>1105.1842191066189</v>
      </c>
      <c r="EU191" s="20">
        <f t="shared" si="2001"/>
        <v>25.210628897947334</v>
      </c>
      <c r="EW191" s="10">
        <v>14.773</v>
      </c>
      <c r="EX191" s="11">
        <v>25257.7</v>
      </c>
      <c r="EY191" s="18">
        <f t="shared" si="2093"/>
        <v>8.2777690200372372E-2</v>
      </c>
      <c r="EZ191" s="20">
        <f t="shared" ref="EZ191:EZ199" si="2135">(((EW191-EW$189)/(EW$221-EW$189)*100+1100))</f>
        <v>1105.2376333656644</v>
      </c>
      <c r="FB191" s="10">
        <v>14.695</v>
      </c>
      <c r="FC191" s="10">
        <v>21295.7</v>
      </c>
      <c r="FD191" s="18">
        <f t="shared" si="2094"/>
        <v>6.7909545354240514E-2</v>
      </c>
      <c r="FE191" s="20">
        <f>(((FB191-FB$189)/(FB$221-FB$189)*100+1100))</f>
        <v>1105.3600258314498</v>
      </c>
      <c r="FG191" s="10">
        <v>14.651</v>
      </c>
      <c r="FH191" s="11">
        <v>18369.8</v>
      </c>
      <c r="FI191" s="18">
        <f t="shared" ref="FI191:FI199" si="2136">FH191/FI$1</f>
        <v>5.9046338219307618E-2</v>
      </c>
      <c r="FJ191" s="20">
        <f>(((FG191-FG$189)/(FG$221-FG$189)*100+1100))</f>
        <v>1103.0363036303631</v>
      </c>
      <c r="FL191" s="10">
        <v>14.64</v>
      </c>
      <c r="FM191" s="11">
        <v>72652.5</v>
      </c>
      <c r="FN191" s="18">
        <f t="shared" si="2123"/>
        <v>0.22173860893339312</v>
      </c>
      <c r="FO191" s="20">
        <f t="shared" ref="FO191:FO199" si="2137">(((FL191-FL$189)/(FL$221-FL$189)*100+1100))</f>
        <v>1105.618340329351</v>
      </c>
      <c r="FQ191" s="10">
        <v>14.64</v>
      </c>
      <c r="FR191" s="11">
        <v>48222.3</v>
      </c>
      <c r="FS191" s="18">
        <f t="shared" si="2096"/>
        <v>0.19259945338233161</v>
      </c>
      <c r="FT191" s="20">
        <f t="shared" ref="FT191:FT199" si="2138">(((FQ191-FQ$189)/(FQ$221-FQ$189)*100+1100))</f>
        <v>1105.6056701030927</v>
      </c>
      <c r="FU191" s="20">
        <f t="shared" si="2097"/>
        <v>61.174155905808213</v>
      </c>
      <c r="FV191" s="20">
        <f t="shared" si="2098"/>
        <v>54.703589436339442</v>
      </c>
      <c r="FX191" s="10">
        <v>14.757999999999999</v>
      </c>
      <c r="FY191" s="11">
        <v>25076.7</v>
      </c>
      <c r="FZ191" s="18">
        <f t="shared" si="2099"/>
        <v>7.8863449528612517E-2</v>
      </c>
      <c r="GA191" s="20">
        <f>(((FX191-FX$189)/(FX$221-FX$189)*100+1100))</f>
        <v>1105.6821829855537</v>
      </c>
      <c r="GC191" s="10">
        <v>14.677</v>
      </c>
      <c r="GD191" s="10">
        <v>19748</v>
      </c>
      <c r="GE191" s="18">
        <f t="shared" si="2100"/>
        <v>7.2500108302268329E-2</v>
      </c>
      <c r="GF191" s="20">
        <f>(((GC191-GC$189)/(GC$221-GC$189)*100+1100))</f>
        <v>1105.0422901756669</v>
      </c>
      <c r="GH191" s="10">
        <v>14.64</v>
      </c>
      <c r="GI191" s="11">
        <v>51236.3</v>
      </c>
      <c r="GJ191" s="18">
        <f t="shared" ref="GJ191:GJ194" si="2139">GI191/GJ$1</f>
        <v>0.20507661309367045</v>
      </c>
      <c r="GK191" s="20">
        <f>(((GH191-GH$189)/(GH$221-GH$189)*100+1100))</f>
        <v>1105.4821025475653</v>
      </c>
      <c r="GM191" s="10">
        <v>14.644</v>
      </c>
      <c r="GN191" s="11">
        <v>70369.899999999994</v>
      </c>
      <c r="GO191" s="18">
        <f t="shared" si="2101"/>
        <v>0.20534870372169883</v>
      </c>
      <c r="GP191" s="20">
        <f>(((GM191-GM$189)/(GM$221-GM$189)*100+1100))</f>
        <v>1105.2699644358229</v>
      </c>
      <c r="GR191" s="10">
        <v>14.647</v>
      </c>
      <c r="GS191" s="11">
        <v>39343.9</v>
      </c>
      <c r="GT191" s="18">
        <f t="shared" si="2102"/>
        <v>0.10690365006898868</v>
      </c>
      <c r="GU191" s="20">
        <f>(((GR191-GR$189)/(GR$221-GR$189)*100+1100))</f>
        <v>1105.7096774193549</v>
      </c>
      <c r="GV191" s="20">
        <f t="shared" si="2103"/>
        <v>49.737487063866332</v>
      </c>
      <c r="GX191" s="10">
        <v>14.702999999999999</v>
      </c>
      <c r="GY191" s="11">
        <v>21592.2</v>
      </c>
      <c r="GZ191" s="18">
        <f t="shared" si="2104"/>
        <v>7.3099537952365221E-2</v>
      </c>
      <c r="HA191" s="20">
        <f>(((GX191-GX$189)/(GX$221-GX$189)*100+1100))</f>
        <v>1105.7096774193549</v>
      </c>
      <c r="HC191" s="10">
        <v>14.699</v>
      </c>
      <c r="HD191" s="10">
        <v>21292.5</v>
      </c>
      <c r="HE191" s="18">
        <f t="shared" si="2105"/>
        <v>6.5515747471832156E-2</v>
      </c>
      <c r="HF191" s="20">
        <f>(((HC191-HC$189)/(HC$221-HC$189)*100+1100))</f>
        <v>1105.5984555984555</v>
      </c>
      <c r="HH191" s="10">
        <v>14.647</v>
      </c>
      <c r="HI191" s="11">
        <v>42179</v>
      </c>
      <c r="HJ191" s="18">
        <f t="shared" si="2106"/>
        <v>0.1161925834427428</v>
      </c>
      <c r="HK191" s="20">
        <f>(((HH191-HH$189)/(HH$221-HH$189)*100+1100))</f>
        <v>1105.1523007128969</v>
      </c>
      <c r="HM191" s="10">
        <v>14.647</v>
      </c>
      <c r="HN191" s="11">
        <v>43013.7</v>
      </c>
      <c r="HO191" s="18">
        <f t="shared" si="2107"/>
        <v>0.12053419432722567</v>
      </c>
      <c r="HP191" s="20">
        <f>(((HM191-HM$189)/(HM$221-HM$189)*100+1100))</f>
        <v>1105.0357374918779</v>
      </c>
      <c r="HR191" s="10">
        <v>14.64</v>
      </c>
      <c r="HS191" s="11">
        <v>43694.8</v>
      </c>
      <c r="HT191" s="18">
        <f t="shared" si="2108"/>
        <v>0.10706709789376161</v>
      </c>
      <c r="HU191" s="20">
        <f>(((HR191-HR$189)/(HR$221-HR$189)*100+1100))</f>
        <v>1105.3548387096773</v>
      </c>
      <c r="HV191" s="20">
        <f t="shared" si="2109"/>
        <v>26.34694026393209</v>
      </c>
      <c r="HX191" s="10">
        <v>14.736000000000001</v>
      </c>
      <c r="HY191" s="11">
        <v>16940.8</v>
      </c>
      <c r="HZ191" s="18">
        <f t="shared" si="2110"/>
        <v>3.8078865833856307E-2</v>
      </c>
      <c r="IA191" s="20">
        <f>(((HX191-HX$189)/(HX$221-HX$189)*100+1100))</f>
        <v>1105.7152082660639</v>
      </c>
      <c r="IC191" s="10">
        <v>14.71</v>
      </c>
      <c r="ID191" s="10">
        <v>21886.7</v>
      </c>
      <c r="IE191" s="18">
        <f t="shared" si="2111"/>
        <v>7.0529976214698684E-2</v>
      </c>
      <c r="IF191" s="20">
        <f>(((IC191-IC$189)/(IC$221-IC$189)*100+1100))</f>
        <v>1104.795852235904</v>
      </c>
      <c r="IH191" s="10">
        <v>14.654999999999999</v>
      </c>
      <c r="II191" s="11">
        <v>45108.2</v>
      </c>
      <c r="IJ191" s="18">
        <f t="shared" si="2112"/>
        <v>0.14231776777773186</v>
      </c>
      <c r="IK191" s="20">
        <f>(((IH191-IH$189)/(IH$221-IH$189)*100+1100))</f>
        <v>1105.4909560723513</v>
      </c>
      <c r="IM191" s="10">
        <v>14.666</v>
      </c>
      <c r="IN191" s="11">
        <v>60008.2</v>
      </c>
      <c r="IO191" s="18">
        <f t="shared" si="2113"/>
        <v>0.13589804329029426</v>
      </c>
      <c r="IP191" s="20">
        <f>(((IM191-IM$189)/(IM$221-IM$189)*100+1100))</f>
        <v>1105.3548387096773</v>
      </c>
      <c r="IR191" s="10">
        <v>14.696</v>
      </c>
      <c r="IS191" s="11">
        <v>42210.6</v>
      </c>
      <c r="IT191" s="18">
        <f t="shared" si="2114"/>
        <v>0.11518027735649602</v>
      </c>
      <c r="IU191" s="20">
        <f>(((IR191-IR$189)/(IR$221-IR$189)*100+1100))</f>
        <v>1105.618340329351</v>
      </c>
      <c r="IV191" s="20">
        <f t="shared" si="2115"/>
        <v>44.575612560813447</v>
      </c>
    </row>
    <row r="192" spans="1:256">
      <c r="A192" s="2" t="s">
        <v>110</v>
      </c>
      <c r="B192" s="25">
        <v>15.002000000000001</v>
      </c>
      <c r="C192" s="12">
        <v>4093.9</v>
      </c>
      <c r="D192" s="18">
        <f t="shared" si="2048"/>
        <v>1.2681436636803333E-2</v>
      </c>
      <c r="E192" s="20">
        <f>(((B192-B$189)/(B$221-B$189)*100+1100))</f>
        <v>1110.5212042732276</v>
      </c>
      <c r="G192" s="25">
        <v>14.994999999999999</v>
      </c>
      <c r="H192" s="12">
        <v>5242</v>
      </c>
      <c r="I192" s="18">
        <f t="shared" si="2050"/>
        <v>2.4586457842808017E-2</v>
      </c>
      <c r="J192" s="20">
        <f>(((G192-G$189)/(G$221-G$189)*100+1100))</f>
        <v>1110.6231837261867</v>
      </c>
      <c r="L192" s="25">
        <v>14.920999999999999</v>
      </c>
      <c r="M192" s="12">
        <v>3982.3</v>
      </c>
      <c r="N192" s="18">
        <f t="shared" si="2052"/>
        <v>1.3994961912111793E-2</v>
      </c>
      <c r="O192" s="20">
        <f>(((L192-L$189)/(L$221-L$189)*100+1100))</f>
        <v>1110.4333868378812</v>
      </c>
      <c r="Q192" s="25">
        <v>14.951000000000001</v>
      </c>
      <c r="R192" s="12">
        <v>4059.6</v>
      </c>
      <c r="S192" s="18">
        <f t="shared" si="2054"/>
        <v>1.5548786443186375E-2</v>
      </c>
      <c r="T192" s="20">
        <f>(((Q192-Q$189)/(Q$221-Q$189)*100+1100))</f>
        <v>1110.8955706433883</v>
      </c>
      <c r="U192" s="20">
        <f t="shared" si="1614"/>
        <v>32.238571088545207</v>
      </c>
      <c r="W192" s="10">
        <v>14.98</v>
      </c>
      <c r="X192">
        <v>7507</v>
      </c>
      <c r="Y192" s="18">
        <f t="shared" si="2056"/>
        <v>2.2760534137314513E-2</v>
      </c>
      <c r="Z192" s="20">
        <f>(((W192-W$189)/(W$221-W$189)*100+1100))</f>
        <v>1111.6361298617808</v>
      </c>
      <c r="AB192" s="10">
        <v>14.917</v>
      </c>
      <c r="AC192">
        <v>5359.6</v>
      </c>
      <c r="AD192" s="18">
        <f t="shared" si="1615"/>
        <v>1.8460550716570823E-2</v>
      </c>
      <c r="AE192" s="20">
        <f>(((AB192-AB$189)/(AB$221-AB$189)*100+1100))</f>
        <v>1111.0112359550562</v>
      </c>
      <c r="AG192" s="10">
        <v>14.925000000000001</v>
      </c>
      <c r="AH192">
        <v>10438.4</v>
      </c>
      <c r="AI192" s="18">
        <f t="shared" si="1616"/>
        <v>3.453027982414645E-2</v>
      </c>
      <c r="AJ192" s="20">
        <f>(((AG192-AG$189)/(AG$221-AG$189)*100+1100))</f>
        <v>1111.3482056256062</v>
      </c>
      <c r="AL192" s="10">
        <v>14.91</v>
      </c>
      <c r="AM192">
        <v>7929.5</v>
      </c>
      <c r="AN192" s="18">
        <f t="shared" si="1617"/>
        <v>2.803046853072199E-2</v>
      </c>
      <c r="AO192" s="20">
        <f>(((AL192-AL$189)/(AL$221-AL$189)*100+1100))</f>
        <v>1111.6511103958803</v>
      </c>
      <c r="AQ192" s="10">
        <v>14.920999999999999</v>
      </c>
      <c r="AR192">
        <v>10088.1</v>
      </c>
      <c r="AS192" s="18">
        <f t="shared" si="1618"/>
        <v>3.2951849554478295E-2</v>
      </c>
      <c r="AT192" s="20">
        <f>(((AQ192-AQ$189)/(AQ$221-AQ$189)*100+1100))</f>
        <v>1111.6211878009631</v>
      </c>
      <c r="AU192" s="20">
        <f t="shared" si="2125"/>
        <v>24.766550497248684</v>
      </c>
      <c r="AW192" s="10">
        <v>14.954000000000001</v>
      </c>
      <c r="AX192">
        <v>5660.8</v>
      </c>
      <c r="AY192" s="18">
        <f t="shared" si="1761"/>
        <v>1.6442573857678555E-2</v>
      </c>
      <c r="AZ192" s="20">
        <f>(((AW192-AW$189)/(AW$221-AW$189)*100+1100))</f>
        <v>1110.9783661608008</v>
      </c>
      <c r="BB192" s="10">
        <v>14.95</v>
      </c>
      <c r="BC192">
        <v>6536.1</v>
      </c>
      <c r="BD192" s="18">
        <f t="shared" si="1762"/>
        <v>1.6984832901009772E-2</v>
      </c>
      <c r="BE192" s="20">
        <f>(((BB192-BB$189)/(BB$221-BB$189)*100+1100))</f>
        <v>1111.747666559382</v>
      </c>
      <c r="BG192" s="10">
        <v>14.88</v>
      </c>
      <c r="BH192">
        <v>6509.6</v>
      </c>
      <c r="BI192" s="18">
        <f t="shared" si="1763"/>
        <v>1.9966407751981736E-2</v>
      </c>
      <c r="BJ192" s="20">
        <f>(((BG192-BG$189)/(BG$221-BG$189)*100+1100))</f>
        <v>1111.6623711340205</v>
      </c>
      <c r="BL192" s="10">
        <v>14.884</v>
      </c>
      <c r="BM192">
        <v>6581.6</v>
      </c>
      <c r="BN192" s="18">
        <f t="shared" si="1764"/>
        <v>1.8496036403041382E-2</v>
      </c>
      <c r="BO192" s="20">
        <f>(((BL192-BL$189)/(BL$221-BL$189)*100+1100))</f>
        <v>1111.9743178170145</v>
      </c>
      <c r="BQ192" s="10">
        <v>14.875999999999999</v>
      </c>
      <c r="BR192">
        <v>5504.2</v>
      </c>
      <c r="BS192" s="18">
        <f t="shared" si="1765"/>
        <v>1.7731300664770758E-2</v>
      </c>
      <c r="BT192" s="20">
        <f>(((BQ192-BQ$189)/(BQ$221-BQ$189)*100+1100))</f>
        <v>1111.4046391752577</v>
      </c>
      <c r="BU192" s="20">
        <f t="shared" si="1939"/>
        <v>7.6964704063689551</v>
      </c>
      <c r="BW192" s="10">
        <v>14.939</v>
      </c>
      <c r="BX192" s="11">
        <v>4981.1000000000004</v>
      </c>
      <c r="BY192" s="18">
        <f t="shared" si="2086"/>
        <v>1.9644071245695428E-2</v>
      </c>
      <c r="BZ192" s="20">
        <f>(((BW192-BW$189)/(BW$221-BW$189)*100+1100))</f>
        <v>1111.3079896907216</v>
      </c>
      <c r="CB192" s="10">
        <v>14.943</v>
      </c>
      <c r="CC192" s="11">
        <v>4166.5</v>
      </c>
      <c r="CD192" s="18">
        <f t="shared" si="2087"/>
        <v>1.3779890190828245E-2</v>
      </c>
      <c r="CE192" s="20">
        <f>(((CB192-CB$189)/(CB$221-CB$189)*100+1100))</f>
        <v>1111.2188813449725</v>
      </c>
      <c r="CG192" s="10">
        <v>14.891</v>
      </c>
      <c r="CH192" s="11">
        <v>7532.7</v>
      </c>
      <c r="CI192" s="18">
        <f t="shared" si="2088"/>
        <v>2.0349848714069592E-2</v>
      </c>
      <c r="CJ192" s="20">
        <f>(((CG192-CG$189)/(CG$221-CG$189)*100+1100))</f>
        <v>1111.1935483870968</v>
      </c>
      <c r="CL192" s="10">
        <v>14.898999999999999</v>
      </c>
      <c r="CM192" s="11">
        <v>5372.8</v>
      </c>
      <c r="CN192" s="18">
        <f t="shared" si="2089"/>
        <v>1.4976395897769819E-2</v>
      </c>
      <c r="CO192" s="20">
        <f>(((CL192-CL$189)/(CL$221-CL$189)*100+1100))</f>
        <v>1111.6211878009631</v>
      </c>
      <c r="CQ192" s="10">
        <v>14.895</v>
      </c>
      <c r="CR192" s="11">
        <v>6837.1</v>
      </c>
      <c r="CS192" s="18">
        <f t="shared" si="2090"/>
        <v>1.9418090624951187E-2</v>
      </c>
      <c r="CT192" s="20">
        <f>(((CQ192-CQ$189)/(CQ$221-CQ$189)*100+1100))</f>
        <v>1110.9161793372321</v>
      </c>
      <c r="CU192" s="20">
        <f t="shared" si="2091"/>
        <v>17.134462044231828</v>
      </c>
      <c r="CW192" s="10">
        <v>14.946999999999999</v>
      </c>
      <c r="CX192" s="11">
        <v>5663.1</v>
      </c>
      <c r="CY192" s="18">
        <f t="shared" si="2117"/>
        <v>1.4728490035232798E-2</v>
      </c>
      <c r="CZ192" s="20">
        <f t="shared" si="2126"/>
        <v>1111.2512124151308</v>
      </c>
      <c r="DB192" s="10">
        <v>14.968999999999999</v>
      </c>
      <c r="DC192" s="10">
        <v>8294.2999999999993</v>
      </c>
      <c r="DD192" s="18">
        <f t="shared" si="2118"/>
        <v>2.4704606852346614E-2</v>
      </c>
      <c r="DE192" s="20">
        <f t="shared" si="2127"/>
        <v>1110.3816300129365</v>
      </c>
      <c r="DG192" s="10">
        <v>14.858000000000001</v>
      </c>
      <c r="DH192" s="11">
        <v>8190.5</v>
      </c>
      <c r="DI192" s="18">
        <f t="shared" si="2119"/>
        <v>2.2474823697280686E-2</v>
      </c>
      <c r="DJ192" s="20">
        <f>(((DG192-DG$189)/(DG$221-DG$189)*100+1100))</f>
        <v>1111.5075538412086</v>
      </c>
      <c r="DL192" s="10">
        <v>14.853999999999999</v>
      </c>
      <c r="DM192" s="11">
        <v>9548.7000000000007</v>
      </c>
      <c r="DN192" s="18">
        <f t="shared" si="2120"/>
        <v>3.2856295899698615E-2</v>
      </c>
      <c r="DO192" s="20">
        <f t="shared" si="2128"/>
        <v>1111.0645161290322</v>
      </c>
      <c r="DQ192" s="10">
        <v>14.836</v>
      </c>
      <c r="DR192" s="11">
        <v>10171.5</v>
      </c>
      <c r="DS192" s="18">
        <f t="shared" si="2121"/>
        <v>3.3524331219008163E-2</v>
      </c>
      <c r="DT192" s="20">
        <f t="shared" si="2129"/>
        <v>1111.0931957433086</v>
      </c>
      <c r="DU192" s="20">
        <f t="shared" si="2122"/>
        <v>30.452040773951545</v>
      </c>
      <c r="DW192" s="10">
        <v>15.021000000000001</v>
      </c>
      <c r="DX192" s="11">
        <v>7698.2</v>
      </c>
      <c r="DY192" s="18">
        <f t="shared" si="2000"/>
        <v>3.3844430454096221E-2</v>
      </c>
      <c r="DZ192" s="20">
        <f t="shared" si="2130"/>
        <v>1111.9334854907077</v>
      </c>
      <c r="EB192" s="10">
        <v>15.002000000000001</v>
      </c>
      <c r="EC192" s="10">
        <v>8497.1</v>
      </c>
      <c r="ED192" s="18">
        <f t="shared" si="1952"/>
        <v>2.7607069951924565E-2</v>
      </c>
      <c r="EE192" s="20">
        <f t="shared" si="2131"/>
        <v>1112.4918672739102</v>
      </c>
      <c r="EG192" s="10">
        <v>14.901999999999999</v>
      </c>
      <c r="EH192" s="11">
        <v>6952.8</v>
      </c>
      <c r="EI192" s="18">
        <f t="shared" si="1953"/>
        <v>2.4750494454562157E-2</v>
      </c>
      <c r="EJ192" s="20">
        <f t="shared" si="2132"/>
        <v>1112.3296560674887</v>
      </c>
      <c r="EL192" s="10">
        <v>14.920999999999999</v>
      </c>
      <c r="EM192" s="11">
        <v>9815.9</v>
      </c>
      <c r="EN192" s="18">
        <f t="shared" si="1954"/>
        <v>2.7926716090857208E-2</v>
      </c>
      <c r="EO192" s="20">
        <f t="shared" si="2133"/>
        <v>1112.5367286973556</v>
      </c>
      <c r="EQ192" s="10">
        <v>14.898999999999999</v>
      </c>
      <c r="ER192" s="11">
        <v>8521.9</v>
      </c>
      <c r="ES192" s="18">
        <f t="shared" si="1955"/>
        <v>2.690906794445716E-2</v>
      </c>
      <c r="ET192" s="20">
        <f t="shared" si="2134"/>
        <v>1112.4225627649168</v>
      </c>
      <c r="EU192" s="20">
        <f t="shared" si="2001"/>
        <v>12.002720240005571</v>
      </c>
      <c r="EW192" s="10">
        <v>14.954000000000001</v>
      </c>
      <c r="EX192" s="11">
        <v>7705.6</v>
      </c>
      <c r="EY192" s="18">
        <f t="shared" si="2093"/>
        <v>2.5253755076986E-2</v>
      </c>
      <c r="EZ192" s="20">
        <f t="shared" si="2135"/>
        <v>1111.0895570643388</v>
      </c>
      <c r="FB192" s="10">
        <v>14.884</v>
      </c>
      <c r="FC192" s="10">
        <v>6139.4</v>
      </c>
      <c r="FD192" s="18">
        <f t="shared" si="2094"/>
        <v>1.9577842604273359E-2</v>
      </c>
      <c r="FE192" s="20">
        <f>(((FB192-FB$189)/(FB$221-FB$189)*100+1100))</f>
        <v>1111.4627058443655</v>
      </c>
      <c r="FG192" s="10">
        <v>14.843</v>
      </c>
      <c r="FH192" s="11">
        <v>13302.4</v>
      </c>
      <c r="FI192" s="18">
        <f t="shared" si="2136"/>
        <v>4.2758114379498835E-2</v>
      </c>
      <c r="FJ192" s="20">
        <f>(((FG192-FG$189)/(FG$221-FG$189)*100+1100))</f>
        <v>1109.3729372937294</v>
      </c>
      <c r="FL192" s="10">
        <v>14.821</v>
      </c>
      <c r="FM192" s="11">
        <v>10937.4</v>
      </c>
      <c r="FN192" s="18">
        <f t="shared" si="2123"/>
        <v>3.3381423369437994E-2</v>
      </c>
      <c r="FO192" s="20">
        <f t="shared" si="2137"/>
        <v>1111.4627058443655</v>
      </c>
      <c r="FQ192" s="10">
        <v>14.81</v>
      </c>
      <c r="FR192" s="11">
        <v>7843.1</v>
      </c>
      <c r="FS192" s="18">
        <f t="shared" si="2096"/>
        <v>3.1325274257407158E-2</v>
      </c>
      <c r="FT192" s="20">
        <f t="shared" si="2138"/>
        <v>1111.0824742268042</v>
      </c>
      <c r="FU192" s="20">
        <f t="shared" si="2097"/>
        <v>28.717651614053263</v>
      </c>
      <c r="FV192" s="20">
        <f t="shared" si="2098"/>
        <v>22.802538090773403</v>
      </c>
      <c r="FX192" s="10">
        <v>14.936</v>
      </c>
      <c r="FY192" s="11">
        <v>5087.8999999999996</v>
      </c>
      <c r="FZ192" s="18">
        <f t="shared" si="2099"/>
        <v>1.6000883084960445E-2</v>
      </c>
      <c r="GA192" s="20">
        <f>(((FX192-FX$189)/(FX$221-FX$189)*100+1100))</f>
        <v>1111.3964686998395</v>
      </c>
      <c r="GC192" s="10">
        <v>14.865</v>
      </c>
      <c r="GD192" s="10">
        <v>3591.8</v>
      </c>
      <c r="GE192" s="18">
        <f t="shared" si="2100"/>
        <v>1.318644363986669E-2</v>
      </c>
      <c r="GF192" s="20">
        <f>(((GC192-GC$189)/(GC$221-GC$189)*100+1100))</f>
        <v>1111.1581001951854</v>
      </c>
      <c r="GH192" s="10">
        <v>14.847</v>
      </c>
      <c r="GI192" s="11">
        <v>6973.4</v>
      </c>
      <c r="GJ192" s="18">
        <f t="shared" si="2139"/>
        <v>2.7911485680023759E-2</v>
      </c>
      <c r="GK192" s="20">
        <f>(((GH192-GH$189)/(GH$221-GH$189)*100+1100))</f>
        <v>1112.1573685907772</v>
      </c>
      <c r="GM192" s="10">
        <v>14.843</v>
      </c>
      <c r="GN192" s="11">
        <v>3016.9</v>
      </c>
      <c r="GO192" s="18">
        <f t="shared" si="2101"/>
        <v>8.8037144327047963E-3</v>
      </c>
      <c r="GP192" s="20">
        <f>(((GM192-GM$189)/(GM$221-GM$189)*100+1100))</f>
        <v>1111.7038473973489</v>
      </c>
      <c r="GR192" s="10">
        <v>14.827999999999999</v>
      </c>
      <c r="GS192" s="11">
        <v>7397.7</v>
      </c>
      <c r="GT192" s="18">
        <f t="shared" si="2102"/>
        <v>2.0100730535492349E-2</v>
      </c>
      <c r="GU192" s="20">
        <f>(((GR192-GR$189)/(GR$221-GR$189)*100+1100))</f>
        <v>1111.5483870967741</v>
      </c>
      <c r="GV192" s="20">
        <f t="shared" si="2103"/>
        <v>42.244112700644315</v>
      </c>
      <c r="GX192" s="10">
        <v>14.88</v>
      </c>
      <c r="GY192" s="11">
        <v>6887</v>
      </c>
      <c r="GZ192" s="18">
        <f t="shared" si="2104"/>
        <v>2.3315665744015862E-2</v>
      </c>
      <c r="HA192" s="20">
        <f>(((GX192-GX$189)/(GX$221-GX$189)*100+1100))</f>
        <v>1111.4193548387098</v>
      </c>
      <c r="HC192" s="10">
        <v>14.898999999999999</v>
      </c>
      <c r="HD192" s="10">
        <v>8700</v>
      </c>
      <c r="HE192" s="18">
        <f t="shared" si="2105"/>
        <v>2.6769379030406937E-2</v>
      </c>
      <c r="HF192" s="20">
        <f>(((HC192-HC$189)/(HC$221-HC$189)*100+1100))</f>
        <v>1112.033462033462</v>
      </c>
      <c r="HH192" s="10">
        <v>14.851000000000001</v>
      </c>
      <c r="HI192" s="11">
        <v>9883</v>
      </c>
      <c r="HJ192" s="18">
        <f t="shared" si="2106"/>
        <v>2.7225190311876219E-2</v>
      </c>
      <c r="HK192" s="20">
        <f>(((HH192-HH$189)/(HH$221-HH$189)*100+1100))</f>
        <v>1111.7627997407649</v>
      </c>
      <c r="HM192" s="10">
        <v>14.829000000000001</v>
      </c>
      <c r="HN192" s="11">
        <v>6366.2</v>
      </c>
      <c r="HO192" s="18">
        <f t="shared" si="2107"/>
        <v>1.7839543864535814E-2</v>
      </c>
      <c r="HP192" s="20">
        <f>(((HM192-HM$189)/(HM$221-HM$189)*100+1100))</f>
        <v>1110.9486679662118</v>
      </c>
      <c r="HR192" s="10">
        <v>14.836</v>
      </c>
      <c r="HS192" s="11">
        <v>8928.9</v>
      </c>
      <c r="HT192" s="18">
        <f t="shared" si="2108"/>
        <v>2.187883707863654E-2</v>
      </c>
      <c r="HU192" s="20">
        <f>(((HR192-HR$189)/(HR$221-HR$189)*100+1100))</f>
        <v>1111.6774193548388</v>
      </c>
      <c r="HV192" s="20">
        <f t="shared" si="2109"/>
        <v>16.439859589091938</v>
      </c>
      <c r="HX192" s="10">
        <v>14.91</v>
      </c>
      <c r="HY192" s="11">
        <v>4492.8999999999996</v>
      </c>
      <c r="HZ192" s="18">
        <f t="shared" si="2110"/>
        <v>1.0098964411653109E-2</v>
      </c>
      <c r="IA192" s="20">
        <f>(((HX192-HX$189)/(HX$221-HX$189)*100+1100))</f>
        <v>1111.3335485954149</v>
      </c>
      <c r="IC192" s="10">
        <v>14.888</v>
      </c>
      <c r="ID192" s="10">
        <v>8405.5</v>
      </c>
      <c r="IE192" s="18">
        <f t="shared" si="2111"/>
        <v>2.7086756572377274E-2</v>
      </c>
      <c r="IF192" s="20">
        <f>(((IC192-IC$189)/(IC$221-IC$189)*100+1100))</f>
        <v>1110.5638366817886</v>
      </c>
      <c r="IH192" s="10">
        <v>14.877000000000001</v>
      </c>
      <c r="II192" s="11">
        <v>4203.3999999999996</v>
      </c>
      <c r="IJ192" s="18">
        <f t="shared" si="2112"/>
        <v>1.3261857158497082E-2</v>
      </c>
      <c r="IK192" s="20">
        <f>(((IH192-IH$189)/(IH$221-IH$189)*100+1100))</f>
        <v>1112.6614987080104</v>
      </c>
      <c r="IM192" s="10">
        <v>14.869</v>
      </c>
      <c r="IN192" s="11">
        <v>6879.6</v>
      </c>
      <c r="IO192" s="18">
        <f t="shared" si="2113"/>
        <v>1.5579940385145838E-2</v>
      </c>
      <c r="IP192" s="20">
        <f>(((IM192-IM$189)/(IM$221-IM$189)*100+1100))</f>
        <v>1111.9032258064517</v>
      </c>
      <c r="IR192" s="10">
        <v>14.895</v>
      </c>
      <c r="IS192" s="11">
        <v>6924.9</v>
      </c>
      <c r="IT192" s="18">
        <f t="shared" si="2114"/>
        <v>1.8896009596309916E-2</v>
      </c>
      <c r="IU192" s="20">
        <f>(((IR192-IR$189)/(IR$221-IR$189)*100+1100))</f>
        <v>1112.0439134646431</v>
      </c>
      <c r="IV192" s="20">
        <f t="shared" si="2115"/>
        <v>38.264166128658523</v>
      </c>
    </row>
    <row r="193" spans="1:256">
      <c r="A193" s="2" t="s">
        <v>111</v>
      </c>
      <c r="D193" s="18"/>
      <c r="I193" s="18"/>
      <c r="N193" s="18"/>
      <c r="S193" s="18"/>
      <c r="U193" s="20"/>
      <c r="W193" s="10">
        <v>15.246</v>
      </c>
      <c r="X193">
        <v>10011.5</v>
      </c>
      <c r="Y193" s="18">
        <f t="shared" si="2056"/>
        <v>3.0353947983978186E-2</v>
      </c>
      <c r="Z193" s="20">
        <f>(((W193-W$189)/(W$221-W$189)*100+1100))</f>
        <v>1120.1864352298296</v>
      </c>
      <c r="AB193" s="10">
        <v>15.198</v>
      </c>
      <c r="AC193">
        <v>7891.9</v>
      </c>
      <c r="AD193" s="18">
        <f t="shared" si="1615"/>
        <v>2.718277860290045E-2</v>
      </c>
      <c r="AE193" s="20">
        <f>(((AB193-AB$189)/(AB$221-AB$189)*100+1100))</f>
        <v>1120.0321027287321</v>
      </c>
      <c r="AG193" s="10">
        <v>15.202</v>
      </c>
      <c r="AH193">
        <v>12761.6</v>
      </c>
      <c r="AI193" s="18">
        <f t="shared" si="1616"/>
        <v>4.2215437136326195E-2</v>
      </c>
      <c r="AJ193" s="20">
        <f>(((AG193-AG$189)/(AG$221-AG$189)*100+1100))</f>
        <v>1120.3039120594892</v>
      </c>
      <c r="AL193" s="10">
        <v>15.167999999999999</v>
      </c>
      <c r="AM193">
        <v>9169.7999999999993</v>
      </c>
      <c r="AN193" s="18">
        <f t="shared" si="1617"/>
        <v>3.2414879920930006E-2</v>
      </c>
      <c r="AO193" s="20">
        <f>(((AL193-AL$189)/(AL$221-AL$189)*100+1100))</f>
        <v>1119.9549404570325</v>
      </c>
      <c r="AQ193" s="10">
        <v>15.198</v>
      </c>
      <c r="AR193">
        <v>9520.2000000000007</v>
      </c>
      <c r="AS193" s="18">
        <f t="shared" si="1618"/>
        <v>3.1096856507027513E-2</v>
      </c>
      <c r="AT193" s="20">
        <f>(((AQ193-AQ$189)/(AQ$221-AQ$189)*100+1100))</f>
        <v>1120.5136436597111</v>
      </c>
      <c r="AU193" s="20">
        <f t="shared" si="2125"/>
        <v>17.400395862508322</v>
      </c>
      <c r="AW193" s="10">
        <v>15.217000000000001</v>
      </c>
      <c r="AX193">
        <v>6015.3</v>
      </c>
      <c r="AY193" s="18">
        <f t="shared" si="1761"/>
        <v>1.7472267970268126E-2</v>
      </c>
      <c r="AZ193" s="20">
        <f>(((AW193-AW$189)/(AW$221-AW$189)*100+1100))</f>
        <v>1119.4704552793025</v>
      </c>
      <c r="BB193" s="10">
        <v>15.18</v>
      </c>
      <c r="BC193">
        <v>11809.6</v>
      </c>
      <c r="BD193" s="18">
        <f t="shared" si="1762"/>
        <v>3.0688649596512449E-2</v>
      </c>
      <c r="BE193" s="20">
        <f>(((BB193-BB$189)/(BB$221-BB$189)*100+1100))</f>
        <v>1119.1503057611844</v>
      </c>
      <c r="BG193" s="10">
        <v>15.113</v>
      </c>
      <c r="BH193">
        <v>9316.2999999999993</v>
      </c>
      <c r="BI193" s="18">
        <f t="shared" si="1763"/>
        <v>2.8575188112908233E-2</v>
      </c>
      <c r="BJ193" s="20">
        <f>(((BG193-BG$189)/(BG$221-BG$189)*100+1100))</f>
        <v>1119.1688144329896</v>
      </c>
      <c r="BL193" s="10">
        <v>15.109</v>
      </c>
      <c r="BM193">
        <v>10897.5</v>
      </c>
      <c r="BN193" s="18">
        <f t="shared" si="1764"/>
        <v>3.062485667651383E-2</v>
      </c>
      <c r="BO193" s="20">
        <f>(((BL193-BL$189)/(BL$221-BL$189)*100+1100))</f>
        <v>1119.1974317817014</v>
      </c>
      <c r="BQ193" s="10">
        <v>15.102</v>
      </c>
      <c r="BR193">
        <v>10390.299999999999</v>
      </c>
      <c r="BS193" s="18">
        <f t="shared" si="1765"/>
        <v>3.3471446040690307E-2</v>
      </c>
      <c r="BT193" s="20">
        <f>(((BQ193-BQ$189)/(BQ$221-BQ$189)*100+1100))</f>
        <v>1118.6855670103093</v>
      </c>
      <c r="BU193" s="20">
        <f t="shared" si="1939"/>
        <v>22.10632066226367</v>
      </c>
      <c r="BW193" s="10">
        <v>15.202</v>
      </c>
      <c r="BX193" s="11">
        <v>8507.2000000000007</v>
      </c>
      <c r="BY193" s="18">
        <f t="shared" si="2086"/>
        <v>3.355002768492505E-2</v>
      </c>
      <c r="BZ193" s="20">
        <f>(((BW193-BW$189)/(BW$221-BW$189)*100+1100))</f>
        <v>1119.7809278350517</v>
      </c>
      <c r="CB193" s="10">
        <v>15.135</v>
      </c>
      <c r="CC193" s="11">
        <v>7259.2</v>
      </c>
      <c r="CD193" s="18">
        <f t="shared" si="2087"/>
        <v>2.4008395265393109E-2</v>
      </c>
      <c r="CE193" s="20">
        <f>(((CB193-CB$189)/(CB$221-CB$189)*100+1100))</f>
        <v>1117.4264468153897</v>
      </c>
      <c r="CG193" s="10">
        <v>15.135</v>
      </c>
      <c r="CH193" s="11">
        <v>7496.4</v>
      </c>
      <c r="CI193" s="18">
        <f t="shared" si="2088"/>
        <v>2.0251783012751243E-2</v>
      </c>
      <c r="CJ193" s="20">
        <f>(((CG193-CG$189)/(CG$221-CG$189)*100+1100))</f>
        <v>1119.0645161290322</v>
      </c>
      <c r="CL193" s="10">
        <v>15.146000000000001</v>
      </c>
      <c r="CM193" s="11">
        <v>7730.1</v>
      </c>
      <c r="CN193" s="18">
        <f t="shared" si="2089"/>
        <v>2.1547244998762375E-2</v>
      </c>
      <c r="CO193" s="20">
        <f>(((CL193-CL$189)/(CL$221-CL$189)*100+1100))</f>
        <v>1119.5505617977528</v>
      </c>
      <c r="CQ193" s="10">
        <v>15.087</v>
      </c>
      <c r="CR193" s="11">
        <v>8315</v>
      </c>
      <c r="CS193" s="18">
        <f t="shared" si="2090"/>
        <v>2.3615483691399732E-2</v>
      </c>
      <c r="CT193" s="20">
        <f>(((CQ193-CQ$189)/(CQ$221-CQ$189)*100+1100))</f>
        <v>1117.1539961013646</v>
      </c>
      <c r="CU193" s="20">
        <f t="shared" si="2091"/>
        <v>21.287843249191777</v>
      </c>
      <c r="CW193" s="10">
        <v>15.128</v>
      </c>
      <c r="CX193" s="11">
        <v>10272.4</v>
      </c>
      <c r="CY193" s="18">
        <f t="shared" si="2117"/>
        <v>2.6716275721411484E-2</v>
      </c>
      <c r="CZ193" s="20">
        <f t="shared" si="2126"/>
        <v>1117.1031361138055</v>
      </c>
      <c r="DB193" s="10">
        <v>15.161</v>
      </c>
      <c r="DC193" s="10">
        <v>9889.6</v>
      </c>
      <c r="DD193" s="18">
        <f t="shared" si="2118"/>
        <v>2.9456214499953833E-2</v>
      </c>
      <c r="DE193" s="20">
        <f t="shared" si="2127"/>
        <v>1116.5912031047865</v>
      </c>
      <c r="DG193" s="10">
        <v>15.028</v>
      </c>
      <c r="DH193" s="11">
        <v>10748.5</v>
      </c>
      <c r="DI193" s="18">
        <f t="shared" si="2119"/>
        <v>2.9494004335537689E-2</v>
      </c>
      <c r="DJ193" s="20">
        <f>(((DG193-DG$189)/(DG$221-DG$189)*100+1100))</f>
        <v>1116.9720347155255</v>
      </c>
      <c r="DL193" s="10">
        <v>15.035</v>
      </c>
      <c r="DM193" s="11">
        <v>13438.2</v>
      </c>
      <c r="DN193" s="18">
        <f t="shared" si="2120"/>
        <v>4.6239747354019908E-2</v>
      </c>
      <c r="DO193" s="20">
        <f t="shared" si="2128"/>
        <v>1116.9032258064517</v>
      </c>
      <c r="DQ193" s="10">
        <v>15.006</v>
      </c>
      <c r="DR193" s="11">
        <v>10278.299999999999</v>
      </c>
      <c r="DS193" s="18">
        <f t="shared" si="2121"/>
        <v>3.3876334224876521E-2</v>
      </c>
      <c r="DT193" s="20">
        <f t="shared" si="2129"/>
        <v>1116.5752982908739</v>
      </c>
      <c r="DU193" s="20">
        <f t="shared" si="2122"/>
        <v>23.375058434290683</v>
      </c>
      <c r="DW193" s="10">
        <v>15.18</v>
      </c>
      <c r="DX193" s="11">
        <v>8202.7999999999993</v>
      </c>
      <c r="DY193" s="18">
        <f t="shared" si="2000"/>
        <v>3.6062858087456871E-2</v>
      </c>
      <c r="DZ193" s="20">
        <f t="shared" si="2130"/>
        <v>1117.1177045973263</v>
      </c>
      <c r="EB193" s="10">
        <v>15.146000000000001</v>
      </c>
      <c r="EC193" s="10">
        <v>12021.2</v>
      </c>
      <c r="ED193" s="18">
        <f t="shared" si="1952"/>
        <v>3.9056867555527834E-2</v>
      </c>
      <c r="EE193" s="20">
        <f t="shared" si="2131"/>
        <v>1117.1763175016265</v>
      </c>
      <c r="EG193" s="10">
        <v>15.054</v>
      </c>
      <c r="EH193" s="11">
        <v>12695.5</v>
      </c>
      <c r="EI193" s="18">
        <f t="shared" si="1953"/>
        <v>4.5193289372323933E-2</v>
      </c>
      <c r="EJ193" s="20">
        <f t="shared" si="2132"/>
        <v>1117.2615184944841</v>
      </c>
      <c r="EL193" s="10">
        <v>15.071999999999999</v>
      </c>
      <c r="EM193" s="11">
        <v>12661.6</v>
      </c>
      <c r="EN193" s="18">
        <f t="shared" si="1954"/>
        <v>3.6022871917602832E-2</v>
      </c>
      <c r="EO193" s="20">
        <f t="shared" si="2133"/>
        <v>1117.4665360757426</v>
      </c>
      <c r="EQ193" s="10">
        <v>15.042999999999999</v>
      </c>
      <c r="ER193" s="11">
        <v>15845.5</v>
      </c>
      <c r="ES193" s="18">
        <f t="shared" si="1955"/>
        <v>5.0034339303898889E-2</v>
      </c>
      <c r="ET193" s="20">
        <f t="shared" si="2134"/>
        <v>1117.1177045973263</v>
      </c>
      <c r="EU193" s="20">
        <f t="shared" si="2001"/>
        <v>14.923060010060277</v>
      </c>
      <c r="EW193" s="10">
        <v>15.154</v>
      </c>
      <c r="EX193" s="11">
        <v>12576.4</v>
      </c>
      <c r="EY193" s="18">
        <f t="shared" si="2093"/>
        <v>4.1216949406951663E-2</v>
      </c>
      <c r="EZ193" s="20">
        <f t="shared" si="2135"/>
        <v>1117.5557710960234</v>
      </c>
      <c r="FB193" s="10">
        <v>15.061</v>
      </c>
      <c r="FC193" s="10">
        <v>15169</v>
      </c>
      <c r="FD193" s="18">
        <f t="shared" si="2094"/>
        <v>4.8372201593677333E-2</v>
      </c>
      <c r="FE193" s="20">
        <f>(((FB193-FB$189)/(FB$221-FB$189)*100+1100))</f>
        <v>1117.1779141104294</v>
      </c>
      <c r="FG193" s="10">
        <v>15.205</v>
      </c>
      <c r="FH193" s="11">
        <v>34565.699999999997</v>
      </c>
      <c r="FI193" s="18">
        <f t="shared" si="2136"/>
        <v>0.11110507534034782</v>
      </c>
      <c r="FJ193" s="20">
        <f>(((FG193-FG$189)/(FG$221-FG$189)*100+1100))</f>
        <v>1121.3201320132014</v>
      </c>
      <c r="FL193" s="10">
        <v>15.013</v>
      </c>
      <c r="FM193" s="11">
        <v>13535</v>
      </c>
      <c r="FN193" s="18">
        <f t="shared" si="2123"/>
        <v>4.1309412228257472E-2</v>
      </c>
      <c r="FO193" s="20">
        <f t="shared" si="2137"/>
        <v>1117.6622537939943</v>
      </c>
      <c r="FQ193" s="10">
        <v>15.013</v>
      </c>
      <c r="FR193" s="11">
        <v>8851.7999999999993</v>
      </c>
      <c r="FS193" s="18">
        <f t="shared" si="2096"/>
        <v>3.5354013422207627E-2</v>
      </c>
      <c r="FT193" s="20">
        <f t="shared" si="2138"/>
        <v>1117.6224226804125</v>
      </c>
      <c r="FU193" s="20">
        <f t="shared" si="2097"/>
        <v>56.678228047921984</v>
      </c>
      <c r="FV193" s="20">
        <f t="shared" si="2098"/>
        <v>12.814385834570139</v>
      </c>
      <c r="FX193" s="10">
        <v>15.209</v>
      </c>
      <c r="FY193" s="11">
        <v>8798.5</v>
      </c>
      <c r="FZ193" s="18">
        <f t="shared" si="2099"/>
        <v>2.7670309916276753E-2</v>
      </c>
      <c r="GA193" s="20">
        <f>(((FX193-FX$189)/(FX$221-FX$189)*100+1100))</f>
        <v>1120.1605136436597</v>
      </c>
      <c r="GC193" s="10">
        <v>15.093999999999999</v>
      </c>
      <c r="GD193" s="10">
        <v>6975</v>
      </c>
      <c r="GE193" s="18">
        <f t="shared" si="2100"/>
        <v>2.5607061748446507E-2</v>
      </c>
      <c r="GF193" s="20">
        <f>(((GC193-GC$189)/(GC$221-GC$189)*100+1100))</f>
        <v>1118.6076772934287</v>
      </c>
      <c r="GH193" s="10">
        <v>15.084</v>
      </c>
      <c r="GI193" s="11">
        <v>13970.3</v>
      </c>
      <c r="GJ193" s="18">
        <f t="shared" si="2139"/>
        <v>5.5917031633870982E-2</v>
      </c>
      <c r="GK193" s="20">
        <f>(((GH193-GH$189)/(GH$221-GH$189)*100+1100))</f>
        <v>1119.800064495324</v>
      </c>
      <c r="GM193" s="10">
        <v>15.071999999999999</v>
      </c>
      <c r="GN193" s="11">
        <v>12180</v>
      </c>
      <c r="GO193" s="18">
        <f t="shared" si="2101"/>
        <v>3.5542855842203722E-2</v>
      </c>
      <c r="GP193" s="20">
        <f>(((GM193-GM$189)/(GM$221-GM$189)*100+1100))</f>
        <v>1119.1076624636275</v>
      </c>
      <c r="GR193" s="10">
        <v>15.071999999999999</v>
      </c>
      <c r="GS193" s="11">
        <v>8813.7999999999993</v>
      </c>
      <c r="GT193" s="18">
        <f t="shared" si="2102"/>
        <v>2.3948500046463424E-2</v>
      </c>
      <c r="GU193" s="20">
        <f>(((GR193-GR$189)/(GR$221-GR$189)*100+1100))</f>
        <v>1119.4193548387095</v>
      </c>
      <c r="GV193" s="20">
        <f t="shared" si="2103"/>
        <v>39.040871713213306</v>
      </c>
      <c r="GX193" s="10">
        <v>15.194000000000001</v>
      </c>
      <c r="GY193" s="11">
        <v>11274.3</v>
      </c>
      <c r="GZ193" s="18">
        <f t="shared" si="2104"/>
        <v>3.8168696137325105E-2</v>
      </c>
      <c r="HA193" s="20">
        <f>(((GX193-GX$189)/(GX$221-GX$189)*100+1100))</f>
        <v>1121.5483870967741</v>
      </c>
      <c r="HC193" s="10">
        <v>15.183</v>
      </c>
      <c r="HD193" s="10">
        <v>9186.7000000000007</v>
      </c>
      <c r="HE193" s="18">
        <f t="shared" si="2105"/>
        <v>2.8266925786050508E-2</v>
      </c>
      <c r="HF193" s="20">
        <f>(((HC193-HC$189)/(HC$221-HC$189)*100+1100))</f>
        <v>1121.1711711711712</v>
      </c>
      <c r="HH193" s="10">
        <v>15.12</v>
      </c>
      <c r="HI193" s="11">
        <v>10269.700000000001</v>
      </c>
      <c r="HJ193" s="18">
        <f t="shared" si="2106"/>
        <v>2.8290451982786121E-2</v>
      </c>
      <c r="HK193" s="20">
        <f>(((HH193-HH$189)/(HH$221-HH$189)*100+1100))</f>
        <v>1120.4795852235904</v>
      </c>
      <c r="HM193" s="10">
        <v>15.106</v>
      </c>
      <c r="HN193" s="11">
        <v>7929.1</v>
      </c>
      <c r="HO193" s="18">
        <f t="shared" si="2107"/>
        <v>2.2219145998600566E-2</v>
      </c>
      <c r="HP193" s="20">
        <f>(((HM193-HM$189)/(HM$221-HM$189)*100+1100))</f>
        <v>1119.9480181936322</v>
      </c>
      <c r="HR193" s="10">
        <v>15.102</v>
      </c>
      <c r="HS193" s="11">
        <v>13105.7</v>
      </c>
      <c r="HT193" s="18">
        <f t="shared" si="2108"/>
        <v>3.2113415437678434E-2</v>
      </c>
      <c r="HU193" s="20">
        <f>(((HR193-HR$189)/(HR$221-HR$189)*100+1100))</f>
        <v>1120.258064516129</v>
      </c>
      <c r="HV193" s="20">
        <f t="shared" si="2109"/>
        <v>19.665727522741037</v>
      </c>
      <c r="HX193" s="10">
        <v>15.291</v>
      </c>
      <c r="HY193" s="11">
        <v>9343.5</v>
      </c>
      <c r="HZ193" s="18">
        <f t="shared" si="2110"/>
        <v>2.100195285456628E-2</v>
      </c>
      <c r="IA193" s="20">
        <f>(((HX193-HX$189)/(HX$221-HX$189)*100+1100))</f>
        <v>1123.6357765579594</v>
      </c>
      <c r="IC193" s="10">
        <v>15.246</v>
      </c>
      <c r="ID193" s="10">
        <v>8262.7000000000007</v>
      </c>
      <c r="IE193" s="18">
        <f t="shared" si="2111"/>
        <v>2.6626583014761968E-2</v>
      </c>
      <c r="IF193" s="20">
        <f>(((IC193-IC$189)/(IC$221-IC$189)*100+1100))</f>
        <v>1122.1646143875566</v>
      </c>
      <c r="IH193" s="10">
        <v>15.154</v>
      </c>
      <c r="II193" s="11">
        <v>8016.8</v>
      </c>
      <c r="IJ193" s="18">
        <f t="shared" si="2112"/>
        <v>2.5293252240624117E-2</v>
      </c>
      <c r="IK193" s="20">
        <f>(((IH193-IH$189)/(IH$221-IH$189)*100+1100))</f>
        <v>1121.6085271317829</v>
      </c>
      <c r="IM193" s="10">
        <v>15.202</v>
      </c>
      <c r="IN193" s="11">
        <v>9723.4</v>
      </c>
      <c r="IO193" s="18">
        <f t="shared" si="2113"/>
        <v>2.2020174478302085E-2</v>
      </c>
      <c r="IP193" s="20">
        <f>(((IM193-IM$189)/(IM$221-IM$189)*100+1100))</f>
        <v>1122.6451612903227</v>
      </c>
      <c r="IR193" s="10">
        <v>15.242000000000001</v>
      </c>
      <c r="IS193" s="11">
        <v>5713.5</v>
      </c>
      <c r="IT193" s="18">
        <f t="shared" si="2114"/>
        <v>1.5590456299515764E-2</v>
      </c>
      <c r="IU193" s="20">
        <f>(((IR193-IR$189)/(IR$221-IR$189)*100+1100))</f>
        <v>1123.2483048111076</v>
      </c>
      <c r="IV193" s="20">
        <f t="shared" si="2115"/>
        <v>19.492401865755845</v>
      </c>
    </row>
    <row r="194" spans="1:256">
      <c r="A194" s="2" t="s">
        <v>112</v>
      </c>
      <c r="B194" s="25">
        <v>15.146000000000001</v>
      </c>
      <c r="C194" s="12">
        <v>2964.3</v>
      </c>
      <c r="D194" s="18">
        <f>C194/D$1</f>
        <v>9.1823402189785096E-3</v>
      </c>
      <c r="E194" s="20">
        <f>(((B194-B$189)/(B$221-B$189)*100+1100))</f>
        <v>1115.1829070896731</v>
      </c>
      <c r="G194" s="25">
        <v>15.124000000000001</v>
      </c>
      <c r="H194" s="12">
        <v>1668.4</v>
      </c>
      <c r="I194" s="18">
        <f>H194/I$1</f>
        <v>7.8252663611104341E-3</v>
      </c>
      <c r="J194" s="20">
        <f>(((G194-G$189)/(G$221-G$189)*100+1100))</f>
        <v>1114.7885050048435</v>
      </c>
      <c r="L194" s="25">
        <v>15.083</v>
      </c>
      <c r="M194" s="12">
        <v>1844</v>
      </c>
      <c r="N194" s="18">
        <f>M194/N$1</f>
        <v>6.480353003524131E-3</v>
      </c>
      <c r="O194" s="20">
        <f>(((L194-L$189)/(L$221-L$189)*100+1100))</f>
        <v>1115.6340288924559</v>
      </c>
      <c r="Q194" s="25">
        <v>15.102</v>
      </c>
      <c r="R194" s="12">
        <v>1251.7</v>
      </c>
      <c r="S194" s="18">
        <f>R194/S$1</f>
        <v>4.7941708520387195E-3</v>
      </c>
      <c r="T194" s="20">
        <f>(((Q194-Q$189)/(Q$221-Q$189)*100+1100))</f>
        <v>1115.7775622373101</v>
      </c>
      <c r="U194" s="20">
        <f t="shared" si="1614"/>
        <v>26.534365003349357</v>
      </c>
      <c r="W194" s="10">
        <v>15.224</v>
      </c>
      <c r="X194">
        <v>2935.9</v>
      </c>
      <c r="Y194" s="18">
        <f t="shared" si="2056"/>
        <v>8.9013790027629783E-3</v>
      </c>
      <c r="Z194" s="20">
        <f>(((W194-W$189)/(W$221-W$189)*100+1100))</f>
        <v>1119.4792671166826</v>
      </c>
      <c r="AB194" s="10">
        <v>15.183</v>
      </c>
      <c r="AC194">
        <v>3708.2</v>
      </c>
      <c r="AD194" s="18">
        <f t="shared" si="1615"/>
        <v>1.2772485664450316E-2</v>
      </c>
      <c r="AE194" s="20">
        <f>(((AB194-AB$189)/(AB$221-AB$189)*100+1100))</f>
        <v>1119.5505617977528</v>
      </c>
      <c r="AG194" s="10">
        <v>15.194000000000001</v>
      </c>
      <c r="AH194">
        <v>4319</v>
      </c>
      <c r="AI194" s="18">
        <f t="shared" si="1616"/>
        <v>1.4287273773805231E-2</v>
      </c>
      <c r="AJ194" s="20">
        <f>(((AG194-AG$189)/(AG$221-AG$189)*100+1100))</f>
        <v>1120.0452634982219</v>
      </c>
      <c r="AL194" s="10">
        <v>15.1668</v>
      </c>
      <c r="AM194">
        <v>1321.4</v>
      </c>
      <c r="AN194" s="18">
        <f t="shared" si="1617"/>
        <v>4.6710966790460984E-3</v>
      </c>
      <c r="AO194" s="20">
        <f>(((AL194-AL$189)/(AL$221-AL$189)*100+1100))</f>
        <v>1119.9163179916318</v>
      </c>
      <c r="AS194" s="18"/>
      <c r="AU194" s="20">
        <f t="shared" si="2125"/>
        <v>42.36968780620419</v>
      </c>
      <c r="AW194" s="10">
        <v>15.228</v>
      </c>
      <c r="AX194">
        <v>1022.7</v>
      </c>
      <c r="AY194" s="18">
        <f t="shared" si="1761"/>
        <v>2.9705731140912696E-3</v>
      </c>
      <c r="AZ194" s="20">
        <f>(((AW194-AW$189)/(AW$221-AW$189)*100+1100))</f>
        <v>1119.8256377139166</v>
      </c>
      <c r="BB194" s="10">
        <v>15.167999999999999</v>
      </c>
      <c r="BC194">
        <v>1678.6</v>
      </c>
      <c r="BD194" s="18">
        <f t="shared" si="1762"/>
        <v>4.3620416620974286E-3</v>
      </c>
      <c r="BE194" s="20">
        <f>(((BB194-BB$189)/(BB$221-BB$189)*100+1100))</f>
        <v>1118.7640811071774</v>
      </c>
      <c r="BG194" s="10">
        <v>15.098000000000001</v>
      </c>
      <c r="BH194">
        <v>5964.8</v>
      </c>
      <c r="BI194" s="18">
        <f t="shared" si="1763"/>
        <v>1.8295383581021975E-2</v>
      </c>
      <c r="BJ194" s="20">
        <f>(((BG194-BG$189)/(BG$221-BG$189)*100+1100))</f>
        <v>1118.6855670103093</v>
      </c>
      <c r="BL194" s="10">
        <v>15.090999999999999</v>
      </c>
      <c r="BM194">
        <v>1591.4</v>
      </c>
      <c r="BN194" s="18">
        <f t="shared" si="1764"/>
        <v>4.472254821289664E-3</v>
      </c>
      <c r="BO194" s="20">
        <f>(((BL194-BL$189)/(BL$221-BL$189)*100+1100))</f>
        <v>1118.6195826645264</v>
      </c>
      <c r="BQ194" s="10">
        <v>15.117000000000001</v>
      </c>
      <c r="BR194">
        <v>1147.3</v>
      </c>
      <c r="BS194" s="18">
        <f t="shared" si="1765"/>
        <v>3.6959269744361559E-3</v>
      </c>
      <c r="BT194" s="20">
        <f>(((BQ194-BQ$189)/(BQ$221-BQ$189)*100+1100))</f>
        <v>1119.1688144329896</v>
      </c>
      <c r="BU194" s="20">
        <f t="shared" si="1939"/>
        <v>95.821936916600293</v>
      </c>
      <c r="BW194" s="10">
        <v>15.198</v>
      </c>
      <c r="BX194" s="11">
        <v>1004.7</v>
      </c>
      <c r="BY194" s="18">
        <f t="shared" si="2086"/>
        <v>3.962257007598763E-3</v>
      </c>
      <c r="BZ194" s="20">
        <f>(((BW194-BW$189)/(BW$221-BW$189)*100+1100))</f>
        <v>1119.6520618556701</v>
      </c>
      <c r="CD194" s="18"/>
      <c r="CG194" s="10">
        <v>15.12</v>
      </c>
      <c r="CH194" s="11">
        <v>1046</v>
      </c>
      <c r="CI194" s="18">
        <f t="shared" si="2088"/>
        <v>2.8258050572725307E-3</v>
      </c>
      <c r="CJ194" s="20">
        <f>(((CG194-CG$189)/(CG$221-CG$189)*100+1100))</f>
        <v>1118.5806451612902</v>
      </c>
      <c r="CL194" s="10">
        <v>15.138999999999999</v>
      </c>
      <c r="CM194" s="11">
        <v>1352.9</v>
      </c>
      <c r="CN194" s="18">
        <f t="shared" si="2089"/>
        <v>3.7711372115270974E-3</v>
      </c>
      <c r="CO194" s="20">
        <f>(((CL194-CL$189)/(CL$221-CL$189)*100+1100))</f>
        <v>1119.3258426966293</v>
      </c>
      <c r="CQ194" s="10">
        <v>15.058</v>
      </c>
      <c r="CR194" s="11">
        <v>1113.5</v>
      </c>
      <c r="CS194" s="18">
        <f t="shared" si="2090"/>
        <v>3.1624583391910524E-3</v>
      </c>
      <c r="CT194" s="20">
        <f>(((CQ194-CQ$189)/(CQ$221-CQ$189)*100+1100))</f>
        <v>1116.2118258609487</v>
      </c>
      <c r="CU194" s="20">
        <f t="shared" si="2091"/>
        <v>15.391261736241313</v>
      </c>
      <c r="CW194" s="10">
        <v>15.109</v>
      </c>
      <c r="CX194" s="11">
        <v>1400.7</v>
      </c>
      <c r="CY194" s="18">
        <f t="shared" si="2117"/>
        <v>3.6429157161891154E-3</v>
      </c>
      <c r="CZ194" s="20">
        <f t="shared" si="2126"/>
        <v>1116.4888457807954</v>
      </c>
      <c r="DB194" s="10">
        <v>15.128</v>
      </c>
      <c r="DC194" s="10">
        <v>1452.4</v>
      </c>
      <c r="DD194" s="18">
        <f t="shared" si="2118"/>
        <v>4.3259794066224065E-3</v>
      </c>
      <c r="DE194" s="20">
        <f t="shared" si="2127"/>
        <v>1115.5239327296249</v>
      </c>
      <c r="DI194" s="18"/>
      <c r="DL194" s="10">
        <v>15.016999999999999</v>
      </c>
      <c r="DM194" s="11">
        <v>1643.5</v>
      </c>
      <c r="DN194" s="18">
        <f t="shared" si="2120"/>
        <v>5.6551491104710246E-3</v>
      </c>
      <c r="DO194" s="20">
        <f t="shared" si="2128"/>
        <v>1116.3225806451612</v>
      </c>
      <c r="DQ194" s="10">
        <v>15.028</v>
      </c>
      <c r="DR194" s="11">
        <v>1194.9000000000001</v>
      </c>
      <c r="DS194" s="18">
        <f t="shared" si="2121"/>
        <v>3.9382808212744293E-3</v>
      </c>
      <c r="DT194" s="20">
        <f t="shared" si="2129"/>
        <v>1117.284746855853</v>
      </c>
      <c r="DU194" s="20">
        <f t="shared" si="2122"/>
        <v>20.23046680944077</v>
      </c>
      <c r="DW194" s="10">
        <v>15.146000000000001</v>
      </c>
      <c r="DX194" s="11">
        <v>2253.5</v>
      </c>
      <c r="DY194" s="18">
        <f t="shared" si="2000"/>
        <v>9.9073061271863338E-3</v>
      </c>
      <c r="DZ194" s="20">
        <f t="shared" si="2130"/>
        <v>1116.0091294424519</v>
      </c>
      <c r="EB194" s="10">
        <v>15.087</v>
      </c>
      <c r="EC194" s="10">
        <v>2594.4</v>
      </c>
      <c r="ED194" s="18">
        <f t="shared" si="1952"/>
        <v>8.4292031732324073E-3</v>
      </c>
      <c r="EE194" s="20">
        <f t="shared" si="2131"/>
        <v>1115.2569941444372</v>
      </c>
      <c r="EG194" s="10">
        <v>15.023999999999999</v>
      </c>
      <c r="EH194" s="11">
        <v>2116.9</v>
      </c>
      <c r="EI194" s="18">
        <f t="shared" si="1953"/>
        <v>7.5357153536507061E-3</v>
      </c>
      <c r="EJ194" s="20">
        <f t="shared" si="2132"/>
        <v>1116.2881245944193</v>
      </c>
      <c r="EL194" s="10">
        <v>15.006</v>
      </c>
      <c r="EM194" s="11">
        <v>2664.5</v>
      </c>
      <c r="EN194" s="18">
        <f t="shared" si="1954"/>
        <v>7.580632955112525E-3</v>
      </c>
      <c r="EO194" s="20">
        <f t="shared" si="2133"/>
        <v>1115.3117858308847</v>
      </c>
      <c r="EQ194" s="10">
        <v>15.039</v>
      </c>
      <c r="ER194" s="11">
        <v>2381.1</v>
      </c>
      <c r="ES194" s="18">
        <f t="shared" si="1955"/>
        <v>7.5186497943588813E-3</v>
      </c>
      <c r="ET194" s="20">
        <f t="shared" si="2134"/>
        <v>1116.9872839908705</v>
      </c>
      <c r="EU194" s="20">
        <f t="shared" si="2001"/>
        <v>12.588644242368382</v>
      </c>
      <c r="EW194" s="10">
        <v>15.124000000000001</v>
      </c>
      <c r="EX194" s="11">
        <v>2445.5</v>
      </c>
      <c r="EY194" s="18">
        <f t="shared" si="2093"/>
        <v>8.0146981469021578E-3</v>
      </c>
      <c r="EZ194" s="20">
        <f t="shared" si="2135"/>
        <v>1116.5858389912705</v>
      </c>
      <c r="FB194" s="10">
        <v>15.061</v>
      </c>
      <c r="FC194" s="10">
        <v>1707.7</v>
      </c>
      <c r="FD194" s="18">
        <f t="shared" si="2094"/>
        <v>5.445659480619868E-3</v>
      </c>
      <c r="FE194" s="20">
        <f>(((FB194-FB$189)/(FB$221-FB$189)*100+1100))</f>
        <v>1117.1779141104294</v>
      </c>
      <c r="FI194" s="18"/>
      <c r="FL194" s="10">
        <v>15.016999999999999</v>
      </c>
      <c r="FM194" s="11">
        <v>2228.1999999999998</v>
      </c>
      <c r="FN194" s="18">
        <f t="shared" si="2123"/>
        <v>6.8005638956042331E-3</v>
      </c>
      <c r="FO194" s="20">
        <f t="shared" si="2137"/>
        <v>1117.7914110429449</v>
      </c>
      <c r="FQ194" s="10">
        <v>14.991</v>
      </c>
      <c r="FR194" s="11">
        <v>1023.9</v>
      </c>
      <c r="FS194" s="18">
        <f t="shared" si="2096"/>
        <v>4.0894478346775107E-3</v>
      </c>
      <c r="FT194" s="20">
        <f t="shared" si="2138"/>
        <v>1116.9136597938145</v>
      </c>
      <c r="FU194" s="20">
        <f t="shared" si="2097"/>
        <v>27.855873075776532</v>
      </c>
      <c r="FV194" s="20">
        <f t="shared" si="2098"/>
        <v>27.855873075776532</v>
      </c>
      <c r="FX194" s="10">
        <v>15.202</v>
      </c>
      <c r="FY194" s="11">
        <v>4329.8</v>
      </c>
      <c r="FZ194" s="18">
        <f t="shared" si="2099"/>
        <v>1.3616742385121906E-2</v>
      </c>
      <c r="GA194" s="20">
        <f>(((FX194-FX$189)/(FX$221-FX$189)*100+1100))</f>
        <v>1119.9357945425361</v>
      </c>
      <c r="GC194" s="10">
        <v>15.083</v>
      </c>
      <c r="GD194" s="10">
        <v>1041.7</v>
      </c>
      <c r="GE194" s="18">
        <f t="shared" si="2100"/>
        <v>3.8243550141013227E-3</v>
      </c>
      <c r="GF194" s="20">
        <f>(((GC194-GC$189)/(GC$221-GC$189)*100+1100))</f>
        <v>1118.2498373454782</v>
      </c>
      <c r="GH194" s="10">
        <v>15.061</v>
      </c>
      <c r="GI194" s="11">
        <v>1080.3</v>
      </c>
      <c r="GJ194" s="18">
        <f t="shared" si="2139"/>
        <v>4.3239708004889537E-3</v>
      </c>
      <c r="GK194" s="20">
        <f>(((GH194-GH$189)/(GH$221-GH$189)*100+1100))</f>
        <v>1119.0583682683005</v>
      </c>
      <c r="GO194" s="18"/>
      <c r="GT194" s="18"/>
      <c r="GV194" s="20">
        <f t="shared" si="2103"/>
        <v>76.017285185845225</v>
      </c>
      <c r="GZ194" s="18"/>
      <c r="HE194" s="18"/>
      <c r="HJ194" s="18"/>
      <c r="HO194" s="18"/>
      <c r="HT194" s="18"/>
      <c r="HV194" s="20"/>
      <c r="HZ194" s="18"/>
      <c r="IE194" s="18"/>
      <c r="IJ194" s="18"/>
      <c r="IO194" s="18"/>
      <c r="IT194" s="18"/>
      <c r="IV194" s="20"/>
    </row>
    <row r="195" spans="1:256" s="11" customFormat="1">
      <c r="A195" s="13" t="s">
        <v>231</v>
      </c>
      <c r="B195" s="25"/>
      <c r="C195" s="35"/>
      <c r="D195" s="18"/>
      <c r="E195" s="20"/>
      <c r="F195" s="35"/>
      <c r="G195" s="25"/>
      <c r="H195" s="35"/>
      <c r="I195" s="18"/>
      <c r="J195" s="20"/>
      <c r="K195" s="35"/>
      <c r="L195" s="25"/>
      <c r="M195" s="35"/>
      <c r="N195" s="18"/>
      <c r="O195" s="20"/>
      <c r="P195" s="35"/>
      <c r="Q195" s="25"/>
      <c r="R195" s="35"/>
      <c r="S195" s="18"/>
      <c r="T195" s="20"/>
      <c r="U195" s="20"/>
      <c r="W195" s="10"/>
      <c r="Y195" s="18"/>
      <c r="Z195" s="20"/>
      <c r="AB195" s="10"/>
      <c r="AD195" s="18"/>
      <c r="AE195" s="20"/>
      <c r="AG195" s="10"/>
      <c r="AI195" s="18"/>
      <c r="AJ195" s="20"/>
      <c r="AL195" s="10"/>
      <c r="AN195" s="18"/>
      <c r="AO195" s="20"/>
      <c r="AQ195" s="10"/>
      <c r="AS195" s="18"/>
      <c r="AT195" s="20"/>
      <c r="AU195" s="20"/>
      <c r="AW195" s="10"/>
      <c r="AY195" s="18"/>
      <c r="AZ195" s="20"/>
      <c r="BB195" s="10"/>
      <c r="BD195" s="18"/>
      <c r="BE195" s="20"/>
      <c r="BG195" s="10"/>
      <c r="BI195" s="18"/>
      <c r="BJ195" s="20"/>
      <c r="BL195" s="10"/>
      <c r="BN195" s="18"/>
      <c r="BO195" s="20"/>
      <c r="BQ195" s="10"/>
      <c r="BS195" s="18"/>
      <c r="BT195" s="20"/>
      <c r="BU195" s="20"/>
      <c r="BW195" s="10"/>
      <c r="BY195" s="18"/>
      <c r="BZ195" s="20"/>
      <c r="CB195" s="10"/>
      <c r="CD195" s="18"/>
      <c r="CE195" s="20"/>
      <c r="CG195" s="10"/>
      <c r="CI195" s="18"/>
      <c r="CJ195" s="20"/>
      <c r="CL195" s="10"/>
      <c r="CN195" s="18"/>
      <c r="CO195" s="20"/>
      <c r="CQ195" s="10"/>
      <c r="CS195" s="18"/>
      <c r="CT195" s="20"/>
      <c r="CU195" s="20"/>
      <c r="CW195" s="10">
        <v>15.124000000000001</v>
      </c>
      <c r="CX195" s="11">
        <v>5142.6000000000004</v>
      </c>
      <c r="CY195" s="18">
        <f t="shared" si="2117"/>
        <v>1.3374782867190795E-2</v>
      </c>
      <c r="CZ195" s="20">
        <f t="shared" si="2126"/>
        <v>1116.9738118331718</v>
      </c>
      <c r="DB195" s="10">
        <v>15.143000000000001</v>
      </c>
      <c r="DC195" s="10">
        <v>1520.5</v>
      </c>
      <c r="DD195" s="18">
        <f t="shared" si="2118"/>
        <v>4.5288155382603749E-3</v>
      </c>
      <c r="DE195" s="20">
        <f t="shared" si="2127"/>
        <v>1116.0090556274256</v>
      </c>
      <c r="DG195" s="10">
        <v>15.028</v>
      </c>
      <c r="DH195" s="11">
        <v>2584.1999999999998</v>
      </c>
      <c r="DI195" s="18">
        <f t="shared" ref="DI195" si="2140">DH195/DI$1</f>
        <v>7.0910737315808244E-3</v>
      </c>
      <c r="DJ195" s="20">
        <f>(((DG195-DG$189)/(DG$221-DG$189)*100+1100))</f>
        <v>1116.9720347155255</v>
      </c>
      <c r="DL195" s="10">
        <v>15.035</v>
      </c>
      <c r="DM195" s="11">
        <v>3875</v>
      </c>
      <c r="DN195" s="18">
        <f t="shared" si="2120"/>
        <v>1.3333558139991007E-2</v>
      </c>
      <c r="DO195" s="20">
        <f t="shared" si="2128"/>
        <v>1116.9032258064517</v>
      </c>
      <c r="DQ195" s="10">
        <v>15.039</v>
      </c>
      <c r="DR195" s="11">
        <v>3146.4</v>
      </c>
      <c r="DS195" s="18">
        <f t="shared" si="2121"/>
        <v>1.037024585827924E-2</v>
      </c>
      <c r="DT195" s="20">
        <f t="shared" si="2129"/>
        <v>1117.6394711383425</v>
      </c>
      <c r="DU195" s="20">
        <f t="shared" si="2122"/>
        <v>39.994829456188519</v>
      </c>
      <c r="DW195" s="10">
        <v>15.172000000000001</v>
      </c>
      <c r="DX195" s="11">
        <v>4236.7</v>
      </c>
      <c r="DY195" s="18">
        <f t="shared" si="2000"/>
        <v>1.8626263088107539E-2</v>
      </c>
      <c r="DZ195" s="20">
        <f t="shared" si="2130"/>
        <v>1116.8568633844147</v>
      </c>
      <c r="EB195" s="10">
        <v>15.146000000000001</v>
      </c>
      <c r="EC195" s="10">
        <v>4142.3</v>
      </c>
      <c r="ED195" s="18">
        <f t="shared" si="1952"/>
        <v>1.3458328825347133E-2</v>
      </c>
      <c r="EE195" s="20">
        <f t="shared" si="2131"/>
        <v>1117.1763175016265</v>
      </c>
      <c r="EG195" s="10">
        <v>15.069000000000001</v>
      </c>
      <c r="EH195" s="11">
        <v>7399.2</v>
      </c>
      <c r="EI195" s="18">
        <f t="shared" ref="EI195:EI201" si="2141">EH195/EI$1</f>
        <v>2.6339583846536115E-2</v>
      </c>
      <c r="EJ195" s="20">
        <f t="shared" si="2132"/>
        <v>1117.7482154445165</v>
      </c>
      <c r="EL195" s="10">
        <v>15.090999999999999</v>
      </c>
      <c r="EM195" s="11">
        <v>2534.8000000000002</v>
      </c>
      <c r="EN195" s="18">
        <f t="shared" si="1954"/>
        <v>7.2116301049424767E-3</v>
      </c>
      <c r="EO195" s="20">
        <f t="shared" si="2133"/>
        <v>1118.086842964414</v>
      </c>
      <c r="EQ195" s="10">
        <v>15.071999999999999</v>
      </c>
      <c r="ER195" s="11">
        <v>2285.6999999999998</v>
      </c>
      <c r="ES195" s="18">
        <f t="shared" si="1955"/>
        <v>7.2174112111906656E-3</v>
      </c>
      <c r="ET195" s="20">
        <f t="shared" si="2134"/>
        <v>1118.0632539941309</v>
      </c>
      <c r="EU195" s="20">
        <f t="shared" si="2001"/>
        <v>55.800369322479213</v>
      </c>
      <c r="EW195" s="10">
        <v>15.15</v>
      </c>
      <c r="EX195" s="11">
        <v>1769.7</v>
      </c>
      <c r="EY195" s="18">
        <f t="shared" si="2093"/>
        <v>5.7998819507555704E-3</v>
      </c>
      <c r="EZ195" s="20">
        <f t="shared" si="2135"/>
        <v>1117.4264468153897</v>
      </c>
      <c r="FB195" s="10"/>
      <c r="FC195" s="10"/>
      <c r="FD195" s="18"/>
      <c r="FE195" s="20"/>
      <c r="FG195" s="10">
        <v>15.093999999999999</v>
      </c>
      <c r="FH195" s="11">
        <v>23632.6</v>
      </c>
      <c r="FI195" s="18">
        <f t="shared" si="2136"/>
        <v>7.596263936469691E-2</v>
      </c>
      <c r="FJ195" s="20">
        <f>(((FG195-FG$189)/(FG$221-FG$189)*100+1100))</f>
        <v>1117.6567656765676</v>
      </c>
      <c r="FL195" s="10">
        <v>15.021000000000001</v>
      </c>
      <c r="FM195" s="11">
        <v>3124.7</v>
      </c>
      <c r="FN195" s="18">
        <f t="shared" si="2123"/>
        <v>9.536721122248697E-3</v>
      </c>
      <c r="FO195" s="20">
        <f t="shared" si="2137"/>
        <v>1117.9205682918955</v>
      </c>
      <c r="FQ195" s="10">
        <v>15.013</v>
      </c>
      <c r="FR195" s="11">
        <v>2145.3000000000002</v>
      </c>
      <c r="FS195" s="18">
        <f t="shared" si="2096"/>
        <v>8.5683098346847012E-3</v>
      </c>
      <c r="FT195" s="20">
        <f t="shared" si="2138"/>
        <v>1117.6224226804125</v>
      </c>
      <c r="FU195" s="20">
        <f t="shared" si="2097"/>
        <v>136.3166408645227</v>
      </c>
      <c r="FV195" s="20">
        <f t="shared" si="2098"/>
        <v>24.338038103660548</v>
      </c>
      <c r="FX195" s="10"/>
      <c r="FZ195" s="18"/>
      <c r="GA195" s="20"/>
      <c r="GC195" s="10"/>
      <c r="GD195" s="10"/>
      <c r="GE195" s="18"/>
      <c r="GF195" s="20"/>
      <c r="GH195" s="10"/>
      <c r="GJ195" s="18"/>
      <c r="GK195" s="20"/>
      <c r="GM195" s="10"/>
      <c r="GO195" s="18"/>
      <c r="GP195" s="20"/>
      <c r="GR195" s="10"/>
      <c r="GT195" s="18"/>
      <c r="GU195" s="20"/>
      <c r="GV195" s="20"/>
      <c r="GX195" s="10">
        <v>15.191000000000001</v>
      </c>
      <c r="GY195" s="11">
        <v>13220.1</v>
      </c>
      <c r="GZ195" s="18">
        <f t="shared" ref="GZ195" si="2142">GY195/GZ$1</f>
        <v>4.4756124974947596E-2</v>
      </c>
      <c r="HA195" s="20">
        <f>(((GX195-GX$189)/(GX$221-GX$189)*100+1100))</f>
        <v>1121.4516129032259</v>
      </c>
      <c r="HC195" s="10">
        <v>15.191000000000001</v>
      </c>
      <c r="HD195" s="10">
        <v>28857.7</v>
      </c>
      <c r="HE195" s="18">
        <f t="shared" ref="HE195" si="2143">HD195/HE$1</f>
        <v>8.8793414855836125E-2</v>
      </c>
      <c r="HF195" s="20">
        <f>(((HC195-HC$189)/(HC$221-HC$189)*100+1100))</f>
        <v>1121.4285714285716</v>
      </c>
      <c r="HH195" s="10">
        <v>15.124000000000001</v>
      </c>
      <c r="HI195" s="11">
        <v>33444.199999999997</v>
      </c>
      <c r="HJ195" s="18">
        <f t="shared" ref="HJ195" si="2144">HI195/HJ$1</f>
        <v>9.2130396623338121E-2</v>
      </c>
      <c r="HK195" s="20">
        <f>(((HH195-HH$189)/(HH$221-HH$189)*100+1100))</f>
        <v>1120.6092028515877</v>
      </c>
      <c r="HM195" s="10">
        <v>15.090999999999999</v>
      </c>
      <c r="HN195" s="11">
        <v>26417.200000000001</v>
      </c>
      <c r="HO195" s="18">
        <f t="shared" ref="HO195" si="2145">HN195/HO$1</f>
        <v>7.4027017400995182E-2</v>
      </c>
      <c r="HP195" s="20">
        <f>(((HM195-HM$189)/(HM$221-HM$189)*100+1100))</f>
        <v>1119.4606887589343</v>
      </c>
      <c r="HR195" s="10">
        <v>15.12</v>
      </c>
      <c r="HS195" s="11">
        <v>24080.9</v>
      </c>
      <c r="HT195" s="18">
        <f t="shared" ref="HT195" si="2146">HS195/HT$1</f>
        <v>5.9006382399504835E-2</v>
      </c>
      <c r="HU195" s="20">
        <f>(((HR195-HR$189)/(HR$221-HR$189)*100+1100))</f>
        <v>1120.8387096774193</v>
      </c>
      <c r="HV195" s="20">
        <f t="shared" ref="HV195" si="2147">(STDEV(GZ195,HE195,HJ195,HO195,HT195))/(AVERAGE(GZ195,HE195,HJ195,HO195,HT195))*100</f>
        <v>27.89563391542973</v>
      </c>
      <c r="HX195" s="10"/>
      <c r="HZ195" s="18"/>
      <c r="IA195" s="20"/>
      <c r="IC195" s="10"/>
      <c r="ID195" s="10"/>
      <c r="IE195" s="18"/>
      <c r="IF195" s="20"/>
      <c r="IH195" s="10"/>
      <c r="IJ195" s="18"/>
      <c r="IK195" s="20"/>
      <c r="IM195" s="10"/>
      <c r="IO195" s="18"/>
      <c r="IP195" s="20"/>
      <c r="IR195" s="10"/>
      <c r="IT195" s="18"/>
      <c r="IU195" s="20"/>
      <c r="IV195" s="20"/>
    </row>
    <row r="196" spans="1:256">
      <c r="A196" s="5" t="s">
        <v>113</v>
      </c>
      <c r="D196" s="18"/>
      <c r="I196" s="18"/>
      <c r="N196" s="18"/>
      <c r="S196" s="18"/>
      <c r="U196" s="20"/>
      <c r="W196" s="10">
        <v>15.512</v>
      </c>
      <c r="X196">
        <v>67941.3</v>
      </c>
      <c r="Y196" s="18">
        <f>X196/Y$1</f>
        <v>0.20599177807160338</v>
      </c>
      <c r="Z196" s="20">
        <f>(((W196-W$189)/(W$221-W$189)*100+1100))</f>
        <v>1128.7367405978785</v>
      </c>
      <c r="AB196" s="10">
        <v>15.475</v>
      </c>
      <c r="AC196">
        <v>84997.3</v>
      </c>
      <c r="AD196" s="18">
        <f t="shared" si="1615"/>
        <v>0.2927638195801151</v>
      </c>
      <c r="AE196" s="20">
        <f>(((AB196-AB$189)/(AB$221-AB$189)*100+1100))</f>
        <v>1128.9245585874799</v>
      </c>
      <c r="AG196" s="10">
        <v>15.468</v>
      </c>
      <c r="AH196">
        <v>90240.2</v>
      </c>
      <c r="AI196" s="18">
        <f t="shared" si="1616"/>
        <v>0.29851503653691569</v>
      </c>
      <c r="AJ196" s="20">
        <f>(((AG196-AG$189)/(AG$221-AG$189)*100+1100))</f>
        <v>1128.9039767216295</v>
      </c>
      <c r="AL196" s="10">
        <v>15.452999999999999</v>
      </c>
      <c r="AM196">
        <v>83304.399999999994</v>
      </c>
      <c r="AN196" s="18">
        <f t="shared" si="1617"/>
        <v>0.29447775555466005</v>
      </c>
      <c r="AO196" s="20">
        <f>(((AL196-AL$189)/(AL$221-AL$189)*100+1100))</f>
        <v>1129.1277759897007</v>
      </c>
      <c r="AQ196" s="10">
        <v>15.475</v>
      </c>
      <c r="AR196">
        <v>77489.2</v>
      </c>
      <c r="AS196" s="18">
        <f t="shared" si="1618"/>
        <v>0.25311133518669315</v>
      </c>
      <c r="AT196" s="20">
        <f>(((AQ196-AQ$189)/(AQ$221-AQ$189)*100+1100))</f>
        <v>1129.4060995184591</v>
      </c>
      <c r="AU196" s="20">
        <f t="shared" ref="AU196" si="2148">(STDEV(Y196,AD196,AI196,AN196,AS196))/(AVERAGE(Y196,AD196,AI196,AN196,AS196))*100</f>
        <v>14.763525449201511</v>
      </c>
      <c r="AW196" s="10">
        <v>15.512</v>
      </c>
      <c r="AX196">
        <v>220446</v>
      </c>
      <c r="AY196" s="18">
        <f t="shared" si="1761"/>
        <v>0.64031579222544632</v>
      </c>
      <c r="AZ196" s="20">
        <f>(((AW196-AW$189)/(AW$221-AW$189)*100+1100))</f>
        <v>1128.9958023894092</v>
      </c>
      <c r="BB196" s="10">
        <v>15.478999999999999</v>
      </c>
      <c r="BC196">
        <v>287393</v>
      </c>
      <c r="BD196" s="18">
        <f t="shared" si="1762"/>
        <v>0.74682487751409887</v>
      </c>
      <c r="BE196" s="20">
        <f>(((BB196-BB$189)/(BB$221-BB$189)*100+1100))</f>
        <v>1128.7737367235275</v>
      </c>
      <c r="BG196" s="10">
        <v>15.423</v>
      </c>
      <c r="BH196">
        <v>259375.6</v>
      </c>
      <c r="BI196" s="18">
        <f t="shared" si="1763"/>
        <v>0.79556332040600253</v>
      </c>
      <c r="BJ196" s="20">
        <f>(((BG196-BG$189)/(BG$221-BG$189)*100+1100))</f>
        <v>1129.1559278350514</v>
      </c>
      <c r="BL196" s="10">
        <v>15.42</v>
      </c>
      <c r="BM196">
        <v>233149.4</v>
      </c>
      <c r="BN196" s="18">
        <f t="shared" si="1764"/>
        <v>0.65521146677817788</v>
      </c>
      <c r="BO196" s="20">
        <f>(((BL196-BL$189)/(BL$221-BL$189)*100+1100))</f>
        <v>1129.1813804173355</v>
      </c>
      <c r="BQ196" s="10">
        <v>15.427</v>
      </c>
      <c r="BR196">
        <v>264091</v>
      </c>
      <c r="BS196" s="18">
        <f t="shared" si="1765"/>
        <v>0.85074614364666512</v>
      </c>
      <c r="BT196" s="20">
        <f>(((BQ196-BQ$189)/(BQ$221-BQ$189)*100+1100))</f>
        <v>1129.1559278350514</v>
      </c>
      <c r="BU196" s="20">
        <f t="shared" si="1939"/>
        <v>12.218151023757294</v>
      </c>
      <c r="BW196" s="10">
        <v>15.486000000000001</v>
      </c>
      <c r="BX196" s="11">
        <v>53214.5</v>
      </c>
      <c r="BY196" s="18">
        <f t="shared" si="2086"/>
        <v>0.20986316863826451</v>
      </c>
      <c r="BZ196" s="20">
        <f>(((BW196-BW$189)/(BW$221-BW$189)*100+1100))</f>
        <v>1128.930412371134</v>
      </c>
      <c r="CB196" s="10">
        <v>15.481999999999999</v>
      </c>
      <c r="CC196" s="11">
        <v>46591.6</v>
      </c>
      <c r="CD196" s="18">
        <f t="shared" si="2087"/>
        <v>0.15409267534261206</v>
      </c>
      <c r="CE196" s="20">
        <f>(((CB196-CB$189)/(CB$221-CB$189)*100+1100))</f>
        <v>1128.6453281603622</v>
      </c>
      <c r="CG196" s="10">
        <v>15.430999999999999</v>
      </c>
      <c r="CH196" s="11">
        <v>64577.2</v>
      </c>
      <c r="CI196" s="18">
        <f t="shared" si="2088"/>
        <v>0.17445753187810675</v>
      </c>
      <c r="CJ196" s="20">
        <f>(((CG196-CG$189)/(CG$221-CG$189)*100+1100))</f>
        <v>1128.6129032258063</v>
      </c>
      <c r="CL196" s="10">
        <v>15.446</v>
      </c>
      <c r="CM196" s="11">
        <v>66007.3</v>
      </c>
      <c r="CN196" s="18">
        <f t="shared" si="2089"/>
        <v>0.18399185842444568</v>
      </c>
      <c r="CO196" s="20">
        <f>(((CL196-CL$189)/(CL$221-CL$189)*100+1100))</f>
        <v>1129.1813804173355</v>
      </c>
      <c r="CQ196" s="10">
        <v>15.442</v>
      </c>
      <c r="CR196" s="11">
        <v>78764.2</v>
      </c>
      <c r="CS196" s="18">
        <f t="shared" si="2090"/>
        <v>0.22369869880530929</v>
      </c>
      <c r="CT196" s="20">
        <f>(((CQ196-CQ$189)/(CQ$221-CQ$189)*100+1100))</f>
        <v>1128.6874593892137</v>
      </c>
      <c r="CU196" s="20">
        <f t="shared" si="2091"/>
        <v>14.69837463103538</v>
      </c>
      <c r="CW196" s="10">
        <v>15.486000000000001</v>
      </c>
      <c r="CX196" s="11">
        <v>43101.2</v>
      </c>
      <c r="CY196" s="18">
        <f t="shared" si="2117"/>
        <v>0.11209683648647839</v>
      </c>
      <c r="CZ196" s="20">
        <f t="shared" si="2126"/>
        <v>1128.6776592305205</v>
      </c>
      <c r="DB196" s="10">
        <v>15.526999999999999</v>
      </c>
      <c r="DC196" s="10">
        <v>62392.7</v>
      </c>
      <c r="DD196" s="18">
        <f t="shared" ref="DD196:DD202" si="2149">DC196/DD$1</f>
        <v>0.18583691498455646</v>
      </c>
      <c r="DE196" s="20">
        <f t="shared" si="2127"/>
        <v>1128.4282018111255</v>
      </c>
      <c r="DG196" s="10">
        <v>15.404999999999999</v>
      </c>
      <c r="DH196" s="11">
        <v>46791.5</v>
      </c>
      <c r="DI196" s="18">
        <f t="shared" si="2119"/>
        <v>0.12839639985731141</v>
      </c>
      <c r="DJ196" s="20">
        <f>(((DG196-DG$189)/(DG$221-DG$189)*100+1100))</f>
        <v>1129.0903246544519</v>
      </c>
      <c r="DL196" s="10">
        <v>15.412000000000001</v>
      </c>
      <c r="DM196" s="11">
        <v>44304.3</v>
      </c>
      <c r="DN196" s="18">
        <f t="shared" si="2120"/>
        <v>0.15244747352299448</v>
      </c>
      <c r="DO196" s="20">
        <f t="shared" si="2128"/>
        <v>1129.0645161290322</v>
      </c>
      <c r="DQ196" s="10">
        <v>15.398</v>
      </c>
      <c r="DR196" s="11">
        <v>56667.4</v>
      </c>
      <c r="DS196" s="18">
        <f t="shared" si="2121"/>
        <v>0.18677055369611398</v>
      </c>
      <c r="DT196" s="20">
        <f t="shared" si="2129"/>
        <v>1129.2163818123186</v>
      </c>
      <c r="DU196" s="20">
        <f t="shared" si="2122"/>
        <v>21.900121271519424</v>
      </c>
      <c r="DW196" s="10">
        <v>15.531000000000001</v>
      </c>
      <c r="DX196" s="11">
        <v>37688.300000000003</v>
      </c>
      <c r="DY196" s="18">
        <f t="shared" si="2000"/>
        <v>0.16569315531982992</v>
      </c>
      <c r="DZ196" s="20">
        <f t="shared" si="2130"/>
        <v>1128.5621128138246</v>
      </c>
      <c r="EB196" s="10">
        <v>15.500999999999999</v>
      </c>
      <c r="EC196" s="10">
        <v>44768.1</v>
      </c>
      <c r="ED196" s="18">
        <f t="shared" si="1952"/>
        <v>0.14545151502450884</v>
      </c>
      <c r="EE196" s="20">
        <f t="shared" si="2131"/>
        <v>1128.7247885491217</v>
      </c>
      <c r="EG196" s="10">
        <v>15.416</v>
      </c>
      <c r="EH196" s="11">
        <v>35359.5</v>
      </c>
      <c r="EI196" s="18">
        <f t="shared" si="2141"/>
        <v>0.12587232606519538</v>
      </c>
      <c r="EJ196" s="20">
        <f t="shared" si="2132"/>
        <v>1129.0071382219339</v>
      </c>
      <c r="EL196" s="10">
        <v>15.430999999999999</v>
      </c>
      <c r="EM196" s="11">
        <v>21662</v>
      </c>
      <c r="EN196" s="18">
        <f t="shared" si="1954"/>
        <v>6.1629450581215058E-2</v>
      </c>
      <c r="EO196" s="20">
        <f t="shared" si="2133"/>
        <v>1129.1870714985307</v>
      </c>
      <c r="EQ196" s="10">
        <v>15.409000000000001</v>
      </c>
      <c r="ER196" s="11">
        <v>65961.8</v>
      </c>
      <c r="ES196" s="18">
        <f t="shared" si="1955"/>
        <v>0.20828342950969791</v>
      </c>
      <c r="ET196" s="20">
        <f t="shared" si="2134"/>
        <v>1129.051190088034</v>
      </c>
      <c r="EU196" s="20">
        <f t="shared" si="2001"/>
        <v>38.226728497078476</v>
      </c>
      <c r="EW196" s="10">
        <v>15.500999999999999</v>
      </c>
      <c r="EX196" s="11">
        <v>188144</v>
      </c>
      <c r="EY196" s="18">
        <f t="shared" si="2093"/>
        <v>0.61660902398313611</v>
      </c>
      <c r="EZ196" s="20">
        <f t="shared" si="2135"/>
        <v>1128.7746524409959</v>
      </c>
      <c r="FB196" s="10">
        <v>15.427</v>
      </c>
      <c r="FC196" s="10">
        <v>160705.1</v>
      </c>
      <c r="FD196" s="18">
        <f t="shared" si="2094"/>
        <v>0.51247013608887038</v>
      </c>
      <c r="FE196" s="20">
        <f>(((FB196-FB$189)/(FB$221-FB$189)*100+1100))</f>
        <v>1128.9958023894092</v>
      </c>
      <c r="FG196" s="10">
        <v>15.385999999999999</v>
      </c>
      <c r="FH196" s="11">
        <v>512479.8</v>
      </c>
      <c r="FI196" s="18">
        <f t="shared" si="2136"/>
        <v>1.6472719137586216</v>
      </c>
      <c r="FJ196" s="20">
        <f>(((FG196-FG$189)/(FG$221-FG$189)*100+1100))</f>
        <v>1127.2937293729374</v>
      </c>
      <c r="FL196" s="10">
        <v>15.372</v>
      </c>
      <c r="FM196" s="11">
        <v>156702.39999999999</v>
      </c>
      <c r="FN196" s="18">
        <f t="shared" si="2123"/>
        <v>0.47826258136367145</v>
      </c>
      <c r="FO196" s="20">
        <f t="shared" si="2137"/>
        <v>1129.2541168873104</v>
      </c>
      <c r="FQ196" s="10">
        <v>15.375</v>
      </c>
      <c r="FR196" s="11">
        <v>112184.4</v>
      </c>
      <c r="FS196" s="18">
        <f t="shared" si="2096"/>
        <v>0.44806353322062287</v>
      </c>
      <c r="FT196" s="20">
        <f t="shared" si="2138"/>
        <v>1129.284793814433</v>
      </c>
      <c r="FU196" s="20">
        <f t="shared" si="2097"/>
        <v>68.983821627829172</v>
      </c>
      <c r="FV196" s="20">
        <f t="shared" si="2098"/>
        <v>14.281178345170156</v>
      </c>
      <c r="FX196" s="10">
        <v>15.494</v>
      </c>
      <c r="FY196" s="11">
        <v>100592.8</v>
      </c>
      <c r="FZ196" s="18">
        <f t="shared" si="2099"/>
        <v>0.31635323650009023</v>
      </c>
      <c r="GA196" s="20">
        <f>(((FX196-FX$189)/(FX$221-FX$189)*100+1100))</f>
        <v>1129.3097913322633</v>
      </c>
      <c r="GC196" s="10">
        <v>15.409000000000001</v>
      </c>
      <c r="GD196" s="10">
        <v>80073.3</v>
      </c>
      <c r="GE196" s="18">
        <f t="shared" ref="GE196:GE199" si="2150">GD196/GE$1</f>
        <v>0.29397017025116584</v>
      </c>
      <c r="GF196" s="20">
        <f>(((GC196-GC$189)/(GC$221-GC$189)*100+1100))</f>
        <v>1128.8549121665583</v>
      </c>
      <c r="GH196" s="10">
        <v>15.382999999999999</v>
      </c>
      <c r="GI196" s="11">
        <v>75086.899999999994</v>
      </c>
      <c r="GJ196" s="18">
        <f t="shared" ref="GJ196:GJ199" si="2151">GI196/GJ$1</f>
        <v>0.30054018615128575</v>
      </c>
      <c r="GK196" s="20">
        <f>(((GH196-GH$189)/(GH$221-GH$189)*100+1100))</f>
        <v>1129.4421154466302</v>
      </c>
      <c r="GM196" s="10">
        <v>15.375</v>
      </c>
      <c r="GN196" s="11">
        <v>107709.6</v>
      </c>
      <c r="GO196" s="18">
        <f t="shared" si="2101"/>
        <v>0.31431090193936179</v>
      </c>
      <c r="GP196" s="20">
        <f>(((GM196-GM$189)/(GM$221-GM$189)*100+1100))</f>
        <v>1128.9039767216295</v>
      </c>
      <c r="GR196" s="10">
        <v>15.379</v>
      </c>
      <c r="GS196" s="11">
        <v>60283.7</v>
      </c>
      <c r="GT196" s="18">
        <f t="shared" si="2102"/>
        <v>0.16380042572454415</v>
      </c>
      <c r="GU196" s="20">
        <f>(((GR196-GR$189)/(GR$221-GR$189)*100+1100))</f>
        <v>1129.3225806451612</v>
      </c>
      <c r="GV196" s="20">
        <f t="shared" si="2103"/>
        <v>23.18567397656355</v>
      </c>
      <c r="GX196" s="10">
        <v>15.427</v>
      </c>
      <c r="GY196" s="11">
        <v>128442.4</v>
      </c>
      <c r="GZ196" s="18">
        <f t="shared" ref="GZ196:GZ199" si="2152">GY196/GZ$1</f>
        <v>0.43483665830683649</v>
      </c>
      <c r="HA196" s="20">
        <f>(((GX196-GX$189)/(GX$221-GX$189)*100+1100))</f>
        <v>1129.0645161290322</v>
      </c>
      <c r="HC196" s="10">
        <v>15.430999999999999</v>
      </c>
      <c r="HD196" s="10">
        <v>224425.9</v>
      </c>
      <c r="HE196" s="18">
        <f t="shared" ref="HE196:HE199" si="2153">HD196/HE$1</f>
        <v>0.69054505532646027</v>
      </c>
      <c r="HF196" s="20">
        <f>(((HC196-HC$189)/(HC$221-HC$189)*100+1100))</f>
        <v>1129.1505791505792</v>
      </c>
      <c r="HH196" s="10">
        <v>15.375</v>
      </c>
      <c r="HI196" s="11">
        <v>181632.9</v>
      </c>
      <c r="HJ196" s="18">
        <f t="shared" ref="HJ196:HJ199" si="2154">HI196/HJ$1</f>
        <v>0.50035315889891552</v>
      </c>
      <c r="HK196" s="20">
        <f>(((HH196-HH$189)/(HH$221-HH$189)*100+1100))</f>
        <v>1128.7427090084252</v>
      </c>
      <c r="HM196" s="10">
        <v>15.379</v>
      </c>
      <c r="HN196" s="11">
        <v>197560.2</v>
      </c>
      <c r="HO196" s="18">
        <f t="shared" ref="HO196:HO199" si="2155">HN196/HO$1</f>
        <v>0.55360872322366061</v>
      </c>
      <c r="HP196" s="20">
        <f>(((HM196-HM$189)/(HM$221-HM$189)*100+1100))</f>
        <v>1128.8174139051332</v>
      </c>
      <c r="HR196" s="10">
        <v>15.379</v>
      </c>
      <c r="HS196" s="11">
        <v>190621.1</v>
      </c>
      <c r="HT196" s="18">
        <f t="shared" ref="HT196:HT199" si="2156">HS196/HT$1</f>
        <v>0.46708642617237112</v>
      </c>
      <c r="HU196" s="20">
        <f>(((HR196-HR$189)/(HR$221-HR$189)*100+1100))</f>
        <v>1129.1935483870968</v>
      </c>
      <c r="HV196" s="20">
        <f t="shared" ref="HV196:HV199" si="2157">(STDEV(GZ196,HE196,HJ196,HO196,HT196))/(AVERAGE(GZ196,HE196,HJ196,HO196,HT196))*100</f>
        <v>18.945887141274046</v>
      </c>
      <c r="HX196" s="10">
        <v>15.464</v>
      </c>
      <c r="HY196" s="11">
        <v>121379.4</v>
      </c>
      <c r="HZ196" s="18">
        <f t="shared" ref="HZ196:HZ199" si="2158">HY196/HZ$1</f>
        <v>0.27283185490614248</v>
      </c>
      <c r="IA196" s="20">
        <f>(((HX196-HX$189)/(HX$221-HX$189)*100+1100))</f>
        <v>1129.2218275750727</v>
      </c>
      <c r="IC196" s="10">
        <v>15.442</v>
      </c>
      <c r="ID196" s="10">
        <v>182971.6</v>
      </c>
      <c r="IE196" s="18">
        <f t="shared" ref="IE196:IE199" si="2159">ID196/IE$1</f>
        <v>0.58962669548014823</v>
      </c>
      <c r="IF196" s="20">
        <f>(((IC196-IC$189)/(IC$221-IC$189)*100+1100))</f>
        <v>1128.5158781594298</v>
      </c>
      <c r="IH196" s="10">
        <v>15.394</v>
      </c>
      <c r="II196" s="11">
        <v>79166.399999999994</v>
      </c>
      <c r="IJ196" s="18">
        <f t="shared" ref="IJ196:IJ199" si="2160">II196/IJ$1</f>
        <v>0.24977244339164567</v>
      </c>
      <c r="IK196" s="20">
        <f>(((IH196-IH$189)/(IH$221-IH$189)*100+1100))</f>
        <v>1129.3604651162791</v>
      </c>
      <c r="IM196" s="10">
        <v>15.404999999999999</v>
      </c>
      <c r="IN196" s="11">
        <v>130634.4</v>
      </c>
      <c r="IO196" s="18">
        <f t="shared" ref="IO196:IO199" si="2161">IN196/IO$1</f>
        <v>0.29584222400274657</v>
      </c>
      <c r="IP196" s="20">
        <f>(((IM196-IM$189)/(IM$221-IM$189)*100+1100))</f>
        <v>1129.1935483870968</v>
      </c>
      <c r="IR196" s="10">
        <v>15.423999999999999</v>
      </c>
      <c r="IS196" s="11">
        <v>92664.2</v>
      </c>
      <c r="IT196" s="18">
        <f t="shared" ref="IT196:IT199" si="2162">IS196/IT$1</f>
        <v>0.25285327043486278</v>
      </c>
      <c r="IU196" s="20">
        <f>(((IR196-IR$189)/(IR$221-IR$189)*100+1100))</f>
        <v>1129.1249596383598</v>
      </c>
      <c r="IV196" s="20">
        <f t="shared" ref="IV196:IV199" si="2163">(STDEV(HZ196,IE196,IJ196,IO196,IT196))/(AVERAGE(HZ196,IE196,IJ196,IO196,IT196))*100</f>
        <v>43.677621710781217</v>
      </c>
    </row>
    <row r="197" spans="1:256">
      <c r="A197" s="5" t="s">
        <v>114</v>
      </c>
      <c r="D197" s="18"/>
      <c r="I197" s="18"/>
      <c r="N197" s="18"/>
      <c r="S197" s="18"/>
      <c r="U197" s="20"/>
      <c r="W197" s="10">
        <v>15.837</v>
      </c>
      <c r="X197">
        <v>15796920.4</v>
      </c>
      <c r="Y197" s="18">
        <f>X197/Y$1</f>
        <v>47.894810980237118</v>
      </c>
      <c r="Z197" s="20">
        <f>(((W197-W$189)/(W$221-W$189)*100+1100))</f>
        <v>1139.1835422693669</v>
      </c>
      <c r="AB197" s="10">
        <v>15.771000000000001</v>
      </c>
      <c r="AC197">
        <v>14491586</v>
      </c>
      <c r="AD197" s="18">
        <f t="shared" si="1615"/>
        <v>49.914668691049272</v>
      </c>
      <c r="AE197" s="20">
        <f>(((AB197-AB$189)/(AB$221-AB$189)*100+1100))</f>
        <v>1138.4269662921349</v>
      </c>
      <c r="AG197" s="10">
        <v>15.775</v>
      </c>
      <c r="AH197">
        <v>13012402.300000001</v>
      </c>
      <c r="AI197" s="18">
        <f t="shared" si="1616"/>
        <v>43.045092409120834</v>
      </c>
      <c r="AJ197" s="20">
        <f>(((AG197-AG$189)/(AG$221-AG$189)*100+1100))</f>
        <v>1138.8296152602652</v>
      </c>
      <c r="AL197" s="10">
        <v>15.756</v>
      </c>
      <c r="AM197">
        <v>13100952.699999999</v>
      </c>
      <c r="AN197" s="18">
        <f t="shared" si="1617"/>
        <v>46.31134906107917</v>
      </c>
      <c r="AO197" s="20">
        <f>(((AL197-AL$189)/(AL$221-AL$189)*100+1100))</f>
        <v>1138.8799485033794</v>
      </c>
      <c r="AQ197" s="10">
        <v>15.773999999999999</v>
      </c>
      <c r="AR197">
        <v>15104151.9</v>
      </c>
      <c r="AS197" s="18">
        <f t="shared" ref="AS197:AS199" si="2164">AR197/AS$1</f>
        <v>49.336321116641138</v>
      </c>
      <c r="AT197" s="20">
        <f>(((AQ197-AQ$189)/(AQ$221-AQ$189)*100+1100))</f>
        <v>1139.0048154093097</v>
      </c>
      <c r="AU197" s="20">
        <f t="shared" ref="AU197:AU199" si="2165">(STDEV(Y197,AD197,AI197,AN197,AS197))/(AVERAGE(Y197,AD197,AI197,AN197,AS197))*100</f>
        <v>5.8300744830917646</v>
      </c>
      <c r="AW197" s="10">
        <v>15.8</v>
      </c>
      <c r="AX197">
        <v>11897205</v>
      </c>
      <c r="AY197" s="18">
        <f t="shared" si="1761"/>
        <v>34.557071776505545</v>
      </c>
      <c r="AZ197" s="20">
        <f>(((AW197-AW$189)/(AW$221-AW$189)*100+1100))</f>
        <v>1138.2951243138521</v>
      </c>
      <c r="BB197" s="10">
        <v>15.756</v>
      </c>
      <c r="BC197">
        <v>12193828</v>
      </c>
      <c r="BD197" s="18">
        <f t="shared" si="1762"/>
        <v>31.687111733855691</v>
      </c>
      <c r="BE197" s="20">
        <f>(((BB197-BB$189)/(BB$221-BB$189)*100+1100))</f>
        <v>1137.6890891535243</v>
      </c>
      <c r="BG197" s="10">
        <v>15.696999999999999</v>
      </c>
      <c r="BH197">
        <v>11411830.800000001</v>
      </c>
      <c r="BI197" s="18">
        <f t="shared" si="1763"/>
        <v>35.002652536165655</v>
      </c>
      <c r="BJ197" s="20">
        <f>(((BG197-BG$189)/(BG$221-BG$189)*100+1100))</f>
        <v>1137.9832474226803</v>
      </c>
      <c r="BL197" s="10">
        <v>15.682</v>
      </c>
      <c r="BM197">
        <v>9734045.0999999996</v>
      </c>
      <c r="BN197" s="18">
        <f t="shared" si="1764"/>
        <v>27.355240749733586</v>
      </c>
      <c r="BO197" s="20">
        <f>(((BL197-BL$189)/(BL$221-BL$189)*100+1100))</f>
        <v>1137.5922953451043</v>
      </c>
      <c r="BQ197" s="10">
        <v>15.682</v>
      </c>
      <c r="BR197">
        <v>10030314.300000001</v>
      </c>
      <c r="BS197" s="18">
        <f t="shared" si="1765"/>
        <v>32.311783477244589</v>
      </c>
      <c r="BT197" s="20">
        <f>(((BQ197-BQ$189)/(BQ$221-BQ$189)*100+1100))</f>
        <v>1137.3711340206185</v>
      </c>
      <c r="BU197" s="20">
        <f t="shared" si="1939"/>
        <v>9.4702928530976838</v>
      </c>
      <c r="BW197" s="10">
        <v>15.782</v>
      </c>
      <c r="BX197" s="11">
        <v>13304312</v>
      </c>
      <c r="BY197" s="18">
        <f t="shared" si="2086"/>
        <v>52.468501496247946</v>
      </c>
      <c r="BZ197" s="20">
        <f>(((BW197-BW$189)/(BW$221-BW$189)*100+1100))</f>
        <v>1138.4664948453608</v>
      </c>
      <c r="CB197" s="10">
        <v>15.686</v>
      </c>
      <c r="CC197" s="11">
        <v>5123956.4000000004</v>
      </c>
      <c r="CD197" s="18">
        <f t="shared" si="2087"/>
        <v>16.946491427959103</v>
      </c>
      <c r="CE197" s="20">
        <f>(((CB197-CB$189)/(CB$221-CB$189)*100+1100))</f>
        <v>1135.2408664726802</v>
      </c>
      <c r="CG197" s="10">
        <v>15.712</v>
      </c>
      <c r="CH197" s="11">
        <v>11903883.4</v>
      </c>
      <c r="CI197" s="18">
        <f t="shared" si="2088"/>
        <v>32.15875135076724</v>
      </c>
      <c r="CJ197" s="20">
        <f>(((CG197-CG$189)/(CG$221-CG$189)*100+1100))</f>
        <v>1137.6774193548388</v>
      </c>
      <c r="CL197" s="10">
        <v>15.727</v>
      </c>
      <c r="CM197" s="11">
        <v>11955441.699999999</v>
      </c>
      <c r="CN197" s="18">
        <f t="shared" si="2089"/>
        <v>33.325161560435198</v>
      </c>
      <c r="CO197" s="20">
        <f>(((CL197-CL$189)/(CL$221-CL$189)*100+1100))</f>
        <v>1138.2022471910111</v>
      </c>
      <c r="CQ197" s="10">
        <v>15.645</v>
      </c>
      <c r="CR197" s="11">
        <v>5538205.4000000004</v>
      </c>
      <c r="CS197" s="18">
        <f t="shared" si="2090"/>
        <v>15.729091918619595</v>
      </c>
      <c r="CT197" s="20">
        <f>(((CQ197-CQ$189)/(CQ$221-CQ$189)*100+1100))</f>
        <v>1135.2826510721247</v>
      </c>
      <c r="CU197" s="20">
        <f t="shared" si="2091"/>
        <v>49.639845811651533</v>
      </c>
      <c r="CW197" s="10">
        <v>15.653</v>
      </c>
      <c r="CX197" s="11">
        <v>3308826.9</v>
      </c>
      <c r="CY197" s="18">
        <f t="shared" si="2117"/>
        <v>8.6055383138140282</v>
      </c>
      <c r="CZ197" s="20">
        <f t="shared" si="2126"/>
        <v>1134.076947946977</v>
      </c>
      <c r="DB197" s="10">
        <v>15.670999999999999</v>
      </c>
      <c r="DC197" s="10">
        <v>2861658.6</v>
      </c>
      <c r="DD197" s="18">
        <f t="shared" si="2149"/>
        <v>8.5234619749269527</v>
      </c>
      <c r="DE197" s="20">
        <f t="shared" si="2127"/>
        <v>1133.085381630013</v>
      </c>
      <c r="DG197" s="10">
        <v>15.56</v>
      </c>
      <c r="DH197" s="11">
        <v>3359038</v>
      </c>
      <c r="DI197" s="18">
        <f t="shared" si="2119"/>
        <v>9.2172378783305433</v>
      </c>
      <c r="DJ197" s="20">
        <f>(((DG197-DG$189)/(DG$221-DG$189)*100+1100))</f>
        <v>1134.0726454516232</v>
      </c>
      <c r="DL197" s="10">
        <v>15.553000000000001</v>
      </c>
      <c r="DM197" s="11">
        <v>2542369.1</v>
      </c>
      <c r="DN197" s="18">
        <f t="shared" si="2120"/>
        <v>8.7480841827526739</v>
      </c>
      <c r="DO197" s="20">
        <f t="shared" si="2128"/>
        <v>1133.6129032258066</v>
      </c>
      <c r="DQ197" s="10">
        <v>15.542</v>
      </c>
      <c r="DR197" s="11">
        <v>2926780.3</v>
      </c>
      <c r="DS197" s="18">
        <f t="shared" si="2121"/>
        <v>9.6463994673812188</v>
      </c>
      <c r="DT197" s="20">
        <f t="shared" si="2129"/>
        <v>1133.8600451467269</v>
      </c>
      <c r="DU197" s="20">
        <f t="shared" si="2122"/>
        <v>5.2943152780934124</v>
      </c>
      <c r="DW197" s="10">
        <v>15.708</v>
      </c>
      <c r="DX197" s="11">
        <v>3966013.4</v>
      </c>
      <c r="DY197" s="18">
        <f t="shared" si="2000"/>
        <v>17.436214270389662</v>
      </c>
      <c r="DZ197" s="20">
        <f t="shared" si="2130"/>
        <v>1134.3332246494947</v>
      </c>
      <c r="EB197" s="10">
        <v>15.664</v>
      </c>
      <c r="EC197" s="10">
        <v>3395543.9</v>
      </c>
      <c r="ED197" s="18">
        <f t="shared" si="1952"/>
        <v>11.032118954952953</v>
      </c>
      <c r="EE197" s="20">
        <f t="shared" si="2131"/>
        <v>1134.0273259596618</v>
      </c>
      <c r="EG197" s="10">
        <v>15.579000000000001</v>
      </c>
      <c r="EH197" s="11">
        <v>3393608.6</v>
      </c>
      <c r="EI197" s="18">
        <f t="shared" si="2141"/>
        <v>12.080527389721327</v>
      </c>
      <c r="EJ197" s="20">
        <f t="shared" si="2132"/>
        <v>1134.2959117456198</v>
      </c>
      <c r="EL197" s="10">
        <v>15.574999999999999</v>
      </c>
      <c r="EM197" s="11">
        <v>3177775.6</v>
      </c>
      <c r="EN197" s="18">
        <f t="shared" si="1954"/>
        <v>9.0409271673156226</v>
      </c>
      <c r="EO197" s="20">
        <f t="shared" si="2133"/>
        <v>1133.8883447600392</v>
      </c>
      <c r="EQ197" s="10">
        <v>15.571</v>
      </c>
      <c r="ER197" s="11">
        <v>3450591.6</v>
      </c>
      <c r="ES197" s="18">
        <f t="shared" si="1955"/>
        <v>10.895716191573845</v>
      </c>
      <c r="ET197" s="20">
        <f t="shared" si="2134"/>
        <v>1134.3332246494947</v>
      </c>
      <c r="EU197" s="20">
        <f t="shared" si="2001"/>
        <v>26.279008193268833</v>
      </c>
      <c r="EW197" s="10">
        <v>15.693</v>
      </c>
      <c r="EX197" s="11">
        <v>5621816.4000000004</v>
      </c>
      <c r="EY197" s="18">
        <f t="shared" si="2093"/>
        <v>18.424519109917874</v>
      </c>
      <c r="EZ197" s="20">
        <f t="shared" si="2135"/>
        <v>1134.9822179114128</v>
      </c>
      <c r="FB197" s="10">
        <v>15.608000000000001</v>
      </c>
      <c r="FC197" s="10">
        <v>4382341.4000000004</v>
      </c>
      <c r="FD197" s="18">
        <f t="shared" si="2094"/>
        <v>13.974784208129618</v>
      </c>
      <c r="FE197" s="20">
        <f>(((FB197-FB$189)/(FB$221-FB$189)*100+1100))</f>
        <v>1134.8401679044237</v>
      </c>
      <c r="FG197" s="10">
        <v>15.59</v>
      </c>
      <c r="FH197" s="11">
        <v>5195179.8</v>
      </c>
      <c r="FI197" s="18">
        <f t="shared" si="2136"/>
        <v>16.698948468732098</v>
      </c>
      <c r="FJ197" s="20">
        <f>(((FG197-FG$189)/(FG$221-FG$189)*100+1100))</f>
        <v>1134.026402640264</v>
      </c>
      <c r="FL197" s="10">
        <v>15.568</v>
      </c>
      <c r="FM197" s="11">
        <v>5451365.9000000004</v>
      </c>
      <c r="FN197" s="18">
        <f t="shared" si="2123"/>
        <v>16.637807253059904</v>
      </c>
      <c r="FO197" s="20">
        <f t="shared" si="2137"/>
        <v>1135.5828220858896</v>
      </c>
      <c r="FQ197" s="10">
        <v>15.56</v>
      </c>
      <c r="FR197" s="11">
        <v>5034761.2</v>
      </c>
      <c r="FS197" s="18">
        <f t="shared" si="2096"/>
        <v>20.108793131612803</v>
      </c>
      <c r="FT197" s="20">
        <f t="shared" si="2138"/>
        <v>1135.2448453608247</v>
      </c>
      <c r="FU197" s="20">
        <f t="shared" si="2097"/>
        <v>13.321613540473312</v>
      </c>
      <c r="FV197" s="20">
        <f t="shared" si="2098"/>
        <v>15.176763157287077</v>
      </c>
      <c r="FX197" s="10">
        <v>15.786</v>
      </c>
      <c r="FY197" s="11">
        <v>13206649.300000001</v>
      </c>
      <c r="FZ197" s="18">
        <f t="shared" si="2099"/>
        <v>41.533452189189006</v>
      </c>
      <c r="GA197" s="20">
        <f>(((FX197-FX$189)/(FX$221-FX$189)*100+1100))</f>
        <v>1138.6837881219903</v>
      </c>
      <c r="GC197" s="10">
        <v>15.667</v>
      </c>
      <c r="GD197" s="10">
        <v>9926000.1999999993</v>
      </c>
      <c r="GE197" s="18">
        <f t="shared" si="2150"/>
        <v>36.440960578708584</v>
      </c>
      <c r="GF197" s="20">
        <f>(((GC197-GC$189)/(GC$221-GC$189)*100+1100))</f>
        <v>1137.2478854912167</v>
      </c>
      <c r="GH197" s="10">
        <v>15.664</v>
      </c>
      <c r="GI197" s="11">
        <v>12367525.4</v>
      </c>
      <c r="GJ197" s="18">
        <f t="shared" si="2151"/>
        <v>49.501822367773272</v>
      </c>
      <c r="GK197" s="20">
        <f>(((GH197-GH$189)/(GH$221-GH$189)*100+1100))</f>
        <v>1138.5037084811352</v>
      </c>
      <c r="GM197" s="10">
        <v>15.656000000000001</v>
      </c>
      <c r="GN197" s="11">
        <v>12471716</v>
      </c>
      <c r="GO197" s="18">
        <f t="shared" si="2101"/>
        <v>36.394121830287823</v>
      </c>
      <c r="GP197" s="20">
        <f>(((GM197-GM$189)/(GM$221-GM$189)*100+1100))</f>
        <v>1137.989007436146</v>
      </c>
      <c r="GR197" s="10">
        <v>15.656000000000001</v>
      </c>
      <c r="GS197" s="11">
        <v>12187795.1</v>
      </c>
      <c r="GT197" s="18">
        <f t="shared" si="2102"/>
        <v>33.11618274962408</v>
      </c>
      <c r="GU197" s="20">
        <f>(((GR197-GR$189)/(GR$221-GR$189)*100+1100))</f>
        <v>1138.258064516129</v>
      </c>
      <c r="GV197" s="20">
        <f t="shared" si="2103"/>
        <v>16.246548096579616</v>
      </c>
      <c r="GX197" s="10">
        <v>15.789</v>
      </c>
      <c r="GY197" s="11">
        <v>19566387.899999999</v>
      </c>
      <c r="GZ197" s="18">
        <f t="shared" si="2152"/>
        <v>66.241231319029538</v>
      </c>
      <c r="HA197" s="20">
        <f>(((GX197-GX$189)/(GX$221-GX$189)*100+1100))</f>
        <v>1140.741935483871</v>
      </c>
      <c r="HC197" s="10">
        <v>15.771000000000001</v>
      </c>
      <c r="HD197" s="10">
        <v>18797284.100000001</v>
      </c>
      <c r="HE197" s="18">
        <f t="shared" si="2153"/>
        <v>57.838117564958822</v>
      </c>
      <c r="HF197" s="20">
        <f>(((HC197-HC$189)/(HC$221-HC$189)*100+1100))</f>
        <v>1140.0900900900901</v>
      </c>
      <c r="HH197" s="10">
        <v>15.715</v>
      </c>
      <c r="HI197" s="11">
        <v>18038588</v>
      </c>
      <c r="HJ197" s="18">
        <f t="shared" si="2154"/>
        <v>49.691793105082127</v>
      </c>
      <c r="HK197" s="20">
        <f>(((HH197-HH$189)/(HH$221-HH$189)*100+1100))</f>
        <v>1139.7602073882049</v>
      </c>
      <c r="HM197" s="10">
        <v>15.670999999999999</v>
      </c>
      <c r="HN197" s="11">
        <v>14855590.199999999</v>
      </c>
      <c r="HO197" s="18">
        <f t="shared" si="2155"/>
        <v>41.628750747144032</v>
      </c>
      <c r="HP197" s="20">
        <f>(((HM197-HM$189)/(HM$221-HM$189)*100+1100))</f>
        <v>1138.3040935672514</v>
      </c>
      <c r="HR197" s="10">
        <v>15.686</v>
      </c>
      <c r="HS197" s="11">
        <v>16810603.5</v>
      </c>
      <c r="HT197" s="18">
        <f t="shared" si="2156"/>
        <v>41.191687124960211</v>
      </c>
      <c r="HU197" s="20">
        <f>(((HR197-HR$189)/(HR$221-HR$189)*100+1100))</f>
        <v>1139.0967741935483</v>
      </c>
      <c r="HV197" s="20">
        <f t="shared" si="2157"/>
        <v>20.993702346351764</v>
      </c>
      <c r="HX197" s="10">
        <v>15.878</v>
      </c>
      <c r="HY197" s="11">
        <v>28335099.199999999</v>
      </c>
      <c r="HZ197" s="18">
        <f t="shared" si="2158"/>
        <v>63.690524699294556</v>
      </c>
      <c r="IA197" s="20">
        <f>(((HX197-HX$189)/(HX$221-HX$189)*100+1100))</f>
        <v>1142.5896028414595</v>
      </c>
      <c r="IC197" s="10">
        <v>15.808</v>
      </c>
      <c r="ID197" s="10">
        <v>25028200</v>
      </c>
      <c r="IE197" s="18">
        <f t="shared" si="2159"/>
        <v>80.653472231844972</v>
      </c>
      <c r="IF197" s="20">
        <f>(((IC197-IC$189)/(IC$221-IC$189)*100+1100))</f>
        <v>1140.3758911211926</v>
      </c>
      <c r="IH197" s="10">
        <v>15.749000000000001</v>
      </c>
      <c r="II197" s="11">
        <v>21248922.5</v>
      </c>
      <c r="IJ197" s="18">
        <f t="shared" si="2160"/>
        <v>67.041008461477546</v>
      </c>
      <c r="IK197" s="20">
        <f>(((IH197-IH$189)/(IH$221-IH$189)*100+1100))</f>
        <v>1140.826873385013</v>
      </c>
      <c r="IM197" s="10">
        <v>15.808</v>
      </c>
      <c r="IN197" s="11">
        <v>26987655.699999999</v>
      </c>
      <c r="IO197" s="18">
        <f t="shared" si="2161"/>
        <v>61.117807276708128</v>
      </c>
      <c r="IP197" s="20">
        <f>(((IM197-IM$189)/(IM$221-IM$189)*100+1100))</f>
        <v>1142.1935483870968</v>
      </c>
      <c r="IR197" s="10">
        <v>15.819000000000001</v>
      </c>
      <c r="IS197" s="11">
        <v>26165008.100000001</v>
      </c>
      <c r="IT197" s="18">
        <f t="shared" si="2162"/>
        <v>71.396589719003416</v>
      </c>
      <c r="IU197" s="20">
        <f>(((IR197-IR$189)/(IR$221-IR$189)*100+1100))</f>
        <v>1141.8792379722313</v>
      </c>
      <c r="IV197" s="20">
        <f t="shared" si="2163"/>
        <v>11.154983683188503</v>
      </c>
    </row>
    <row r="198" spans="1:256">
      <c r="A198" s="5" t="s">
        <v>115</v>
      </c>
      <c r="D198" s="18"/>
      <c r="I198" s="18"/>
      <c r="N198" s="18"/>
      <c r="S198" s="18"/>
      <c r="U198" s="20"/>
      <c r="W198" s="10">
        <v>15.863</v>
      </c>
      <c r="X198">
        <v>145871.4</v>
      </c>
      <c r="Y198" s="18">
        <f>X198/Y$1</f>
        <v>0.44226867981322232</v>
      </c>
      <c r="Z198" s="20">
        <f>(((W198-W$189)/(W$221-W$189)*100+1100))</f>
        <v>1140.0192864030857</v>
      </c>
      <c r="AB198" s="10">
        <v>15.815</v>
      </c>
      <c r="AC198">
        <v>147336.6</v>
      </c>
      <c r="AD198" s="18">
        <f t="shared" si="1615"/>
        <v>0.50748465868854176</v>
      </c>
      <c r="AE198" s="20">
        <f>(((AB198-AB$189)/(AB$221-AB$189)*100+1100))</f>
        <v>1139.8394863563403</v>
      </c>
      <c r="AG198" s="10">
        <v>15.815</v>
      </c>
      <c r="AH198">
        <v>156223.1</v>
      </c>
      <c r="AI198" s="18">
        <f t="shared" si="1616"/>
        <v>0.51678680238308683</v>
      </c>
      <c r="AJ198" s="20">
        <f>(((AG198-AG$189)/(AG$221-AG$189)*100+1100))</f>
        <v>1140.122858066602</v>
      </c>
      <c r="AL198" s="10">
        <v>15.792999999999999</v>
      </c>
      <c r="AM198">
        <v>116028.4</v>
      </c>
      <c r="AN198" s="18">
        <f t="shared" si="1617"/>
        <v>0.41015579984488593</v>
      </c>
      <c r="AO198" s="20">
        <f>(((AL198-AL$189)/(AL$221-AL$189)*100+1100))</f>
        <v>1140.0708078532346</v>
      </c>
      <c r="AQ198" s="10">
        <v>15.811</v>
      </c>
      <c r="AR198">
        <v>112272.9</v>
      </c>
      <c r="AS198" s="18">
        <f t="shared" si="2164"/>
        <v>0.36672908772167068</v>
      </c>
      <c r="AT198" s="20">
        <f>(((AQ198-AQ$189)/(AQ$221-AQ$189)*100+1100))</f>
        <v>1140.1926163723917</v>
      </c>
      <c r="AU198" s="20">
        <f t="shared" si="2165"/>
        <v>14.243733666863493</v>
      </c>
      <c r="AW198" s="10">
        <v>15.83</v>
      </c>
      <c r="AX198">
        <v>59471.6</v>
      </c>
      <c r="AY198" s="18">
        <f t="shared" si="1761"/>
        <v>0.17274345948175451</v>
      </c>
      <c r="AZ198" s="20">
        <f>(((AW198-AW$189)/(AW$221-AW$189)*100+1100))</f>
        <v>1139.2638036809817</v>
      </c>
      <c r="BB198" s="10">
        <v>15.8</v>
      </c>
      <c r="BC198">
        <v>65295.6</v>
      </c>
      <c r="BD198" s="18">
        <f t="shared" si="1762"/>
        <v>0.16967837933495106</v>
      </c>
      <c r="BE198" s="20">
        <f>(((BB198-BB$189)/(BB$221-BB$189)*100+1100))</f>
        <v>1139.105246218217</v>
      </c>
      <c r="BG198" s="10">
        <v>15.73</v>
      </c>
      <c r="BH198">
        <v>74323.600000000006</v>
      </c>
      <c r="BI198" s="18">
        <f t="shared" si="1763"/>
        <v>0.22796720277669746</v>
      </c>
      <c r="BJ198" s="20">
        <f>(((BG198-BG$189)/(BG$221-BG$189)*100+1100))</f>
        <v>1139.0463917525774</v>
      </c>
      <c r="BL198" s="10">
        <v>15.727</v>
      </c>
      <c r="BM198">
        <v>58192</v>
      </c>
      <c r="BN198" s="18">
        <f t="shared" si="1764"/>
        <v>0.16353490798070133</v>
      </c>
      <c r="BO198" s="20">
        <f>(((BL198-BL$189)/(BL$221-BL$189)*100+1100))</f>
        <v>1139.0369181380418</v>
      </c>
      <c r="BQ198" s="10">
        <v>15.723000000000001</v>
      </c>
      <c r="BR198">
        <v>53692</v>
      </c>
      <c r="BS198" s="18">
        <f t="shared" si="1765"/>
        <v>0.17296409928652148</v>
      </c>
      <c r="BT198" s="20">
        <f>(((BQ198-BQ$189)/(BQ$221-BQ$189)*100+1100))</f>
        <v>1138.6920103092784</v>
      </c>
      <c r="BU198" s="20">
        <f t="shared" si="1939"/>
        <v>14.511660911665199</v>
      </c>
      <c r="BW198" s="10">
        <v>15.815</v>
      </c>
      <c r="BX198" s="11">
        <v>25500.6</v>
      </c>
      <c r="BY198" s="18">
        <f t="shared" si="2086"/>
        <v>0.10056726490292923</v>
      </c>
      <c r="BZ198" s="20">
        <f>(((BW198-BW$189)/(BW$221-BW$189)*100+1100))</f>
        <v>1139.5296391752577</v>
      </c>
      <c r="CB198" s="10">
        <v>15.744999999999999</v>
      </c>
      <c r="CC198" s="11">
        <v>15906.2</v>
      </c>
      <c r="CD198" s="18">
        <f t="shared" si="2087"/>
        <v>5.2606669711593002E-2</v>
      </c>
      <c r="CE198" s="20">
        <f>(((CB198-CB$189)/(CB$221-CB$189)*100+1100))</f>
        <v>1137.1483996120271</v>
      </c>
      <c r="CG198" s="10">
        <v>15.749000000000001</v>
      </c>
      <c r="CH198" s="11">
        <v>28603.4</v>
      </c>
      <c r="CI198" s="18">
        <f t="shared" si="2088"/>
        <v>7.7273071104387289E-2</v>
      </c>
      <c r="CJ198" s="20">
        <f>(((CG198-CG$189)/(CG$221-CG$189)*100+1100))</f>
        <v>1138.8709677419356</v>
      </c>
      <c r="CL198" s="10">
        <v>15.76</v>
      </c>
      <c r="CM198" s="11">
        <v>28397.3</v>
      </c>
      <c r="CN198" s="18">
        <f t="shared" si="2089"/>
        <v>7.9155972161208094E-2</v>
      </c>
      <c r="CO198" s="20">
        <f>(((CL198-CL$189)/(CL$221-CL$189)*100+1100))</f>
        <v>1139.2616372391653</v>
      </c>
      <c r="CQ198" s="10">
        <v>15.701000000000001</v>
      </c>
      <c r="CR198" s="11">
        <v>17234.900000000001</v>
      </c>
      <c r="CS198" s="18">
        <f t="shared" si="2090"/>
        <v>4.8948947669621802E-2</v>
      </c>
      <c r="CT198" s="20">
        <f>(((CQ198-CQ$189)/(CQ$221-CQ$189)*100+1100))</f>
        <v>1137.1020142949967</v>
      </c>
      <c r="CU198" s="20">
        <f t="shared" si="2091"/>
        <v>29.599309348988712</v>
      </c>
      <c r="CW198" s="10">
        <v>15.727</v>
      </c>
      <c r="CX198" s="11">
        <v>17859.3</v>
      </c>
      <c r="CY198" s="18">
        <f t="shared" si="2117"/>
        <v>4.644815067475995E-2</v>
      </c>
      <c r="CZ198" s="20">
        <f t="shared" si="2126"/>
        <v>1136.4694471387004</v>
      </c>
      <c r="DB198" s="10">
        <v>15.763</v>
      </c>
      <c r="DC198" s="10">
        <v>15778</v>
      </c>
      <c r="DD198" s="18">
        <f t="shared" si="2149"/>
        <v>4.6994838252332916E-2</v>
      </c>
      <c r="DE198" s="20">
        <f t="shared" si="2127"/>
        <v>1136.0608020698578</v>
      </c>
      <c r="DG198" s="10">
        <v>15.645</v>
      </c>
      <c r="DH198" s="11">
        <v>18037.2</v>
      </c>
      <c r="DI198" s="18">
        <f t="shared" si="2119"/>
        <v>4.9494278736657245E-2</v>
      </c>
      <c r="DJ198" s="20">
        <f>(((DG198-DG$189)/(DG$221-DG$189)*100+1100))</f>
        <v>1136.8048858887817</v>
      </c>
      <c r="DL198" s="10">
        <v>15.634</v>
      </c>
      <c r="DM198" s="11">
        <v>14798.1</v>
      </c>
      <c r="DN198" s="18">
        <f t="shared" si="2120"/>
        <v>5.0919052054555075E-2</v>
      </c>
      <c r="DO198" s="20">
        <f t="shared" si="2128"/>
        <v>1136.2258064516129</v>
      </c>
      <c r="DQ198" s="10">
        <v>15.619</v>
      </c>
      <c r="DR198" s="11">
        <v>16072.3</v>
      </c>
      <c r="DS198" s="18">
        <f t="shared" si="2121"/>
        <v>5.2972826884064773E-2</v>
      </c>
      <c r="DT198" s="20">
        <f t="shared" si="2129"/>
        <v>1136.3431151241534</v>
      </c>
      <c r="DU198" s="20">
        <f t="shared" si="2122"/>
        <v>5.5080479435417908</v>
      </c>
      <c r="DW198" s="10">
        <v>15.775</v>
      </c>
      <c r="DX198" s="11">
        <v>25799.7</v>
      </c>
      <c r="DY198" s="18">
        <f t="shared" si="2000"/>
        <v>0.11342601548239151</v>
      </c>
      <c r="DZ198" s="20">
        <f t="shared" si="2130"/>
        <v>1136.5177698076295</v>
      </c>
      <c r="EB198" s="10">
        <v>15.741</v>
      </c>
      <c r="EC198" s="10">
        <v>25978.1</v>
      </c>
      <c r="ED198" s="18">
        <f t="shared" si="1952"/>
        <v>8.4402822600427377E-2</v>
      </c>
      <c r="EE198" s="20">
        <f t="shared" si="2131"/>
        <v>1136.5322055953156</v>
      </c>
      <c r="EG198" s="10">
        <v>15.648999999999999</v>
      </c>
      <c r="EH198" s="11">
        <v>25019.4</v>
      </c>
      <c r="EI198" s="18">
        <f t="shared" si="2141"/>
        <v>8.9063761499895353E-2</v>
      </c>
      <c r="EJ198" s="20">
        <f t="shared" si="2132"/>
        <v>1136.5671641791046</v>
      </c>
      <c r="EL198" s="10">
        <v>15.66</v>
      </c>
      <c r="EM198" s="11">
        <v>21471.4</v>
      </c>
      <c r="EN198" s="18">
        <f t="shared" si="1954"/>
        <v>6.1087184249353756E-2</v>
      </c>
      <c r="EO198" s="20">
        <f t="shared" si="2133"/>
        <v>1136.6634018935683</v>
      </c>
      <c r="EQ198" s="10">
        <v>15.645</v>
      </c>
      <c r="ER198" s="11">
        <v>25314.799999999999</v>
      </c>
      <c r="ES198" s="18">
        <f t="shared" si="1955"/>
        <v>7.9934952674913365E-2</v>
      </c>
      <c r="ET198" s="20">
        <f t="shared" si="2134"/>
        <v>1136.7460058689273</v>
      </c>
      <c r="EU198" s="20">
        <f t="shared" si="2001"/>
        <v>22.020746581251124</v>
      </c>
      <c r="EW198" s="10">
        <v>15.76</v>
      </c>
      <c r="EX198" s="11">
        <v>285620</v>
      </c>
      <c r="EY198" s="18">
        <f t="shared" si="2093"/>
        <v>0.93606955007899983</v>
      </c>
      <c r="EZ198" s="20">
        <f t="shared" si="2135"/>
        <v>1137.1483996120271</v>
      </c>
      <c r="FB198" s="10">
        <v>15.678000000000001</v>
      </c>
      <c r="FC198" s="10">
        <v>175080.9</v>
      </c>
      <c r="FD198" s="18">
        <f t="shared" si="2094"/>
        <v>0.55831291383759385</v>
      </c>
      <c r="FE198" s="20">
        <f>(((FB198-FB$189)/(FB$221-FB$189)*100+1100))</f>
        <v>1137.1004197610591</v>
      </c>
      <c r="FG198" s="10">
        <v>15.651999999999999</v>
      </c>
      <c r="FH198" s="11">
        <v>113927.8</v>
      </c>
      <c r="FI198" s="18">
        <f t="shared" si="2136"/>
        <v>0.36619992658502731</v>
      </c>
      <c r="FJ198" s="20">
        <f>(((FG198-FG$189)/(FG$221-FG$189)*100+1100))</f>
        <v>1136.072607260726</v>
      </c>
      <c r="FL198" s="10">
        <v>15.63</v>
      </c>
      <c r="FM198" s="11">
        <v>273933</v>
      </c>
      <c r="FN198" s="18">
        <f t="shared" si="2123"/>
        <v>0.83605550202609924</v>
      </c>
      <c r="FO198" s="20">
        <f t="shared" si="2137"/>
        <v>1137.5847594446238</v>
      </c>
      <c r="FQ198" s="10">
        <v>15.622999999999999</v>
      </c>
      <c r="FR198" s="11">
        <v>172477</v>
      </c>
      <c r="FS198" s="18">
        <f t="shared" si="2096"/>
        <v>0.6888716614724808</v>
      </c>
      <c r="FT198" s="20">
        <f t="shared" si="2138"/>
        <v>1137.2744845360824</v>
      </c>
      <c r="FU198" s="20">
        <f t="shared" si="2097"/>
        <v>33.290508489876615</v>
      </c>
      <c r="FV198" s="20">
        <f t="shared" si="2098"/>
        <v>21.958080886667517</v>
      </c>
      <c r="FX198" s="10">
        <v>15.815</v>
      </c>
      <c r="FY198" s="11">
        <v>62830.9</v>
      </c>
      <c r="FZ198" s="18">
        <f t="shared" si="2099"/>
        <v>0.1975962351899293</v>
      </c>
      <c r="GA198" s="20">
        <f>(((FX198-FX$189)/(FX$221-FX$189)*100+1100))</f>
        <v>1139.6147672552167</v>
      </c>
      <c r="GC198" s="10">
        <v>15.704000000000001</v>
      </c>
      <c r="GD198" s="10">
        <v>35553</v>
      </c>
      <c r="GE198" s="18">
        <f t="shared" si="2150"/>
        <v>0.13052442528208152</v>
      </c>
      <c r="GF198" s="20">
        <f>(((GC198-GC$189)/(GC$221-GC$189)*100+1100))</f>
        <v>1138.451528952505</v>
      </c>
      <c r="GH198" s="10">
        <v>15.693</v>
      </c>
      <c r="GI198" s="11">
        <v>50234</v>
      </c>
      <c r="GJ198" s="18">
        <f t="shared" si="2151"/>
        <v>0.20106484235097852</v>
      </c>
      <c r="GK198" s="20">
        <f>(((GH198-GH$189)/(GH$221-GH$189)*100+1100))</f>
        <v>1139.4388906804256</v>
      </c>
      <c r="GM198" s="10">
        <v>15.693</v>
      </c>
      <c r="GN198" s="11">
        <v>37926.1</v>
      </c>
      <c r="GO198" s="18">
        <f t="shared" si="2101"/>
        <v>0.11067339121157657</v>
      </c>
      <c r="GP198" s="20">
        <f>(((GM198-GM$189)/(GM$221-GM$189)*100+1100))</f>
        <v>1139.1852570320077</v>
      </c>
      <c r="GR198" s="10">
        <v>15.689</v>
      </c>
      <c r="GS198" s="11">
        <v>66143.3</v>
      </c>
      <c r="GT198" s="18">
        <f t="shared" si="2102"/>
        <v>0.17972189329497429</v>
      </c>
      <c r="GU198" s="20">
        <f>(((GR198-GR$189)/(GR$221-GR$189)*100+1100))</f>
        <v>1139.3225806451612</v>
      </c>
      <c r="GV198" s="20">
        <f t="shared" si="2103"/>
        <v>24.994169030095058</v>
      </c>
      <c r="GX198" s="10">
        <v>15.811999999999999</v>
      </c>
      <c r="GY198" s="11">
        <v>188386.7</v>
      </c>
      <c r="GZ198" s="18">
        <f t="shared" si="2152"/>
        <v>0.63777571189461202</v>
      </c>
      <c r="HA198" s="20">
        <f>(((GX198-GX$189)/(GX$221-GX$189)*100+1100))</f>
        <v>1141.483870967742</v>
      </c>
      <c r="HC198" s="10">
        <v>15.804</v>
      </c>
      <c r="HD198" s="10">
        <v>236487.9</v>
      </c>
      <c r="HE198" s="18">
        <f t="shared" si="2153"/>
        <v>0.72765910703505432</v>
      </c>
      <c r="HF198" s="20">
        <f>(((HC198-HC$189)/(HC$221-HC$189)*100+1100))</f>
        <v>1141.1518661518662</v>
      </c>
      <c r="HH198" s="10">
        <v>15.738</v>
      </c>
      <c r="HI198" s="11">
        <v>238667.4</v>
      </c>
      <c r="HJ198" s="18">
        <f t="shared" si="2154"/>
        <v>0.65746892504711996</v>
      </c>
      <c r="HK198" s="20">
        <f>(((HH198-HH$189)/(HH$221-HH$189)*100+1100))</f>
        <v>1140.5055087491899</v>
      </c>
      <c r="HM198" s="10">
        <v>15.715</v>
      </c>
      <c r="HN198" s="11">
        <v>194374.5</v>
      </c>
      <c r="HO198" s="18">
        <f t="shared" si="2155"/>
        <v>0.54468166549860464</v>
      </c>
      <c r="HP198" s="20">
        <f>(((HM198-HM$189)/(HM$221-HM$189)*100+1100))</f>
        <v>1139.7335932423653</v>
      </c>
      <c r="HR198" s="10">
        <v>15.73</v>
      </c>
      <c r="HS198" s="11">
        <v>195185.4</v>
      </c>
      <c r="HT198" s="18">
        <f t="shared" si="2156"/>
        <v>0.47827051111878338</v>
      </c>
      <c r="HU198" s="20">
        <f>(((HR198-HR$189)/(HR$221-HR$189)*100+1100))</f>
        <v>1140.516129032258</v>
      </c>
      <c r="HV198" s="20">
        <f t="shared" si="2157"/>
        <v>16.101697923298243</v>
      </c>
      <c r="HX198" s="10">
        <v>15.888999999999999</v>
      </c>
      <c r="HY198" s="11">
        <v>91506.7</v>
      </c>
      <c r="HZ198" s="18">
        <f t="shared" si="2158"/>
        <v>0.2056851714322192</v>
      </c>
      <c r="IA198" s="20">
        <f>(((HX198-HX$189)/(HX$221-HX$189)*100+1100))</f>
        <v>1142.9447852760736</v>
      </c>
      <c r="IC198" s="10">
        <v>15.848000000000001</v>
      </c>
      <c r="ID198" s="10">
        <v>118817.5</v>
      </c>
      <c r="IE198" s="18">
        <f t="shared" si="2159"/>
        <v>0.38288985771678508</v>
      </c>
      <c r="IF198" s="20">
        <f>(((IC198-IC$189)/(IC$221-IC$189)*100+1100))</f>
        <v>1141.6720674011667</v>
      </c>
      <c r="IH198" s="10">
        <v>15.773999999999999</v>
      </c>
      <c r="II198" s="11">
        <v>92271.3</v>
      </c>
      <c r="IJ198" s="18">
        <f t="shared" si="2160"/>
        <v>0.29111880868554785</v>
      </c>
      <c r="IK198" s="20">
        <f>(((IH198-IH$189)/(IH$221-IH$189)*100+1100))</f>
        <v>1141.6343669250646</v>
      </c>
      <c r="IM198" s="10">
        <v>15.819000000000001</v>
      </c>
      <c r="IN198" s="11">
        <v>67542.600000000006</v>
      </c>
      <c r="IO198" s="18">
        <f t="shared" si="2161"/>
        <v>0.15296088165849051</v>
      </c>
      <c r="IP198" s="20">
        <f>(((IM198-IM$189)/(IM$221-IM$189)*100+1100))</f>
        <v>1142.5483870967741</v>
      </c>
      <c r="IR198" s="10">
        <v>15.834</v>
      </c>
      <c r="IS198" s="11">
        <v>43305.9</v>
      </c>
      <c r="IT198" s="18">
        <f t="shared" si="2162"/>
        <v>0.11816902799705954</v>
      </c>
      <c r="IU198" s="20">
        <f>(((IR198-IR$189)/(IR$221-IR$189)*100+1100))</f>
        <v>1142.363577655796</v>
      </c>
      <c r="IV198" s="20">
        <f t="shared" si="2163"/>
        <v>46.664273104832702</v>
      </c>
    </row>
    <row r="199" spans="1:256">
      <c r="A199" s="5" t="s">
        <v>116</v>
      </c>
      <c r="B199" s="25">
        <v>15.959</v>
      </c>
      <c r="C199" s="12">
        <v>2043.6</v>
      </c>
      <c r="D199" s="18">
        <f>C199/D$1</f>
        <v>6.3303412176582939E-3</v>
      </c>
      <c r="E199" s="20">
        <f>(((B199-B$189)/(B$221-B$189)*100+1100))</f>
        <v>1141.5021042408546</v>
      </c>
      <c r="G199" s="25">
        <v>15.948</v>
      </c>
      <c r="H199" s="12">
        <v>1569</v>
      </c>
      <c r="I199" s="18">
        <f>H199/I$1</f>
        <v>7.3590523379179276E-3</v>
      </c>
      <c r="J199" s="20">
        <f>(((G199-G$189)/(G$221-G$189)*100+1100))</f>
        <v>1141.3948982886664</v>
      </c>
      <c r="L199" s="25">
        <v>15.893000000000001</v>
      </c>
      <c r="M199" s="12">
        <v>1536.4</v>
      </c>
      <c r="N199" s="18">
        <f>M199/N$1</f>
        <v>5.3993570252789998E-3</v>
      </c>
      <c r="O199" s="20">
        <f>(((L199-L$189)/(L$221-L$189)*100+1100))</f>
        <v>1141.637239165329</v>
      </c>
      <c r="S199" s="18"/>
      <c r="U199" s="20">
        <f t="shared" si="1614"/>
        <v>15.405728500777355</v>
      </c>
      <c r="W199" s="10">
        <v>15.974</v>
      </c>
      <c r="X199">
        <v>6940.5</v>
      </c>
      <c r="Y199" s="18">
        <f>X199/Y$1</f>
        <v>2.1042958196354253E-2</v>
      </c>
      <c r="Z199" s="20">
        <f>(((W199-W$189)/(W$221-W$189)*100+1100))</f>
        <v>1143.5872709739633</v>
      </c>
      <c r="AB199" s="10">
        <v>15.93</v>
      </c>
      <c r="AC199">
        <v>5329.9</v>
      </c>
      <c r="AD199" s="18">
        <f t="shared" si="1615"/>
        <v>1.8358252344251588E-2</v>
      </c>
      <c r="AE199" s="20">
        <f>(((AB199-AB$189)/(AB$221-AB$189)*100+1100))</f>
        <v>1143.5313001605136</v>
      </c>
      <c r="AG199" s="10">
        <v>15.926</v>
      </c>
      <c r="AH199">
        <v>8160.9</v>
      </c>
      <c r="AI199" s="18">
        <f t="shared" si="1616"/>
        <v>2.6996298342358671E-2</v>
      </c>
      <c r="AJ199" s="20">
        <f>(((AG199-AG$189)/(AG$221-AG$189)*100+1100))</f>
        <v>1143.7116068541868</v>
      </c>
      <c r="AL199" s="10">
        <v>15.907999999999999</v>
      </c>
      <c r="AM199">
        <v>5219.8999999999996</v>
      </c>
      <c r="AN199" s="18">
        <f t="shared" si="1617"/>
        <v>1.8452139817581904E-2</v>
      </c>
      <c r="AO199" s="20">
        <f>(((AL199-AL$189)/(AL$221-AL$189)*100+1100))</f>
        <v>1143.7721274541359</v>
      </c>
      <c r="AQ199" s="10">
        <v>15.914999999999999</v>
      </c>
      <c r="AR199">
        <v>6316.7</v>
      </c>
      <c r="AS199" s="18">
        <f t="shared" si="2164"/>
        <v>2.0632918793506511E-2</v>
      </c>
      <c r="AT199" s="20">
        <f>(((AQ199-AQ$189)/(AQ$221-AQ$189)*100+1100))</f>
        <v>1143.5313001605136</v>
      </c>
      <c r="AU199" s="20">
        <f t="shared" si="2165"/>
        <v>16.677549961327042</v>
      </c>
      <c r="AW199" s="10">
        <v>15.952</v>
      </c>
      <c r="AX199">
        <v>5718.9</v>
      </c>
      <c r="AY199" s="18">
        <f t="shared" si="1761"/>
        <v>1.6611333315905506E-2</v>
      </c>
      <c r="AZ199" s="20">
        <f>(((AW199-AW$189)/(AW$221-AW$189)*100+1100))</f>
        <v>1143.2030997739748</v>
      </c>
      <c r="BB199" s="10">
        <v>15.914999999999999</v>
      </c>
      <c r="BC199">
        <v>5279.7</v>
      </c>
      <c r="BD199" s="18">
        <f t="shared" si="1762"/>
        <v>1.3719928132596088E-2</v>
      </c>
      <c r="BE199" s="20">
        <f>(((BB199-BB$189)/(BB$221-BB$189)*100+1100))</f>
        <v>1142.8065658191181</v>
      </c>
      <c r="BG199" s="10">
        <v>15.856</v>
      </c>
      <c r="BH199">
        <v>7422.4</v>
      </c>
      <c r="BI199" s="18">
        <f t="shared" si="1763"/>
        <v>2.2766170716835017E-2</v>
      </c>
      <c r="BJ199" s="20">
        <f>(((BG199-BG$189)/(BG$221-BG$189)*100+1100))</f>
        <v>1143.1056701030927</v>
      </c>
      <c r="BL199" s="10">
        <v>15.852</v>
      </c>
      <c r="BM199">
        <v>6295.7</v>
      </c>
      <c r="BN199" s="18">
        <f t="shared" si="1764"/>
        <v>1.7692581801177162E-2</v>
      </c>
      <c r="BO199" s="20">
        <f>(((BL199-BL$189)/(BL$221-BL$189)*100+1100))</f>
        <v>1143.0497592295346</v>
      </c>
      <c r="BQ199" s="10">
        <v>15.852</v>
      </c>
      <c r="BR199">
        <v>5014.1000000000004</v>
      </c>
      <c r="BS199" s="18">
        <f t="shared" si="1765"/>
        <v>1.61524862220172E-2</v>
      </c>
      <c r="BT199" s="20">
        <f>(((BQ199-BQ$189)/(BQ$221-BQ$189)*100+1100))</f>
        <v>1142.8479381443299</v>
      </c>
      <c r="BU199" s="20">
        <f t="shared" si="1939"/>
        <v>19.203694403264894</v>
      </c>
      <c r="BW199" s="10">
        <v>15.93</v>
      </c>
      <c r="BX199" s="11">
        <v>4344.5</v>
      </c>
      <c r="BY199" s="18">
        <f t="shared" si="2086"/>
        <v>1.713349812830977E-2</v>
      </c>
      <c r="BZ199" s="20">
        <f>(((BW199-BW$189)/(BW$221-BW$189)*100+1100))</f>
        <v>1143.2345360824743</v>
      </c>
      <c r="CB199" s="10">
        <v>15.896000000000001</v>
      </c>
      <c r="CC199" s="11">
        <v>4239.8</v>
      </c>
      <c r="CD199" s="18">
        <f t="shared" si="2087"/>
        <v>1.4022315716086305E-2</v>
      </c>
      <c r="CE199" s="20">
        <f>(((CB199-CB$189)/(CB$221-CB$189)*100+1100))</f>
        <v>1142.0303912059489</v>
      </c>
      <c r="CG199" s="10">
        <v>15.878</v>
      </c>
      <c r="CH199" s="11">
        <v>4647.7</v>
      </c>
      <c r="CI199" s="18">
        <f t="shared" si="2088"/>
        <v>1.2555921763561703E-2</v>
      </c>
      <c r="CJ199" s="20">
        <f>(((CG199-CG$189)/(CG$221-CG$189)*100+1100))</f>
        <v>1143.0322580645161</v>
      </c>
      <c r="CL199" s="10">
        <v>15.874000000000001</v>
      </c>
      <c r="CM199" s="11">
        <v>4543.6000000000004</v>
      </c>
      <c r="CN199" s="18">
        <f t="shared" si="2089"/>
        <v>1.2665044744101205E-2</v>
      </c>
      <c r="CO199" s="20">
        <f>(((CL199-CL$189)/(CL$221-CL$189)*100+1100))</f>
        <v>1142.9213483146068</v>
      </c>
      <c r="CQ199" s="10">
        <v>15.856</v>
      </c>
      <c r="CR199" s="11">
        <v>4052.6</v>
      </c>
      <c r="CS199" s="18">
        <f t="shared" si="2090"/>
        <v>1.1509814697265971E-2</v>
      </c>
      <c r="CT199" s="20">
        <f>(((CQ199-CQ$189)/(CQ$221-CQ$189)*100+1100))</f>
        <v>1142.1377517868746</v>
      </c>
      <c r="CU199" s="20">
        <f t="shared" si="2091"/>
        <v>16.049811882181693</v>
      </c>
      <c r="CW199" s="10">
        <v>15.888999999999999</v>
      </c>
      <c r="CX199" s="11">
        <v>4458.5</v>
      </c>
      <c r="CY199" s="18">
        <f t="shared" si="2117"/>
        <v>1.1595587720874684E-2</v>
      </c>
      <c r="CZ199" s="20">
        <f t="shared" si="2126"/>
        <v>1141.7070805043647</v>
      </c>
      <c r="DB199" s="10">
        <v>15.926</v>
      </c>
      <c r="DC199" s="10">
        <v>4124.1000000000004</v>
      </c>
      <c r="DD199" s="18">
        <f t="shared" si="2149"/>
        <v>1.2283648905846507E-2</v>
      </c>
      <c r="DE199" s="20">
        <f t="shared" si="2127"/>
        <v>1141.3324708926261</v>
      </c>
      <c r="DG199" s="10">
        <v>15.808</v>
      </c>
      <c r="DH199" s="11">
        <v>3881.7</v>
      </c>
      <c r="DI199" s="18">
        <f t="shared" si="2119"/>
        <v>1.0651428257827292E-2</v>
      </c>
      <c r="DJ199" s="20">
        <f>(((DG199-DG$189)/(DG$221-DG$189)*100+1100))</f>
        <v>1142.0443587270975</v>
      </c>
      <c r="DL199" s="10">
        <v>15.804</v>
      </c>
      <c r="DM199" s="11">
        <v>4873.1000000000004</v>
      </c>
      <c r="DN199" s="18">
        <f t="shared" si="2120"/>
        <v>1.6767938625029722E-2</v>
      </c>
      <c r="DO199" s="20">
        <f t="shared" si="2128"/>
        <v>1141.7096774193549</v>
      </c>
      <c r="DQ199" s="10">
        <v>15.797000000000001</v>
      </c>
      <c r="DR199" s="11">
        <v>4492.1000000000004</v>
      </c>
      <c r="DS199" s="18">
        <f t="shared" si="2121"/>
        <v>1.4805549650386529E-2</v>
      </c>
      <c r="DT199" s="20">
        <f t="shared" si="2129"/>
        <v>1142.0831989680748</v>
      </c>
      <c r="DU199" s="20">
        <f t="shared" si="2122"/>
        <v>18.990638282653965</v>
      </c>
      <c r="DW199" s="10">
        <v>15.941000000000001</v>
      </c>
      <c r="DX199" s="11">
        <v>4027.2</v>
      </c>
      <c r="DY199" s="18">
        <f t="shared" si="2000"/>
        <v>1.7705215547106634E-2</v>
      </c>
      <c r="DZ199" s="20">
        <f t="shared" si="2130"/>
        <v>1141.9302249755463</v>
      </c>
      <c r="EB199" s="10">
        <v>15.904</v>
      </c>
      <c r="EC199" s="10">
        <v>4300.3999999999996</v>
      </c>
      <c r="ED199" s="18">
        <f t="shared" si="1952"/>
        <v>1.3971995577462473E-2</v>
      </c>
      <c r="EE199" s="20">
        <f t="shared" si="2131"/>
        <v>1141.8347430058554</v>
      </c>
      <c r="EG199" s="10">
        <v>15.819000000000001</v>
      </c>
      <c r="EH199" s="11">
        <v>4277</v>
      </c>
      <c r="EI199" s="18">
        <f t="shared" si="2141"/>
        <v>1.5225213551685988E-2</v>
      </c>
      <c r="EJ199" s="20">
        <f t="shared" si="2132"/>
        <v>1142.0830629461389</v>
      </c>
      <c r="EL199" s="10">
        <v>15.819000000000001</v>
      </c>
      <c r="EM199" s="11">
        <v>4622.8999999999996</v>
      </c>
      <c r="EN199" s="18">
        <f t="shared" si="1954"/>
        <v>1.3152376839253027E-2</v>
      </c>
      <c r="EO199" s="20">
        <f t="shared" si="2133"/>
        <v>1141.8543911198171</v>
      </c>
      <c r="EQ199" s="10">
        <v>15.808</v>
      </c>
      <c r="ER199" s="11">
        <v>4510.6000000000004</v>
      </c>
      <c r="ES199" s="18">
        <f t="shared" si="1955"/>
        <v>1.4242838084261548E-2</v>
      </c>
      <c r="ET199" s="20">
        <f t="shared" si="2134"/>
        <v>1142.0606455820018</v>
      </c>
      <c r="EU199" s="20">
        <f t="shared" si="2001"/>
        <v>11.807703211533457</v>
      </c>
      <c r="EW199" s="10">
        <v>15.914999999999999</v>
      </c>
      <c r="EX199" s="11">
        <v>5774.3</v>
      </c>
      <c r="EY199" s="18">
        <f t="shared" si="2093"/>
        <v>1.8924257415521215E-2</v>
      </c>
      <c r="EZ199" s="20">
        <f t="shared" si="2135"/>
        <v>1142.1597154865826</v>
      </c>
      <c r="FB199" s="10">
        <v>15.840999999999999</v>
      </c>
      <c r="FC199" s="10">
        <v>4437.8999999999996</v>
      </c>
      <c r="FD199" s="18">
        <f t="shared" si="2094"/>
        <v>1.4151954212708854E-2</v>
      </c>
      <c r="FE199" s="20">
        <f>(((FB199-FB$189)/(FB$221-FB$189)*100+1100))</f>
        <v>1142.3635776557958</v>
      </c>
      <c r="FG199" s="10">
        <v>15.797000000000001</v>
      </c>
      <c r="FH199" s="11">
        <v>20893.7</v>
      </c>
      <c r="FI199" s="18">
        <f t="shared" si="2136"/>
        <v>6.7158949844459262E-2</v>
      </c>
      <c r="FJ199" s="20">
        <f>(((FG199-FG$189)/(FG$221-FG$189)*100+1100))</f>
        <v>1140.8580858085809</v>
      </c>
      <c r="FL199" s="10">
        <v>15.782</v>
      </c>
      <c r="FM199" s="11">
        <v>5162.5</v>
      </c>
      <c r="FN199" s="18">
        <f t="shared" si="2123"/>
        <v>1.5756175886839984E-2</v>
      </c>
      <c r="FO199" s="20">
        <f t="shared" si="2137"/>
        <v>1142.4927349047466</v>
      </c>
      <c r="FQ199" s="10">
        <v>15.78</v>
      </c>
      <c r="FR199" s="11">
        <v>4957</v>
      </c>
      <c r="FS199" s="18">
        <f t="shared" si="2096"/>
        <v>1.979821556450476E-2</v>
      </c>
      <c r="FT199" s="20">
        <f t="shared" si="2138"/>
        <v>1142.3324742268042</v>
      </c>
      <c r="FU199" s="20">
        <f t="shared" si="2097"/>
        <v>82.770930722475839</v>
      </c>
      <c r="FV199" s="20">
        <f t="shared" si="2098"/>
        <v>15.453918929535535</v>
      </c>
      <c r="FX199" s="10">
        <v>15.93</v>
      </c>
      <c r="FY199" s="11">
        <v>5340.4</v>
      </c>
      <c r="FZ199" s="18">
        <f t="shared" si="2099"/>
        <v>1.6794967673681237E-2</v>
      </c>
      <c r="GA199" s="20">
        <f>(((FX199-FX$189)/(FX$221-FX$189)*100+1100))</f>
        <v>1143.3065810593901</v>
      </c>
      <c r="GC199" s="10">
        <v>15.837</v>
      </c>
      <c r="GD199" s="10">
        <v>4542.3</v>
      </c>
      <c r="GE199" s="18">
        <f t="shared" si="2150"/>
        <v>1.6675979437988327E-2</v>
      </c>
      <c r="GF199" s="20">
        <f>(((GC199-GC$189)/(GC$221-GC$189)*100+1100))</f>
        <v>1142.7781392322706</v>
      </c>
      <c r="GH199" s="10">
        <v>15.819000000000001</v>
      </c>
      <c r="GI199" s="11">
        <v>4902.8</v>
      </c>
      <c r="GJ199" s="18">
        <f t="shared" si="2151"/>
        <v>1.9623774914965513E-2</v>
      </c>
      <c r="GK199" s="20">
        <f>(((GH199-GH$189)/(GH$221-GH$189)*100+1100))</f>
        <v>1143.5020960980328</v>
      </c>
      <c r="GM199" s="10">
        <v>15.815</v>
      </c>
      <c r="GN199" s="11">
        <v>5530.2</v>
      </c>
      <c r="GO199" s="18">
        <f t="shared" si="2101"/>
        <v>1.6137857256039001E-2</v>
      </c>
      <c r="GP199" s="20">
        <f>(((GM199-GM$189)/(GM$221-GM$189)*100+1100))</f>
        <v>1143.1296475913352</v>
      </c>
      <c r="GR199" s="10">
        <v>15.811</v>
      </c>
      <c r="GS199" s="11">
        <v>4904.8</v>
      </c>
      <c r="GT199" s="18">
        <f t="shared" si="2102"/>
        <v>1.3327123718247954E-2</v>
      </c>
      <c r="GU199" s="20">
        <f>(((GR199-GR$189)/(GR$221-GR$189)*100+1100))</f>
        <v>1143.258064516129</v>
      </c>
      <c r="GV199" s="20">
        <f t="shared" si="2103"/>
        <v>13.566995607235754</v>
      </c>
      <c r="GX199" s="10">
        <v>15.911</v>
      </c>
      <c r="GY199" s="11">
        <v>5156.3</v>
      </c>
      <c r="GZ199" s="18">
        <f t="shared" si="2152"/>
        <v>1.7456449437471901E-2</v>
      </c>
      <c r="HA199" s="20">
        <f>(((GX199-GX$189)/(GX$221-GX$189)*100+1100))</f>
        <v>1144.6774193548388</v>
      </c>
      <c r="HC199" s="10">
        <v>15.9</v>
      </c>
      <c r="HD199" s="10">
        <v>5534.5</v>
      </c>
      <c r="HE199" s="18">
        <f t="shared" si="2153"/>
        <v>1.7029325085492781E-2</v>
      </c>
      <c r="HF199" s="20">
        <f>(((HC199-HC$189)/(HC$221-HC$189)*100+1100))</f>
        <v>1144.2406692406691</v>
      </c>
      <c r="HH199" s="10">
        <v>15.845000000000001</v>
      </c>
      <c r="HI199" s="11">
        <v>4591.1000000000004</v>
      </c>
      <c r="HJ199" s="18">
        <f t="shared" si="2154"/>
        <v>1.2647330895563587E-2</v>
      </c>
      <c r="HK199" s="20">
        <f>(((HH199-HH$189)/(HH$221-HH$189)*100+1100))</f>
        <v>1143.9727802981206</v>
      </c>
      <c r="HM199" s="10">
        <v>15.83</v>
      </c>
      <c r="HN199" s="11">
        <v>4674.3</v>
      </c>
      <c r="HO199" s="18">
        <f t="shared" si="2155"/>
        <v>1.3098454319059998E-2</v>
      </c>
      <c r="HP199" s="20">
        <f>(((HM199-HM$189)/(HM$221-HM$189)*100+1100))</f>
        <v>1143.4697855750487</v>
      </c>
      <c r="HR199" s="10">
        <v>15.845000000000001</v>
      </c>
      <c r="HS199" s="11">
        <v>5062.6000000000004</v>
      </c>
      <c r="HT199" s="18">
        <f t="shared" si="2156"/>
        <v>1.240508915928114E-2</v>
      </c>
      <c r="HU199" s="20">
        <f>(((HR199-HR$189)/(HR$221-HR$189)*100+1100))</f>
        <v>1144.2258064516129</v>
      </c>
      <c r="HV199" s="20">
        <f t="shared" si="2157"/>
        <v>17.181286858775572</v>
      </c>
      <c r="HX199" s="10">
        <v>15.974</v>
      </c>
      <c r="HY199" s="11">
        <v>4971.7</v>
      </c>
      <c r="HZ199" s="18">
        <f t="shared" si="2158"/>
        <v>1.1175192273457181E-2</v>
      </c>
      <c r="IA199" s="20">
        <f>(((HX199-HX$189)/(HX$221-HX$189)*100+1100))</f>
        <v>1145.6893768162738</v>
      </c>
      <c r="IC199" s="10">
        <v>15.933</v>
      </c>
      <c r="ID199" s="10">
        <v>6397.5</v>
      </c>
      <c r="IE199" s="18">
        <f t="shared" si="2159"/>
        <v>2.0615968731400109E-2</v>
      </c>
      <c r="IF199" s="20">
        <f>(((IC199-IC$189)/(IC$221-IC$189)*100+1100))</f>
        <v>1144.4264419961114</v>
      </c>
      <c r="IH199" s="10">
        <v>15.874000000000001</v>
      </c>
      <c r="II199" s="11">
        <v>4834.1000000000004</v>
      </c>
      <c r="IJ199" s="18">
        <f t="shared" si="2160"/>
        <v>1.5251735188155006E-2</v>
      </c>
      <c r="IK199" s="20">
        <f>(((IH199-IH$189)/(IH$221-IH$189)*100+1100))</f>
        <v>1144.8643410852715</v>
      </c>
      <c r="IM199" s="10">
        <v>15.907</v>
      </c>
      <c r="IN199" s="11">
        <v>4684.7</v>
      </c>
      <c r="IO199" s="18">
        <f t="shared" si="2161"/>
        <v>1.0609242793518912E-2</v>
      </c>
      <c r="IP199" s="20">
        <f>(((IM199-IM$189)/(IM$221-IM$189)*100+1100))</f>
        <v>1145.3870967741934</v>
      </c>
      <c r="IR199" s="10">
        <v>15.926</v>
      </c>
      <c r="IS199" s="11">
        <v>4405</v>
      </c>
      <c r="IT199" s="18">
        <f t="shared" si="2162"/>
        <v>1.2019945742428798E-2</v>
      </c>
      <c r="IU199" s="20">
        <f>(((IR199-IR$189)/(IR$221-IR$189)*100+1100))</f>
        <v>1145.3341943816597</v>
      </c>
      <c r="IV199" s="20">
        <f t="shared" si="2163"/>
        <v>29.744253742244698</v>
      </c>
    </row>
    <row r="200" spans="1:256" s="11" customFormat="1">
      <c r="A200" s="14" t="s">
        <v>241</v>
      </c>
      <c r="B200" s="25"/>
      <c r="C200" s="35"/>
      <c r="D200" s="18"/>
      <c r="E200" s="20"/>
      <c r="F200" s="35"/>
      <c r="G200" s="25"/>
      <c r="H200" s="35"/>
      <c r="I200" s="18"/>
      <c r="J200" s="20"/>
      <c r="K200" s="35"/>
      <c r="L200" s="25"/>
      <c r="M200" s="35"/>
      <c r="N200" s="18"/>
      <c r="O200" s="20"/>
      <c r="P200" s="35"/>
      <c r="Q200" s="25"/>
      <c r="R200" s="35"/>
      <c r="S200" s="18"/>
      <c r="T200" s="20"/>
      <c r="U200" s="20"/>
      <c r="W200" s="10"/>
      <c r="Y200" s="18"/>
      <c r="Z200" s="20"/>
      <c r="AB200" s="10"/>
      <c r="AD200" s="18"/>
      <c r="AE200" s="20"/>
      <c r="AG200" s="10"/>
      <c r="AI200" s="18"/>
      <c r="AJ200" s="20"/>
      <c r="AL200" s="10"/>
      <c r="AN200" s="18"/>
      <c r="AO200" s="20"/>
      <c r="AQ200" s="10"/>
      <c r="AS200" s="18"/>
      <c r="AT200" s="20"/>
      <c r="AU200" s="20"/>
      <c r="AW200" s="10"/>
      <c r="AY200" s="18"/>
      <c r="AZ200" s="20"/>
      <c r="BB200" s="10"/>
      <c r="BD200" s="18"/>
      <c r="BE200" s="20"/>
      <c r="BG200" s="10"/>
      <c r="BI200" s="18"/>
      <c r="BJ200" s="20"/>
      <c r="BL200" s="10"/>
      <c r="BN200" s="18"/>
      <c r="BO200" s="20"/>
      <c r="BQ200" s="10"/>
      <c r="BS200" s="18"/>
      <c r="BT200" s="20"/>
      <c r="BU200" s="20"/>
      <c r="BW200" s="10"/>
      <c r="BY200" s="18"/>
      <c r="BZ200" s="20"/>
      <c r="CB200" s="10"/>
      <c r="CD200" s="18"/>
      <c r="CE200" s="20"/>
      <c r="CG200" s="10"/>
      <c r="CI200" s="18"/>
      <c r="CJ200" s="20"/>
      <c r="CL200" s="10"/>
      <c r="CN200" s="18"/>
      <c r="CO200" s="20"/>
      <c r="CQ200" s="10"/>
      <c r="CS200" s="18"/>
      <c r="CT200" s="20"/>
      <c r="CU200" s="20"/>
      <c r="CW200" s="10"/>
      <c r="CY200" s="18"/>
      <c r="CZ200" s="20"/>
      <c r="DB200" s="10"/>
      <c r="DC200" s="10"/>
      <c r="DD200" s="18"/>
      <c r="DE200" s="20"/>
      <c r="DG200" s="10"/>
      <c r="DI200" s="18"/>
      <c r="DJ200" s="20"/>
      <c r="DL200" s="10"/>
      <c r="DN200" s="18"/>
      <c r="DO200" s="20"/>
      <c r="DQ200" s="10"/>
      <c r="DS200" s="18"/>
      <c r="DT200" s="20"/>
      <c r="DU200" s="20"/>
      <c r="DW200" s="10">
        <v>16.026</v>
      </c>
      <c r="DX200" s="11">
        <v>47419.4</v>
      </c>
      <c r="DY200" s="18">
        <f t="shared" si="2000"/>
        <v>0.20847504422786761</v>
      </c>
      <c r="DZ200" s="20">
        <f t="shared" si="2130"/>
        <v>1144.7016628627323</v>
      </c>
      <c r="EB200" s="10">
        <v>16</v>
      </c>
      <c r="EC200" s="10">
        <v>34930.800000000003</v>
      </c>
      <c r="ED200" s="18">
        <f t="shared" si="1952"/>
        <v>0.11349013652618971</v>
      </c>
      <c r="EE200" s="20">
        <f t="shared" si="2131"/>
        <v>1144.9577098243331</v>
      </c>
      <c r="EG200" s="10">
        <v>15.914999999999999</v>
      </c>
      <c r="EH200" s="11">
        <v>71333</v>
      </c>
      <c r="EI200" s="18">
        <f t="shared" si="2141"/>
        <v>0.25393036200196789</v>
      </c>
      <c r="EJ200" s="20">
        <f t="shared" si="2132"/>
        <v>1145.1979234263465</v>
      </c>
      <c r="EL200" s="10">
        <v>15.922000000000001</v>
      </c>
      <c r="EM200" s="11">
        <v>39995</v>
      </c>
      <c r="EN200" s="18">
        <f t="shared" si="1954"/>
        <v>0.11378773317310018</v>
      </c>
      <c r="EO200" s="20">
        <f t="shared" si="2133"/>
        <v>1145.2171074110349</v>
      </c>
      <c r="EQ200" s="10">
        <v>15.904</v>
      </c>
      <c r="ER200" s="11">
        <v>28849.200000000001</v>
      </c>
      <c r="ES200" s="18">
        <f t="shared" si="1955"/>
        <v>9.1095305382981911E-2</v>
      </c>
      <c r="ET200" s="20">
        <f t="shared" si="2134"/>
        <v>1145.1907401369417</v>
      </c>
      <c r="EU200" s="20">
        <f t="shared" si="2001"/>
        <v>45.446514878199594</v>
      </c>
      <c r="EW200" s="10"/>
      <c r="EY200" s="18"/>
      <c r="EZ200" s="20"/>
      <c r="FB200" s="10"/>
      <c r="FC200" s="10"/>
      <c r="FD200" s="18"/>
      <c r="FE200" s="20"/>
      <c r="FG200" s="10"/>
      <c r="FI200" s="18"/>
      <c r="FJ200" s="20"/>
      <c r="FL200" s="10"/>
      <c r="FN200" s="18"/>
      <c r="FO200" s="20"/>
      <c r="FQ200" s="10"/>
      <c r="FS200" s="18"/>
      <c r="FT200" s="20"/>
      <c r="FU200" s="20"/>
      <c r="FV200" s="20"/>
      <c r="FX200" s="10"/>
      <c r="FZ200" s="18"/>
      <c r="GA200" s="20"/>
      <c r="GC200" s="10"/>
      <c r="GD200" s="10"/>
      <c r="GE200" s="18"/>
      <c r="GF200" s="20"/>
      <c r="GH200" s="10"/>
      <c r="GJ200" s="18"/>
      <c r="GK200" s="20"/>
      <c r="GM200" s="10"/>
      <c r="GO200" s="18"/>
      <c r="GP200" s="20"/>
      <c r="GR200" s="10"/>
      <c r="GT200" s="18"/>
      <c r="GU200" s="20"/>
      <c r="GV200" s="20"/>
      <c r="GX200" s="10"/>
      <c r="GZ200" s="18"/>
      <c r="HA200" s="20"/>
      <c r="HC200" s="10"/>
      <c r="HD200" s="10"/>
      <c r="HE200" s="18"/>
      <c r="HF200" s="20"/>
      <c r="HH200" s="10"/>
      <c r="HJ200" s="18"/>
      <c r="HK200" s="20"/>
      <c r="HM200" s="10"/>
      <c r="HO200" s="18"/>
      <c r="HP200" s="20"/>
      <c r="HR200" s="10"/>
      <c r="HT200" s="18"/>
      <c r="HU200" s="20"/>
      <c r="HV200" s="20"/>
      <c r="HX200" s="10"/>
      <c r="HZ200" s="18"/>
      <c r="IA200" s="20"/>
      <c r="IC200" s="10"/>
      <c r="ID200" s="10"/>
      <c r="IE200" s="18"/>
      <c r="IF200" s="20"/>
      <c r="IH200" s="10"/>
      <c r="IJ200" s="18"/>
      <c r="IK200" s="20"/>
      <c r="IM200" s="10"/>
      <c r="IO200" s="18"/>
      <c r="IP200" s="20"/>
      <c r="IR200" s="10"/>
      <c r="IT200" s="18"/>
      <c r="IU200" s="20"/>
      <c r="IV200" s="20"/>
    </row>
    <row r="201" spans="1:256">
      <c r="A201" s="2" t="s">
        <v>117</v>
      </c>
      <c r="D201" s="18"/>
      <c r="I201" s="18"/>
      <c r="N201" s="18"/>
      <c r="S201" s="18"/>
      <c r="U201" s="20"/>
      <c r="W201" s="10">
        <v>16.181000000000001</v>
      </c>
      <c r="X201">
        <v>1458</v>
      </c>
      <c r="Y201" s="18">
        <f>X201/Y$1</f>
        <v>4.420522015745912E-3</v>
      </c>
      <c r="Z201" s="20">
        <f>(((W201-W$189)/(W$221-W$189)*100+1100))</f>
        <v>1150.2410800385728</v>
      </c>
      <c r="AB201" s="10">
        <v>16.163</v>
      </c>
      <c r="AC201">
        <v>1082.0999999999999</v>
      </c>
      <c r="AD201" s="18">
        <f t="shared" ref="AD201" si="2166">AC201/AD$1</f>
        <v>3.7271740298532134E-3</v>
      </c>
      <c r="AE201" s="20">
        <f>(((AB201-AB$189)/(AB$221-AB$189)*100+1100))</f>
        <v>1151.0112359550562</v>
      </c>
      <c r="AG201" s="10">
        <v>16.129000000000001</v>
      </c>
      <c r="AH201">
        <v>2516.9</v>
      </c>
      <c r="AI201" s="18">
        <f t="shared" ref="AI201" si="2167">AH201/AI$1</f>
        <v>8.3259178886988632E-3</v>
      </c>
      <c r="AJ201" s="20">
        <f>(((AG201-AG$189)/(AG$221-AG$189)*100+1100))</f>
        <v>1150.2748140963465</v>
      </c>
      <c r="AN201" s="18"/>
      <c r="AQ201" s="10">
        <v>16.122</v>
      </c>
      <c r="AR201">
        <v>1350.4</v>
      </c>
      <c r="AS201" s="18">
        <f t="shared" ref="AS201" si="2168">AR201/AS$1</f>
        <v>4.4109572306348559E-3</v>
      </c>
      <c r="AT201" s="20">
        <f>(((AQ201-AQ$189)/(AQ$221-AQ$189)*100+1100))</f>
        <v>1150.1765650080256</v>
      </c>
      <c r="AU201" s="20">
        <f t="shared" ref="AU201" si="2169">(STDEV(Y201,AD201,AI201,AN201,AS201))/(AVERAGE(Y201,AD201,AI201,AN201,AS201))*100</f>
        <v>40.128195358539195</v>
      </c>
      <c r="AW201" s="10">
        <v>16.155000000000001</v>
      </c>
      <c r="AX201">
        <v>2657.7</v>
      </c>
      <c r="AY201" s="18">
        <f t="shared" si="1761"/>
        <v>7.7196559746947942E-3</v>
      </c>
      <c r="AZ201" s="20">
        <f>(((AW201-AW$189)/(AW$221-AW$189)*100+1100))</f>
        <v>1149.7578301582178</v>
      </c>
      <c r="BB201" s="10">
        <v>16.148</v>
      </c>
      <c r="BC201">
        <v>2223.4</v>
      </c>
      <c r="BD201" s="18">
        <f t="shared" si="1762"/>
        <v>5.7777692312089976E-3</v>
      </c>
      <c r="BE201" s="20">
        <f>(((BB201-BB$189)/(BB$221-BB$189)*100+1100))</f>
        <v>1150.3057611844222</v>
      </c>
      <c r="BG201" s="10">
        <v>16.062999999999999</v>
      </c>
      <c r="BH201">
        <v>3386.2</v>
      </c>
      <c r="BI201" s="18">
        <f t="shared" si="1763"/>
        <v>1.0386237238810457E-2</v>
      </c>
      <c r="BJ201" s="20">
        <f>(((BG201-BG$189)/(BG$221-BG$189)*100+1100))</f>
        <v>1149.7744845360824</v>
      </c>
      <c r="BL201" s="10">
        <v>16.088999999999999</v>
      </c>
      <c r="BM201">
        <v>2768.2</v>
      </c>
      <c r="BN201" s="18">
        <f t="shared" si="1764"/>
        <v>7.7793740079766536E-3</v>
      </c>
      <c r="BO201" s="20">
        <f>(((BL201-BL$189)/(BL$221-BL$189)*100+1100))</f>
        <v>1150.6581059390048</v>
      </c>
      <c r="BQ201" s="10">
        <v>16.085000000000001</v>
      </c>
      <c r="BR201">
        <v>2512.1</v>
      </c>
      <c r="BS201" s="18">
        <f t="shared" si="1765"/>
        <v>8.0925112459522951E-3</v>
      </c>
      <c r="BT201" s="20">
        <f>(((BQ201-BQ$189)/(BQ$221-BQ$189)*100+1100))</f>
        <v>1150.354381443299</v>
      </c>
      <c r="BU201" s="20">
        <f t="shared" si="1939"/>
        <v>20.624051731447171</v>
      </c>
      <c r="BY201" s="18"/>
      <c r="CD201" s="18"/>
      <c r="CG201" s="10">
        <v>16.100000000000001</v>
      </c>
      <c r="CH201" s="11">
        <v>1066.4000000000001</v>
      </c>
      <c r="CI201" s="18">
        <f t="shared" si="2088"/>
        <v>2.8809163604927601E-3</v>
      </c>
      <c r="CJ201" s="20">
        <f>(((CG201-CG$189)/(CG$221-CG$189)*100+1100))</f>
        <v>1150.1935483870968</v>
      </c>
      <c r="CL201" s="10">
        <v>16.088999999999999</v>
      </c>
      <c r="CM201" s="11">
        <v>1376.8</v>
      </c>
      <c r="CN201" s="18">
        <f t="shared" si="2089"/>
        <v>3.8377571977459583E-3</v>
      </c>
      <c r="CO201" s="20">
        <f>(((CL201-CL$189)/(CL$221-CL$189)*100+1100))</f>
        <v>1149.8234349919742</v>
      </c>
      <c r="CQ201" s="10">
        <v>16.077000000000002</v>
      </c>
      <c r="CR201" s="11">
        <v>1024.9000000000001</v>
      </c>
      <c r="CS201" s="18">
        <f t="shared" si="2090"/>
        <v>2.9108249230686213E-3</v>
      </c>
      <c r="CT201" s="20">
        <f>(((CQ201-CQ$189)/(CQ$221-CQ$189)*100+1100))</f>
        <v>1149.3177387914232</v>
      </c>
      <c r="CU201" s="20">
        <f t="shared" si="2091"/>
        <v>16.948048886661951</v>
      </c>
      <c r="CW201" s="10">
        <v>16.122</v>
      </c>
      <c r="CX201" s="11">
        <v>1190.5</v>
      </c>
      <c r="CY201" s="18">
        <f t="shared" si="2117"/>
        <v>3.0962312844457357E-3</v>
      </c>
      <c r="CZ201" s="20">
        <f>(((CW201-CW$189)/(CW$221-CW$189)*100+1100))</f>
        <v>1149.2402198512771</v>
      </c>
      <c r="DB201" s="10">
        <v>16.151</v>
      </c>
      <c r="DC201" s="10">
        <v>1292</v>
      </c>
      <c r="DD201" s="18">
        <f t="shared" si="2149"/>
        <v>3.8482273432636663E-3</v>
      </c>
      <c r="DE201" s="20">
        <f>(((DB201-DB$189)/(DB$221-DB$189)*100+1100))</f>
        <v>1148.6093143596379</v>
      </c>
      <c r="DG201" s="10">
        <v>16.021999999999998</v>
      </c>
      <c r="DH201" s="11">
        <v>2252</v>
      </c>
      <c r="DI201" s="18">
        <f t="shared" si="2119"/>
        <v>6.179513212413907E-3</v>
      </c>
      <c r="DJ201" s="20">
        <f>(((DG201-DG$189)/(DG$221-DG$189)*100+1100))</f>
        <v>1148.9231758277081</v>
      </c>
      <c r="DL201" s="10">
        <v>16.026</v>
      </c>
      <c r="DM201" s="11">
        <v>1483</v>
      </c>
      <c r="DN201" s="18">
        <f t="shared" si="2120"/>
        <v>5.1028817346081713E-3</v>
      </c>
      <c r="DO201" s="20">
        <f>(((DL201-DL$189)/(DL$221-DL$189)*100+1100))</f>
        <v>1148.8709677419354</v>
      </c>
      <c r="DQ201" s="10">
        <v>16.010999999999999</v>
      </c>
      <c r="DR201" s="11">
        <v>2106</v>
      </c>
      <c r="DS201" s="18">
        <f t="shared" si="2121"/>
        <v>6.9411828685278657E-3</v>
      </c>
      <c r="DT201" s="20">
        <f>(((DQ201-DQ$189)/(DQ$221-DQ$189)*100+1100))</f>
        <v>1148.9841986455981</v>
      </c>
      <c r="DU201" s="20">
        <f t="shared" si="2122"/>
        <v>31.592206391363071</v>
      </c>
      <c r="DW201" s="10">
        <v>16.163</v>
      </c>
      <c r="DX201" s="11">
        <v>2168.1999999999998</v>
      </c>
      <c r="DY201" s="18">
        <f t="shared" si="2000"/>
        <v>9.5322924983205718E-3</v>
      </c>
      <c r="DZ201" s="20">
        <f t="shared" si="2130"/>
        <v>1149.1685686338442</v>
      </c>
      <c r="EB201" s="10">
        <v>16.132999999999999</v>
      </c>
      <c r="EC201" s="10">
        <v>1224</v>
      </c>
      <c r="ED201" s="18">
        <f t="shared" si="1952"/>
        <v>3.9767748550865196E-3</v>
      </c>
      <c r="EE201" s="20">
        <f t="shared" si="2131"/>
        <v>1149.2843201040989</v>
      </c>
      <c r="EG201" s="10">
        <v>16.03</v>
      </c>
      <c r="EH201" s="11">
        <v>1547.2</v>
      </c>
      <c r="EI201" s="18">
        <f t="shared" si="2141"/>
        <v>5.5077040933291001E-3</v>
      </c>
      <c r="EJ201" s="20">
        <f t="shared" si="2132"/>
        <v>1148.9292667099287</v>
      </c>
      <c r="EL201" s="10">
        <v>16.041</v>
      </c>
      <c r="EM201" s="11">
        <v>2223.6999999999998</v>
      </c>
      <c r="EN201" s="18">
        <f t="shared" si="1954"/>
        <v>6.3265353733472397E-3</v>
      </c>
      <c r="EO201" s="20">
        <f t="shared" si="2133"/>
        <v>1149.1021873979757</v>
      </c>
      <c r="EQ201" s="10">
        <v>16.033000000000001</v>
      </c>
      <c r="ER201" s="11">
        <v>2913.8</v>
      </c>
      <c r="ES201" s="18">
        <f t="shared" si="1955"/>
        <v>9.2007230989050899E-3</v>
      </c>
      <c r="ET201" s="20">
        <f t="shared" si="2134"/>
        <v>1149.3968046951418</v>
      </c>
      <c r="EU201" s="20">
        <f t="shared" si="2001"/>
        <v>34.734126397367319</v>
      </c>
      <c r="EW201" s="10">
        <v>16.143999999999998</v>
      </c>
      <c r="EX201" s="11">
        <v>1604.7</v>
      </c>
      <c r="EY201" s="18">
        <f t="shared" si="2093"/>
        <v>5.2591233352418283E-3</v>
      </c>
      <c r="EZ201" s="20">
        <f>(((EW201-EW$189)/(EW$221-EW$189)*100+1100))</f>
        <v>1149.5635305528613</v>
      </c>
      <c r="FB201" s="10">
        <v>16.065999999999999</v>
      </c>
      <c r="FC201" s="10">
        <v>1124.8</v>
      </c>
      <c r="FD201" s="18">
        <f t="shared" si="2094"/>
        <v>3.5868582208826065E-3</v>
      </c>
      <c r="FE201" s="20">
        <f>(((FB201-FB$189)/(FB$221-FB$189)*100+1100))</f>
        <v>1149.6286729092669</v>
      </c>
      <c r="FI201" s="18"/>
      <c r="FL201" s="10">
        <v>16.015000000000001</v>
      </c>
      <c r="FM201" s="11">
        <v>1862.7</v>
      </c>
      <c r="FN201" s="18">
        <f t="shared" si="2123"/>
        <v>5.6850419030347391E-3</v>
      </c>
      <c r="FO201" s="20">
        <f>(((FL201-FL$189)/(FL$221-FL$189)*100+1100))</f>
        <v>1150.016144656119</v>
      </c>
      <c r="FQ201" s="10">
        <v>16.015000000000001</v>
      </c>
      <c r="FR201" s="11">
        <v>2128.1999999999998</v>
      </c>
      <c r="FS201" s="18">
        <f t="shared" si="2096"/>
        <v>8.5000125810730329E-3</v>
      </c>
      <c r="FT201" s="20">
        <f>(((FQ201-FQ$189)/(FQ$221-FQ$189)*100+1100))</f>
        <v>1149.9033505154639</v>
      </c>
      <c r="FU201" s="20">
        <f>(STDEV(EY201,FD201,FI201,FN201,FS201))/(AVERAGE(EY201,FD201,FI201,FN201,FS201))*100</f>
        <v>35.433133247430639</v>
      </c>
      <c r="FV201" s="20">
        <f>(STDEV(EY201,FD201,FN201,FS201))/(AVERAGE(EY201,FD201,FN201,FS201))*100</f>
        <v>35.433133247430639</v>
      </c>
      <c r="FX201" s="10">
        <v>16.14</v>
      </c>
      <c r="FY201" s="11">
        <v>1225</v>
      </c>
      <c r="FZ201" s="18">
        <f t="shared" ref="FZ201" si="2170">FY201/FZ$1</f>
        <v>3.8524895888434416E-3</v>
      </c>
      <c r="GA201" s="20">
        <f>(((FX201-FX$189)/(FX$221-FX$189)*100+1100))</f>
        <v>1150.048154093098</v>
      </c>
      <c r="GC201" s="10">
        <v>16.059000000000001</v>
      </c>
      <c r="GD201" s="10">
        <v>1307.9000000000001</v>
      </c>
      <c r="GE201" s="18">
        <f t="shared" ref="GE201" si="2171">GD201/GE$1</f>
        <v>4.8016453133753675E-3</v>
      </c>
      <c r="GF201" s="20">
        <f>(((GC201-GC$189)/(GC$221-GC$189)*100+1100))</f>
        <v>1150</v>
      </c>
      <c r="GH201" s="10">
        <v>16.021999999999998</v>
      </c>
      <c r="GI201" s="11">
        <v>1815.5</v>
      </c>
      <c r="GJ201" s="18">
        <f t="shared" ref="GJ201" si="2172">GI201/GJ$1</f>
        <v>7.2666564734681985E-3</v>
      </c>
      <c r="GK201" s="20">
        <f>(((GH201-GH$189)/(GH$221-GH$189)*100+1100))</f>
        <v>1150.0483714930667</v>
      </c>
      <c r="GM201" s="10">
        <v>16.041</v>
      </c>
      <c r="GN201" s="11">
        <v>2001.2</v>
      </c>
      <c r="GO201" s="18">
        <f t="shared" ref="GO201" si="2173">GN201/GO$1</f>
        <v>5.8397670863233244E-3</v>
      </c>
      <c r="GP201" s="20">
        <f>(((GM201-GM$189)/(GM$221-GM$189)*100+1100))</f>
        <v>1150.4364694471387</v>
      </c>
      <c r="GR201" s="10">
        <v>16.033000000000001</v>
      </c>
      <c r="GS201" s="11">
        <v>1789.7</v>
      </c>
      <c r="GT201" s="18">
        <f t="shared" ref="GT201" si="2174">GS201/GT$1</f>
        <v>4.8629002851387137E-3</v>
      </c>
      <c r="GU201" s="20">
        <f>(((GR201-GR$189)/(GR$221-GR$189)*100+1100))</f>
        <v>1150.4193548387098</v>
      </c>
      <c r="GV201" s="20">
        <f t="shared" ref="GV201" si="2175">(STDEV(FZ201,GE201,GJ201,GO201,GT201))/(AVERAGE(FZ201,GE201,GJ201,GO201,GT201))*100</f>
        <v>24.289162259981314</v>
      </c>
      <c r="GX201" s="10">
        <v>16.114999999999998</v>
      </c>
      <c r="GY201" s="11">
        <v>2044.2</v>
      </c>
      <c r="GZ201" s="18">
        <f t="shared" ref="GZ201" si="2176">GY201/GZ$1</f>
        <v>6.920558140542649E-3</v>
      </c>
      <c r="HA201" s="20">
        <f>(((GX201-GX$189)/(GX$221-GX$189)*100+1100))</f>
        <v>1151.258064516129</v>
      </c>
      <c r="HC201" s="10">
        <v>16.103000000000002</v>
      </c>
      <c r="HD201" s="10">
        <v>1968</v>
      </c>
      <c r="HE201" s="18">
        <f t="shared" ref="HE201" si="2177">HD201/HE$1</f>
        <v>6.0554181530851556E-3</v>
      </c>
      <c r="HF201" s="20">
        <f>(((HC201-HC$189)/(HC$221-HC$189)*100+1100))</f>
        <v>1150.7722007722009</v>
      </c>
      <c r="HH201" s="10">
        <v>16.047999999999998</v>
      </c>
      <c r="HI201" s="11">
        <v>1801</v>
      </c>
      <c r="HJ201" s="18">
        <f t="shared" ref="HJ201" si="2178">HI201/HJ$1</f>
        <v>4.961304032347371E-3</v>
      </c>
      <c r="HK201" s="20">
        <f>(((HH201-HH$189)/(HH$221-HH$189)*100+1100))</f>
        <v>1150.5508749189889</v>
      </c>
      <c r="HM201" s="10">
        <v>16.033000000000001</v>
      </c>
      <c r="HN201" s="11">
        <v>1369.1</v>
      </c>
      <c r="HO201" s="18">
        <f t="shared" ref="HO201" si="2179">HN201/HO$1</f>
        <v>3.8365303485495242E-3</v>
      </c>
      <c r="HP201" s="20">
        <f>(((HM201-HM$189)/(HM$221-HM$189)*100+1100))</f>
        <v>1150.0649772579598</v>
      </c>
      <c r="HR201" s="10">
        <v>16.04</v>
      </c>
      <c r="HS201" s="11">
        <v>1724.7</v>
      </c>
      <c r="HT201" s="18">
        <f t="shared" ref="HT201" si="2180">HS201/HT$1</f>
        <v>4.2261006741619285E-3</v>
      </c>
      <c r="HU201" s="20">
        <f>(((HR201-HR$189)/(HR$221-HR$189)*100+1100))</f>
        <v>1150.516129032258</v>
      </c>
      <c r="HV201" s="20">
        <f t="shared" ref="HV201" si="2181">(STDEV(GZ201,HE201,HJ201,HO201,HT201))/(AVERAGE(GZ201,HE201,HJ201,HO201,HT201))*100</f>
        <v>24.621037500582897</v>
      </c>
      <c r="HX201" s="10">
        <v>16.163</v>
      </c>
      <c r="HY201" s="11">
        <v>1446</v>
      </c>
      <c r="HZ201" s="18">
        <f t="shared" ref="HZ201" si="2182">HY201/HZ$1</f>
        <v>3.2502620889070309E-3</v>
      </c>
      <c r="IA201" s="20">
        <f>(((HX201-HX$189)/(HX$221-HX$189)*100+1100))</f>
        <v>1151.7920568291895</v>
      </c>
      <c r="IC201" s="10">
        <v>16.132999999999999</v>
      </c>
      <c r="ID201" s="10">
        <v>1344.1</v>
      </c>
      <c r="IE201" s="18">
        <f t="shared" ref="IE201" si="2183">ID201/IE$1</f>
        <v>4.3313674985345661E-3</v>
      </c>
      <c r="IF201" s="20">
        <f>(((IC201-IC$189)/(IC$221-IC$189)*100+1100))</f>
        <v>1150.9073233959818</v>
      </c>
      <c r="IH201" s="10">
        <v>16.081</v>
      </c>
      <c r="II201" s="11">
        <v>1160.4000000000001</v>
      </c>
      <c r="IJ201" s="18">
        <f t="shared" ref="IJ201" si="2184">II201/IJ$1</f>
        <v>3.6610979318456526E-3</v>
      </c>
      <c r="IK201" s="20">
        <f>(((IH201-IH$189)/(IH$221-IH$189)*100+1100))</f>
        <v>1151.5503875968993</v>
      </c>
      <c r="IM201" s="10">
        <v>16.111000000000001</v>
      </c>
      <c r="IN201" s="11">
        <v>1731.7</v>
      </c>
      <c r="IO201" s="18">
        <f t="shared" ref="IO201" si="2185">IN201/IO$1</f>
        <v>3.9217080593286014E-3</v>
      </c>
      <c r="IP201" s="20">
        <f>(((IM201-IM$189)/(IM$221-IM$189)*100+1100))</f>
        <v>1151.9677419354839</v>
      </c>
      <c r="IR201" s="10">
        <v>16.129000000000001</v>
      </c>
      <c r="IS201" s="11">
        <v>2096.4</v>
      </c>
      <c r="IT201" s="18">
        <f t="shared" ref="IT201" si="2186">IS201/IT$1</f>
        <v>5.7204572654773519E-3</v>
      </c>
      <c r="IU201" s="20">
        <f>(((IR201-IR$189)/(IR$221-IR$189)*100+1100))</f>
        <v>1151.8889247659026</v>
      </c>
      <c r="IV201" s="20">
        <f t="shared" ref="IV201" si="2187">(STDEV(HZ201,IE201,IJ201,IO201,IT201))/(AVERAGE(HZ201,IE201,IJ201,IO201,IT201))*100</f>
        <v>22.700394407837084</v>
      </c>
    </row>
    <row r="202" spans="1:256">
      <c r="A202" s="6" t="s">
        <v>118</v>
      </c>
      <c r="B202" s="25">
        <v>16.576000000000001</v>
      </c>
      <c r="C202" s="12">
        <v>2505.6</v>
      </c>
      <c r="D202" s="18">
        <f>C202/D$1</f>
        <v>7.7614518276397631E-3</v>
      </c>
      <c r="E202" s="20">
        <f>(((B202-B$189)/(B$221-B$189)*100+1100))</f>
        <v>1161.4762058918745</v>
      </c>
      <c r="G202" s="25">
        <v>16.542999999999999</v>
      </c>
      <c r="H202" s="12">
        <v>2954</v>
      </c>
      <c r="I202" s="18">
        <f>H202/I$1</f>
        <v>1.3855092801918139E-2</v>
      </c>
      <c r="J202" s="20">
        <f>(((G202-G$189)/(G$221-G$189)*100+1100))</f>
        <v>1160.6070390700677</v>
      </c>
      <c r="L202" s="25">
        <v>16.510000000000002</v>
      </c>
      <c r="M202" s="12">
        <v>2340.5</v>
      </c>
      <c r="N202" s="18">
        <f>M202/N$1</f>
        <v>8.2251985925966536E-3</v>
      </c>
      <c r="O202" s="20">
        <f>(((L202-L$189)/(L$221-L$189)*100+1100))</f>
        <v>1161.4446227929375</v>
      </c>
      <c r="Q202" s="25">
        <v>16.513999999999999</v>
      </c>
      <c r="R202" s="12">
        <v>2588.5</v>
      </c>
      <c r="S202" s="18">
        <f>R202/S$1</f>
        <v>9.9142855720238277E-3</v>
      </c>
      <c r="T202" s="20">
        <f>(((Q202-Q$189)/(Q$221-Q$189)*100+1100))</f>
        <v>1161.4290333010022</v>
      </c>
      <c r="U202" s="20">
        <f t="shared" ref="U202:U237" si="2188">(STDEV(D202,I202,N202,S202))/(AVERAGE(D202,I202,N202,S202))*100</f>
        <v>27.867883058194113</v>
      </c>
      <c r="W202" s="10">
        <v>16.632000000000001</v>
      </c>
      <c r="X202">
        <v>1972</v>
      </c>
      <c r="Y202" s="18">
        <f>X202/Y$1</f>
        <v>5.9789227812420695E-3</v>
      </c>
      <c r="Z202" s="20">
        <f>(((W202-W$189)/(W$221-W$189)*100+1100))</f>
        <v>1164.7380263580842</v>
      </c>
      <c r="AB202" s="10">
        <v>16.579999999999998</v>
      </c>
      <c r="AC202">
        <v>2006.8</v>
      </c>
      <c r="AD202" s="18">
        <f t="shared" ref="AD202:AD237" si="2189">AC202/AD$1</f>
        <v>6.9122011303109042E-3</v>
      </c>
      <c r="AE202" s="20">
        <f>(((AB202-AB$189)/(AB$221-AB$189)*100+1100))</f>
        <v>1164.3980738362761</v>
      </c>
      <c r="AG202" s="10">
        <v>16.602</v>
      </c>
      <c r="AH202">
        <v>2214.6</v>
      </c>
      <c r="AI202" s="18">
        <f t="shared" ref="AI202:AI237" si="2190">AH202/AI$1</f>
        <v>7.3259079646837378E-3</v>
      </c>
      <c r="AJ202" s="20">
        <f>(((AG202-AG$189)/(AG$221-AG$189)*100+1100))</f>
        <v>1165.5674102812802</v>
      </c>
      <c r="AL202" s="10">
        <v>16.547000000000001</v>
      </c>
      <c r="AM202">
        <v>1945.2</v>
      </c>
      <c r="AN202" s="18">
        <f t="shared" ref="AN202:AN237" si="2191">AM202/AN$1</f>
        <v>6.876204979628024E-3</v>
      </c>
      <c r="AO202" s="20">
        <f>(((AL202-AL$189)/(AL$221-AL$189)*100+1100))</f>
        <v>1164.3385902800128</v>
      </c>
      <c r="AQ202" s="10">
        <v>16.573</v>
      </c>
      <c r="AR202">
        <v>2363.8000000000002</v>
      </c>
      <c r="AS202" s="18">
        <f t="shared" ref="AS202:AS237" si="2192">AR202/AS$1</f>
        <v>7.7211349983520973E-3</v>
      </c>
      <c r="AT202" s="20">
        <f>(((AQ202-AQ$189)/(AQ$221-AQ$189)*100+1100))</f>
        <v>1164.6548956661316</v>
      </c>
      <c r="AU202" s="20">
        <f t="shared" ref="AU202" si="2193">(STDEV(Y202,AD202,AI202,AN202,AS202))/(AVERAGE(Y202,AD202,AI202,AN202,AS202))*100</f>
        <v>9.3213851241553538</v>
      </c>
      <c r="AY202" s="18"/>
      <c r="BD202" s="18"/>
      <c r="BI202" s="18"/>
      <c r="BN202" s="18"/>
      <c r="BS202" s="18"/>
      <c r="BU202" s="20"/>
      <c r="BY202" s="18"/>
      <c r="CD202" s="18"/>
      <c r="CI202" s="18"/>
      <c r="CN202" s="18"/>
      <c r="CS202" s="18"/>
      <c r="CU202" s="20"/>
      <c r="CW202" s="10">
        <v>16.41</v>
      </c>
      <c r="CX202" s="11">
        <v>1170</v>
      </c>
      <c r="CY202" s="18">
        <f t="shared" si="2117"/>
        <v>3.0429152480483078E-3</v>
      </c>
      <c r="CZ202" s="20">
        <f>(((CW202-CW$189)/(CW$221-CW$189)*100+1100))</f>
        <v>1158.5515680569026</v>
      </c>
      <c r="DB202" s="10">
        <v>16.443000000000001</v>
      </c>
      <c r="DC202" s="10">
        <v>1324.1</v>
      </c>
      <c r="DD202" s="18">
        <f t="shared" si="2149"/>
        <v>3.9438373260181269E-3</v>
      </c>
      <c r="DE202" s="20">
        <f>(((DB202-DB$189)/(DB$221-DB$189)*100+1100))</f>
        <v>1158.053040103493</v>
      </c>
      <c r="DG202" s="10">
        <v>16.318000000000001</v>
      </c>
      <c r="DH202" s="11">
        <v>1614.1</v>
      </c>
      <c r="DI202" s="18">
        <f t="shared" si="2119"/>
        <v>4.4291084707625602E-3</v>
      </c>
      <c r="DJ202" s="20">
        <f>(((DG202-DG$189)/(DG$221-DG$189)*100+1100))</f>
        <v>1158.4378013500482</v>
      </c>
      <c r="DL202" s="10">
        <v>16.324999999999999</v>
      </c>
      <c r="DM202" s="11">
        <v>1629.2</v>
      </c>
      <c r="DN202" s="18">
        <f t="shared" si="2120"/>
        <v>5.6059439797866706E-3</v>
      </c>
      <c r="DO202" s="20">
        <f>(((DL202-DL$189)/(DL$221-DL$189)*100+1100))</f>
        <v>1158.516129032258</v>
      </c>
      <c r="DQ202" s="10">
        <v>16.309999999999999</v>
      </c>
      <c r="DR202" s="11">
        <v>1629</v>
      </c>
      <c r="DS202" s="18">
        <f t="shared" si="2121"/>
        <v>5.3690346119809563E-3</v>
      </c>
      <c r="DT202" s="20">
        <f>(((DQ202-DQ$189)/(DQ$221-DQ$189)*100+1100))</f>
        <v>1158.6262495969042</v>
      </c>
      <c r="DU202" s="20">
        <f t="shared" si="2122"/>
        <v>23.456094955223875</v>
      </c>
      <c r="DY202" s="18"/>
      <c r="ED202" s="18"/>
      <c r="EI202" s="18"/>
      <c r="EN202" s="18"/>
      <c r="ES202" s="18"/>
      <c r="EU202" s="20"/>
      <c r="EY202" s="18"/>
      <c r="FD202" s="18"/>
      <c r="FI202" s="18"/>
      <c r="FN202" s="18"/>
      <c r="FS202" s="18"/>
      <c r="FU202" s="20"/>
      <c r="FV202" s="20"/>
      <c r="FZ202" s="18"/>
      <c r="GE202" s="18"/>
      <c r="GJ202" s="18"/>
      <c r="GO202" s="18"/>
      <c r="GT202" s="18"/>
      <c r="GV202" s="20"/>
      <c r="GZ202" s="18"/>
      <c r="HE202" s="18"/>
      <c r="HJ202" s="18"/>
      <c r="HO202" s="18"/>
      <c r="HT202" s="18"/>
      <c r="HV202" s="20"/>
      <c r="HZ202" s="18"/>
      <c r="IE202" s="18"/>
      <c r="IJ202" s="18"/>
      <c r="IO202" s="18"/>
      <c r="IT202" s="18"/>
      <c r="IV202" s="20"/>
    </row>
    <row r="203" spans="1:256">
      <c r="A203" s="6" t="s">
        <v>119</v>
      </c>
      <c r="B203" s="25">
        <v>16.562000000000001</v>
      </c>
      <c r="C203" s="12">
        <v>4744.6000000000004</v>
      </c>
      <c r="D203" s="18">
        <f>C203/D$1</f>
        <v>1.4697072294627883E-2</v>
      </c>
      <c r="E203" s="20">
        <f>(((B203-B$189)/(B$221-B$189)*100+1100))</f>
        <v>1161.0229847847199</v>
      </c>
      <c r="G203" s="25">
        <v>16.550999999999998</v>
      </c>
      <c r="H203" s="12">
        <v>6833.6</v>
      </c>
      <c r="I203" s="18">
        <f>H203/I$1</f>
        <v>3.2051510552196273E-2</v>
      </c>
      <c r="J203" s="20">
        <f>(((G203-G$189)/(G$221-G$189)*100+1100))</f>
        <v>1160.8653535679689</v>
      </c>
      <c r="L203" s="25">
        <v>16.501999999999999</v>
      </c>
      <c r="M203" s="12">
        <v>5468</v>
      </c>
      <c r="N203" s="18">
        <f>M203/N$1</f>
        <v>1.9216144372706044E-2</v>
      </c>
      <c r="O203" s="20">
        <f>(((L203-L$189)/(L$221-L$189)*100+1100))</f>
        <v>1161.1878009630818</v>
      </c>
      <c r="Q203" s="25">
        <v>16.516999999999999</v>
      </c>
      <c r="R203" s="12">
        <v>4953.3999999999996</v>
      </c>
      <c r="S203" s="18">
        <f>R203/S$1</f>
        <v>1.8972154588550446E-2</v>
      </c>
      <c r="T203" s="20">
        <f>(((Q203-Q$189)/(Q$221-Q$189)*100+1100))</f>
        <v>1161.5260265114775</v>
      </c>
      <c r="U203" s="20">
        <f t="shared" si="2188"/>
        <v>35.339977415143871</v>
      </c>
      <c r="Y203" s="18"/>
      <c r="AD203" s="18"/>
      <c r="AI203" s="18"/>
      <c r="AN203" s="18"/>
      <c r="AS203" s="18"/>
      <c r="AU203" s="20"/>
      <c r="AY203" s="18"/>
      <c r="BD203" s="18"/>
      <c r="BI203" s="18"/>
      <c r="BN203" s="18"/>
      <c r="BS203" s="18"/>
      <c r="BU203" s="20"/>
      <c r="BY203" s="18"/>
      <c r="CD203" s="18"/>
      <c r="CI203" s="18"/>
      <c r="CN203" s="18"/>
      <c r="CS203" s="18"/>
      <c r="CU203" s="20"/>
      <c r="CY203" s="18"/>
      <c r="DD203" s="18"/>
      <c r="DI203" s="18"/>
      <c r="DN203" s="18"/>
      <c r="DS203" s="18"/>
      <c r="DU203" s="20"/>
      <c r="DY203" s="18"/>
      <c r="ED203" s="18"/>
      <c r="EI203" s="18"/>
      <c r="EN203" s="18"/>
      <c r="ES203" s="18"/>
      <c r="EU203" s="20"/>
      <c r="EY203" s="18"/>
      <c r="FD203" s="18"/>
      <c r="FI203" s="18"/>
      <c r="FN203" s="18"/>
      <c r="FS203" s="18"/>
      <c r="FU203" s="20"/>
      <c r="FV203" s="20"/>
      <c r="FZ203" s="18"/>
      <c r="GE203" s="18"/>
      <c r="GJ203" s="18"/>
      <c r="GO203" s="18"/>
      <c r="GT203" s="18"/>
      <c r="GV203" s="20"/>
      <c r="GZ203" s="18"/>
      <c r="HE203" s="18"/>
      <c r="HJ203" s="18"/>
      <c r="HO203" s="18"/>
      <c r="HT203" s="18"/>
      <c r="HV203" s="20"/>
      <c r="HZ203" s="18"/>
      <c r="IE203" s="18"/>
      <c r="IJ203" s="18"/>
      <c r="IO203" s="18"/>
      <c r="IT203" s="18"/>
      <c r="IV203" s="20"/>
    </row>
    <row r="204" spans="1:256">
      <c r="A204" s="6" t="s">
        <v>120</v>
      </c>
      <c r="D204" s="18"/>
      <c r="I204" s="18"/>
      <c r="N204" s="18"/>
      <c r="S204" s="18"/>
      <c r="U204" s="20"/>
      <c r="W204" s="10">
        <v>16.524999999999999</v>
      </c>
      <c r="X204">
        <v>15252.4</v>
      </c>
      <c r="Y204" s="18">
        <f>X204/Y$1</f>
        <v>4.6243875166641253E-2</v>
      </c>
      <c r="Z204" s="20">
        <f>(((W204-W$189)/(W$221-W$189)*100+1100))</f>
        <v>1161.2986178077788</v>
      </c>
      <c r="AB204" s="10">
        <v>16.48</v>
      </c>
      <c r="AC204">
        <v>18091.099999999999</v>
      </c>
      <c r="AD204" s="18">
        <f t="shared" si="2189"/>
        <v>6.2312797423045442E-2</v>
      </c>
      <c r="AE204" s="20">
        <f t="shared" ref="AE204:AE211" si="2194">(((AB204-AB$189)/(AB$221-AB$189)*100+1100))</f>
        <v>1161.1878009630818</v>
      </c>
      <c r="AG204" s="10">
        <v>16.469000000000001</v>
      </c>
      <c r="AH204">
        <v>32017.7</v>
      </c>
      <c r="AI204" s="18">
        <f t="shared" si="2190"/>
        <v>0.10591471301402264</v>
      </c>
      <c r="AJ204" s="20">
        <f t="shared" ref="AJ204:AJ211" si="2195">(((AG204-AG$189)/(AG$221-AG$189)*100+1100))</f>
        <v>1161.2673779502102</v>
      </c>
      <c r="AL204" s="10">
        <v>16.443000000000001</v>
      </c>
      <c r="AM204">
        <v>15065.6</v>
      </c>
      <c r="AN204" s="18">
        <f t="shared" si="2191"/>
        <v>5.3256299476189574E-2</v>
      </c>
      <c r="AO204" s="20">
        <f t="shared" ref="AO204:AO211" si="2196">(((AL204-AL$189)/(AL$221-AL$189)*100+1100))</f>
        <v>1160.9913099452849</v>
      </c>
      <c r="AQ204" s="10">
        <v>16.469000000000001</v>
      </c>
      <c r="AR204">
        <v>15491.4</v>
      </c>
      <c r="AS204" s="18">
        <f t="shared" si="2192"/>
        <v>5.0601231370450833E-2</v>
      </c>
      <c r="AT204" s="20">
        <f t="shared" ref="AT204:AT211" si="2197">(((AQ204-AQ$189)/(AQ$221-AQ$189)*100+1100))</f>
        <v>1161.3162118780097</v>
      </c>
      <c r="AU204" s="20">
        <f t="shared" ref="AU204:AU209" si="2198">(STDEV(Y204,AD204,AI204,AN204,AS204))/(AVERAGE(Y204,AD204,AI204,AN204,AS204))*100</f>
        <v>38.227855657881435</v>
      </c>
      <c r="AW204" s="10">
        <v>16.506</v>
      </c>
      <c r="AX204">
        <v>27809.599999999999</v>
      </c>
      <c r="AY204" s="18">
        <f t="shared" si="1761"/>
        <v>8.0776816342654309E-2</v>
      </c>
      <c r="AZ204" s="20">
        <f>(((AW204-AW$189)/(AW$221-AW$189)*100+1100))</f>
        <v>1161.0913787536326</v>
      </c>
      <c r="BB204" s="10">
        <v>16.457999999999998</v>
      </c>
      <c r="BC204">
        <v>38024</v>
      </c>
      <c r="BD204" s="18">
        <f t="shared" si="1762"/>
        <v>9.8809884522573943E-2</v>
      </c>
      <c r="BE204" s="20">
        <f t="shared" ref="BE204:BE211" si="2199">(((BB204-BB$189)/(BB$221-BB$189)*100+1100))</f>
        <v>1160.2832314129384</v>
      </c>
      <c r="BG204" s="10">
        <v>16.399000000000001</v>
      </c>
      <c r="BH204">
        <v>42328.7</v>
      </c>
      <c r="BI204" s="18">
        <f t="shared" si="1763"/>
        <v>0.12983164615511081</v>
      </c>
      <c r="BJ204" s="20">
        <f t="shared" ref="BJ204:BJ212" si="2200">(((BG204-BG$189)/(BG$221-BG$189)*100+1100))</f>
        <v>1160.5992268041236</v>
      </c>
      <c r="BL204" s="10">
        <v>16.399000000000001</v>
      </c>
      <c r="BM204">
        <v>35061.199999999997</v>
      </c>
      <c r="BN204" s="18">
        <f t="shared" si="1764"/>
        <v>9.8531243395878571E-2</v>
      </c>
      <c r="BO204" s="20">
        <f t="shared" ref="BO204:BO212" si="2201">(((BL204-BL$189)/(BL$221-BL$189)*100+1100))</f>
        <v>1160.6099518459068</v>
      </c>
      <c r="BQ204" s="10">
        <v>16.41</v>
      </c>
      <c r="BR204">
        <v>29921.4</v>
      </c>
      <c r="BS204" s="18">
        <f t="shared" si="1765"/>
        <v>9.6389182753328695E-2</v>
      </c>
      <c r="BT204" s="20">
        <f t="shared" ref="BT204:BT212" si="2202">(((BQ204-BQ$189)/(BQ$221-BQ$189)*100+1100))</f>
        <v>1160.8247422680413</v>
      </c>
      <c r="BU204" s="20">
        <f t="shared" ref="BU204:BU212" si="2203">(STDEV(AY204,BD204,BI204,BN204,BS204))/(AVERAGE(AY204,BD204,BI204,BN204,BS204))*100</f>
        <v>17.681259102590978</v>
      </c>
      <c r="BW204" s="10">
        <v>16.488</v>
      </c>
      <c r="BX204" s="11">
        <v>28909.7</v>
      </c>
      <c r="BY204" s="18">
        <f t="shared" ref="BY204" si="2204">BX204/BY$1</f>
        <v>0.11401180592473172</v>
      </c>
      <c r="BZ204" s="20">
        <f>(((BW204-BW$189)/(BW$221-BW$189)*100+1100))</f>
        <v>1161.2113402061855</v>
      </c>
      <c r="CB204" s="10">
        <v>16.446999999999999</v>
      </c>
      <c r="CC204" s="11">
        <v>60550.8</v>
      </c>
      <c r="CD204" s="18">
        <f t="shared" ref="CD204:CD211" si="2205">CC204/CD$1</f>
        <v>0.2002600203928484</v>
      </c>
      <c r="CE204" s="20">
        <f>(((CB204-CB$189)/(CB$221-CB$189)*100+1100))</f>
        <v>1159.8448108632394</v>
      </c>
      <c r="CG204" s="10">
        <v>16.414000000000001</v>
      </c>
      <c r="CH204" s="11">
        <v>39698.6</v>
      </c>
      <c r="CI204" s="18">
        <f t="shared" ref="CI204:CI211" si="2206">CH204/CI$1</f>
        <v>0.10724713637346012</v>
      </c>
      <c r="CJ204" s="20">
        <f>(((CG204-CG$189)/(CG$221-CG$189)*100+1100))</f>
        <v>1160.3225806451615</v>
      </c>
      <c r="CL204" s="10">
        <v>16.431999999999999</v>
      </c>
      <c r="CM204" s="11">
        <v>51628.4</v>
      </c>
      <c r="CN204" s="18">
        <f t="shared" ref="CN204:CN211" si="2207">CM204/CN$1</f>
        <v>0.14391143500007805</v>
      </c>
      <c r="CO204" s="20">
        <f>(((CL204-CL$189)/(CL$221-CL$189)*100+1100))</f>
        <v>1160.8346709470304</v>
      </c>
      <c r="CQ204" s="10">
        <v>16.391999999999999</v>
      </c>
      <c r="CR204" s="11">
        <v>87228.2</v>
      </c>
      <c r="CS204" s="18">
        <f t="shared" ref="CS204:CS211" si="2208">CR204/CS$1</f>
        <v>0.24773735833194876</v>
      </c>
      <c r="CT204" s="20">
        <f>(((CQ204-CQ$189)/(CQ$221-CQ$189)*100+1100))</f>
        <v>1159.5516569200779</v>
      </c>
      <c r="CU204" s="20">
        <f t="shared" ref="CU204:CU211" si="2209">(STDEV(BY204,CD204,CI204,CN204,CS204))/(AVERAGE(BY204,CD204,CI204,CN204,CS204))*100</f>
        <v>36.944799877380433</v>
      </c>
      <c r="CW204" s="10">
        <v>16.469000000000001</v>
      </c>
      <c r="CX204" s="11">
        <v>19677.5</v>
      </c>
      <c r="CY204" s="18">
        <f t="shared" ref="CY204" si="2210">CX204/CY$1</f>
        <v>5.1176892985872288E-2</v>
      </c>
      <c r="CZ204" s="20">
        <f>(((CW204-CW$189)/(CW$221-CW$189)*100+1100))</f>
        <v>1160.4591011962495</v>
      </c>
      <c r="DB204" s="10">
        <v>16.510000000000002</v>
      </c>
      <c r="DC204" s="10">
        <v>22155.5</v>
      </c>
      <c r="DD204" s="18">
        <f t="shared" ref="DD204" si="2211">DC204/DD$1</f>
        <v>6.599024837745987E-2</v>
      </c>
      <c r="DE204" s="20">
        <f>(((DB204-DB$189)/(DB$221-DB$189)*100+1100))</f>
        <v>1160.2199223803364</v>
      </c>
      <c r="DG204" s="10">
        <v>16.395</v>
      </c>
      <c r="DH204" s="11">
        <v>19551.3</v>
      </c>
      <c r="DI204" s="18">
        <f t="shared" ref="DI204" si="2212">DH204/DI$1</f>
        <v>5.3648986087863233E-2</v>
      </c>
      <c r="DJ204" s="20">
        <f>(((DG204-DG$189)/(DG$221-DG$189)*100+1100))</f>
        <v>1160.9128897460623</v>
      </c>
      <c r="DL204" s="10">
        <v>16.384</v>
      </c>
      <c r="DM204" s="11">
        <v>24517.7</v>
      </c>
      <c r="DN204" s="18">
        <f t="shared" ref="DN204" si="2213">DM204/DN$1</f>
        <v>8.4363400879705161E-2</v>
      </c>
      <c r="DO204" s="20">
        <f>(((DL204-DL$189)/(DL$221-DL$189)*100+1100))</f>
        <v>1160.4193548387098</v>
      </c>
      <c r="DQ204" s="10">
        <v>16.376999999999999</v>
      </c>
      <c r="DR204" s="11">
        <v>29532.3</v>
      </c>
      <c r="DS204" s="18">
        <f t="shared" ref="DS204" si="2214">DR204/DS$1</f>
        <v>9.7335752530021608E-2</v>
      </c>
      <c r="DT204" s="20">
        <f>(((DQ204-DQ$189)/(DQ$221-DQ$189)*100+1100))</f>
        <v>1160.7868429538858</v>
      </c>
      <c r="DU204" s="20">
        <f t="shared" ref="DU204" si="2215">(STDEV(CY204,DD204,DI204,DN204,DS204))/(AVERAGE(CY204,DD204,DI204,DN204,DS204))*100</f>
        <v>28.279029960763374</v>
      </c>
      <c r="DW204" s="10">
        <v>16.484000000000002</v>
      </c>
      <c r="DX204" s="11">
        <v>18792</v>
      </c>
      <c r="DY204" s="18">
        <f t="shared" ref="DY204:DY205" si="2216">DX204/DY$1</f>
        <v>8.2617304966534535E-2</v>
      </c>
      <c r="DZ204" s="20">
        <f>(((DW204-DW$189)/(DW$221-DW$189)*100+1100))</f>
        <v>1159.6348223019238</v>
      </c>
      <c r="EB204" s="10">
        <v>16.48</v>
      </c>
      <c r="EC204" s="10">
        <v>18175.5</v>
      </c>
      <c r="ED204" s="18">
        <f t="shared" ref="ED204:ED205" si="2217">EC204/ED$1</f>
        <v>5.9052182498876664E-2</v>
      </c>
      <c r="EE204" s="20">
        <f>(((EB204-EB$189)/(EB$221-EB$189)*100+1100))</f>
        <v>1160.5725439167209</v>
      </c>
      <c r="EG204" s="10">
        <v>16.388000000000002</v>
      </c>
      <c r="EH204" s="11">
        <v>23551.599999999999</v>
      </c>
      <c r="EI204" s="18">
        <f t="shared" ref="EI204:EI205" si="2218">EH204/EI$1</f>
        <v>8.3838704578884191E-2</v>
      </c>
      <c r="EJ204" s="20">
        <f>(((EG204-EG$189)/(EG$221-EG$189)*100+1100))</f>
        <v>1160.5451005840364</v>
      </c>
      <c r="EL204" s="10">
        <v>16.399000000000001</v>
      </c>
      <c r="EM204" s="11">
        <v>14479.4</v>
      </c>
      <c r="EN204" s="18">
        <f t="shared" ref="EN204:EN205" si="2219">EM204/EN$1</f>
        <v>4.1194601917904403E-2</v>
      </c>
      <c r="EO204" s="20">
        <f>(((EL204-EL$189)/(EL$221-EL$189)*100+1100))</f>
        <v>1160.7900750897813</v>
      </c>
      <c r="EQ204" s="10">
        <v>16.376999999999999</v>
      </c>
      <c r="ER204" s="11">
        <v>23502.3</v>
      </c>
      <c r="ES204" s="18">
        <f t="shared" ref="ES204:ES205" si="2220">ER204/ES$1</f>
        <v>7.4211735358431286E-2</v>
      </c>
      <c r="ET204" s="20">
        <f>(((EQ204-EQ$189)/(EQ$221-EQ$189)*100+1100))</f>
        <v>1160.6129768503422</v>
      </c>
      <c r="EU204" s="20">
        <f t="shared" ref="EU204:EU205" si="2221">(STDEV(DY204,ED204,EI204,EN204,ES204))/(AVERAGE(DY204,ED204,EI204,EN204,ES204))*100</f>
        <v>26.455957481690994</v>
      </c>
      <c r="EW204" s="10">
        <v>16.454999999999998</v>
      </c>
      <c r="EX204" s="11">
        <v>68604.600000000006</v>
      </c>
      <c r="EY204" s="18">
        <f t="shared" ref="EY204:EY205" si="2222">EX204/EY$1</f>
        <v>0.2248395667507519</v>
      </c>
      <c r="EZ204" s="20">
        <f>(((EW204-EW$189)/(EW$221-EW$189)*100+1100))</f>
        <v>1159.6184933721306</v>
      </c>
      <c r="FB204" s="10">
        <v>16.402999999999999</v>
      </c>
      <c r="FC204" s="10">
        <v>49401.9</v>
      </c>
      <c r="FD204" s="18">
        <f t="shared" ref="FD204:FD205" si="2223">FC204/FD$1</f>
        <v>0.15753699425873086</v>
      </c>
      <c r="FE204" s="20">
        <f>(((FB204-FB$189)/(FB$221-FB$189)*100+1100))</f>
        <v>1160.5101711333548</v>
      </c>
      <c r="FG204" s="10">
        <v>16.457999999999998</v>
      </c>
      <c r="FH204" s="11">
        <v>185824.1</v>
      </c>
      <c r="FI204" s="18">
        <f t="shared" ref="FI204:FI205" si="2224">FH204/FI$1</f>
        <v>0.59729733899652915</v>
      </c>
      <c r="FJ204" s="20">
        <f>(((FG204-FG$189)/(FG$221-FG$189)*100+1100))</f>
        <v>1162.6732673267327</v>
      </c>
      <c r="FL204" s="10">
        <v>16.344000000000001</v>
      </c>
      <c r="FM204" s="11">
        <v>83625.100000000006</v>
      </c>
      <c r="FN204" s="18">
        <f t="shared" ref="FN204:FN205" si="2225">FM204/FN$1</f>
        <v>0.2552274642430184</v>
      </c>
      <c r="FO204" s="20">
        <f>(((FL204-FL$189)/(FL$221-FL$189)*100+1100))</f>
        <v>1160.6393283823056</v>
      </c>
      <c r="FQ204" s="10">
        <v>16.347000000000001</v>
      </c>
      <c r="FR204" s="11">
        <v>51328.4</v>
      </c>
      <c r="FS204" s="18">
        <f t="shared" ref="FS204:FS205" si="2226">FR204/FS$1</f>
        <v>0.20500519019187535</v>
      </c>
      <c r="FT204" s="20">
        <f>(((FQ204-FQ$189)/(FQ$221-FQ$189)*100+1100))</f>
        <v>1160.5992268041236</v>
      </c>
      <c r="FU204" s="20">
        <f>(STDEV(EY204,FD204,FI204,FN204,FS204))/(AVERAGE(EY204,FD204,FI204,FN204,FS204))*100</f>
        <v>61.295549470817271</v>
      </c>
      <c r="FV204" s="20">
        <f>(STDEV(EY204,FD204,FN204,FS204))/(AVERAGE(EY204,FD204,FN204,FS204))*100</f>
        <v>19.460166717360465</v>
      </c>
      <c r="FX204" s="10">
        <v>16.488</v>
      </c>
      <c r="FY204" s="11">
        <v>25967.4</v>
      </c>
      <c r="FZ204" s="18">
        <f t="shared" ref="FZ204:FZ205" si="2227">FY204/FZ$1</f>
        <v>8.1664602570884232E-2</v>
      </c>
      <c r="GA204" s="20">
        <f t="shared" ref="GA204:GA211" si="2228">(((FX204-FX$189)/(FX$221-FX$189)*100+1100))</f>
        <v>1161.2199036918137</v>
      </c>
      <c r="GC204" s="10">
        <v>16.414000000000001</v>
      </c>
      <c r="GD204" s="10">
        <v>15235.4</v>
      </c>
      <c r="GE204" s="18">
        <f t="shared" ref="GE204:GE205" si="2229">GD204/GE$1</f>
        <v>5.593316538527339E-2</v>
      </c>
      <c r="GF204" s="20">
        <f t="shared" ref="GF204:GF211" si="2230">(((GC204-GC$189)/(GC$221-GC$189)*100+1100))</f>
        <v>1161.5484710474952</v>
      </c>
      <c r="GH204" s="10">
        <v>16.366</v>
      </c>
      <c r="GI204" s="11">
        <v>21327.5</v>
      </c>
      <c r="GJ204" s="18">
        <f t="shared" ref="GJ204:GJ205" si="2231">GI204/GJ$1</f>
        <v>8.5364701700849907E-2</v>
      </c>
      <c r="GK204" s="20">
        <f t="shared" ref="GK204:GK211" si="2232">(((GH204-GH$189)/(GH$221-GH$189)*100+1100))</f>
        <v>1161.1415672363753</v>
      </c>
      <c r="GM204" s="10">
        <v>16.376999999999999</v>
      </c>
      <c r="GN204" s="11">
        <v>21856.2</v>
      </c>
      <c r="GO204" s="18">
        <f t="shared" ref="GO204:GO205" si="2233">GN204/GO$1</f>
        <v>6.3779291121377105E-2</v>
      </c>
      <c r="GP204" s="20">
        <f t="shared" ref="GP204:GP211" si="2234">(((GM204-GM$189)/(GM$221-GM$189)*100+1100))</f>
        <v>1161.2997090203685</v>
      </c>
      <c r="GR204" s="10">
        <v>16.366</v>
      </c>
      <c r="GS204" s="11">
        <v>23397.599999999999</v>
      </c>
      <c r="GT204" s="18">
        <f t="shared" ref="GT204:GT205" si="2235">GS204/GT$1</f>
        <v>6.357501017576217E-2</v>
      </c>
      <c r="GU204" s="20">
        <f t="shared" ref="GU204:GU211" si="2236">(((GR204-GR$189)/(GR$221-GR$189)*100+1100))</f>
        <v>1161.1612903225807</v>
      </c>
      <c r="GV204" s="20">
        <f t="shared" ref="GV204:GV205" si="2237">(STDEV(FZ204,GE204,GJ204,GO204,GT204))/(AVERAGE(FZ204,GE204,GJ204,GO204,GT204))*100</f>
        <v>18.193904043201286</v>
      </c>
      <c r="GX204" s="10">
        <v>16.436</v>
      </c>
      <c r="GY204" s="11">
        <v>29148.400000000001</v>
      </c>
      <c r="GZ204" s="18">
        <f t="shared" ref="GZ204:GZ212" si="2238">GY204/GZ$1</f>
        <v>9.8680753793069842E-2</v>
      </c>
      <c r="HA204" s="20">
        <f>(((GX204-GX$189)/(GX$221-GX$189)*100+1100))</f>
        <v>1161.6129032258063</v>
      </c>
      <c r="HC204" s="10">
        <v>16.436</v>
      </c>
      <c r="HD204" s="10">
        <v>32685.200000000001</v>
      </c>
      <c r="HE204" s="18">
        <f t="shared" ref="HE204:HE212" si="2239">HD204/HE$1</f>
        <v>0.10057040315915595</v>
      </c>
      <c r="HF204" s="20">
        <f t="shared" ref="HF204:HF212" si="2240">(((HC204-HC$189)/(HC$221-HC$189)*100+1100))</f>
        <v>1161.4864864864865</v>
      </c>
      <c r="HH204" s="10">
        <v>16.399000000000001</v>
      </c>
      <c r="HI204" s="11">
        <v>36705.1</v>
      </c>
      <c r="HJ204" s="18">
        <f t="shared" ref="HJ204:HJ212" si="2241">HI204/HJ$1</f>
        <v>0.10111335959895253</v>
      </c>
      <c r="HK204" s="20">
        <f t="shared" ref="HK204:HK212" si="2242">(((HH204-HH$189)/(HH$221-HH$189)*100+1100))</f>
        <v>1161.9248217757615</v>
      </c>
      <c r="HM204" s="10">
        <v>16.395</v>
      </c>
      <c r="HN204" s="11">
        <v>36998.5</v>
      </c>
      <c r="HO204" s="18">
        <f t="shared" ref="HO204:HO211" si="2243">HN204/HO$1</f>
        <v>0.10367823248908742</v>
      </c>
      <c r="HP204" s="20">
        <f t="shared" ref="HP204:HP211" si="2244">(((HM204-HM$189)/(HM$221-HM$189)*100+1100))</f>
        <v>1161.8258609486679</v>
      </c>
      <c r="HR204" s="10">
        <v>16.38</v>
      </c>
      <c r="HS204" s="11">
        <v>35418.9</v>
      </c>
      <c r="HT204" s="18">
        <f t="shared" ref="HT204:HT212" si="2245">HS204/HT$1</f>
        <v>8.678833256106798E-2</v>
      </c>
      <c r="HU204" s="20">
        <f t="shared" ref="HU204:HU212" si="2246">(((HR204-HR$189)/(HR$221-HR$189)*100+1100))</f>
        <v>1161.483870967742</v>
      </c>
      <c r="HV204" s="20">
        <f t="shared" ref="HV204:HV212" si="2247">(STDEV(GZ204,HE204,HJ204,HO204,HT204))/(AVERAGE(GZ204,HE204,HJ204,HO204,HT204))*100</f>
        <v>6.7296365703938541</v>
      </c>
      <c r="HX204" s="10">
        <v>16.513999999999999</v>
      </c>
      <c r="HY204" s="11">
        <v>15550.4</v>
      </c>
      <c r="HZ204" s="18">
        <f t="shared" ref="HZ204:HZ205" si="2248">HY204/HZ$1</f>
        <v>3.4953579244356769E-2</v>
      </c>
      <c r="IA204" s="20">
        <f>(((HX204-HX$189)/(HX$221-HX$189)*100+1100))</f>
        <v>1163.1256054246044</v>
      </c>
      <c r="IC204" s="10">
        <v>16.469000000000001</v>
      </c>
      <c r="ID204" s="10">
        <v>26215.5</v>
      </c>
      <c r="IE204" s="18">
        <f t="shared" ref="IE204:IE211" si="2249">ID204/IE$1</f>
        <v>8.4479551118096061E-2</v>
      </c>
      <c r="IF204" s="20">
        <f>(((IC204-IC$189)/(IC$221-IC$189)*100+1100))</f>
        <v>1161.7952041477643</v>
      </c>
      <c r="IH204" s="10">
        <v>16.395</v>
      </c>
      <c r="II204" s="11">
        <v>26605.3</v>
      </c>
      <c r="IJ204" s="18">
        <f t="shared" ref="IJ204:IJ211" si="2250">II204/IJ$1</f>
        <v>8.3940545334482183E-2</v>
      </c>
      <c r="IK204" s="20">
        <f>(((IH204-IH$189)/(IH$221-IH$189)*100+1100))</f>
        <v>1161.6925064599484</v>
      </c>
      <c r="IM204" s="10">
        <v>16.446999999999999</v>
      </c>
      <c r="IN204" s="11">
        <v>19880.8</v>
      </c>
      <c r="IO204" s="18">
        <f t="shared" ref="IO204:IO211" si="2251">IN204/IO$1</f>
        <v>4.5023210478662617E-2</v>
      </c>
      <c r="IP204" s="20">
        <f>(((IM204-IM$189)/(IM$221-IM$189)*100+1100))</f>
        <v>1162.8064516129032</v>
      </c>
      <c r="IR204" s="10">
        <v>16.466000000000001</v>
      </c>
      <c r="IS204" s="11">
        <v>21693.1</v>
      </c>
      <c r="IT204" s="18">
        <f t="shared" ref="IT204:IT211" si="2252">IS204/IT$1</f>
        <v>5.9194071506261554E-2</v>
      </c>
      <c r="IU204" s="20">
        <f>(((IR204-IR$189)/(IR$221-IR$189)*100+1100))</f>
        <v>1162.7704229899903</v>
      </c>
      <c r="IV204" s="20">
        <f t="shared" ref="IV204:IV211" si="2253">(STDEV(HZ204,IE204,IJ204,IO204,IT204))/(AVERAGE(HZ204,IE204,IJ204,IO204,IT204))*100</f>
        <v>36.467380692604564</v>
      </c>
    </row>
    <row r="205" spans="1:256">
      <c r="A205" s="6" t="s">
        <v>121</v>
      </c>
      <c r="D205" s="18"/>
      <c r="I205" s="18"/>
      <c r="N205" s="18"/>
      <c r="S205" s="18"/>
      <c r="U205" s="20"/>
      <c r="W205" s="10">
        <v>16.587</v>
      </c>
      <c r="X205">
        <v>13451</v>
      </c>
      <c r="Y205" s="18">
        <f>X205/Y$1</f>
        <v>4.0782195907954913E-2</v>
      </c>
      <c r="Z205" s="20">
        <f>(((W205-W$189)/(W$221-W$189)*100+1100))</f>
        <v>1163.2915461266473</v>
      </c>
      <c r="AB205" s="10">
        <v>16.54</v>
      </c>
      <c r="AC205">
        <v>11459.5</v>
      </c>
      <c r="AD205" s="18">
        <f t="shared" si="2189"/>
        <v>3.9470983083913599E-2</v>
      </c>
      <c r="AE205" s="20">
        <f t="shared" si="2194"/>
        <v>1163.1139646869983</v>
      </c>
      <c r="AG205" s="10">
        <v>16.532</v>
      </c>
      <c r="AH205">
        <v>11545.3</v>
      </c>
      <c r="AI205" s="18">
        <f t="shared" si="2190"/>
        <v>3.819191060447176E-2</v>
      </c>
      <c r="AJ205" s="20">
        <f t="shared" si="2195"/>
        <v>1163.3042353701908</v>
      </c>
      <c r="AL205" s="10">
        <v>16.524999999999999</v>
      </c>
      <c r="AM205">
        <v>7243.9</v>
      </c>
      <c r="AN205" s="18">
        <f t="shared" si="2191"/>
        <v>2.5606899677116716E-2</v>
      </c>
      <c r="AO205" s="20">
        <f t="shared" si="2196"/>
        <v>1163.6305117476666</v>
      </c>
      <c r="AQ205" s="10">
        <v>16.536000000000001</v>
      </c>
      <c r="AR205">
        <v>10018.5</v>
      </c>
      <c r="AS205" s="18">
        <f t="shared" si="2192"/>
        <v>3.2724507564510737E-2</v>
      </c>
      <c r="AT205" s="20">
        <f t="shared" si="2197"/>
        <v>1163.4670947030497</v>
      </c>
      <c r="AU205" s="20">
        <f t="shared" si="2198"/>
        <v>17.685538442416046</v>
      </c>
      <c r="AW205" s="10">
        <v>16.573</v>
      </c>
      <c r="AX205">
        <v>25201.5</v>
      </c>
      <c r="AY205" s="18">
        <f t="shared" si="1761"/>
        <v>7.3201230404587009E-2</v>
      </c>
      <c r="AZ205" s="20">
        <f>(((AW205-AW$189)/(AW$221-AW$189)*100+1100))</f>
        <v>1163.254762673555</v>
      </c>
      <c r="BB205" s="10">
        <v>16.527999999999999</v>
      </c>
      <c r="BC205">
        <v>52425.3</v>
      </c>
      <c r="BD205" s="18">
        <f t="shared" si="1762"/>
        <v>0.1362333746860219</v>
      </c>
      <c r="BE205" s="20">
        <f t="shared" si="2199"/>
        <v>1162.5362085613131</v>
      </c>
      <c r="BG205" s="10">
        <v>16.472999999999999</v>
      </c>
      <c r="BH205">
        <v>28869.5</v>
      </c>
      <c r="BI205" s="18">
        <f t="shared" si="1763"/>
        <v>8.8549251658448555E-2</v>
      </c>
      <c r="BJ205" s="20">
        <f t="shared" si="2200"/>
        <v>1162.9832474226803</v>
      </c>
      <c r="BL205" s="10">
        <v>16.48</v>
      </c>
      <c r="BM205">
        <v>29954.1</v>
      </c>
      <c r="BN205" s="18">
        <f t="shared" si="1764"/>
        <v>8.417894190171718E-2</v>
      </c>
      <c r="BO205" s="20">
        <f t="shared" si="2201"/>
        <v>1163.2102728731943</v>
      </c>
      <c r="BQ205" s="10">
        <v>16.477</v>
      </c>
      <c r="BR205">
        <v>33293.1</v>
      </c>
      <c r="BS205" s="18">
        <f t="shared" si="1765"/>
        <v>0.10725082049385548</v>
      </c>
      <c r="BT205" s="20">
        <f t="shared" si="2202"/>
        <v>1162.9832474226805</v>
      </c>
      <c r="BU205" s="20">
        <f t="shared" si="2203"/>
        <v>25.24594641851639</v>
      </c>
      <c r="BY205" s="18"/>
      <c r="CD205" s="18"/>
      <c r="CI205" s="18"/>
      <c r="CN205" s="18"/>
      <c r="CS205" s="18"/>
      <c r="CU205" s="20"/>
      <c r="CY205" s="18"/>
      <c r="DD205" s="18"/>
      <c r="DI205" s="18"/>
      <c r="DN205" s="18"/>
      <c r="DS205" s="18"/>
      <c r="DU205" s="20"/>
      <c r="DW205" s="10">
        <v>16.565000000000001</v>
      </c>
      <c r="DX205" s="11">
        <v>417133.6</v>
      </c>
      <c r="DY205" s="18">
        <f t="shared" si="2216"/>
        <v>1.8338896255315258</v>
      </c>
      <c r="DZ205" s="20">
        <f>(((DW205-DW$189)/(DW$221-DW$189)*100+1100))</f>
        <v>1162.275839582654</v>
      </c>
      <c r="EB205" s="10">
        <v>16.542999999999999</v>
      </c>
      <c r="EC205" s="10">
        <v>533107.69999999995</v>
      </c>
      <c r="ED205" s="18">
        <f t="shared" si="2217"/>
        <v>1.7320664186380781</v>
      </c>
      <c r="EE205" s="20">
        <f>(((EB205-EB$189)/(EB$221-EB$189)*100+1100))</f>
        <v>1162.6219908913467</v>
      </c>
      <c r="EG205" s="10">
        <v>16.446999999999999</v>
      </c>
      <c r="EH205" s="11">
        <v>549955.9</v>
      </c>
      <c r="EI205" s="18">
        <f t="shared" si="2218"/>
        <v>1.9577264487981445</v>
      </c>
      <c r="EJ205" s="20">
        <f>(((EG205-EG$189)/(EG$221-EG$189)*100+1100))</f>
        <v>1162.4594419208306</v>
      </c>
      <c r="EL205" s="10">
        <v>16.462</v>
      </c>
      <c r="EM205" s="11">
        <v>782465.6</v>
      </c>
      <c r="EN205" s="18">
        <f t="shared" si="2219"/>
        <v>2.2261529418659767</v>
      </c>
      <c r="EO205" s="20">
        <f>(((EL205-EL$189)/(EL$221-EL$189)*100+1100))</f>
        <v>1162.8468821416911</v>
      </c>
      <c r="EQ205" s="10">
        <v>16.443000000000001</v>
      </c>
      <c r="ER205" s="11">
        <v>506259.8</v>
      </c>
      <c r="ES205" s="18">
        <f t="shared" si="2220"/>
        <v>1.5985847470337946</v>
      </c>
      <c r="ET205" s="20">
        <f>(((EQ205-EQ$189)/(EQ$221-EQ$189)*100+1100))</f>
        <v>1162.7649168568635</v>
      </c>
      <c r="EU205" s="20">
        <f t="shared" si="2221"/>
        <v>12.78436920964463</v>
      </c>
      <c r="EW205" s="10">
        <v>16.542999999999999</v>
      </c>
      <c r="EX205" s="11">
        <v>45754.3</v>
      </c>
      <c r="EY205" s="18">
        <f t="shared" si="2222"/>
        <v>0.14995170861697216</v>
      </c>
      <c r="EZ205" s="20">
        <f>(((EW205-EW$189)/(EW$221-EW$189)*100+1100))</f>
        <v>1162.4636275460716</v>
      </c>
      <c r="FB205" s="10">
        <v>16.472999999999999</v>
      </c>
      <c r="FC205" s="10">
        <v>39608.9</v>
      </c>
      <c r="FD205" s="18">
        <f t="shared" si="2223"/>
        <v>0.12630824020725204</v>
      </c>
      <c r="FE205" s="20">
        <f>(((FB205-FB$189)/(FB$221-FB$189)*100+1100))</f>
        <v>1162.7704229899903</v>
      </c>
      <c r="FG205" s="10">
        <v>16.451000000000001</v>
      </c>
      <c r="FH205" s="11">
        <v>150340.5</v>
      </c>
      <c r="FI205" s="18">
        <f t="shared" si="2224"/>
        <v>0.48324184319153268</v>
      </c>
      <c r="FJ205" s="20">
        <f>(((FG205-FG$189)/(FG$221-FG$189)*100+1100))</f>
        <v>1162.4422442244224</v>
      </c>
      <c r="FL205" s="10">
        <v>16.41</v>
      </c>
      <c r="FM205" s="11">
        <v>68460.399999999994</v>
      </c>
      <c r="FN205" s="18">
        <f t="shared" si="2225"/>
        <v>0.20894413630671574</v>
      </c>
      <c r="FO205" s="20">
        <f>(((FL205-FL$189)/(FL$221-FL$189)*100+1100))</f>
        <v>1162.7704229899903</v>
      </c>
      <c r="FQ205" s="10">
        <v>16.414000000000001</v>
      </c>
      <c r="FR205" s="11">
        <v>95068.5</v>
      </c>
      <c r="FS205" s="18">
        <f t="shared" si="2226"/>
        <v>0.37970277514507172</v>
      </c>
      <c r="FT205" s="20">
        <f>(((FQ205-FQ$189)/(FQ$221-FQ$189)*100+1100))</f>
        <v>1162.7577319587629</v>
      </c>
      <c r="FU205" s="20">
        <f>(STDEV(EY205,FD205,FI205,FN205,FS205))/(AVERAGE(EY205,FD205,FI205,FN205,FS205))*100</f>
        <v>57.54388573199445</v>
      </c>
      <c r="FV205" s="20">
        <f>(STDEV(EY205,FD205,FN205,FS205))/(AVERAGE(EY205,FD205,FN205,FS205))*100</f>
        <v>52.902772815373602</v>
      </c>
      <c r="FX205" s="10">
        <v>16.542999999999999</v>
      </c>
      <c r="FY205" s="11">
        <v>11170.1</v>
      </c>
      <c r="FZ205" s="18">
        <f t="shared" si="2227"/>
        <v>3.5128729760277658E-2</v>
      </c>
      <c r="GA205" s="20">
        <f t="shared" si="2228"/>
        <v>1162.9855537720705</v>
      </c>
      <c r="GC205" s="10">
        <v>16.457999999999998</v>
      </c>
      <c r="GD205" s="10">
        <v>8594.4</v>
      </c>
      <c r="GE205" s="18">
        <f t="shared" si="2229"/>
        <v>3.155230559008583E-2</v>
      </c>
      <c r="GF205" s="20">
        <f t="shared" si="2230"/>
        <v>1162.9798308392974</v>
      </c>
      <c r="GH205" s="10">
        <v>16.443000000000001</v>
      </c>
      <c r="GI205" s="11">
        <v>14180.4</v>
      </c>
      <c r="GJ205" s="18">
        <f t="shared" si="2231"/>
        <v>5.6757970507501206E-2</v>
      </c>
      <c r="GK205" s="20">
        <f t="shared" si="2232"/>
        <v>1163.6246372138021</v>
      </c>
      <c r="GM205" s="10">
        <v>16.443000000000001</v>
      </c>
      <c r="GN205" s="11">
        <v>10895.8</v>
      </c>
      <c r="GO205" s="18">
        <f t="shared" si="2233"/>
        <v>3.1795389875655444E-2</v>
      </c>
      <c r="GP205" s="20">
        <f t="shared" si="2234"/>
        <v>1163.4335596508245</v>
      </c>
      <c r="GR205" s="10">
        <v>16.431999999999999</v>
      </c>
      <c r="GS205" s="11">
        <v>7714.6</v>
      </c>
      <c r="GT205" s="18">
        <f t="shared" si="2235"/>
        <v>2.0961798368291401E-2</v>
      </c>
      <c r="GU205" s="20">
        <f t="shared" si="2236"/>
        <v>1163.2903225806451</v>
      </c>
      <c r="GV205" s="20">
        <f t="shared" si="2237"/>
        <v>37.334611396618314</v>
      </c>
      <c r="GX205" s="10">
        <v>16.495000000000001</v>
      </c>
      <c r="GY205" s="11">
        <v>22783.4</v>
      </c>
      <c r="GZ205" s="18">
        <f t="shared" si="2238"/>
        <v>7.7132298375520686E-2</v>
      </c>
      <c r="HA205" s="20">
        <f>(((GX205-GX$189)/(GX$221-GX$189)*100+1100))</f>
        <v>1163.516129032258</v>
      </c>
      <c r="HC205" s="10">
        <v>16.506</v>
      </c>
      <c r="HD205" s="10">
        <v>25130.5</v>
      </c>
      <c r="HE205" s="18">
        <f t="shared" si="2239"/>
        <v>7.7325043646395572E-2</v>
      </c>
      <c r="HF205" s="20">
        <f t="shared" si="2240"/>
        <v>1163.7387387387387</v>
      </c>
      <c r="HH205" s="10">
        <v>16.443000000000001</v>
      </c>
      <c r="HI205" s="11">
        <v>29679.5</v>
      </c>
      <c r="HJ205" s="18">
        <f t="shared" si="2241"/>
        <v>8.1759590798475182E-2</v>
      </c>
      <c r="HK205" s="20">
        <f t="shared" si="2242"/>
        <v>1163.3506156837329</v>
      </c>
      <c r="HM205" s="10">
        <v>16.443000000000001</v>
      </c>
      <c r="HN205" s="11">
        <v>19521.8</v>
      </c>
      <c r="HO205" s="18">
        <f t="shared" si="2243"/>
        <v>5.4704534481275366E-2</v>
      </c>
      <c r="HP205" s="20">
        <f t="shared" si="2244"/>
        <v>1163.3853151397011</v>
      </c>
      <c r="HR205" s="10">
        <v>16.443000000000001</v>
      </c>
      <c r="HS205" s="11">
        <v>18574.599999999999</v>
      </c>
      <c r="HT205" s="18">
        <f t="shared" si="2245"/>
        <v>4.5514077568439816E-2</v>
      </c>
      <c r="HU205" s="20">
        <f t="shared" si="2246"/>
        <v>1163.516129032258</v>
      </c>
      <c r="HV205" s="20">
        <f t="shared" si="2247"/>
        <v>23.958297777009481</v>
      </c>
      <c r="HX205" s="10">
        <v>16.536000000000001</v>
      </c>
      <c r="HY205" s="11">
        <v>14084.7</v>
      </c>
      <c r="HZ205" s="18">
        <f t="shared" si="2248"/>
        <v>3.1659036268069748E-2</v>
      </c>
      <c r="IA205" s="20">
        <f>(((HX205-HX$189)/(HX$221-HX$189)*100+1100))</f>
        <v>1163.8359702938328</v>
      </c>
      <c r="IC205" s="10">
        <v>16.513000000000002</v>
      </c>
      <c r="ID205" s="10">
        <v>15635.8</v>
      </c>
      <c r="IE205" s="18">
        <f t="shared" si="2249"/>
        <v>5.0386426555752373E-2</v>
      </c>
      <c r="IF205" s="20">
        <f>(((IC205-IC$189)/(IC$221-IC$189)*100+1100))</f>
        <v>1163.2209980557357</v>
      </c>
      <c r="IH205" s="10">
        <v>16.451000000000001</v>
      </c>
      <c r="II205" s="11">
        <v>117637.9</v>
      </c>
      <c r="IJ205" s="18">
        <f t="shared" si="2250"/>
        <v>0.37115121716362087</v>
      </c>
      <c r="IK205" s="20">
        <f>(((IH205-IH$189)/(IH$221-IH$189)*100+1100))</f>
        <v>1163.5012919896642</v>
      </c>
      <c r="IM205" s="10">
        <v>16.484000000000002</v>
      </c>
      <c r="IN205" s="11">
        <v>19980.5</v>
      </c>
      <c r="IO205" s="18">
        <f t="shared" si="2251"/>
        <v>4.5248996869789872E-2</v>
      </c>
      <c r="IP205" s="20">
        <f>(((IM205-IM$189)/(IM$221-IM$189)*100+1100))</f>
        <v>1164</v>
      </c>
      <c r="IR205" s="10">
        <v>16.495000000000001</v>
      </c>
      <c r="IS205" s="11">
        <v>32171.5</v>
      </c>
      <c r="IT205" s="18">
        <f t="shared" si="2252"/>
        <v>8.7786534495470622E-2</v>
      </c>
      <c r="IU205" s="20">
        <f>(((IR205-IR$189)/(IR$221-IR$189)*100+1100))</f>
        <v>1163.7068130448822</v>
      </c>
      <c r="IV205" s="20">
        <f t="shared" si="2253"/>
        <v>122.35136436553572</v>
      </c>
    </row>
    <row r="206" spans="1:256" s="11" customFormat="1">
      <c r="A206" s="15">
        <v>550</v>
      </c>
      <c r="B206" s="25"/>
      <c r="C206" s="35"/>
      <c r="D206" s="18"/>
      <c r="E206" s="20"/>
      <c r="F206" s="35"/>
      <c r="G206" s="25"/>
      <c r="H206" s="35"/>
      <c r="I206" s="18"/>
      <c r="J206" s="20"/>
      <c r="K206" s="35"/>
      <c r="L206" s="25"/>
      <c r="M206" s="35"/>
      <c r="N206" s="18"/>
      <c r="O206" s="20"/>
      <c r="P206" s="35"/>
      <c r="Q206" s="25"/>
      <c r="R206" s="35"/>
      <c r="S206" s="18"/>
      <c r="T206" s="20"/>
      <c r="U206" s="20"/>
      <c r="W206" s="10">
        <v>16.606000000000002</v>
      </c>
      <c r="X206" s="11">
        <v>8108.1</v>
      </c>
      <c r="Y206" s="18">
        <f>X206/Y$1</f>
        <v>2.4583014098675877E-2</v>
      </c>
      <c r="Z206" s="20">
        <f>(((W206-W$189)/(W$221-W$189)*100+1100))</f>
        <v>1163.9022822243653</v>
      </c>
      <c r="AB206" s="10">
        <v>16.573</v>
      </c>
      <c r="AC206" s="11">
        <v>6931.2</v>
      </c>
      <c r="AD206" s="18">
        <f t="shared" si="2189"/>
        <v>2.3873753475389146E-2</v>
      </c>
      <c r="AE206" s="20">
        <f t="shared" si="2194"/>
        <v>1164.1733547351525</v>
      </c>
      <c r="AG206" s="10">
        <v>16.568999999999999</v>
      </c>
      <c r="AH206" s="11">
        <v>5285.9</v>
      </c>
      <c r="AI206" s="18">
        <f t="shared" si="2190"/>
        <v>1.7485783848334584E-2</v>
      </c>
      <c r="AJ206" s="20">
        <f t="shared" si="2195"/>
        <v>1164.5004849660522</v>
      </c>
      <c r="AL206" s="10">
        <v>16.553999999999998</v>
      </c>
      <c r="AM206" s="11">
        <v>7285.5</v>
      </c>
      <c r="AN206" s="18">
        <f t="shared" ref="AN206:AN207" si="2254">AM206/AN$1</f>
        <v>2.5753954029960911E-2</v>
      </c>
      <c r="AO206" s="20">
        <f t="shared" si="2196"/>
        <v>1164.5638879948503</v>
      </c>
      <c r="AQ206" s="10">
        <v>16.565000000000001</v>
      </c>
      <c r="AR206" s="11">
        <v>9384.4</v>
      </c>
      <c r="AS206" s="18">
        <f t="shared" si="2192"/>
        <v>3.0653278313958632E-2</v>
      </c>
      <c r="AT206" s="20">
        <f t="shared" si="2197"/>
        <v>1164.3980738362761</v>
      </c>
      <c r="AU206" s="20">
        <f t="shared" si="2198"/>
        <v>19.27980395940574</v>
      </c>
      <c r="AW206" s="10">
        <v>16.61</v>
      </c>
      <c r="AX206" s="11">
        <v>3923.2</v>
      </c>
      <c r="AY206" s="18">
        <f t="shared" ref="AY206" si="2255">AX206/AY$1</f>
        <v>1.1395475155180275E-2</v>
      </c>
      <c r="AZ206" s="20">
        <f>(((AW206-AW$189)/(AW$221-AW$189)*100+1100))</f>
        <v>1164.4494672263481</v>
      </c>
      <c r="BB206" s="10">
        <v>16.565000000000001</v>
      </c>
      <c r="BC206" s="11">
        <v>3581.9</v>
      </c>
      <c r="BD206" s="18">
        <f t="shared" ref="BD206" si="2256">BC206/BD$1</f>
        <v>9.3079929878867977E-3</v>
      </c>
      <c r="BE206" s="20">
        <f t="shared" si="2199"/>
        <v>1163.7270679111684</v>
      </c>
      <c r="BG206" s="10">
        <v>16.513999999999999</v>
      </c>
      <c r="BH206" s="11">
        <v>2382.5</v>
      </c>
      <c r="BI206" s="18">
        <f t="shared" ref="BI206" si="2257">BH206/BI$1</f>
        <v>7.3076635229655405E-3</v>
      </c>
      <c r="BJ206" s="20">
        <f t="shared" si="2200"/>
        <v>1164.3041237113403</v>
      </c>
      <c r="BL206" s="10">
        <v>16.516999999999999</v>
      </c>
      <c r="BM206" s="11">
        <v>2705.4</v>
      </c>
      <c r="BN206" s="18">
        <f t="shared" ref="BN206" si="2258">BM206/BN$1</f>
        <v>7.6028894014811216E-3</v>
      </c>
      <c r="BO206" s="20">
        <f t="shared" si="2201"/>
        <v>1164.3980738362761</v>
      </c>
      <c r="BQ206" s="10">
        <v>16.510000000000002</v>
      </c>
      <c r="BR206" s="11">
        <v>4078.3</v>
      </c>
      <c r="BS206" s="18">
        <f t="shared" ref="BS206" si="2259">BR206/BS$1</f>
        <v>1.3137888067500197E-2</v>
      </c>
      <c r="BT206" s="20">
        <f t="shared" si="2202"/>
        <v>1164.0463917525774</v>
      </c>
      <c r="BU206" s="20">
        <f t="shared" ref="BU206" si="2260">(STDEV(AY206,BD206,BI206,BN206,BS206))/(AVERAGE(AY206,BD206,BI206,BN206,BS206))*100</f>
        <v>25.617363641183204</v>
      </c>
      <c r="BW206" s="10"/>
      <c r="BY206" s="18"/>
      <c r="BZ206" s="20"/>
      <c r="CB206" s="10"/>
      <c r="CD206" s="18"/>
      <c r="CE206" s="20"/>
      <c r="CG206" s="10"/>
      <c r="CI206" s="18"/>
      <c r="CJ206" s="20"/>
      <c r="CL206" s="10"/>
      <c r="CN206" s="18"/>
      <c r="CO206" s="20"/>
      <c r="CQ206" s="10"/>
      <c r="CS206" s="18"/>
      <c r="CT206" s="20"/>
      <c r="CU206" s="20"/>
      <c r="CW206" s="10">
        <v>16.573</v>
      </c>
      <c r="CX206" s="11">
        <v>42206.7</v>
      </c>
      <c r="CY206" s="18">
        <f t="shared" ref="CY206" si="2261">CX206/CY$1</f>
        <v>0.10977043675196625</v>
      </c>
      <c r="CZ206" s="20">
        <f>(((CW206-CW$189)/(CW$221-CW$189)*100+1100))</f>
        <v>1163.8215324927255</v>
      </c>
      <c r="DB206" s="10">
        <v>16.613</v>
      </c>
      <c r="DC206" s="10">
        <v>41625.599999999999</v>
      </c>
      <c r="DD206" s="18">
        <f t="shared" ref="DD206" si="2262">DC206/DD$1</f>
        <v>0.12398202174903719</v>
      </c>
      <c r="DE206" s="20">
        <f t="shared" ref="DE206:DE212" si="2263">(((DB206-DB$189)/(DB$221-DB$189)*100+1100))</f>
        <v>1163.5510996119017</v>
      </c>
      <c r="DG206" s="10">
        <v>16.484000000000002</v>
      </c>
      <c r="DH206" s="11">
        <v>47592.3</v>
      </c>
      <c r="DI206" s="18">
        <f t="shared" ref="DI206" si="2264">DH206/DI$1</f>
        <v>0.13059380402272042</v>
      </c>
      <c r="DJ206" s="20">
        <f t="shared" ref="DJ206:DJ212" si="2265">(((DG206-DG$189)/(DG$221-DG$189)*100+1100))</f>
        <v>1163.7737062037929</v>
      </c>
      <c r="DL206" s="10">
        <v>16.484000000000002</v>
      </c>
      <c r="DM206" s="11">
        <v>42480</v>
      </c>
      <c r="DN206" s="18">
        <f t="shared" ref="DN206" si="2266">DM206/DN$1</f>
        <v>0.1461702063965982</v>
      </c>
      <c r="DO206" s="20">
        <f t="shared" ref="DO206:DO212" si="2267">(((DL206-DL$189)/(DL$221-DL$189)*100+1100))</f>
        <v>1163.6451612903227</v>
      </c>
      <c r="DQ206" s="10">
        <v>16.484000000000002</v>
      </c>
      <c r="DR206" s="11">
        <v>45987.9</v>
      </c>
      <c r="DS206" s="18">
        <f t="shared" ref="DS206" si="2268">DR206/DS$1</f>
        <v>0.15157190106342483</v>
      </c>
      <c r="DT206" s="20">
        <f t="shared" ref="DT206:DT212" si="2269">(((DQ206-DQ$189)/(DQ$221-DQ$189)*100+1100))</f>
        <v>1164.2373427926475</v>
      </c>
      <c r="DU206" s="20">
        <f t="shared" ref="DU206" si="2270">(STDEV(CY206,DD206,DI206,DN206,DS206))/(AVERAGE(CY206,DD206,DI206,DN206,DS206))*100</f>
        <v>12.768011531936022</v>
      </c>
      <c r="DW206" s="10"/>
      <c r="DY206" s="18"/>
      <c r="DZ206" s="20"/>
      <c r="EB206" s="10"/>
      <c r="EC206" s="10"/>
      <c r="ED206" s="18"/>
      <c r="EE206" s="20"/>
      <c r="EG206" s="10"/>
      <c r="EI206" s="18"/>
      <c r="EJ206" s="20"/>
      <c r="EL206" s="10"/>
      <c r="EN206" s="18"/>
      <c r="EO206" s="20"/>
      <c r="EQ206" s="10"/>
      <c r="ES206" s="18"/>
      <c r="ET206" s="20"/>
      <c r="EU206" s="20"/>
      <c r="EW206" s="10"/>
      <c r="EY206" s="18"/>
      <c r="EZ206" s="20"/>
      <c r="FB206" s="10"/>
      <c r="FC206" s="10"/>
      <c r="FD206" s="18"/>
      <c r="FE206" s="20"/>
      <c r="FG206" s="10"/>
      <c r="FI206" s="18"/>
      <c r="FJ206" s="20"/>
      <c r="FL206" s="10"/>
      <c r="FN206" s="18"/>
      <c r="FO206" s="20"/>
      <c r="FQ206" s="10"/>
      <c r="FS206" s="18"/>
      <c r="FT206" s="20"/>
      <c r="FU206" s="20"/>
      <c r="FV206" s="20"/>
      <c r="FX206" s="10">
        <v>16.584</v>
      </c>
      <c r="FY206" s="11">
        <v>2744.2</v>
      </c>
      <c r="FZ206" s="18">
        <f t="shared" ref="FZ206" si="2271">FY206/FZ$1</f>
        <v>8.6302056569013651E-3</v>
      </c>
      <c r="GA206" s="20">
        <f t="shared" si="2228"/>
        <v>1164.3017656500801</v>
      </c>
      <c r="GC206" s="10">
        <v>16.484000000000002</v>
      </c>
      <c r="GD206" s="10">
        <v>5630.4</v>
      </c>
      <c r="GE206" s="18">
        <f t="shared" ref="GE206" si="2272">GD206/GE$1</f>
        <v>2.0670681070745978E-2</v>
      </c>
      <c r="GF206" s="20">
        <f t="shared" si="2230"/>
        <v>1163.825634352635</v>
      </c>
      <c r="GH206" s="10">
        <v>16.469000000000001</v>
      </c>
      <c r="GI206" s="11">
        <v>4660.5</v>
      </c>
      <c r="GJ206" s="18">
        <f t="shared" ref="GJ206" si="2273">GI206/GJ$1</f>
        <v>1.8653953453372923E-2</v>
      </c>
      <c r="GK206" s="20">
        <f t="shared" si="2232"/>
        <v>1164.4630764269591</v>
      </c>
      <c r="GM206" s="10">
        <v>16.457999999999998</v>
      </c>
      <c r="GN206" s="11">
        <v>7299.2</v>
      </c>
      <c r="GO206" s="18">
        <f t="shared" ref="GO206" si="2274">GN206/GO$1</f>
        <v>2.1300033937882875E-2</v>
      </c>
      <c r="GP206" s="20">
        <f t="shared" si="2234"/>
        <v>1163.9185257032007</v>
      </c>
      <c r="GR206" s="10">
        <v>16.472999999999999</v>
      </c>
      <c r="GS206" s="11">
        <v>6945.6</v>
      </c>
      <c r="GT206" s="18">
        <f t="shared" ref="GT206" si="2275">GS206/GT$1</f>
        <v>1.887230274373328E-2</v>
      </c>
      <c r="GU206" s="20">
        <f t="shared" si="2236"/>
        <v>1164.6129032258063</v>
      </c>
      <c r="GV206" s="20">
        <f t="shared" ref="GV206" si="2276">(STDEV(FZ206,GE206,GJ206,GO206,GT206))/(AVERAGE(FZ206,GE206,GJ206,GO206,GT206))*100</f>
        <v>29.248437405554078</v>
      </c>
      <c r="GX206" s="10">
        <v>16.532</v>
      </c>
      <c r="GY206" s="11">
        <v>5812.5</v>
      </c>
      <c r="GZ206" s="18">
        <f t="shared" si="2238"/>
        <v>1.9677988549018758E-2</v>
      </c>
      <c r="HA206" s="20">
        <f>(((GX206-GX$189)/(GX$221-GX$189)*100+1100))</f>
        <v>1164.7096774193549</v>
      </c>
      <c r="HC206" s="10">
        <v>16.527999999999999</v>
      </c>
      <c r="HD206" s="10">
        <v>6934.1</v>
      </c>
      <c r="HE206" s="18">
        <f t="shared" si="2239"/>
        <v>2.1335810475258017E-2</v>
      </c>
      <c r="HF206" s="20">
        <f t="shared" si="2240"/>
        <v>1164.4465894465893</v>
      </c>
      <c r="HH206" s="10">
        <v>16.477</v>
      </c>
      <c r="HI206" s="11">
        <v>5833.3</v>
      </c>
      <c r="HJ206" s="18">
        <f t="shared" si="2241"/>
        <v>1.6069280850578526E-2</v>
      </c>
      <c r="HK206" s="20">
        <f t="shared" si="2242"/>
        <v>1164.4523655217108</v>
      </c>
      <c r="HM206" s="10">
        <v>16.462</v>
      </c>
      <c r="HN206" s="11">
        <v>4636.6000000000004</v>
      </c>
      <c r="HO206" s="18">
        <f t="shared" si="2243"/>
        <v>1.2992810323632113E-2</v>
      </c>
      <c r="HP206" s="20">
        <f t="shared" si="2244"/>
        <v>1164.0025990903184</v>
      </c>
      <c r="HR206" s="10">
        <v>16.469000000000001</v>
      </c>
      <c r="HS206" s="11">
        <v>6983.8</v>
      </c>
      <c r="HT206" s="18">
        <f t="shared" si="2245"/>
        <v>1.7112681560974126E-2</v>
      </c>
      <c r="HU206" s="20">
        <f t="shared" si="2246"/>
        <v>1164.3548387096773</v>
      </c>
      <c r="HV206" s="20">
        <f t="shared" si="2247"/>
        <v>18.571345726836814</v>
      </c>
      <c r="HX206" s="10"/>
      <c r="HZ206" s="18"/>
      <c r="IA206" s="20"/>
      <c r="IC206" s="10"/>
      <c r="ID206" s="10"/>
      <c r="IE206" s="18"/>
      <c r="IF206" s="20"/>
      <c r="IH206" s="10"/>
      <c r="IJ206" s="18"/>
      <c r="IK206" s="20"/>
      <c r="IM206" s="10"/>
      <c r="IO206" s="18"/>
      <c r="IP206" s="20"/>
      <c r="IR206" s="10"/>
      <c r="IT206" s="18"/>
      <c r="IU206" s="20"/>
      <c r="IV206" s="20"/>
    </row>
    <row r="207" spans="1:256" s="11" customFormat="1">
      <c r="A207" s="15" t="s">
        <v>123</v>
      </c>
      <c r="B207" s="25"/>
      <c r="C207" s="12"/>
      <c r="D207" s="18"/>
      <c r="E207" s="20"/>
      <c r="F207" s="12"/>
      <c r="G207" s="25"/>
      <c r="H207" s="12"/>
      <c r="I207" s="18"/>
      <c r="J207" s="20"/>
      <c r="K207" s="12"/>
      <c r="L207" s="25"/>
      <c r="M207" s="12"/>
      <c r="N207" s="18"/>
      <c r="O207" s="20"/>
      <c r="P207" s="12"/>
      <c r="Q207" s="25"/>
      <c r="R207" s="12"/>
      <c r="S207" s="18"/>
      <c r="T207" s="20"/>
      <c r="U207" s="20"/>
      <c r="W207" s="10"/>
      <c r="Y207" s="18"/>
      <c r="Z207" s="20"/>
      <c r="AB207" s="10">
        <v>16.797999999999998</v>
      </c>
      <c r="AC207" s="11">
        <v>1651.3</v>
      </c>
      <c r="AD207" s="18">
        <f t="shared" si="2189"/>
        <v>5.687720613156466E-3</v>
      </c>
      <c r="AE207" s="20">
        <f t="shared" si="2194"/>
        <v>1171.3964686998395</v>
      </c>
      <c r="AG207" s="10">
        <v>16.695</v>
      </c>
      <c r="AH207" s="11">
        <v>2241.5</v>
      </c>
      <c r="AI207" s="18">
        <f t="shared" si="2190"/>
        <v>7.4148933002973899E-3</v>
      </c>
      <c r="AJ207" s="20">
        <f t="shared" si="2195"/>
        <v>1168.5741998060134</v>
      </c>
      <c r="AL207" s="10">
        <v>16.78</v>
      </c>
      <c r="AM207" s="11">
        <v>2005.5</v>
      </c>
      <c r="AN207" s="18">
        <f t="shared" si="2254"/>
        <v>7.0893630920440065E-3</v>
      </c>
      <c r="AO207" s="20">
        <f t="shared" si="2196"/>
        <v>1171.8377856453171</v>
      </c>
      <c r="AQ207" s="10">
        <v>16.771999999999998</v>
      </c>
      <c r="AR207" s="11">
        <v>2732.5</v>
      </c>
      <c r="AS207" s="18">
        <f t="shared" si="2192"/>
        <v>8.9254595917578079E-3</v>
      </c>
      <c r="AT207" s="20">
        <f t="shared" si="2197"/>
        <v>1171.0433386837881</v>
      </c>
      <c r="AU207" s="20">
        <f t="shared" si="2198"/>
        <v>18.254870353301644</v>
      </c>
      <c r="AW207" s="10"/>
      <c r="AY207" s="18"/>
      <c r="AZ207" s="20"/>
      <c r="BB207" s="10">
        <v>16.794</v>
      </c>
      <c r="BC207" s="11">
        <v>2656.9</v>
      </c>
      <c r="BD207" s="18">
        <f t="shared" si="1762"/>
        <v>6.9042705183049316E-3</v>
      </c>
      <c r="BE207" s="20">
        <f t="shared" si="2199"/>
        <v>1171.0975217251369</v>
      </c>
      <c r="BG207" s="10">
        <v>16.724</v>
      </c>
      <c r="BH207" s="11">
        <v>3511.4</v>
      </c>
      <c r="BI207" s="18">
        <f t="shared" si="1763"/>
        <v>1.0770253806732927E-2</v>
      </c>
      <c r="BJ207" s="20">
        <f t="shared" si="2200"/>
        <v>1171.069587628866</v>
      </c>
      <c r="BL207" s="10">
        <v>16.716999999999999</v>
      </c>
      <c r="BM207" s="11">
        <v>3383.2</v>
      </c>
      <c r="BN207" s="18">
        <f t="shared" si="1764"/>
        <v>9.5076866352816324E-3</v>
      </c>
      <c r="BO207" s="20">
        <f t="shared" si="2201"/>
        <v>1170.8186195826645</v>
      </c>
      <c r="BQ207" s="10">
        <v>16.739000000000001</v>
      </c>
      <c r="BR207" s="11">
        <v>3235.7</v>
      </c>
      <c r="BS207" s="18">
        <f t="shared" si="1765"/>
        <v>1.0423525591548043E-2</v>
      </c>
      <c r="BT207" s="20">
        <f t="shared" si="2202"/>
        <v>1171.4239690721649</v>
      </c>
      <c r="BU207" s="20">
        <f t="shared" ref="BU207" si="2277">(STDEV(AY207,BD207,BI207,BN207,BS207))/(AVERAGE(AY207,BD207,BI207,BN207,BS207))*100</f>
        <v>18.591834932703772</v>
      </c>
      <c r="BW207" s="10">
        <v>16.794</v>
      </c>
      <c r="BX207" s="11">
        <v>4889.1000000000004</v>
      </c>
      <c r="BY207" s="18">
        <f t="shared" ref="BY207" si="2278">BX207/BY$1</f>
        <v>1.9281248866180066E-2</v>
      </c>
      <c r="BZ207" s="20">
        <f>(((BW207-BW$189)/(BW$221-BW$189)*100+1100))</f>
        <v>1171.069587628866</v>
      </c>
      <c r="CB207" s="10">
        <v>16.78</v>
      </c>
      <c r="CC207" s="11">
        <v>1422.1</v>
      </c>
      <c r="CD207" s="18">
        <f t="shared" si="2205"/>
        <v>4.7033197744814218E-3</v>
      </c>
      <c r="CE207" s="20">
        <f>(((CB207-CB$189)/(CB$221-CB$189)*100+1100))</f>
        <v>1170.6110572259943</v>
      </c>
      <c r="CG207" s="10">
        <v>16.742999999999999</v>
      </c>
      <c r="CH207" s="11">
        <v>2555.1999999999998</v>
      </c>
      <c r="CI207" s="18">
        <f t="shared" si="2206"/>
        <v>6.9029608817808511E-3</v>
      </c>
      <c r="CJ207" s="20">
        <f>(((CG207-CG$189)/(CG$221-CG$189)*100+1100))</f>
        <v>1170.9354838709678</v>
      </c>
      <c r="CL207" s="10">
        <v>16.768999999999998</v>
      </c>
      <c r="CM207" s="11">
        <v>4357.8</v>
      </c>
      <c r="CN207" s="18">
        <f t="shared" si="2207"/>
        <v>1.2147137068809806E-2</v>
      </c>
      <c r="CO207" s="20">
        <f>(((CL207-CL$189)/(CL$221-CL$189)*100+1100))</f>
        <v>1171.6532905296949</v>
      </c>
      <c r="CQ207" s="10">
        <v>16.739000000000001</v>
      </c>
      <c r="CR207" s="11">
        <v>1467.5</v>
      </c>
      <c r="CS207" s="18">
        <f t="shared" si="2208"/>
        <v>4.167855961170067E-3</v>
      </c>
      <c r="CT207" s="20">
        <f>(((CQ207-CQ$189)/(CQ$221-CQ$189)*100+1100))</f>
        <v>1170.8252111760885</v>
      </c>
      <c r="CU207" s="20">
        <f t="shared" si="2209"/>
        <v>67.170913464770337</v>
      </c>
      <c r="CW207" s="10"/>
      <c r="CY207" s="18"/>
      <c r="CZ207" s="20"/>
      <c r="DB207" s="10">
        <v>16.835000000000001</v>
      </c>
      <c r="DC207" s="10">
        <v>5035.8</v>
      </c>
      <c r="DD207" s="18">
        <f t="shared" ref="DD207:DD212" si="2279">DC207/DD$1</f>
        <v>1.4999151126321339E-2</v>
      </c>
      <c r="DE207" s="20">
        <f t="shared" si="2263"/>
        <v>1170.7309184993533</v>
      </c>
      <c r="DG207" s="10">
        <v>16.713000000000001</v>
      </c>
      <c r="DH207" s="11">
        <v>3609.8</v>
      </c>
      <c r="DI207" s="18">
        <f t="shared" ref="DI207:DI212" si="2280">DH207/DI$1</f>
        <v>9.9053316137529841E-3</v>
      </c>
      <c r="DJ207" s="20">
        <f t="shared" si="2265"/>
        <v>1171.1346833815494</v>
      </c>
      <c r="DL207" s="10">
        <v>16.716999999999999</v>
      </c>
      <c r="DM207" s="11">
        <v>4714.6000000000004</v>
      </c>
      <c r="DN207" s="18">
        <f t="shared" ref="DN207:DN212" si="2281">DM207/DN$1</f>
        <v>1.6222553085626222E-2</v>
      </c>
      <c r="DO207" s="20">
        <f t="shared" si="2267"/>
        <v>1171.1612903225805</v>
      </c>
      <c r="DQ207" s="10">
        <v>16.706</v>
      </c>
      <c r="DR207" s="11">
        <v>3638.5</v>
      </c>
      <c r="DS207" s="18">
        <f t="shared" ref="DS207:DS212" si="2282">DR207/DS$1</f>
        <v>1.1992162330075329E-2</v>
      </c>
      <c r="DT207" s="20">
        <f t="shared" si="2269"/>
        <v>1171.3963237665268</v>
      </c>
      <c r="DU207" s="20">
        <f t="shared" ref="DU207:DU212" si="2283">(STDEV(CY207,DD207,DI207,DN207,DS207))/(AVERAGE(CY207,DD207,DI207,DN207,DS207))*100</f>
        <v>21.590032581844536</v>
      </c>
      <c r="DW207" s="10"/>
      <c r="DY207" s="18"/>
      <c r="DZ207" s="20"/>
      <c r="EB207" s="10">
        <v>16.786999999999999</v>
      </c>
      <c r="EC207" s="10">
        <v>2720.8</v>
      </c>
      <c r="ED207" s="18">
        <f t="shared" ref="ED207:ED211" si="2284">EC207/ED$1</f>
        <v>8.8398766549995129E-3</v>
      </c>
      <c r="EE207" s="20">
        <f>(((EB207-EB$189)/(EB$221-EB$189)*100+1100))</f>
        <v>1170.5595315549772</v>
      </c>
      <c r="EG207" s="10">
        <v>16.709</v>
      </c>
      <c r="EH207" s="11">
        <v>3985.6</v>
      </c>
      <c r="EI207" s="18">
        <f t="shared" ref="EI207:EI212" si="2285">EH207/EI$1</f>
        <v>1.4187891309702987E-2</v>
      </c>
      <c r="EJ207" s="20">
        <f t="shared" ref="EJ207:EJ212" si="2286">(((EG207-EG$189)/(EG$221-EG$189)*100+1100))</f>
        <v>1170.9604153147307</v>
      </c>
      <c r="EL207" s="10">
        <v>16.706</v>
      </c>
      <c r="EM207" s="11">
        <v>5589.2</v>
      </c>
      <c r="EN207" s="18">
        <f t="shared" ref="EN207:EN212" si="2287">EM207/EN$1</f>
        <v>1.5901547649733505E-2</v>
      </c>
      <c r="EO207" s="20">
        <f t="shared" ref="EO207:EO212" si="2288">(((EL207-EL$189)/(EL$221-EL$189)*100+1100))</f>
        <v>1170.8129285014691</v>
      </c>
      <c r="EQ207" s="10">
        <v>16.693999999999999</v>
      </c>
      <c r="ER207" s="11">
        <v>5141.1000000000004</v>
      </c>
      <c r="ES207" s="18">
        <f t="shared" ref="ES207:ES212" si="2289">ER207/ES$1</f>
        <v>1.623372830111228E-2</v>
      </c>
      <c r="ET207" s="20">
        <f t="shared" ref="ET207:ET212" si="2290">(((EQ207-EQ$189)/(EQ$221-EQ$189)*100+1100))</f>
        <v>1170.948809911966</v>
      </c>
      <c r="EU207" s="20">
        <f t="shared" ref="EU207:EU212" si="2291">(STDEV(DY207,ED207,EI207,EN207,ES207))/(AVERAGE(DY207,ED207,EI207,EN207,ES207))*100</f>
        <v>24.800369886233124</v>
      </c>
      <c r="EW207" s="10">
        <v>16.802</v>
      </c>
      <c r="EX207" s="11">
        <v>1547.9</v>
      </c>
      <c r="EY207" s="18">
        <f t="shared" ref="EY207" si="2292">EX207/EY$1</f>
        <v>5.0729712785074011E-3</v>
      </c>
      <c r="EZ207" s="20">
        <f>(((EW207-EW$189)/(EW$221-EW$189)*100+1100))</f>
        <v>1170.8373747171031</v>
      </c>
      <c r="FB207" s="10">
        <v>16.734999999999999</v>
      </c>
      <c r="FC207" s="10">
        <v>1762.9</v>
      </c>
      <c r="FD207" s="18">
        <f t="shared" ref="FD207:FD212" si="2293">FC207/FD$1</f>
        <v>5.6216859509192283E-3</v>
      </c>
      <c r="FE207" s="20">
        <f t="shared" ref="FE207:FE212" si="2294">(((FB207-FB$189)/(FB$221-FB$189)*100+1100))</f>
        <v>1171.2302227962543</v>
      </c>
      <c r="FG207" s="10"/>
      <c r="FI207" s="18"/>
      <c r="FJ207" s="20"/>
      <c r="FL207" s="10">
        <v>16.675999999999998</v>
      </c>
      <c r="FM207" s="11">
        <v>9923.6</v>
      </c>
      <c r="FN207" s="18">
        <f t="shared" ref="FN207:FN212" si="2295">FM207/FN$1</f>
        <v>3.0287261410294485E-2</v>
      </c>
      <c r="FO207" s="20">
        <f t="shared" ref="FO207:FO212" si="2296">(((FL207-FL$189)/(FL$221-FL$189)*100+1100))</f>
        <v>1171.3593800452049</v>
      </c>
      <c r="FQ207" s="10">
        <v>16.672000000000001</v>
      </c>
      <c r="FR207" s="11">
        <v>5334.8</v>
      </c>
      <c r="FS207" s="18">
        <f t="shared" ref="FS207:FS212" si="2297">FR207/FS$1</f>
        <v>2.130714553026427E-2</v>
      </c>
      <c r="FT207" s="20">
        <f t="shared" ref="FT207:FT212" si="2298">(((FQ207-FQ$189)/(FQ$221-FQ$189)*100+1100))</f>
        <v>1171.069587628866</v>
      </c>
      <c r="FU207" s="20">
        <f t="shared" ref="FU207:FU212" si="2299">(STDEV(EY207,FD207,FI207,FN207,FS207))/(AVERAGE(EY207,FD207,FI207,FN207,FS207))*100</f>
        <v>79.403076708026049</v>
      </c>
      <c r="FV207" s="20">
        <f t="shared" ref="FV207:FV212" si="2300">(STDEV(EY207,FD207,FN207,FS207))/(AVERAGE(EY207,FD207,FN207,FS207))*100</f>
        <v>79.403076708026049</v>
      </c>
      <c r="FX207" s="10">
        <v>16.812999999999999</v>
      </c>
      <c r="FY207" s="11">
        <v>1455.8</v>
      </c>
      <c r="FZ207" s="18">
        <f t="shared" ref="FZ207:FZ211" si="2301">FY207/FZ$1</f>
        <v>4.5783300762761488E-3</v>
      </c>
      <c r="GA207" s="20">
        <f t="shared" si="2228"/>
        <v>1171.6532905296949</v>
      </c>
      <c r="GC207" s="10">
        <v>16.706</v>
      </c>
      <c r="GD207" s="10">
        <v>1309.0999999999999</v>
      </c>
      <c r="GE207" s="18">
        <f t="shared" ref="GE207:GE211" si="2302">GD207/GE$1</f>
        <v>4.8060508293750991E-3</v>
      </c>
      <c r="GF207" s="20">
        <f t="shared" si="2230"/>
        <v>1171.0474951203644</v>
      </c>
      <c r="GH207" s="10">
        <v>16.684000000000001</v>
      </c>
      <c r="GI207" s="11">
        <v>5841</v>
      </c>
      <c r="GJ207" s="18">
        <f t="shared" ref="GJ207" si="2303">GI207/GJ$1</f>
        <v>2.337898125118576E-2</v>
      </c>
      <c r="GK207" s="20">
        <f t="shared" si="2232"/>
        <v>1171.3963237665268</v>
      </c>
      <c r="GM207" s="10">
        <v>16.675999999999998</v>
      </c>
      <c r="GN207" s="11">
        <v>10228.700000000001</v>
      </c>
      <c r="GO207" s="18">
        <f t="shared" ref="GO207:GO211" si="2304">GN207/GO$1</f>
        <v>2.9848703575792224E-2</v>
      </c>
      <c r="GP207" s="20">
        <f t="shared" si="2234"/>
        <v>1170.9666989977368</v>
      </c>
      <c r="GR207" s="10">
        <v>16.68</v>
      </c>
      <c r="GS207" s="11">
        <v>3344.2</v>
      </c>
      <c r="GT207" s="18">
        <f t="shared" ref="GT207:GT211" si="2305">GS207/GT$1</f>
        <v>9.086724665341054E-3</v>
      </c>
      <c r="GU207" s="20">
        <f t="shared" si="2236"/>
        <v>1171.2903225806451</v>
      </c>
      <c r="GV207" s="20">
        <f t="shared" ref="GV207:GV211" si="2306">(STDEV(FZ207,GE207,GJ207,GO207,GT207))/(AVERAGE(FZ207,GE207,GJ207,GO207,GT207))*100</f>
        <v>80.725947251950046</v>
      </c>
      <c r="GX207" s="10"/>
      <c r="GZ207" s="18"/>
      <c r="HA207" s="20"/>
      <c r="HC207" s="10">
        <v>16.757000000000001</v>
      </c>
      <c r="HD207" s="10">
        <v>1982.3</v>
      </c>
      <c r="HE207" s="18">
        <f t="shared" si="2239"/>
        <v>6.0994183967788126E-3</v>
      </c>
      <c r="HF207" s="20">
        <f t="shared" si="2240"/>
        <v>1171.8146718146718</v>
      </c>
      <c r="HH207" s="10">
        <v>16.698</v>
      </c>
      <c r="HI207" s="11">
        <v>2421.6999999999998</v>
      </c>
      <c r="HJ207" s="18">
        <f t="shared" si="2241"/>
        <v>6.6711771100142299E-3</v>
      </c>
      <c r="HK207" s="20">
        <f t="shared" si="2242"/>
        <v>1171.6137394685677</v>
      </c>
      <c r="HM207" s="10">
        <v>16.684000000000001</v>
      </c>
      <c r="HN207" s="11">
        <v>4143.5</v>
      </c>
      <c r="HO207" s="18">
        <f t="shared" si="2243"/>
        <v>1.1611031699083306E-2</v>
      </c>
      <c r="HP207" s="20">
        <f t="shared" si="2244"/>
        <v>1171.2150747238466</v>
      </c>
      <c r="HR207" s="10">
        <v>16.683</v>
      </c>
      <c r="HS207" s="11">
        <v>4568.2</v>
      </c>
      <c r="HT207" s="18">
        <f t="shared" si="2245"/>
        <v>1.119364127077551E-2</v>
      </c>
      <c r="HU207" s="20">
        <f t="shared" si="2246"/>
        <v>1171.258064516129</v>
      </c>
      <c r="HV207" s="20">
        <f t="shared" si="2247"/>
        <v>32.730265998360188</v>
      </c>
      <c r="HX207" s="10"/>
      <c r="HZ207" s="18"/>
      <c r="IA207" s="20"/>
      <c r="IC207" s="10">
        <v>16.78</v>
      </c>
      <c r="ID207" s="10">
        <v>1902</v>
      </c>
      <c r="IE207" s="18">
        <f t="shared" si="2249"/>
        <v>6.1292024270610404E-3</v>
      </c>
      <c r="IF207" s="20">
        <f>(((IC207-IC$189)/(IC$221-IC$189)*100+1100))</f>
        <v>1171.8729747245625</v>
      </c>
      <c r="IH207" s="10">
        <v>16.709</v>
      </c>
      <c r="II207" s="11">
        <v>4816</v>
      </c>
      <c r="IJ207" s="18">
        <f t="shared" si="2250"/>
        <v>1.5194629127687575E-2</v>
      </c>
      <c r="IK207" s="20">
        <f>(((IH207-IH$189)/(IH$221-IH$189)*100+1100))</f>
        <v>1171.8346253229975</v>
      </c>
      <c r="IM207" s="10">
        <v>16.72</v>
      </c>
      <c r="IN207" s="11">
        <v>6167.5</v>
      </c>
      <c r="IO207" s="18">
        <f t="shared" si="2251"/>
        <v>1.3967277505289109E-2</v>
      </c>
      <c r="IP207" s="20">
        <f>(((IM207-IM$189)/(IM$221-IM$189)*100+1100))</f>
        <v>1171.6129032258063</v>
      </c>
      <c r="IR207" s="10">
        <v>16.742999999999999</v>
      </c>
      <c r="IS207" s="11">
        <v>3973.1</v>
      </c>
      <c r="IT207" s="18">
        <f t="shared" si="2252"/>
        <v>1.0841418031610411E-2</v>
      </c>
      <c r="IU207" s="20">
        <f>(((IR207-IR$189)/(IR$221-IR$189)*100+1100))</f>
        <v>1171.7145624798191</v>
      </c>
      <c r="IV207" s="20">
        <f t="shared" si="2253"/>
        <v>35.046589481001888</v>
      </c>
    </row>
    <row r="208" spans="1:256">
      <c r="A208" s="6" t="s">
        <v>122</v>
      </c>
      <c r="D208" s="18"/>
      <c r="I208" s="18"/>
      <c r="N208" s="18"/>
      <c r="S208" s="18"/>
      <c r="U208" s="20"/>
      <c r="W208" s="10">
        <v>16.824000000000002</v>
      </c>
      <c r="X208">
        <v>10852.1</v>
      </c>
      <c r="Y208" s="18">
        <f>X208/Y$1</f>
        <v>3.2902569936266265E-2</v>
      </c>
      <c r="Z208" s="20">
        <f>(((W208-W$189)/(W$221-W$189)*100+1100))</f>
        <v>1170.9096753455481</v>
      </c>
      <c r="AB208" s="10">
        <v>16.783000000000001</v>
      </c>
      <c r="AC208">
        <v>17934.8</v>
      </c>
      <c r="AD208" s="18">
        <f t="shared" si="2189"/>
        <v>6.1774439322254335E-2</v>
      </c>
      <c r="AE208" s="20">
        <f t="shared" si="2194"/>
        <v>1170.9149277688605</v>
      </c>
      <c r="AG208" s="10">
        <v>16.776</v>
      </c>
      <c r="AH208">
        <v>17441.7</v>
      </c>
      <c r="AI208" s="18">
        <f t="shared" si="2190"/>
        <v>5.7697231530580852E-2</v>
      </c>
      <c r="AJ208" s="20">
        <f t="shared" si="2195"/>
        <v>1171.1930164888458</v>
      </c>
      <c r="AL208" s="10">
        <v>16.768000000000001</v>
      </c>
      <c r="AM208">
        <v>18411.599999999999</v>
      </c>
      <c r="AN208" s="18">
        <f t="shared" si="2191"/>
        <v>6.5084276991013421E-2</v>
      </c>
      <c r="AO208" s="20">
        <f t="shared" si="2196"/>
        <v>1171.4515609913099</v>
      </c>
      <c r="AQ208" s="10">
        <v>16.776</v>
      </c>
      <c r="AR208">
        <v>16415.900000000001</v>
      </c>
      <c r="AS208" s="18">
        <f t="shared" si="2192"/>
        <v>5.3621025475695153E-2</v>
      </c>
      <c r="AT208" s="20">
        <f t="shared" si="2197"/>
        <v>1171.1717495987159</v>
      </c>
      <c r="AU208" s="20">
        <f t="shared" si="2198"/>
        <v>23.367142587476707</v>
      </c>
      <c r="AW208" s="10">
        <v>16.817</v>
      </c>
      <c r="AX208">
        <v>11030.6</v>
      </c>
      <c r="AY208" s="18">
        <f t="shared" si="1761"/>
        <v>3.2039898105304741E-2</v>
      </c>
      <c r="AZ208" s="20">
        <f>(((AW208-AW$189)/(AW$221-AW$189)*100+1100))</f>
        <v>1171.1333548595414</v>
      </c>
      <c r="BB208" s="10">
        <v>16.78</v>
      </c>
      <c r="BC208">
        <v>9830</v>
      </c>
      <c r="BD208" s="18">
        <f t="shared" si="1762"/>
        <v>2.5544423649718647E-2</v>
      </c>
      <c r="BE208" s="20">
        <f t="shared" si="2199"/>
        <v>1170.646926295462</v>
      </c>
      <c r="BG208" s="10">
        <v>16.728000000000002</v>
      </c>
      <c r="BH208">
        <v>11947.5</v>
      </c>
      <c r="BI208" s="18">
        <f t="shared" si="1763"/>
        <v>3.6645670489246926E-2</v>
      </c>
      <c r="BJ208" s="20">
        <f t="shared" si="2200"/>
        <v>1171.1984536082475</v>
      </c>
      <c r="BL208" s="10">
        <v>16.716999999999999</v>
      </c>
      <c r="BM208">
        <v>13624.6</v>
      </c>
      <c r="BN208" s="18">
        <f t="shared" si="1764"/>
        <v>3.8288728816226691E-2</v>
      </c>
      <c r="BO208" s="20">
        <f t="shared" si="2201"/>
        <v>1170.8186195826645</v>
      </c>
      <c r="BQ208" s="10">
        <v>16.724</v>
      </c>
      <c r="BR208">
        <v>15808.1</v>
      </c>
      <c r="BS208" s="18">
        <f t="shared" si="1765"/>
        <v>5.092441663434516E-2</v>
      </c>
      <c r="BT208" s="20">
        <f t="shared" si="2202"/>
        <v>1170.9407216494844</v>
      </c>
      <c r="BU208" s="20">
        <f t="shared" si="2203"/>
        <v>25.533293443554118</v>
      </c>
      <c r="BW208" s="10">
        <v>16.786999999999999</v>
      </c>
      <c r="BX208" s="11">
        <v>9167.7000000000007</v>
      </c>
      <c r="BY208" s="18">
        <f t="shared" ref="BY208" si="2307">BX208/BY$1</f>
        <v>3.6154855746554374E-2</v>
      </c>
      <c r="BZ208" s="20">
        <f>(((BW208-BW$189)/(BW$221-BW$189)*100+1100))</f>
        <v>1170.8440721649483</v>
      </c>
      <c r="CB208" s="10">
        <v>16.786999999999999</v>
      </c>
      <c r="CC208" s="11">
        <v>6279.5</v>
      </c>
      <c r="CD208" s="18">
        <f t="shared" si="2205"/>
        <v>2.0768227637898946E-2</v>
      </c>
      <c r="CE208" s="20">
        <f>(((CB208-CB$189)/(CB$221-CB$189)*100+1100))</f>
        <v>1170.8373747171031</v>
      </c>
      <c r="CG208" s="10">
        <v>16.739000000000001</v>
      </c>
      <c r="CH208" s="11">
        <v>10257</v>
      </c>
      <c r="CI208" s="18">
        <f t="shared" si="2206"/>
        <v>2.7709639074994599E-2</v>
      </c>
      <c r="CJ208" s="20">
        <f>(((CG208-CG$189)/(CG$221-CG$189)*100+1100))</f>
        <v>1170.8064516129034</v>
      </c>
      <c r="CL208" s="10">
        <v>16.742999999999999</v>
      </c>
      <c r="CM208" s="11">
        <v>16125.4</v>
      </c>
      <c r="CN208" s="18">
        <f t="shared" si="2207"/>
        <v>4.4948699823164351E-2</v>
      </c>
      <c r="CO208" s="20">
        <f>(((CL208-CL$189)/(CL$221-CL$189)*100+1100))</f>
        <v>1170.8186195826645</v>
      </c>
      <c r="CQ208" s="10">
        <v>16.734999999999999</v>
      </c>
      <c r="CR208" s="11">
        <v>6867.8</v>
      </c>
      <c r="CS208" s="18">
        <f t="shared" si="2208"/>
        <v>1.9505281887648235E-2</v>
      </c>
      <c r="CT208" s="20">
        <f>(((CQ208-CQ$189)/(CQ$221-CQ$189)*100+1100))</f>
        <v>1170.695256660169</v>
      </c>
      <c r="CU208" s="20">
        <f t="shared" si="2209"/>
        <v>36.034884852004993</v>
      </c>
      <c r="CW208" s="10">
        <v>16.786999999999999</v>
      </c>
      <c r="CX208" s="11">
        <v>5239.3999999999996</v>
      </c>
      <c r="CY208" s="18">
        <f t="shared" ref="CY208:CY211" si="2308">CX208/CY$1</f>
        <v>1.3626538590277182E-2</v>
      </c>
      <c r="CZ208" s="20">
        <f>(((CW208-CW$189)/(CW$221-CW$189)*100+1100))</f>
        <v>1170.7403815066277</v>
      </c>
      <c r="DB208" s="10">
        <v>16.82</v>
      </c>
      <c r="DC208" s="10">
        <v>3592.4</v>
      </c>
      <c r="DD208" s="18">
        <f t="shared" si="2279"/>
        <v>1.0699978256919811E-2</v>
      </c>
      <c r="DE208" s="20">
        <f t="shared" si="2263"/>
        <v>1170.2457956015523</v>
      </c>
      <c r="DG208" s="10">
        <v>16.702000000000002</v>
      </c>
      <c r="DH208" s="11">
        <v>3896.3</v>
      </c>
      <c r="DI208" s="18">
        <f t="shared" si="2280"/>
        <v>1.0691490821282552E-2</v>
      </c>
      <c r="DJ208" s="20">
        <f t="shared" si="2265"/>
        <v>1170.7810993249759</v>
      </c>
      <c r="DL208" s="10">
        <v>16.702000000000002</v>
      </c>
      <c r="DM208" s="11">
        <v>3978.2</v>
      </c>
      <c r="DN208" s="18">
        <f t="shared" si="2281"/>
        <v>1.3688660901293476E-2</v>
      </c>
      <c r="DO208" s="20">
        <f t="shared" si="2267"/>
        <v>1170.6774193548388</v>
      </c>
      <c r="DQ208" s="10">
        <v>16.684000000000001</v>
      </c>
      <c r="DR208" s="11">
        <v>3893</v>
      </c>
      <c r="DS208" s="18">
        <f t="shared" si="2282"/>
        <v>1.2830970991063145E-2</v>
      </c>
      <c r="DT208" s="20">
        <f t="shared" si="2269"/>
        <v>1170.686875201548</v>
      </c>
      <c r="DU208" s="20">
        <f t="shared" si="2283"/>
        <v>12.266695369442155</v>
      </c>
      <c r="DW208" s="10">
        <v>16.724</v>
      </c>
      <c r="DX208" s="11">
        <v>2259.3000000000002</v>
      </c>
      <c r="DY208" s="18">
        <f t="shared" ref="DY208" si="2309">DX208/DY$1</f>
        <v>9.9328052953858818E-3</v>
      </c>
      <c r="DZ208" s="20">
        <f>(((DW208-DW$189)/(DW$221-DW$189)*100+1100))</f>
        <v>1167.460058689273</v>
      </c>
      <c r="EB208" s="10">
        <v>16.786999999999999</v>
      </c>
      <c r="EC208" s="10">
        <v>3890.6</v>
      </c>
      <c r="ED208" s="18">
        <f t="shared" si="2284"/>
        <v>1.2640555760783998E-2</v>
      </c>
      <c r="EE208" s="20">
        <f>(((EB208-EB$189)/(EB$221-EB$189)*100+1100))</f>
        <v>1170.5595315549772</v>
      </c>
      <c r="EG208" s="10">
        <v>16.695</v>
      </c>
      <c r="EH208" s="11">
        <v>6008.1</v>
      </c>
      <c r="EI208" s="18">
        <f t="shared" si="2285"/>
        <v>2.1387562670068878E-2</v>
      </c>
      <c r="EJ208" s="20">
        <f t="shared" si="2286"/>
        <v>1170.5061648280339</v>
      </c>
      <c r="EL208" s="10">
        <v>16.706</v>
      </c>
      <c r="EM208" s="11">
        <v>3512.7</v>
      </c>
      <c r="EN208" s="18">
        <f t="shared" si="2287"/>
        <v>9.9938034833641446E-3</v>
      </c>
      <c r="EO208" s="20">
        <f t="shared" si="2288"/>
        <v>1170.8129285014691</v>
      </c>
      <c r="EQ208" s="10">
        <v>16.690999999999999</v>
      </c>
      <c r="ER208" s="11">
        <v>4384.8999999999996</v>
      </c>
      <c r="ES208" s="18">
        <f t="shared" si="2289"/>
        <v>1.3845923095747451E-2</v>
      </c>
      <c r="ET208" s="20">
        <f t="shared" si="2290"/>
        <v>1170.8509944571242</v>
      </c>
      <c r="EU208" s="20">
        <f t="shared" si="2291"/>
        <v>34.603935031083964</v>
      </c>
      <c r="EW208" s="10">
        <v>16.786999999999999</v>
      </c>
      <c r="EX208" s="11">
        <v>6745.9</v>
      </c>
      <c r="EY208" s="18">
        <f t="shared" ref="EY208" si="2310">EX208/EY$1</f>
        <v>2.2108506329661524E-2</v>
      </c>
      <c r="EZ208" s="20">
        <f>(((EW208-EW$189)/(EW$221-EW$189)*100+1100))</f>
        <v>1170.3524086647267</v>
      </c>
      <c r="FB208" s="10">
        <v>16.728000000000002</v>
      </c>
      <c r="FC208" s="10">
        <v>4922.3</v>
      </c>
      <c r="FD208" s="18">
        <f t="shared" si="2293"/>
        <v>1.5696650267292368E-2</v>
      </c>
      <c r="FE208" s="20">
        <f t="shared" si="2294"/>
        <v>1171.0041976105908</v>
      </c>
      <c r="FG208" s="10">
        <v>16.687000000000001</v>
      </c>
      <c r="FH208" s="11">
        <v>5206</v>
      </c>
      <c r="FI208" s="18">
        <f t="shared" ref="FI208" si="2311">FH208/FI$1</f>
        <v>1.6733728008454934E-2</v>
      </c>
      <c r="FJ208" s="20">
        <f>(((FG208-FG$189)/(FG$221-FG$189)*100+1100))</f>
        <v>1170.2310231023102</v>
      </c>
      <c r="FL208" s="10">
        <v>16.669</v>
      </c>
      <c r="FM208" s="11">
        <v>30101.4</v>
      </c>
      <c r="FN208" s="18">
        <f t="shared" si="2295"/>
        <v>9.1870789896392274E-2</v>
      </c>
      <c r="FO208" s="20">
        <f t="shared" si="2296"/>
        <v>1171.1333548595414</v>
      </c>
      <c r="FQ208" s="10">
        <v>16.664999999999999</v>
      </c>
      <c r="FR208" s="11">
        <v>5728.8</v>
      </c>
      <c r="FS208" s="18">
        <f t="shared" si="2297"/>
        <v>2.2880778157340097E-2</v>
      </c>
      <c r="FT208" s="20">
        <f t="shared" si="2298"/>
        <v>1170.8440721649483</v>
      </c>
      <c r="FU208" s="20">
        <f t="shared" si="2299"/>
        <v>96.239697994447027</v>
      </c>
      <c r="FV208" s="20">
        <f t="shared" si="2300"/>
        <v>94.300695154286828</v>
      </c>
      <c r="FX208" s="10">
        <v>16.791</v>
      </c>
      <c r="FY208" s="11">
        <v>11916.8</v>
      </c>
      <c r="FZ208" s="18">
        <f t="shared" si="2301"/>
        <v>3.7477018720268998E-2</v>
      </c>
      <c r="GA208" s="20">
        <f t="shared" si="2228"/>
        <v>1170.9470304975923</v>
      </c>
      <c r="GC208" s="10">
        <v>16.706</v>
      </c>
      <c r="GD208" s="10">
        <v>10433.1</v>
      </c>
      <c r="GE208" s="18">
        <f t="shared" si="2302"/>
        <v>3.8302657480676308E-2</v>
      </c>
      <c r="GF208" s="20">
        <f t="shared" si="2230"/>
        <v>1171.0474951203644</v>
      </c>
      <c r="GH208" s="10">
        <v>16.672999999999998</v>
      </c>
      <c r="GI208" s="11">
        <v>36662.699999999997</v>
      </c>
      <c r="GJ208" s="18">
        <f t="shared" ref="GJ208" si="2312">GI208/GJ$1</f>
        <v>0.14674483408968467</v>
      </c>
      <c r="GK208" s="20">
        <f t="shared" si="2232"/>
        <v>1171.0415994840373</v>
      </c>
      <c r="GM208" s="10">
        <v>16.68</v>
      </c>
      <c r="GN208" s="11">
        <v>16599</v>
      </c>
      <c r="GO208" s="18">
        <f t="shared" si="2304"/>
        <v>4.8438084082490937E-2</v>
      </c>
      <c r="GP208" s="20">
        <f t="shared" si="2234"/>
        <v>1171.0960232783705</v>
      </c>
      <c r="GR208" s="10">
        <v>16.672000000000001</v>
      </c>
      <c r="GS208" s="11">
        <v>16541.900000000001</v>
      </c>
      <c r="GT208" s="18">
        <f t="shared" si="2305"/>
        <v>4.4946980067461638E-2</v>
      </c>
      <c r="GU208" s="20">
        <f t="shared" si="2236"/>
        <v>1171.0322580645161</v>
      </c>
      <c r="GV208" s="20">
        <f t="shared" si="2306"/>
        <v>74.288857670992471</v>
      </c>
      <c r="GX208" s="10">
        <v>16.734999999999999</v>
      </c>
      <c r="GY208" s="11">
        <v>30058.400000000001</v>
      </c>
      <c r="GZ208" s="18">
        <f t="shared" si="2238"/>
        <v>0.10176152275300224</v>
      </c>
      <c r="HA208" s="20">
        <f>(((GX208-GX$189)/(GX$221-GX$189)*100+1100))</f>
        <v>1171.258064516129</v>
      </c>
      <c r="HC208" s="10">
        <v>16.742999999999999</v>
      </c>
      <c r="HD208" s="10">
        <v>27194.5</v>
      </c>
      <c r="HE208" s="18">
        <f t="shared" si="2239"/>
        <v>8.3675848050850737E-2</v>
      </c>
      <c r="HF208" s="20">
        <f t="shared" si="2240"/>
        <v>1171.3642213642213</v>
      </c>
      <c r="HH208" s="10">
        <v>16.684000000000001</v>
      </c>
      <c r="HI208" s="11">
        <v>21482.9</v>
      </c>
      <c r="HJ208" s="18">
        <f t="shared" si="2241"/>
        <v>5.9180010214611521E-2</v>
      </c>
      <c r="HK208" s="20">
        <f t="shared" si="2242"/>
        <v>1171.1600777705769</v>
      </c>
      <c r="HM208" s="10">
        <v>16.684000000000001</v>
      </c>
      <c r="HN208" s="11">
        <v>15443.8</v>
      </c>
      <c r="HO208" s="18">
        <f t="shared" si="2243"/>
        <v>4.3277048715893024E-2</v>
      </c>
      <c r="HP208" s="20">
        <f t="shared" si="2244"/>
        <v>1171.2150747238466</v>
      </c>
      <c r="HR208" s="10">
        <v>16.6877</v>
      </c>
      <c r="HS208" s="11">
        <v>22039.1</v>
      </c>
      <c r="HT208" s="18">
        <f t="shared" si="2245"/>
        <v>5.4003279044426367E-2</v>
      </c>
      <c r="HU208" s="20">
        <f t="shared" si="2246"/>
        <v>1171.4096774193547</v>
      </c>
      <c r="HV208" s="20">
        <f t="shared" si="2247"/>
        <v>34.836572904729472</v>
      </c>
      <c r="HX208" s="10">
        <v>16.78</v>
      </c>
      <c r="HY208" s="11">
        <v>27856.400000000001</v>
      </c>
      <c r="HZ208" s="18">
        <f t="shared" ref="HZ208:HZ211" si="2313">HY208/HZ$1</f>
        <v>6.2614523411777187E-2</v>
      </c>
      <c r="IA208" s="20">
        <f>(((HX208-HX$189)/(HX$221-HX$189)*100+1100))</f>
        <v>1171.7145624798193</v>
      </c>
      <c r="IC208" s="10">
        <v>16.765000000000001</v>
      </c>
      <c r="ID208" s="10">
        <v>37528.5</v>
      </c>
      <c r="IE208" s="18">
        <f t="shared" si="2249"/>
        <v>0.12093573779388027</v>
      </c>
      <c r="IF208" s="20">
        <f>(((IC208-IC$189)/(IC$221-IC$189)*100+1100))</f>
        <v>1171.3869086195723</v>
      </c>
      <c r="IH208" s="10">
        <v>16.706</v>
      </c>
      <c r="II208" s="11">
        <v>46131.9</v>
      </c>
      <c r="IJ208" s="18">
        <f t="shared" si="2250"/>
        <v>0.14554757297665499</v>
      </c>
      <c r="IK208" s="20">
        <f>(((IH208-IH$189)/(IH$221-IH$189)*100+1100))</f>
        <v>1171.7377260981912</v>
      </c>
      <c r="IM208" s="10">
        <v>16.716999999999999</v>
      </c>
      <c r="IN208" s="11">
        <v>37545.199999999997</v>
      </c>
      <c r="IO208" s="18">
        <f t="shared" si="2251"/>
        <v>8.5027033221172374E-2</v>
      </c>
      <c r="IP208" s="20">
        <f>(((IM208-IM$189)/(IM$221-IM$189)*100+1100))</f>
        <v>1171.516129032258</v>
      </c>
      <c r="IR208" s="10">
        <v>16.742999999999999</v>
      </c>
      <c r="IS208" s="11">
        <v>56150.8</v>
      </c>
      <c r="IT208" s="18">
        <f t="shared" si="2252"/>
        <v>0.15321897148557798</v>
      </c>
      <c r="IU208" s="20">
        <f>(((IR208-IR$189)/(IR$221-IR$189)*100+1100))</f>
        <v>1171.7145624798191</v>
      </c>
      <c r="IV208" s="20">
        <f t="shared" si="2253"/>
        <v>34.30274865913244</v>
      </c>
    </row>
    <row r="209" spans="1:256">
      <c r="A209" s="15">
        <v>383</v>
      </c>
      <c r="B209" s="25">
        <v>16.876000000000001</v>
      </c>
      <c r="C209" s="12">
        <v>1189.2</v>
      </c>
      <c r="D209" s="18">
        <f>C209/D$1</f>
        <v>3.6837158817964589E-3</v>
      </c>
      <c r="E209" s="20">
        <f>(((B209-B$189)/(B$221-B$189)*100+1100))</f>
        <v>1171.1880867594691</v>
      </c>
      <c r="G209" s="25">
        <v>16.861000000000001</v>
      </c>
      <c r="H209" s="12">
        <v>1123.0999999999999</v>
      </c>
      <c r="I209" s="18">
        <f>H209/I$1</f>
        <v>5.267655628244502E-3</v>
      </c>
      <c r="J209" s="20">
        <f>(((G209-G$189)/(G$221-G$189)*100+1100))</f>
        <v>1170.8750403616402</v>
      </c>
      <c r="L209" s="25">
        <v>16.805</v>
      </c>
      <c r="M209" s="12">
        <v>1130.2</v>
      </c>
      <c r="N209" s="18">
        <f>M209/N$1</f>
        <v>3.9718519330710269E-3</v>
      </c>
      <c r="O209" s="20">
        <f>(((L209-L$189)/(L$221-L$189)*100+1100))</f>
        <v>1170.9149277688605</v>
      </c>
      <c r="Q209" s="25">
        <v>16.794</v>
      </c>
      <c r="R209" s="12">
        <v>1049</v>
      </c>
      <c r="S209" s="18">
        <f>R209/S$1</f>
        <v>4.0178039656376266E-3</v>
      </c>
      <c r="T209" s="20">
        <f>(((Q209-Q$189)/(Q$221-Q$189)*100+1100))</f>
        <v>1170.4817329453606</v>
      </c>
      <c r="U209" s="20">
        <f t="shared" si="2188"/>
        <v>16.621611513827652</v>
      </c>
      <c r="Y209" s="18"/>
      <c r="AB209" s="10">
        <v>16.797999999999998</v>
      </c>
      <c r="AC209">
        <v>1732.1</v>
      </c>
      <c r="AD209" s="18">
        <f t="shared" si="2189"/>
        <v>5.9660272960990217E-3</v>
      </c>
      <c r="AE209" s="20">
        <f t="shared" si="2194"/>
        <v>1171.3964686998395</v>
      </c>
      <c r="AG209" s="10">
        <v>16.695</v>
      </c>
      <c r="AH209">
        <v>2258.6999999999998</v>
      </c>
      <c r="AI209" s="18">
        <f t="shared" si="2190"/>
        <v>7.4717909870094636E-3</v>
      </c>
      <c r="AJ209" s="20">
        <f t="shared" si="2195"/>
        <v>1168.5741998060134</v>
      </c>
      <c r="AL209" s="10">
        <v>16.78</v>
      </c>
      <c r="AM209">
        <v>1937.9</v>
      </c>
      <c r="AN209" s="18">
        <f t="shared" si="2191"/>
        <v>6.8503997686721919E-3</v>
      </c>
      <c r="AO209" s="20">
        <f t="shared" si="2196"/>
        <v>1171.8377856453171</v>
      </c>
      <c r="AQ209" s="10">
        <v>16.771999999999998</v>
      </c>
      <c r="AR209">
        <v>2650.8</v>
      </c>
      <c r="AS209" s="18">
        <f t="shared" si="2192"/>
        <v>8.6585940661780773E-3</v>
      </c>
      <c r="AT209" s="20">
        <f t="shared" si="2197"/>
        <v>1171.0433386837881</v>
      </c>
      <c r="AU209" s="20">
        <f t="shared" si="2198"/>
        <v>15.635595081771426</v>
      </c>
      <c r="AY209" s="18"/>
      <c r="BB209" s="10">
        <v>16.794</v>
      </c>
      <c r="BC209">
        <v>2594.3000000000002</v>
      </c>
      <c r="BD209" s="18">
        <f t="shared" si="1762"/>
        <v>6.7415969760391756E-3</v>
      </c>
      <c r="BE209" s="20">
        <f t="shared" si="2199"/>
        <v>1171.0975217251369</v>
      </c>
      <c r="BG209" s="10">
        <v>16.724</v>
      </c>
      <c r="BH209">
        <v>3603.8</v>
      </c>
      <c r="BI209" s="18">
        <f t="shared" si="1763"/>
        <v>1.1053665395199672E-2</v>
      </c>
      <c r="BJ209" s="20">
        <f t="shared" si="2200"/>
        <v>1171.069587628866</v>
      </c>
      <c r="BL209" s="10">
        <v>16.716999999999999</v>
      </c>
      <c r="BM209">
        <v>3235.4</v>
      </c>
      <c r="BN209" s="18">
        <f t="shared" si="1764"/>
        <v>9.0923295518415097E-3</v>
      </c>
      <c r="BO209" s="20">
        <f t="shared" si="2201"/>
        <v>1170.8186195826645</v>
      </c>
      <c r="BQ209" s="10">
        <v>16.739000000000001</v>
      </c>
      <c r="BR209">
        <v>1992.8</v>
      </c>
      <c r="BS209" s="18">
        <f t="shared" si="1765"/>
        <v>6.4196315476827094E-3</v>
      </c>
      <c r="BT209" s="20">
        <f t="shared" si="2202"/>
        <v>1171.4239690721649</v>
      </c>
      <c r="BU209" s="20">
        <f t="shared" si="2203"/>
        <v>26.102154713222848</v>
      </c>
      <c r="BW209" s="10">
        <v>16.794</v>
      </c>
      <c r="BX209" s="11">
        <v>4827.8</v>
      </c>
      <c r="BY209" s="18">
        <f t="shared" ref="BY209" si="2314">BX209/BY$1</f>
        <v>1.903949873722037E-2</v>
      </c>
      <c r="BZ209" s="20">
        <f>(((BW209-BW$189)/(BW$221-BW$189)*100+1100))</f>
        <v>1171.069587628866</v>
      </c>
      <c r="CB209" s="10">
        <v>16.78</v>
      </c>
      <c r="CC209" s="11">
        <v>1318.8</v>
      </c>
      <c r="CD209" s="18">
        <f t="shared" si="2205"/>
        <v>4.3616750710822726E-3</v>
      </c>
      <c r="CE209" s="20">
        <f>(((CB209-CB$189)/(CB$221-CB$189)*100+1100))</f>
        <v>1170.6110572259943</v>
      </c>
      <c r="CG209" s="10">
        <v>16.742999999999999</v>
      </c>
      <c r="CH209" s="11">
        <v>2649.2</v>
      </c>
      <c r="CI209" s="18">
        <f t="shared" si="2206"/>
        <v>7.1569051221093572E-3</v>
      </c>
      <c r="CJ209" s="20">
        <f>(((CG209-CG$189)/(CG$221-CG$189)*100+1100))</f>
        <v>1170.9354838709678</v>
      </c>
      <c r="CL209" s="10">
        <v>16.768999999999998</v>
      </c>
      <c r="CM209" s="11">
        <v>2840</v>
      </c>
      <c r="CN209" s="18">
        <f t="shared" si="2207"/>
        <v>7.916349826843784E-3</v>
      </c>
      <c r="CO209" s="20">
        <f>(((CL209-CL$189)/(CL$221-CL$189)*100+1100))</f>
        <v>1171.6532905296949</v>
      </c>
      <c r="CQ209" s="10">
        <v>16.739000000000001</v>
      </c>
      <c r="CR209" s="11">
        <v>1415.9</v>
      </c>
      <c r="CS209" s="18">
        <f t="shared" si="2208"/>
        <v>4.0213064772883804E-3</v>
      </c>
      <c r="CT209" s="20">
        <f>(((CQ209-CQ$189)/(CQ$221-CQ$189)*100+1100))</f>
        <v>1170.8252111760885</v>
      </c>
      <c r="CU209" s="20">
        <f t="shared" si="2209"/>
        <v>72.149451128308058</v>
      </c>
      <c r="CY209" s="18"/>
      <c r="DB209" s="10">
        <v>16.835000000000001</v>
      </c>
      <c r="DC209" s="10">
        <v>5103.2</v>
      </c>
      <c r="DD209" s="18">
        <f t="shared" si="2279"/>
        <v>1.519990230506435E-2</v>
      </c>
      <c r="DE209" s="20">
        <f t="shared" si="2263"/>
        <v>1170.7309184993533</v>
      </c>
      <c r="DG209" s="10">
        <v>16.713000000000001</v>
      </c>
      <c r="DH209" s="11">
        <v>3616.5</v>
      </c>
      <c r="DI209" s="18">
        <f t="shared" si="2280"/>
        <v>9.9237164887632737E-3</v>
      </c>
      <c r="DJ209" s="20">
        <f t="shared" si="2265"/>
        <v>1171.1346833815494</v>
      </c>
      <c r="DL209" s="10">
        <v>16.716999999999999</v>
      </c>
      <c r="DM209" s="11">
        <v>4225</v>
      </c>
      <c r="DN209" s="18">
        <f t="shared" si="2281"/>
        <v>1.4537879520377292E-2</v>
      </c>
      <c r="DO209" s="20">
        <f t="shared" si="2267"/>
        <v>1171.1612903225805</v>
      </c>
      <c r="DQ209" s="10">
        <v>16.706</v>
      </c>
      <c r="DR209" s="11">
        <v>3568.5</v>
      </c>
      <c r="DS209" s="18">
        <f t="shared" si="2282"/>
        <v>1.1761448749449996E-2</v>
      </c>
      <c r="DT209" s="20">
        <f t="shared" si="2269"/>
        <v>1171.3963237665268</v>
      </c>
      <c r="DU209" s="20">
        <f t="shared" si="2283"/>
        <v>19.116510554782828</v>
      </c>
      <c r="DY209" s="18"/>
      <c r="EB209" s="10">
        <v>16.786999999999999</v>
      </c>
      <c r="EC209" s="10">
        <v>2540.1999999999998</v>
      </c>
      <c r="ED209" s="18">
        <f t="shared" si="2284"/>
        <v>8.2531074239303726E-3</v>
      </c>
      <c r="EE209" s="20">
        <f>(((EB209-EB$189)/(EB$221-EB$189)*100+1100))</f>
        <v>1170.5595315549772</v>
      </c>
      <c r="EG209" s="10">
        <v>16.709</v>
      </c>
      <c r="EH209" s="11">
        <v>4112.6000000000004</v>
      </c>
      <c r="EI209" s="18">
        <f t="shared" si="2285"/>
        <v>1.4639984393889128E-2</v>
      </c>
      <c r="EJ209" s="20">
        <f t="shared" si="2286"/>
        <v>1170.9604153147307</v>
      </c>
      <c r="EL209" s="10">
        <v>16.706</v>
      </c>
      <c r="EM209" s="11">
        <v>5681.9</v>
      </c>
      <c r="EN209" s="18">
        <f t="shared" si="2287"/>
        <v>1.6165283688366991E-2</v>
      </c>
      <c r="EO209" s="20">
        <f t="shared" si="2288"/>
        <v>1170.8129285014691</v>
      </c>
      <c r="EQ209" s="10">
        <v>16.693999999999999</v>
      </c>
      <c r="ER209" s="11">
        <v>5210.8</v>
      </c>
      <c r="ES209" s="18">
        <f t="shared" si="2289"/>
        <v>1.6453815609779203E-2</v>
      </c>
      <c r="ET209" s="20">
        <f t="shared" si="2290"/>
        <v>1170.948809911966</v>
      </c>
      <c r="EU209" s="20">
        <f t="shared" si="2291"/>
        <v>27.622561562187691</v>
      </c>
      <c r="EW209" s="10">
        <v>16.802</v>
      </c>
      <c r="EX209" s="11">
        <v>1486.4</v>
      </c>
      <c r="EY209" s="18">
        <f t="shared" ref="EY209" si="2315">EX209/EY$1</f>
        <v>4.8714157945431887E-3</v>
      </c>
      <c r="EZ209" s="20">
        <f>(((EW209-EW$189)/(EW$221-EW$189)*100+1100))</f>
        <v>1170.8373747171031</v>
      </c>
      <c r="FB209" s="10">
        <v>16.734999999999999</v>
      </c>
      <c r="FC209" s="10">
        <v>1797</v>
      </c>
      <c r="FD209" s="18">
        <f t="shared" si="2293"/>
        <v>5.730426940723724E-3</v>
      </c>
      <c r="FE209" s="20">
        <f t="shared" si="2294"/>
        <v>1171.2302227962543</v>
      </c>
      <c r="FI209" s="18"/>
      <c r="FL209" s="10">
        <v>16.675999999999998</v>
      </c>
      <c r="FM209" s="11">
        <v>10089.5</v>
      </c>
      <c r="FN209" s="18">
        <f t="shared" si="2295"/>
        <v>3.0793595469302087E-2</v>
      </c>
      <c r="FO209" s="20">
        <f t="shared" si="2296"/>
        <v>1171.3593800452049</v>
      </c>
      <c r="FQ209" s="10">
        <v>16.672000000000001</v>
      </c>
      <c r="FR209" s="11">
        <v>5229.7</v>
      </c>
      <c r="FS209" s="18">
        <f t="shared" si="2297"/>
        <v>2.0887377029996074E-2</v>
      </c>
      <c r="FT209" s="20">
        <f t="shared" si="2298"/>
        <v>1171.069587628866</v>
      </c>
      <c r="FU209" s="20">
        <f t="shared" si="2299"/>
        <v>80.497819095081624</v>
      </c>
      <c r="FV209" s="20">
        <f t="shared" si="2300"/>
        <v>80.497819095081624</v>
      </c>
      <c r="FX209" s="10">
        <v>16.812999999999999</v>
      </c>
      <c r="FY209" s="11">
        <v>1420.5</v>
      </c>
      <c r="FZ209" s="18">
        <f t="shared" si="2301"/>
        <v>4.4673154783282524E-3</v>
      </c>
      <c r="GA209" s="20">
        <f t="shared" si="2228"/>
        <v>1171.6532905296949</v>
      </c>
      <c r="GC209" s="10">
        <v>16.706</v>
      </c>
      <c r="GD209" s="10">
        <v>1239.4000000000001</v>
      </c>
      <c r="GE209" s="18">
        <f t="shared" si="2302"/>
        <v>4.5501637750572903E-3</v>
      </c>
      <c r="GF209" s="20">
        <f t="shared" si="2230"/>
        <v>1171.0474951203644</v>
      </c>
      <c r="GH209" s="10">
        <v>16.384</v>
      </c>
      <c r="GI209" s="11">
        <v>6052.5</v>
      </c>
      <c r="GJ209" s="18">
        <f t="shared" ref="GJ209:GJ211" si="2316">GI209/GJ$1</f>
        <v>2.4225523715596955E-2</v>
      </c>
      <c r="GK209" s="20">
        <f t="shared" si="2232"/>
        <v>1161.7220251531764</v>
      </c>
      <c r="GM209" s="10">
        <v>16.675999999999998</v>
      </c>
      <c r="GN209" s="11">
        <v>9804.1</v>
      </c>
      <c r="GO209" s="18">
        <f t="shared" si="2304"/>
        <v>2.8609664446843149E-2</v>
      </c>
      <c r="GP209" s="20">
        <f t="shared" si="2234"/>
        <v>1170.9666989977368</v>
      </c>
      <c r="GR209" s="10">
        <v>16.68</v>
      </c>
      <c r="GS209" s="11">
        <v>3176.8</v>
      </c>
      <c r="GT209" s="18">
        <f t="shared" si="2305"/>
        <v>8.6318721717766472E-3</v>
      </c>
      <c r="GU209" s="20">
        <f t="shared" si="2236"/>
        <v>1171.2903225806451</v>
      </c>
      <c r="GV209" s="20">
        <f t="shared" si="2306"/>
        <v>81.419562582045003</v>
      </c>
      <c r="GX209" s="10">
        <v>16.739000000000001</v>
      </c>
      <c r="GY209" s="11">
        <v>1388.5</v>
      </c>
      <c r="GZ209" s="18">
        <f t="shared" si="2238"/>
        <v>4.7007117591935568E-3</v>
      </c>
      <c r="HA209" s="20">
        <f>(((GX209-GX$189)/(GX$221-GX$189)*100+1100))</f>
        <v>1171.3870967741937</v>
      </c>
      <c r="HC209" s="10">
        <v>16.734999999999999</v>
      </c>
      <c r="HD209" s="10">
        <v>2101.1</v>
      </c>
      <c r="HE209" s="18">
        <f t="shared" si="2239"/>
        <v>6.4649588828491972E-3</v>
      </c>
      <c r="HF209" s="20">
        <f t="shared" si="2240"/>
        <v>1171.1068211068211</v>
      </c>
      <c r="HH209" s="10">
        <v>16.698</v>
      </c>
      <c r="HI209" s="11">
        <v>4852.1000000000004</v>
      </c>
      <c r="HJ209" s="18">
        <f t="shared" si="2241"/>
        <v>1.3366320541561734E-2</v>
      </c>
      <c r="HK209" s="20">
        <f t="shared" si="2242"/>
        <v>1171.6137394685677</v>
      </c>
      <c r="HM209" s="10">
        <v>16.684000000000001</v>
      </c>
      <c r="HN209" s="11">
        <v>4176.7</v>
      </c>
      <c r="HO209" s="18">
        <f t="shared" si="2243"/>
        <v>1.1704065668531735E-2</v>
      </c>
      <c r="HP209" s="20">
        <f t="shared" si="2244"/>
        <v>1171.2150747238466</v>
      </c>
      <c r="HR209" s="10">
        <v>16.683</v>
      </c>
      <c r="HS209" s="11">
        <v>4474.7</v>
      </c>
      <c r="HT209" s="18">
        <f t="shared" si="2245"/>
        <v>1.0964534520016455E-2</v>
      </c>
      <c r="HU209" s="20">
        <f t="shared" si="2246"/>
        <v>1171.258064516129</v>
      </c>
      <c r="HV209" s="20">
        <f t="shared" si="2247"/>
        <v>38.985554021739766</v>
      </c>
      <c r="HZ209" s="18"/>
      <c r="IC209" s="10">
        <v>16.78</v>
      </c>
      <c r="ID209" s="10">
        <v>1978.7</v>
      </c>
      <c r="IE209" s="18">
        <f t="shared" si="2249"/>
        <v>6.3763684765645017E-3</v>
      </c>
      <c r="IF209" s="20">
        <f>(((IC209-IC$189)/(IC$221-IC$189)*100+1100))</f>
        <v>1171.8729747245625</v>
      </c>
      <c r="IH209" s="10">
        <v>16.709</v>
      </c>
      <c r="II209" s="11">
        <v>4497.6000000000004</v>
      </c>
      <c r="IJ209" s="18">
        <f t="shared" si="2250"/>
        <v>1.4190067268415207E-2</v>
      </c>
      <c r="IK209" s="20">
        <f>(((IH209-IH$189)/(IH$221-IH$189)*100+1100))</f>
        <v>1171.8346253229975</v>
      </c>
      <c r="IM209" s="10">
        <v>16.72</v>
      </c>
      <c r="IN209" s="11">
        <v>5940.4</v>
      </c>
      <c r="IO209" s="18">
        <f t="shared" si="2251"/>
        <v>1.3452973699622119E-2</v>
      </c>
      <c r="IP209" s="20">
        <f>(((IM209-IM$189)/(IM$221-IM$189)*100+1100))</f>
        <v>1171.6129032258063</v>
      </c>
      <c r="IR209" s="10">
        <v>16.742999999999999</v>
      </c>
      <c r="IS209" s="11">
        <v>3888.4</v>
      </c>
      <c r="IT209" s="18">
        <f t="shared" si="2252"/>
        <v>1.0610296713929657E-2</v>
      </c>
      <c r="IU209" s="20">
        <f>(((IR209-IR$189)/(IR$221-IR$189)*100+1100))</f>
        <v>1171.7145624798191</v>
      </c>
      <c r="IV209" s="20">
        <f t="shared" si="2253"/>
        <v>31.740197916817802</v>
      </c>
    </row>
    <row r="210" spans="1:256">
      <c r="A210" s="2">
        <v>79</v>
      </c>
      <c r="D210" s="18"/>
      <c r="I210" s="18"/>
      <c r="N210" s="18"/>
      <c r="S210" s="18"/>
      <c r="U210" s="20"/>
      <c r="Y210" s="18"/>
      <c r="AB210" s="10">
        <v>16.786999999999999</v>
      </c>
      <c r="AC210">
        <v>2967.1</v>
      </c>
      <c r="AD210" s="18">
        <f t="shared" si="2189"/>
        <v>1.0219848501966057E-2</v>
      </c>
      <c r="AE210" s="20">
        <f t="shared" si="2194"/>
        <v>1171.0433386837881</v>
      </c>
      <c r="AG210" s="10">
        <v>16.702000000000002</v>
      </c>
      <c r="AH210">
        <v>3575.3</v>
      </c>
      <c r="AI210" s="18">
        <f t="shared" si="2190"/>
        <v>1.1827110424516287E-2</v>
      </c>
      <c r="AJ210" s="20">
        <f t="shared" si="2195"/>
        <v>1168.8005172971225</v>
      </c>
      <c r="AL210" s="10">
        <v>16.765000000000001</v>
      </c>
      <c r="AM210">
        <v>3244.6</v>
      </c>
      <c r="AN210" s="18">
        <f t="shared" si="2191"/>
        <v>1.1469532529766135E-2</v>
      </c>
      <c r="AO210" s="20">
        <f t="shared" si="2196"/>
        <v>1171.3550048278082</v>
      </c>
      <c r="AQ210" s="10">
        <v>16.776</v>
      </c>
      <c r="AR210">
        <v>2660.7</v>
      </c>
      <c r="AS210" s="18">
        <f t="shared" si="2192"/>
        <v>8.6909315044062206E-3</v>
      </c>
      <c r="AT210" s="20">
        <f t="shared" si="2197"/>
        <v>1171.1717495987159</v>
      </c>
      <c r="AU210" s="20">
        <f t="shared" ref="AU210" si="2317">(STDEV(Y210,AD210,AI210,AN210,AS210))/(AVERAGE(Y210,AD210,AI210,AN210,AS210))*100</f>
        <v>13.448973444257922</v>
      </c>
      <c r="AW210" s="10">
        <v>16.817</v>
      </c>
      <c r="AX210">
        <v>2066.6999999999998</v>
      </c>
      <c r="AY210" s="18">
        <f t="shared" si="1761"/>
        <v>6.0030150140729698E-3</v>
      </c>
      <c r="AZ210" s="20">
        <f>(((AW210-AW$189)/(AW$221-AW$189)*100+1100))</f>
        <v>1171.1333548595414</v>
      </c>
      <c r="BB210" s="10">
        <v>16.783000000000001</v>
      </c>
      <c r="BC210">
        <v>3237.6</v>
      </c>
      <c r="BD210" s="18">
        <f t="shared" si="1762"/>
        <v>8.4132885054251372E-3</v>
      </c>
      <c r="BE210" s="20">
        <f t="shared" si="2199"/>
        <v>1170.7434824589636</v>
      </c>
      <c r="BG210" s="10">
        <v>16.724</v>
      </c>
      <c r="BH210">
        <v>4294.3</v>
      </c>
      <c r="BI210" s="18">
        <f t="shared" si="1763"/>
        <v>1.317158424624173E-2</v>
      </c>
      <c r="BJ210" s="20">
        <f t="shared" si="2200"/>
        <v>1171.069587628866</v>
      </c>
      <c r="BL210" s="10">
        <v>16.724</v>
      </c>
      <c r="BM210">
        <v>4990</v>
      </c>
      <c r="BN210" s="18">
        <f t="shared" si="1764"/>
        <v>1.4023219528864787E-2</v>
      </c>
      <c r="BO210" s="20">
        <f t="shared" si="2201"/>
        <v>1171.0433386837881</v>
      </c>
      <c r="BQ210" s="10">
        <v>16.724</v>
      </c>
      <c r="BR210">
        <v>2715.2</v>
      </c>
      <c r="BS210" s="18">
        <f t="shared" si="1765"/>
        <v>8.7467801978462923E-3</v>
      </c>
      <c r="BT210" s="20">
        <f t="shared" si="2202"/>
        <v>1170.9407216494844</v>
      </c>
      <c r="BU210" s="20">
        <f t="shared" si="2203"/>
        <v>33.77432433554192</v>
      </c>
      <c r="BW210" s="10">
        <v>16.794</v>
      </c>
      <c r="BX210" s="11">
        <v>4951.3999999999996</v>
      </c>
      <c r="BY210" s="18">
        <f t="shared" ref="BY210:BY211" si="2318">BX210/BY$1</f>
        <v>1.9526942716656226E-2</v>
      </c>
      <c r="BZ210" s="20">
        <f>(((BW210-BW$189)/(BW$221-BW$189)*100+1100))</f>
        <v>1171.069587628866</v>
      </c>
      <c r="CB210" s="10">
        <v>16.783000000000001</v>
      </c>
      <c r="CC210" s="11">
        <v>1847.3</v>
      </c>
      <c r="CD210" s="18">
        <f t="shared" si="2205"/>
        <v>6.1095862593344569E-3</v>
      </c>
      <c r="CE210" s="20">
        <f>(((CB210-CB$189)/(CB$221-CB$189)*100+1100))</f>
        <v>1170.7080504364694</v>
      </c>
      <c r="CG210" s="10">
        <v>16.745999999999999</v>
      </c>
      <c r="CH210" s="11">
        <v>3335.7</v>
      </c>
      <c r="CI210" s="18">
        <f t="shared" si="2206"/>
        <v>9.0115085368489296E-3</v>
      </c>
      <c r="CJ210" s="20">
        <f>(((CG210-CG$189)/(CG$221-CG$189)*100+1100))</f>
        <v>1171.0322580645161</v>
      </c>
      <c r="CL210" s="10">
        <v>16.75</v>
      </c>
      <c r="CM210" s="11">
        <v>4724.6000000000004</v>
      </c>
      <c r="CN210" s="18">
        <f t="shared" si="2207"/>
        <v>1.3169572673206389E-2</v>
      </c>
      <c r="CO210" s="20">
        <f>(((CL210-CL$189)/(CL$221-CL$189)*100+1100))</f>
        <v>1171.0433386837881</v>
      </c>
      <c r="CQ210" s="10">
        <v>16.734999999999999</v>
      </c>
      <c r="CR210" s="11">
        <v>2056.3000000000002</v>
      </c>
      <c r="CS210" s="18">
        <f t="shared" si="2208"/>
        <v>5.8401105369362931E-3</v>
      </c>
      <c r="CT210" s="20">
        <f>(((CQ210-CQ$189)/(CQ$221-CQ$189)*100+1100))</f>
        <v>1170.695256660169</v>
      </c>
      <c r="CU210" s="20">
        <f t="shared" si="2209"/>
        <v>53.438403726186799</v>
      </c>
      <c r="CW210" s="10">
        <v>16.812999999999999</v>
      </c>
      <c r="CX210" s="11">
        <v>1853.2</v>
      </c>
      <c r="CY210" s="18">
        <f t="shared" si="2308"/>
        <v>4.8197696903274564E-3</v>
      </c>
      <c r="CZ210" s="20">
        <f>(((CW210-CW$189)/(CW$221-CW$189)*100+1100))</f>
        <v>1171.5809893307469</v>
      </c>
      <c r="DB210" s="10">
        <v>16.831</v>
      </c>
      <c r="DC210" s="10">
        <v>4998.7</v>
      </c>
      <c r="DD210" s="18">
        <f t="shared" si="2279"/>
        <v>1.4888648622888613E-2</v>
      </c>
      <c r="DE210" s="20">
        <f t="shared" si="2263"/>
        <v>1170.6015523932729</v>
      </c>
      <c r="DG210" s="10">
        <v>16.716999999999999</v>
      </c>
      <c r="DH210" s="11">
        <v>5288.4</v>
      </c>
      <c r="DI210" s="18">
        <f t="shared" si="2280"/>
        <v>1.451142880662953E-2</v>
      </c>
      <c r="DJ210" s="20">
        <f t="shared" si="2265"/>
        <v>1171.2632594021215</v>
      </c>
      <c r="DL210" s="10">
        <v>16.709</v>
      </c>
      <c r="DM210" s="11">
        <v>3639.2</v>
      </c>
      <c r="DN210" s="18">
        <f t="shared" si="2281"/>
        <v>1.2522189621433618E-2</v>
      </c>
      <c r="DO210" s="20">
        <f t="shared" si="2267"/>
        <v>1170.9032258064517</v>
      </c>
      <c r="DQ210" s="10">
        <v>16.695</v>
      </c>
      <c r="DR210" s="11">
        <v>4411.8</v>
      </c>
      <c r="DS210" s="18">
        <f t="shared" si="2282"/>
        <v>1.4540888214326326E-2</v>
      </c>
      <c r="DT210" s="20">
        <f t="shared" si="2269"/>
        <v>1171.0415994840373</v>
      </c>
      <c r="DU210" s="20">
        <f t="shared" si="2283"/>
        <v>34.760773833477899</v>
      </c>
      <c r="DW210" s="10">
        <v>16.835000000000001</v>
      </c>
      <c r="DX210" s="11">
        <v>3057.2</v>
      </c>
      <c r="DY210" s="18">
        <f t="shared" ref="DY210:DY212" si="2319">DX210/DY$1</f>
        <v>1.3440699486147796E-2</v>
      </c>
      <c r="DZ210" s="20">
        <f>(((DW210-DW$189)/(DW$221-DW$189)*100+1100))</f>
        <v>1171.0792305184218</v>
      </c>
      <c r="EB210" s="10">
        <v>16.771999999999998</v>
      </c>
      <c r="EC210" s="10">
        <v>3951.4</v>
      </c>
      <c r="ED210" s="18">
        <f t="shared" si="2284"/>
        <v>1.2838094903912479E-2</v>
      </c>
      <c r="EE210" s="20">
        <f>(((EB210-EB$189)/(EB$221-EB$189)*100+1100))</f>
        <v>1170.07156798959</v>
      </c>
      <c r="EG210" s="10">
        <v>16.706</v>
      </c>
      <c r="EH210" s="11">
        <v>4814.8</v>
      </c>
      <c r="EI210" s="18">
        <f t="shared" si="2285"/>
        <v>1.7139667572751392E-2</v>
      </c>
      <c r="EJ210" s="20">
        <f t="shared" si="2286"/>
        <v>1170.8630759247242</v>
      </c>
      <c r="EL210" s="10">
        <v>16.702000000000002</v>
      </c>
      <c r="EM210" s="11">
        <v>5592.4</v>
      </c>
      <c r="EN210" s="18">
        <f t="shared" si="2287"/>
        <v>1.5910651806406936E-2</v>
      </c>
      <c r="EO210" s="20">
        <f t="shared" si="2288"/>
        <v>1170.6823375775384</v>
      </c>
      <c r="EQ210" s="10">
        <v>16.693999999999999</v>
      </c>
      <c r="ER210" s="11">
        <v>5170.5</v>
      </c>
      <c r="ES210" s="18">
        <f t="shared" si="2289"/>
        <v>1.6326562833032042E-2</v>
      </c>
      <c r="ET210" s="20">
        <f t="shared" si="2290"/>
        <v>1170.948809911966</v>
      </c>
      <c r="EU210" s="20">
        <f t="shared" si="2291"/>
        <v>12.446182258805075</v>
      </c>
      <c r="EW210" s="10">
        <v>16.783000000000001</v>
      </c>
      <c r="EX210" s="11">
        <v>2197.9</v>
      </c>
      <c r="EY210" s="18">
        <f t="shared" ref="EY210:EY211" si="2320">EX210/EY$1</f>
        <v>7.2032324911372935E-3</v>
      </c>
      <c r="EZ210" s="20">
        <f>(((EW210-EW$189)/(EW$221-EW$189)*100+1100))</f>
        <v>1170.2230843840932</v>
      </c>
      <c r="FB210" s="10">
        <v>16.731999999999999</v>
      </c>
      <c r="FC210" s="10">
        <v>2278.4</v>
      </c>
      <c r="FD210" s="18">
        <f t="shared" si="2293"/>
        <v>7.2655563393127058E-3</v>
      </c>
      <c r="FE210" s="20">
        <f t="shared" si="2294"/>
        <v>1171.1333548595414</v>
      </c>
      <c r="FI210" s="18"/>
      <c r="FL210" s="10">
        <v>16.68</v>
      </c>
      <c r="FM210" s="11">
        <v>9897.6</v>
      </c>
      <c r="FN210" s="18">
        <f t="shared" si="2295"/>
        <v>3.0207908272656164E-2</v>
      </c>
      <c r="FO210" s="20">
        <f t="shared" si="2296"/>
        <v>1171.4885372941558</v>
      </c>
      <c r="FQ210" s="10">
        <v>16.672000000000001</v>
      </c>
      <c r="FR210" s="11">
        <v>5916.8</v>
      </c>
      <c r="FS210" s="18">
        <f t="shared" si="2297"/>
        <v>2.3631648547924503E-2</v>
      </c>
      <c r="FT210" s="20">
        <f t="shared" si="2298"/>
        <v>1171.069587628866</v>
      </c>
      <c r="FU210" s="20">
        <f t="shared" si="2299"/>
        <v>68.385102774413824</v>
      </c>
      <c r="FV210" s="20">
        <f t="shared" si="2300"/>
        <v>68.385102774413824</v>
      </c>
      <c r="FX210" s="10">
        <v>16.795000000000002</v>
      </c>
      <c r="FY210" s="11">
        <v>2204.4</v>
      </c>
      <c r="FZ210" s="18">
        <f t="shared" si="2301"/>
        <v>6.9325943262420267E-3</v>
      </c>
      <c r="GA210" s="20">
        <f t="shared" si="2228"/>
        <v>1171.0754414125201</v>
      </c>
      <c r="GC210" s="10">
        <v>16.706</v>
      </c>
      <c r="GD210" s="10">
        <v>2159.1999999999998</v>
      </c>
      <c r="GE210" s="18">
        <f t="shared" si="2302"/>
        <v>7.9269917888524291E-3</v>
      </c>
      <c r="GF210" s="20">
        <f t="shared" si="2230"/>
        <v>1171.0474951203644</v>
      </c>
      <c r="GH210" s="10">
        <v>16.68</v>
      </c>
      <c r="GI210" s="11">
        <v>6150.6</v>
      </c>
      <c r="GJ210" s="18">
        <f t="shared" si="2316"/>
        <v>2.4618175326749384E-2</v>
      </c>
      <c r="GK210" s="20">
        <f t="shared" si="2232"/>
        <v>1171.2673331183489</v>
      </c>
      <c r="GM210" s="10">
        <v>16.68</v>
      </c>
      <c r="GN210" s="11">
        <v>10530</v>
      </c>
      <c r="GO210" s="18">
        <f t="shared" si="2304"/>
        <v>3.0727936947323911E-2</v>
      </c>
      <c r="GP210" s="20">
        <f t="shared" si="2234"/>
        <v>1171.0960232783705</v>
      </c>
      <c r="GR210" s="10">
        <v>16.675999999999998</v>
      </c>
      <c r="GS210" s="11">
        <v>4161.7</v>
      </c>
      <c r="GT210" s="18">
        <f t="shared" si="2305"/>
        <v>1.1308002523697704E-2</v>
      </c>
      <c r="GU210" s="20">
        <f t="shared" si="2236"/>
        <v>1171.1612903225805</v>
      </c>
      <c r="GV210" s="20">
        <f t="shared" si="2306"/>
        <v>65.788664424814399</v>
      </c>
      <c r="GX210" s="10">
        <v>16.728000000000002</v>
      </c>
      <c r="GY210" s="11">
        <v>2611.1</v>
      </c>
      <c r="GZ210" s="18">
        <f t="shared" si="2238"/>
        <v>8.8397756387686675E-3</v>
      </c>
      <c r="HA210" s="20">
        <f>(((GX210-GX$189)/(GX$221-GX$189)*100+1100))</f>
        <v>1171.0322580645161</v>
      </c>
      <c r="HC210" s="10">
        <v>16.745999999999999</v>
      </c>
      <c r="HD210" s="10">
        <v>3261.7</v>
      </c>
      <c r="HE210" s="18">
        <f t="shared" si="2239"/>
        <v>1.0036055584307851E-2</v>
      </c>
      <c r="HF210" s="20">
        <f t="shared" si="2240"/>
        <v>1171.4607464607463</v>
      </c>
      <c r="HH210" s="10">
        <v>16.695</v>
      </c>
      <c r="HI210" s="11">
        <v>5666.2</v>
      </c>
      <c r="HJ210" s="18">
        <f t="shared" si="2241"/>
        <v>1.5608962192163617E-2</v>
      </c>
      <c r="HK210" s="20">
        <f t="shared" si="2242"/>
        <v>1171.5165262475696</v>
      </c>
      <c r="HM210" s="10">
        <v>16.687000000000001</v>
      </c>
      <c r="HN210" s="11">
        <v>3844.5</v>
      </c>
      <c r="HO210" s="18">
        <f t="shared" si="2243"/>
        <v>1.0773165528448357E-2</v>
      </c>
      <c r="HP210" s="20">
        <f t="shared" si="2244"/>
        <v>1171.3125406107863</v>
      </c>
      <c r="HR210" s="10">
        <v>16.702000000000002</v>
      </c>
      <c r="HS210" s="11">
        <v>5692.9</v>
      </c>
      <c r="HT210" s="18">
        <f t="shared" si="2245"/>
        <v>1.3949538196750995E-2</v>
      </c>
      <c r="HU210" s="20">
        <f t="shared" si="2246"/>
        <v>1171.8709677419356</v>
      </c>
      <c r="HV210" s="20">
        <f t="shared" si="2247"/>
        <v>23.903965996750173</v>
      </c>
      <c r="HX210" s="10">
        <v>16.776</v>
      </c>
      <c r="HY210" s="11">
        <v>1886.4</v>
      </c>
      <c r="HZ210" s="18">
        <f t="shared" si="2313"/>
        <v>4.2401759367318281E-3</v>
      </c>
      <c r="IA210" s="20">
        <f>(((HX210-HX$189)/(HX$221-HX$189)*100+1100))</f>
        <v>1171.5854052308687</v>
      </c>
      <c r="IC210" s="10">
        <v>16.765000000000001</v>
      </c>
      <c r="ID210" s="10">
        <v>2015.3</v>
      </c>
      <c r="IE210" s="18">
        <f t="shared" si="2249"/>
        <v>6.4943121194827105E-3</v>
      </c>
      <c r="IF210" s="20">
        <f>(((IC210-IC$189)/(IC$221-IC$189)*100+1100))</f>
        <v>1171.3869086195723</v>
      </c>
      <c r="IH210" s="10">
        <v>16.716999999999999</v>
      </c>
      <c r="II210" s="11">
        <v>4627</v>
      </c>
      <c r="IJ210" s="18">
        <f t="shared" si="2250"/>
        <v>1.4598328275292859E-2</v>
      </c>
      <c r="IK210" s="20">
        <f>(((IH210-IH$189)/(IH$221-IH$189)*100+1100))</f>
        <v>1172.0930232558139</v>
      </c>
      <c r="IM210" s="10">
        <v>16.72</v>
      </c>
      <c r="IN210" s="11">
        <v>6348.3</v>
      </c>
      <c r="IO210" s="18">
        <f t="shared" si="2251"/>
        <v>1.4376727650883965E-2</v>
      </c>
      <c r="IP210" s="20">
        <f>(((IM210-IM$189)/(IM$221-IM$189)*100+1100))</f>
        <v>1171.6129032258063</v>
      </c>
      <c r="IR210" s="10">
        <v>16.731999999999999</v>
      </c>
      <c r="IS210" s="11">
        <v>4986.8999999999996</v>
      </c>
      <c r="IT210" s="18">
        <f t="shared" si="2252"/>
        <v>1.3607779210651117E-2</v>
      </c>
      <c r="IU210" s="20">
        <f>(((IR210-IR$189)/(IR$221-IR$189)*100+1100))</f>
        <v>1171.3593800452049</v>
      </c>
      <c r="IV210" s="20">
        <f t="shared" si="2253"/>
        <v>46.080519763441444</v>
      </c>
    </row>
    <row r="211" spans="1:256">
      <c r="A211" s="14" t="s">
        <v>124</v>
      </c>
      <c r="B211" s="25">
        <v>16.853999999999999</v>
      </c>
      <c r="C211" s="12">
        <v>3025.4</v>
      </c>
      <c r="D211" s="18">
        <f>C211/D$1</f>
        <v>9.3716061459695656E-3</v>
      </c>
      <c r="E211" s="20">
        <f>(((B211-B$189)/(B$221-B$189)*100+1100))</f>
        <v>1170.4758821625121</v>
      </c>
      <c r="G211" s="25">
        <v>16.872</v>
      </c>
      <c r="H211" s="12">
        <v>2778.6</v>
      </c>
      <c r="I211" s="18">
        <f>H211/I$1</f>
        <v>1.3032417352542227E-2</v>
      </c>
      <c r="J211" s="20">
        <f>(((G211-G$189)/(G$221-G$189)*100+1100))</f>
        <v>1171.2302227962543</v>
      </c>
      <c r="L211" s="25">
        <v>16.809000000000001</v>
      </c>
      <c r="M211" s="12">
        <v>3635.9</v>
      </c>
      <c r="N211" s="18">
        <f>M211/N$1</f>
        <v>1.2777611434660188E-2</v>
      </c>
      <c r="O211" s="20">
        <f>(((L211-L$189)/(L$221-L$189)*100+1100))</f>
        <v>1171.0433386837881</v>
      </c>
      <c r="Q211" s="25">
        <v>16.802</v>
      </c>
      <c r="R211" s="12">
        <v>2590.6999999999998</v>
      </c>
      <c r="S211" s="18">
        <f>R211/S$1</f>
        <v>9.922711852981313E-3</v>
      </c>
      <c r="T211" s="20">
        <f>(((Q211-Q$189)/(Q$221-Q$189)*100+1100))</f>
        <v>1170.7403815066277</v>
      </c>
      <c r="U211" s="20">
        <f t="shared" si="2188"/>
        <v>16.824861297915241</v>
      </c>
      <c r="W211" s="10">
        <v>16.824000000000002</v>
      </c>
      <c r="X211">
        <v>2032</v>
      </c>
      <c r="Y211" s="18">
        <f>X211/Y$1</f>
        <v>6.1608372674867573E-3</v>
      </c>
      <c r="Z211" s="20">
        <f>(((W211-W$189)/(W$221-W$189)*100+1100))</f>
        <v>1170.9096753455481</v>
      </c>
      <c r="AB211" s="10">
        <v>16.786999999999999</v>
      </c>
      <c r="AC211">
        <v>3269.3</v>
      </c>
      <c r="AD211" s="18">
        <f t="shared" si="2189"/>
        <v>1.126074305128834E-2</v>
      </c>
      <c r="AE211" s="20">
        <f t="shared" si="2194"/>
        <v>1171.0433386837881</v>
      </c>
      <c r="AG211" s="10">
        <v>16.669</v>
      </c>
      <c r="AH211">
        <v>3233.4</v>
      </c>
      <c r="AI211" s="18">
        <f t="shared" si="2190"/>
        <v>1.0696103500861736E-2</v>
      </c>
      <c r="AJ211" s="20">
        <f t="shared" si="2195"/>
        <v>1167.7335919818945</v>
      </c>
      <c r="AL211" s="10">
        <v>16.765000000000001</v>
      </c>
      <c r="AM211">
        <v>3393.1</v>
      </c>
      <c r="AN211" s="18">
        <f t="shared" si="2191"/>
        <v>1.1994474149895048E-2</v>
      </c>
      <c r="AO211" s="20">
        <f t="shared" si="2196"/>
        <v>1171.3550048278082</v>
      </c>
      <c r="AQ211" s="10">
        <v>16.776</v>
      </c>
      <c r="AR211">
        <v>4111.7</v>
      </c>
      <c r="AS211" s="18">
        <f t="shared" si="2192"/>
        <v>1.3430489369965444E-2</v>
      </c>
      <c r="AT211" s="20">
        <f t="shared" si="2197"/>
        <v>1171.1717495987159</v>
      </c>
      <c r="AU211" s="20">
        <f t="shared" ref="AU211:AU264" si="2321">(STDEV(Y211,AD211,AI211,AN211,AS211))/(AVERAGE(Y211,AD211,AI211,AN211,AS211))*100</f>
        <v>25.595138166582252</v>
      </c>
      <c r="AW211" s="10">
        <v>16.817</v>
      </c>
      <c r="AX211">
        <v>2330.6999999999998</v>
      </c>
      <c r="AY211" s="18">
        <f t="shared" si="1761"/>
        <v>6.7698394025740892E-3</v>
      </c>
      <c r="AZ211" s="20">
        <f>(((AW211-AW$189)/(AW$221-AW$189)*100+1100))</f>
        <v>1171.1333548595414</v>
      </c>
      <c r="BB211" s="10">
        <v>16.783000000000001</v>
      </c>
      <c r="BC211">
        <v>3307.9</v>
      </c>
      <c r="BD211" s="18">
        <f t="shared" si="1762"/>
        <v>8.5959714131133586E-3</v>
      </c>
      <c r="BE211" s="20">
        <f t="shared" si="2199"/>
        <v>1170.7434824589636</v>
      </c>
      <c r="BG211" s="10">
        <v>16.724</v>
      </c>
      <c r="BH211">
        <v>5398.1</v>
      </c>
      <c r="BI211" s="18">
        <f t="shared" si="1763"/>
        <v>1.655718718292562E-2</v>
      </c>
      <c r="BJ211" s="20">
        <f t="shared" si="2200"/>
        <v>1171.069587628866</v>
      </c>
      <c r="BL211" s="10">
        <v>16.724</v>
      </c>
      <c r="BM211">
        <v>5880.8</v>
      </c>
      <c r="BN211" s="18">
        <f t="shared" si="1764"/>
        <v>1.6526603087244098E-2</v>
      </c>
      <c r="BO211" s="20">
        <f t="shared" si="2201"/>
        <v>1171.0433386837881</v>
      </c>
      <c r="BQ211" s="10">
        <v>16.724</v>
      </c>
      <c r="BR211">
        <v>4148.8999999999996</v>
      </c>
      <c r="BS211" s="18">
        <f t="shared" si="1765"/>
        <v>1.3365319815425929E-2</v>
      </c>
      <c r="BT211" s="20">
        <f t="shared" si="2202"/>
        <v>1170.9407216494844</v>
      </c>
      <c r="BU211" s="20">
        <f t="shared" si="2203"/>
        <v>36.489950636225522</v>
      </c>
      <c r="BW211" s="10">
        <v>16.794</v>
      </c>
      <c r="BX211" s="11">
        <v>5145.8</v>
      </c>
      <c r="BY211" s="18">
        <f t="shared" si="2318"/>
        <v>2.0293602179458258E-2</v>
      </c>
      <c r="BZ211" s="20">
        <f>(((BW211-BW$189)/(BW$221-BW$189)*100+1100))</f>
        <v>1171.069587628866</v>
      </c>
      <c r="CB211" s="10">
        <v>16.783000000000001</v>
      </c>
      <c r="CC211" s="11">
        <v>2005.4</v>
      </c>
      <c r="CD211" s="18">
        <f t="shared" si="2205"/>
        <v>6.6324713281379968E-3</v>
      </c>
      <c r="CE211" s="20">
        <f>(((CB211-CB$189)/(CB$221-CB$189)*100+1100))</f>
        <v>1170.7080504364694</v>
      </c>
      <c r="CG211" s="10">
        <v>16.745999999999999</v>
      </c>
      <c r="CH211" s="11">
        <v>3254.9</v>
      </c>
      <c r="CI211" s="18">
        <f t="shared" si="2206"/>
        <v>8.7932245515452787E-3</v>
      </c>
      <c r="CJ211" s="20">
        <f>(((CG211-CG$189)/(CG$221-CG$189)*100+1100))</f>
        <v>1171.0322580645161</v>
      </c>
      <c r="CL211" s="10">
        <v>16.75</v>
      </c>
      <c r="CM211" s="11">
        <v>4881</v>
      </c>
      <c r="CN211" s="18">
        <f t="shared" si="2207"/>
        <v>1.3605529403107223E-2</v>
      </c>
      <c r="CO211" s="20">
        <f>(((CL211-CL$189)/(CL$221-CL$189)*100+1100))</f>
        <v>1171.0433386837881</v>
      </c>
      <c r="CQ211" s="10">
        <v>16.734999999999999</v>
      </c>
      <c r="CR211" s="11">
        <v>2419.6999999999998</v>
      </c>
      <c r="CS211" s="18">
        <f t="shared" si="2208"/>
        <v>6.8722051579170086E-3</v>
      </c>
      <c r="CT211" s="20">
        <f>(((CQ211-CQ$189)/(CQ$221-CQ$189)*100+1100))</f>
        <v>1170.695256660169</v>
      </c>
      <c r="CU211" s="20">
        <f t="shared" si="2209"/>
        <v>51.469190093214159</v>
      </c>
      <c r="CW211" s="10">
        <v>16.812999999999999</v>
      </c>
      <c r="CX211" s="11">
        <v>2232.1999999999998</v>
      </c>
      <c r="CY211" s="18">
        <f t="shared" si="2308"/>
        <v>5.8054661681140448E-3</v>
      </c>
      <c r="CZ211" s="20">
        <f>(((CW211-CW$189)/(CW$221-CW$189)*100+1100))</f>
        <v>1171.5809893307469</v>
      </c>
      <c r="DB211" s="10">
        <v>16.831</v>
      </c>
      <c r="DC211" s="10">
        <v>6478.2</v>
      </c>
      <c r="DD211" s="18">
        <f t="shared" si="2279"/>
        <v>1.9295345491587214E-2</v>
      </c>
      <c r="DE211" s="20">
        <f t="shared" si="2263"/>
        <v>1170.6015523932729</v>
      </c>
      <c r="DG211" s="10">
        <v>16.716999999999999</v>
      </c>
      <c r="DH211" s="11">
        <v>4999.6000000000004</v>
      </c>
      <c r="DI211" s="18">
        <f t="shared" si="2280"/>
        <v>1.3718958373350165E-2</v>
      </c>
      <c r="DJ211" s="20">
        <f t="shared" si="2265"/>
        <v>1171.2632594021215</v>
      </c>
      <c r="DL211" s="10">
        <v>16.709</v>
      </c>
      <c r="DM211" s="11">
        <v>4572.8999999999996</v>
      </c>
      <c r="DN211" s="18">
        <f t="shared" si="2281"/>
        <v>1.5734974972481258E-2</v>
      </c>
      <c r="DO211" s="20">
        <f t="shared" si="2267"/>
        <v>1170.9032258064517</v>
      </c>
      <c r="DQ211" s="10">
        <v>16.695</v>
      </c>
      <c r="DR211" s="11">
        <v>4835</v>
      </c>
      <c r="DS211" s="18">
        <f t="shared" si="2282"/>
        <v>1.5935716604621192E-2</v>
      </c>
      <c r="DT211" s="20">
        <f t="shared" si="2269"/>
        <v>1171.0415994840373</v>
      </c>
      <c r="DU211" s="20">
        <f t="shared" si="2283"/>
        <v>35.815019971192328</v>
      </c>
      <c r="DW211" s="10">
        <v>16.835000000000001</v>
      </c>
      <c r="DX211" s="11">
        <v>3642.3</v>
      </c>
      <c r="DY211" s="18">
        <f t="shared" si="2319"/>
        <v>1.601303798848493E-2</v>
      </c>
      <c r="DZ211" s="20">
        <f>(((DW211-DW$189)/(DW$221-DW$189)*100+1100))</f>
        <v>1171.0792305184218</v>
      </c>
      <c r="EB211" s="10">
        <v>16.771999999999998</v>
      </c>
      <c r="EC211" s="10">
        <v>3332.2</v>
      </c>
      <c r="ED211" s="18">
        <f t="shared" si="2284"/>
        <v>1.0826314683104002E-2</v>
      </c>
      <c r="EE211" s="20">
        <f>(((EB211-EB$189)/(EB$221-EB$189)*100+1100))</f>
        <v>1170.07156798959</v>
      </c>
      <c r="EG211" s="10">
        <v>16.706</v>
      </c>
      <c r="EH211" s="11">
        <v>5588.8</v>
      </c>
      <c r="EI211" s="18">
        <f t="shared" si="2285"/>
        <v>1.9894943534641725E-2</v>
      </c>
      <c r="EJ211" s="20">
        <f t="shared" si="2286"/>
        <v>1170.8630759247242</v>
      </c>
      <c r="EL211" s="10">
        <v>16.706</v>
      </c>
      <c r="EM211" s="11">
        <v>5198.8999999999996</v>
      </c>
      <c r="EN211" s="18">
        <f t="shared" si="2287"/>
        <v>1.4791125040470822E-2</v>
      </c>
      <c r="EO211" s="20">
        <f t="shared" si="2288"/>
        <v>1170.8129285014691</v>
      </c>
      <c r="EQ211" s="10">
        <v>16.693999999999999</v>
      </c>
      <c r="ER211" s="11">
        <v>6109</v>
      </c>
      <c r="ES211" s="18">
        <f t="shared" si="2289"/>
        <v>1.9290005289042209E-2</v>
      </c>
      <c r="ET211" s="20">
        <f t="shared" si="2290"/>
        <v>1170.948809911966</v>
      </c>
      <c r="EU211" s="20">
        <f t="shared" si="2291"/>
        <v>22.751259889686043</v>
      </c>
      <c r="EW211" s="10">
        <v>16.791</v>
      </c>
      <c r="EX211" s="11">
        <v>2427.5</v>
      </c>
      <c r="EY211" s="18">
        <f t="shared" si="2320"/>
        <v>7.9557062979370222E-3</v>
      </c>
      <c r="EZ211" s="20">
        <f>(((EW211-EW$189)/(EW$221-EW$189)*100+1100))</f>
        <v>1170.4817329453606</v>
      </c>
      <c r="FB211" s="10">
        <v>16.731999999999999</v>
      </c>
      <c r="FC211" s="10">
        <v>2008.6</v>
      </c>
      <c r="FD211" s="18">
        <f t="shared" si="2293"/>
        <v>6.4051950768712696E-3</v>
      </c>
      <c r="FE211" s="20">
        <f t="shared" si="2294"/>
        <v>1171.1333548595414</v>
      </c>
      <c r="FI211" s="18"/>
      <c r="FL211" s="10">
        <v>16.68</v>
      </c>
      <c r="FM211" s="11">
        <v>11387.1</v>
      </c>
      <c r="FN211" s="18">
        <f t="shared" si="2295"/>
        <v>3.4753927446205445E-2</v>
      </c>
      <c r="FO211" s="20">
        <f t="shared" si="2296"/>
        <v>1171.4885372941558</v>
      </c>
      <c r="FQ211" s="10">
        <v>16.672000000000001</v>
      </c>
      <c r="FR211" s="11">
        <v>6645.3</v>
      </c>
      <c r="FS211" s="18">
        <f t="shared" si="2297"/>
        <v>2.6541271311439071E-2</v>
      </c>
      <c r="FT211" s="20">
        <f t="shared" si="2298"/>
        <v>1171.069587628866</v>
      </c>
      <c r="FU211" s="20">
        <f t="shared" si="2299"/>
        <v>73.87001253391297</v>
      </c>
      <c r="FV211" s="20">
        <f t="shared" si="2300"/>
        <v>73.87001253391297</v>
      </c>
      <c r="FX211" s="10">
        <v>16.795000000000002</v>
      </c>
      <c r="FY211" s="11">
        <v>2109</v>
      </c>
      <c r="FZ211" s="18">
        <f t="shared" si="2301"/>
        <v>6.6325718717312803E-3</v>
      </c>
      <c r="GA211" s="20">
        <f t="shared" si="2228"/>
        <v>1171.0754414125201</v>
      </c>
      <c r="GC211" s="10">
        <v>16.706</v>
      </c>
      <c r="GD211" s="10">
        <v>2505.8000000000002</v>
      </c>
      <c r="GE211" s="18">
        <f t="shared" si="2302"/>
        <v>9.1994516601085676E-3</v>
      </c>
      <c r="GF211" s="20">
        <f t="shared" si="2230"/>
        <v>1171.0474951203644</v>
      </c>
      <c r="GH211" s="10">
        <v>16.68</v>
      </c>
      <c r="GI211" s="11">
        <v>5553.7</v>
      </c>
      <c r="GJ211" s="18">
        <f t="shared" si="2316"/>
        <v>2.2229044371633342E-2</v>
      </c>
      <c r="GK211" s="20">
        <f t="shared" si="2232"/>
        <v>1171.2673331183489</v>
      </c>
      <c r="GM211" s="10">
        <v>16.68</v>
      </c>
      <c r="GN211" s="11">
        <v>9850.2000000000007</v>
      </c>
      <c r="GO211" s="18">
        <f t="shared" si="2304"/>
        <v>2.874419036263343E-2</v>
      </c>
      <c r="GP211" s="20">
        <f t="shared" si="2234"/>
        <v>1171.0960232783705</v>
      </c>
      <c r="GR211" s="10">
        <v>16.675999999999998</v>
      </c>
      <c r="GS211" s="11">
        <v>4316</v>
      </c>
      <c r="GT211" s="18">
        <f t="shared" si="2305"/>
        <v>1.1727260228339212E-2</v>
      </c>
      <c r="GU211" s="20">
        <f t="shared" si="2236"/>
        <v>1171.1612903225805</v>
      </c>
      <c r="GV211" s="20">
        <f t="shared" si="2306"/>
        <v>59.813703025113661</v>
      </c>
      <c r="GX211" s="10">
        <v>16.728000000000002</v>
      </c>
      <c r="GY211" s="11">
        <v>3917.2</v>
      </c>
      <c r="GZ211" s="18">
        <f t="shared" si="2238"/>
        <v>1.3261525461370542E-2</v>
      </c>
      <c r="HA211" s="20">
        <f>(((GX211-GX$189)/(GX$221-GX$189)*100+1100))</f>
        <v>1171.0322580645161</v>
      </c>
      <c r="HC211" s="10">
        <v>16.745999999999999</v>
      </c>
      <c r="HD211" s="10">
        <v>3511.6</v>
      </c>
      <c r="HE211" s="18">
        <f t="shared" si="2239"/>
        <v>1.0804982919905401E-2</v>
      </c>
      <c r="HF211" s="20">
        <f t="shared" si="2240"/>
        <v>1171.4607464607463</v>
      </c>
      <c r="HH211" s="10">
        <v>16.695</v>
      </c>
      <c r="HI211" s="11">
        <v>4833.3999999999996</v>
      </c>
      <c r="HJ211" s="18">
        <f t="shared" si="2241"/>
        <v>1.3314806724013206E-2</v>
      </c>
      <c r="HK211" s="20">
        <f t="shared" si="2242"/>
        <v>1171.5165262475696</v>
      </c>
      <c r="HM211" s="10">
        <v>16.687000000000001</v>
      </c>
      <c r="HN211" s="11">
        <v>3930.8</v>
      </c>
      <c r="HO211" s="18">
        <f t="shared" si="2243"/>
        <v>1.1014997804454365E-2</v>
      </c>
      <c r="HP211" s="20">
        <f t="shared" si="2244"/>
        <v>1171.3125406107863</v>
      </c>
      <c r="HR211" s="10">
        <v>16.702000000000002</v>
      </c>
      <c r="HS211" s="11">
        <v>5252.2</v>
      </c>
      <c r="HT211" s="18">
        <f t="shared" si="2245"/>
        <v>1.2869673543708054E-2</v>
      </c>
      <c r="HU211" s="20">
        <f t="shared" si="2246"/>
        <v>1171.8709677419356</v>
      </c>
      <c r="HV211" s="20">
        <f t="shared" si="2247"/>
        <v>10.122971341571219</v>
      </c>
      <c r="HX211" s="10">
        <v>16.776</v>
      </c>
      <c r="HY211" s="11">
        <v>2584.8000000000002</v>
      </c>
      <c r="HZ211" s="18">
        <f t="shared" si="2313"/>
        <v>5.8100120659798707E-3</v>
      </c>
      <c r="IA211" s="20">
        <f>(((HX211-HX$189)/(HX$221-HX$189)*100+1100))</f>
        <v>1171.5854052308687</v>
      </c>
      <c r="IC211" s="10">
        <v>16.765000000000001</v>
      </c>
      <c r="ID211" s="10">
        <v>3004.1</v>
      </c>
      <c r="IE211" s="18">
        <f t="shared" si="2249"/>
        <v>9.6807239806172823E-3</v>
      </c>
      <c r="IF211" s="20">
        <f>(((IC211-IC$189)/(IC$221-IC$189)*100+1100))</f>
        <v>1171.3869086195723</v>
      </c>
      <c r="IH211" s="10">
        <v>16.716999999999999</v>
      </c>
      <c r="II211" s="11">
        <v>5685.7</v>
      </c>
      <c r="IJ211" s="18">
        <f t="shared" si="2250"/>
        <v>1.7938559557992784E-2</v>
      </c>
      <c r="IK211" s="20">
        <f>(((IH211-IH$189)/(IH$221-IH$189)*100+1100))</f>
        <v>1172.0930232558139</v>
      </c>
      <c r="IM211" s="10">
        <v>16.72</v>
      </c>
      <c r="IN211" s="11">
        <v>5425.9</v>
      </c>
      <c r="IO211" s="18">
        <f t="shared" si="2251"/>
        <v>1.2287807217827023E-2</v>
      </c>
      <c r="IP211" s="20">
        <f>(((IM211-IM$189)/(IM$221-IM$189)*100+1100))</f>
        <v>1171.6129032258063</v>
      </c>
      <c r="IR211" s="10">
        <v>16.731999999999999</v>
      </c>
      <c r="IS211" s="11">
        <v>4304.5</v>
      </c>
      <c r="IT211" s="18">
        <f t="shared" si="2252"/>
        <v>1.1745710884968164E-2</v>
      </c>
      <c r="IU211" s="20">
        <f>(((IR211-IR$189)/(IR$221-IR$189)*100+1100))</f>
        <v>1171.3593800452049</v>
      </c>
      <c r="IV211" s="20">
        <f t="shared" si="2253"/>
        <v>38.379822373760248</v>
      </c>
    </row>
    <row r="212" spans="1:256" s="11" customFormat="1">
      <c r="A212" s="14" t="s">
        <v>125</v>
      </c>
      <c r="B212" s="25"/>
      <c r="C212" s="12"/>
      <c r="D212" s="18"/>
      <c r="E212" s="20"/>
      <c r="F212" s="12"/>
      <c r="G212" s="25"/>
      <c r="H212" s="12"/>
      <c r="I212" s="18"/>
      <c r="J212" s="20"/>
      <c r="K212" s="12"/>
      <c r="L212" s="25"/>
      <c r="M212" s="12"/>
      <c r="N212" s="18"/>
      <c r="O212" s="20"/>
      <c r="P212" s="12"/>
      <c r="Q212" s="25"/>
      <c r="R212" s="12"/>
      <c r="S212" s="18"/>
      <c r="T212" s="20"/>
      <c r="U212" s="20"/>
      <c r="W212" s="10"/>
      <c r="Y212" s="18"/>
      <c r="Z212" s="20"/>
      <c r="AB212" s="10"/>
      <c r="AD212" s="18"/>
      <c r="AE212" s="20"/>
      <c r="AG212" s="10"/>
      <c r="AI212" s="18"/>
      <c r="AJ212" s="20"/>
      <c r="AL212" s="10"/>
      <c r="AN212" s="18"/>
      <c r="AO212" s="20"/>
      <c r="AQ212" s="10"/>
      <c r="AS212" s="18"/>
      <c r="AT212" s="20"/>
      <c r="AU212" s="20"/>
      <c r="AW212" s="10"/>
      <c r="AY212" s="18"/>
      <c r="AZ212" s="20"/>
      <c r="BB212" s="10"/>
      <c r="BD212" s="18"/>
      <c r="BE212" s="20"/>
      <c r="BG212" s="10">
        <v>16.876000000000001</v>
      </c>
      <c r="BH212" s="11">
        <v>3343.2</v>
      </c>
      <c r="BI212" s="18">
        <f t="shared" si="1763"/>
        <v>1.0254346564523986E-2</v>
      </c>
      <c r="BJ212" s="20">
        <f t="shared" si="2200"/>
        <v>1175.9664948453608</v>
      </c>
      <c r="BL212" s="10">
        <v>16.856999999999999</v>
      </c>
      <c r="BM212" s="11">
        <v>2305.3000000000002</v>
      </c>
      <c r="BN212" s="18">
        <f t="shared" si="1764"/>
        <v>6.4785026011807611E-3</v>
      </c>
      <c r="BO212" s="20">
        <f t="shared" si="2201"/>
        <v>1175.3130016051364</v>
      </c>
      <c r="BQ212" s="10">
        <v>16.879000000000001</v>
      </c>
      <c r="BR212" s="11">
        <v>1960.8</v>
      </c>
      <c r="BS212" s="18">
        <f t="shared" si="1765"/>
        <v>6.3165463361582975E-3</v>
      </c>
      <c r="BT212" s="20">
        <f t="shared" si="2202"/>
        <v>1175.9342783505156</v>
      </c>
      <c r="BU212" s="20">
        <f t="shared" si="2203"/>
        <v>29.001314480717355</v>
      </c>
      <c r="BW212" s="10"/>
      <c r="BY212" s="18"/>
      <c r="BZ212" s="20"/>
      <c r="CB212" s="10"/>
      <c r="CD212" s="18"/>
      <c r="CE212" s="20"/>
      <c r="CG212" s="10"/>
      <c r="CI212" s="18"/>
      <c r="CJ212" s="20"/>
      <c r="CL212" s="10"/>
      <c r="CN212" s="18"/>
      <c r="CO212" s="20"/>
      <c r="CQ212" s="10"/>
      <c r="CS212" s="18"/>
      <c r="CT212" s="20"/>
      <c r="CU212" s="20"/>
      <c r="CW212" s="10">
        <v>16.916</v>
      </c>
      <c r="CX212" s="11">
        <v>1923.5</v>
      </c>
      <c r="CY212" s="18">
        <f t="shared" ref="CY212" si="2322">CX212/CY$1</f>
        <v>5.0026046834366839E-3</v>
      </c>
      <c r="CZ212" s="20">
        <f>(((CW212-CW$189)/(CW$221-CW$189)*100+1100))</f>
        <v>1174.9110895570643</v>
      </c>
      <c r="DB212" s="10">
        <v>16.916</v>
      </c>
      <c r="DC212" s="10">
        <v>1923.5</v>
      </c>
      <c r="DD212" s="18">
        <f t="shared" si="2279"/>
        <v>5.7291527049285309E-3</v>
      </c>
      <c r="DE212" s="20">
        <f t="shared" si="2263"/>
        <v>1173.3505821474773</v>
      </c>
      <c r="DG212" s="10">
        <v>16.853000000000002</v>
      </c>
      <c r="DH212" s="11">
        <v>2489.5</v>
      </c>
      <c r="DI212" s="18">
        <f t="shared" si="2280"/>
        <v>6.8312158713607551E-3</v>
      </c>
      <c r="DJ212" s="20">
        <f t="shared" si="2265"/>
        <v>1175.634844101575</v>
      </c>
      <c r="DL212" s="10">
        <v>16.853999999999999</v>
      </c>
      <c r="DM212" s="11">
        <v>1809.4</v>
      </c>
      <c r="DN212" s="18">
        <f t="shared" si="2281"/>
        <v>6.2259974447741234E-3</v>
      </c>
      <c r="DO212" s="20">
        <f t="shared" si="2267"/>
        <v>1175.5806451612902</v>
      </c>
      <c r="DQ212" s="10">
        <v>16.850000000000001</v>
      </c>
      <c r="DR212" s="11">
        <v>1728.4</v>
      </c>
      <c r="DS212" s="18">
        <f t="shared" si="2282"/>
        <v>5.6966478964689286E-3</v>
      </c>
      <c r="DT212" s="20">
        <f t="shared" si="2269"/>
        <v>1176.0399871009352</v>
      </c>
      <c r="DU212" s="20">
        <f t="shared" si="2283"/>
        <v>11.529970315924592</v>
      </c>
      <c r="DW212" s="10">
        <v>16.972000000000001</v>
      </c>
      <c r="DX212" s="11">
        <v>3101.6</v>
      </c>
      <c r="DY212" s="18">
        <f t="shared" si="2319"/>
        <v>1.3635900015123645E-2</v>
      </c>
      <c r="DZ212" s="20">
        <f>(((DW212-DW$189)/(DW$221-DW$189)*100+1100))</f>
        <v>1175.5461362895337</v>
      </c>
      <c r="EB212" s="10"/>
      <c r="EC212" s="10"/>
      <c r="ED212" s="18"/>
      <c r="EE212" s="20"/>
      <c r="EG212" s="10">
        <v>16.856999999999999</v>
      </c>
      <c r="EH212" s="11">
        <v>4294.1000000000004</v>
      </c>
      <c r="EI212" s="18">
        <f t="shared" si="2285"/>
        <v>1.5286085927588218E-2</v>
      </c>
      <c r="EJ212" s="20">
        <f t="shared" si="2286"/>
        <v>1175.7624918883841</v>
      </c>
      <c r="EL212" s="10">
        <v>16.872</v>
      </c>
      <c r="EM212" s="11">
        <v>4305.3</v>
      </c>
      <c r="EN212" s="18">
        <f t="shared" si="2287"/>
        <v>1.2248789289414882E-2</v>
      </c>
      <c r="EO212" s="20">
        <f t="shared" si="2288"/>
        <v>1176.2324518445967</v>
      </c>
      <c r="EQ212" s="10">
        <v>16.850000000000001</v>
      </c>
      <c r="ER212" s="11">
        <v>3327</v>
      </c>
      <c r="ES212" s="18">
        <f t="shared" si="2289"/>
        <v>1.0505458765205996E-2</v>
      </c>
      <c r="ET212" s="20">
        <f t="shared" si="2290"/>
        <v>1176.0352135637431</v>
      </c>
      <c r="EU212" s="20">
        <f t="shared" si="2291"/>
        <v>15.731451125643586</v>
      </c>
      <c r="EW212" s="10"/>
      <c r="EY212" s="18"/>
      <c r="EZ212" s="20"/>
      <c r="FB212" s="10">
        <v>16.864999999999998</v>
      </c>
      <c r="FC212" s="10">
        <v>1203.0999999999999</v>
      </c>
      <c r="FD212" s="18">
        <f t="shared" si="2293"/>
        <v>3.8365479423398507E-3</v>
      </c>
      <c r="FE212" s="20">
        <f t="shared" si="2294"/>
        <v>1175.4278333871489</v>
      </c>
      <c r="FG212" s="10"/>
      <c r="FI212" s="18"/>
      <c r="FJ212" s="20"/>
      <c r="FL212" s="10">
        <v>16.824000000000002</v>
      </c>
      <c r="FM212" s="11">
        <v>2040.2</v>
      </c>
      <c r="FN212" s="18">
        <f t="shared" si="2295"/>
        <v>6.2267796696040554E-3</v>
      </c>
      <c r="FO212" s="20">
        <f t="shared" si="2296"/>
        <v>1176.1381982563771</v>
      </c>
      <c r="FQ212" s="10">
        <v>16.812999999999999</v>
      </c>
      <c r="FR212" s="11">
        <v>2424.1</v>
      </c>
      <c r="FS212" s="18">
        <f t="shared" si="2297"/>
        <v>9.6818346479556148E-3</v>
      </c>
      <c r="FT212" s="20">
        <f t="shared" si="2298"/>
        <v>1175.6121134020618</v>
      </c>
      <c r="FU212" s="20">
        <f t="shared" si="2299"/>
        <v>44.650384280621836</v>
      </c>
      <c r="FV212" s="20">
        <f t="shared" si="2300"/>
        <v>44.650384280621836</v>
      </c>
      <c r="FX212" s="10"/>
      <c r="FZ212" s="18"/>
      <c r="GA212" s="20"/>
      <c r="GC212" s="10"/>
      <c r="GD212" s="10"/>
      <c r="GE212" s="18"/>
      <c r="GF212" s="20"/>
      <c r="GH212" s="10"/>
      <c r="GJ212" s="18"/>
      <c r="GK212" s="20"/>
      <c r="GM212" s="10"/>
      <c r="GO212" s="18"/>
      <c r="GP212" s="20"/>
      <c r="GR212" s="10"/>
      <c r="GT212" s="18"/>
      <c r="GU212" s="20"/>
      <c r="GV212" s="20"/>
      <c r="GX212" s="10">
        <v>16.887</v>
      </c>
      <c r="GY212" s="11">
        <v>1846</v>
      </c>
      <c r="GZ212" s="18">
        <f t="shared" si="2238"/>
        <v>6.2495598901485816E-3</v>
      </c>
      <c r="HA212" s="20">
        <f>(((GX212-GX$189)/(GX$221-GX$189)*100+1100))</f>
        <v>1176.1612903225807</v>
      </c>
      <c r="HC212" s="10">
        <v>16.905000000000001</v>
      </c>
      <c r="HD212" s="10">
        <v>1718.6</v>
      </c>
      <c r="HE212" s="18">
        <f t="shared" si="2239"/>
        <v>5.2880292875468228E-3</v>
      </c>
      <c r="HF212" s="20">
        <f t="shared" si="2240"/>
        <v>1176.5765765765766</v>
      </c>
      <c r="HH212" s="10">
        <v>16.846</v>
      </c>
      <c r="HI212" s="11">
        <v>1701.2</v>
      </c>
      <c r="HJ212" s="18">
        <f t="shared" si="2241"/>
        <v>4.6863800221151296E-3</v>
      </c>
      <c r="HK212" s="20">
        <f t="shared" si="2242"/>
        <v>1176.4095917044717</v>
      </c>
      <c r="HM212" s="10"/>
      <c r="HO212" s="18"/>
      <c r="HP212" s="20"/>
      <c r="HR212" s="10">
        <v>16.815999999999999</v>
      </c>
      <c r="HS212" s="11">
        <v>1560.5</v>
      </c>
      <c r="HT212" s="18">
        <f t="shared" si="2245"/>
        <v>3.8237549150749056E-3</v>
      </c>
      <c r="HU212" s="20">
        <f t="shared" si="2246"/>
        <v>1175.5483870967741</v>
      </c>
      <c r="HV212" s="20">
        <f t="shared" si="2247"/>
        <v>20.366107376631518</v>
      </c>
      <c r="HX212" s="10"/>
      <c r="HZ212" s="18"/>
      <c r="IA212" s="20"/>
      <c r="IC212" s="10"/>
      <c r="ID212" s="10"/>
      <c r="IE212" s="18"/>
      <c r="IF212" s="20"/>
      <c r="IH212" s="10"/>
      <c r="IJ212" s="18"/>
      <c r="IK212" s="20"/>
      <c r="IM212" s="10"/>
      <c r="IO212" s="18"/>
      <c r="IP212" s="20"/>
      <c r="IR212" s="10"/>
      <c r="IT212" s="18"/>
      <c r="IU212" s="20"/>
      <c r="IV212" s="20"/>
    </row>
    <row r="213" spans="1:256">
      <c r="A213" s="2" t="s">
        <v>126</v>
      </c>
      <c r="B213" s="25">
        <v>16.998000000000001</v>
      </c>
      <c r="C213" s="12">
        <v>10961.8</v>
      </c>
      <c r="D213" s="18">
        <f>C213/D$1</f>
        <v>3.3955732217521378E-2</v>
      </c>
      <c r="E213" s="20">
        <f>(((B213-B$189)/(B$221-B$189)*100+1100))</f>
        <v>1175.1375849789576</v>
      </c>
      <c r="G213" s="25">
        <v>16.998000000000001</v>
      </c>
      <c r="H213" s="12">
        <v>10037</v>
      </c>
      <c r="I213" s="18">
        <f>H213/I$1</f>
        <v>4.7076359665826795E-2</v>
      </c>
      <c r="J213" s="20">
        <f>(((G213-G$189)/(G$221-G$189)*100+1100))</f>
        <v>1175.2986761381983</v>
      </c>
      <c r="L213" s="25">
        <v>16.946000000000002</v>
      </c>
      <c r="M213" s="12">
        <v>12682.4</v>
      </c>
      <c r="N213" s="18">
        <f>M213/N$1</f>
        <v>4.4569646926190039E-2</v>
      </c>
      <c r="O213" s="20">
        <f>(((L213-L$189)/(L$221-L$189)*100+1100))</f>
        <v>1175.4414125200642</v>
      </c>
      <c r="Q213" s="25">
        <v>16.905000000000001</v>
      </c>
      <c r="R213" s="12">
        <v>6431.3</v>
      </c>
      <c r="S213" s="18">
        <f>R213/S$1</f>
        <v>2.4632700328127043E-2</v>
      </c>
      <c r="T213" s="20">
        <f>(((Q213-Q$189)/(Q$221-Q$189)*100+1100))</f>
        <v>1174.0704817329454</v>
      </c>
      <c r="U213" s="20">
        <f t="shared" si="2188"/>
        <v>27.489731433753416</v>
      </c>
      <c r="Y213" s="18"/>
      <c r="AD213" s="18"/>
      <c r="AI213" s="18"/>
      <c r="AN213" s="18"/>
      <c r="AS213" s="18"/>
      <c r="AU213" s="20"/>
      <c r="AY213" s="18"/>
      <c r="BD213" s="18"/>
      <c r="BI213" s="18"/>
      <c r="BN213" s="18"/>
      <c r="BS213" s="18"/>
      <c r="BU213" s="20"/>
      <c r="BY213" s="18"/>
      <c r="CD213" s="18"/>
      <c r="CI213" s="18"/>
      <c r="CN213" s="18"/>
      <c r="CS213" s="18"/>
      <c r="CU213" s="20"/>
      <c r="CY213" s="18"/>
      <c r="DD213" s="18"/>
      <c r="DI213" s="18"/>
      <c r="DN213" s="18"/>
      <c r="DS213" s="18"/>
      <c r="DU213" s="20"/>
      <c r="DY213" s="18"/>
      <c r="ED213" s="18"/>
      <c r="EI213" s="18"/>
      <c r="EN213" s="18"/>
      <c r="ES213" s="18"/>
      <c r="EU213" s="20"/>
      <c r="EY213" s="18"/>
      <c r="FD213" s="18"/>
      <c r="FI213" s="18"/>
      <c r="FN213" s="18"/>
      <c r="FS213" s="18"/>
      <c r="FU213" s="20"/>
      <c r="FV213" s="20"/>
      <c r="FZ213" s="18"/>
      <c r="GE213" s="18"/>
      <c r="GJ213" s="18"/>
      <c r="GO213" s="18"/>
      <c r="GT213" s="18"/>
      <c r="GV213" s="20"/>
      <c r="GZ213" s="18"/>
      <c r="HE213" s="18"/>
      <c r="HJ213" s="18"/>
      <c r="HO213" s="18"/>
      <c r="HT213" s="18"/>
      <c r="HV213" s="20"/>
      <c r="HZ213" s="18"/>
      <c r="IE213" s="18"/>
      <c r="IJ213" s="18"/>
      <c r="IO213" s="18"/>
      <c r="IT213" s="18"/>
      <c r="IV213" s="20"/>
    </row>
    <row r="214" spans="1:256" s="11" customFormat="1">
      <c r="A214" s="13">
        <v>69</v>
      </c>
      <c r="B214" s="25"/>
      <c r="C214" s="12"/>
      <c r="D214" s="18"/>
      <c r="E214" s="20"/>
      <c r="F214" s="12"/>
      <c r="G214" s="25"/>
      <c r="H214" s="12"/>
      <c r="I214" s="18"/>
      <c r="J214" s="20"/>
      <c r="K214" s="12"/>
      <c r="L214" s="25"/>
      <c r="M214" s="12"/>
      <c r="N214" s="18"/>
      <c r="O214" s="20"/>
      <c r="P214" s="12"/>
      <c r="Q214" s="25"/>
      <c r="R214" s="12"/>
      <c r="S214" s="18"/>
      <c r="T214" s="20"/>
      <c r="U214" s="20"/>
      <c r="W214" s="10">
        <v>17.074999999999999</v>
      </c>
      <c r="X214" s="11">
        <v>2109.5</v>
      </c>
      <c r="Y214" s="18">
        <f>X214/Y$1</f>
        <v>6.3958101455528129E-3</v>
      </c>
      <c r="Z214" s="20">
        <f>(((W214-W$189)/(W$221-W$189)*100+1100))</f>
        <v>1178.9778206364513</v>
      </c>
      <c r="AB214" s="10">
        <v>17.027000000000001</v>
      </c>
      <c r="AC214" s="11">
        <v>2290.1999999999998</v>
      </c>
      <c r="AD214" s="18">
        <f t="shared" si="2189"/>
        <v>7.8883411543940758E-3</v>
      </c>
      <c r="AE214" s="20">
        <f>(((AB214-AB$189)/(AB$221-AB$189)*100+1100))</f>
        <v>1178.7479935794543</v>
      </c>
      <c r="AG214" s="10">
        <v>17.015999999999998</v>
      </c>
      <c r="AH214" s="11">
        <v>2596.8000000000002</v>
      </c>
      <c r="AI214" s="18">
        <f t="shared" si="2190"/>
        <v>8.5902274915066971E-3</v>
      </c>
      <c r="AJ214" s="20">
        <f>(((AG214-AG$189)/(AG$221-AG$189)*100+1100))</f>
        <v>1178.952473326867</v>
      </c>
      <c r="AL214" s="10">
        <v>16.989999999999998</v>
      </c>
      <c r="AM214" s="11">
        <v>2513.6</v>
      </c>
      <c r="AN214" s="18">
        <f t="shared" si="2191"/>
        <v>8.8854764737780183E-3</v>
      </c>
      <c r="AO214" s="20">
        <f>(((AL214-AL$189)/(AL$221-AL$189)*100+1100))</f>
        <v>1178.596717090441</v>
      </c>
      <c r="AQ214" s="10">
        <v>17.023</v>
      </c>
      <c r="AR214" s="11">
        <v>2037.1</v>
      </c>
      <c r="AS214" s="18">
        <f t="shared" si="2192"/>
        <v>6.6539995368233591E-3</v>
      </c>
      <c r="AT214" s="20">
        <f>(((AQ214-AQ$189)/(AQ$221-AQ$189)*100+1100))</f>
        <v>1179.1011235955057</v>
      </c>
      <c r="AU214" s="20">
        <f t="shared" ref="AU214" si="2323">(STDEV(Y214,AD214,AI214,AN214,AS214))/(AVERAGE(Y214,AD214,AI214,AN214,AS214))*100</f>
        <v>14.591542199536569</v>
      </c>
      <c r="AW214" s="10">
        <v>17.056999999999999</v>
      </c>
      <c r="AX214" s="11">
        <v>1766.7</v>
      </c>
      <c r="AY214" s="18">
        <f t="shared" si="1761"/>
        <v>5.1316236635035161E-3</v>
      </c>
      <c r="AZ214" s="20">
        <f>(((AW214-AW$189)/(AW$221-AW$189)*100+1100))</f>
        <v>1178.8827897965773</v>
      </c>
      <c r="BB214" s="10">
        <v>17.023</v>
      </c>
      <c r="BC214" s="11">
        <v>2532</v>
      </c>
      <c r="BD214" s="18">
        <f t="shared" si="1762"/>
        <v>6.579703019439229E-3</v>
      </c>
      <c r="BE214" s="20">
        <f>(((BB214-BB$189)/(BB$221-BB$189)*100+1100))</f>
        <v>1178.4679755391053</v>
      </c>
      <c r="BG214" s="10">
        <v>16.95</v>
      </c>
      <c r="BH214" s="11">
        <v>2935.9</v>
      </c>
      <c r="BI214" s="18">
        <f t="shared" si="1763"/>
        <v>9.0050658287825942E-3</v>
      </c>
      <c r="BJ214" s="20">
        <f>(((BG214-BG$189)/(BG$221-BG$189)*100+1100))</f>
        <v>1178.3505154639174</v>
      </c>
      <c r="BL214" s="10">
        <v>16.957000000000001</v>
      </c>
      <c r="BM214" s="11">
        <v>2349.1</v>
      </c>
      <c r="BN214" s="18">
        <f t="shared" si="1764"/>
        <v>6.6015921834180905E-3</v>
      </c>
      <c r="BO214" s="20">
        <f>(((BL214-BL$189)/(BL$221-BL$189)*100+1100))</f>
        <v>1178.5232744783307</v>
      </c>
      <c r="BQ214" s="10">
        <v>16.960999999999999</v>
      </c>
      <c r="BR214" s="11">
        <v>2512.1999999999998</v>
      </c>
      <c r="BS214" s="18">
        <f t="shared" si="1765"/>
        <v>8.0928333872383081E-3</v>
      </c>
      <c r="BT214" s="20">
        <f>(((BQ214-BQ$189)/(BQ$221-BQ$189)*100+1100))</f>
        <v>1178.5760309278351</v>
      </c>
      <c r="BU214" s="20">
        <f t="shared" ref="BU214:BU221" si="2324">(STDEV(AY214,BD214,BI214,BN214,BS214))/(AVERAGE(AY214,BD214,BI214,BN214,BS214))*100</f>
        <v>21.188236120678127</v>
      </c>
      <c r="BW214" s="10">
        <v>17.02</v>
      </c>
      <c r="BX214" s="11">
        <v>1458.7</v>
      </c>
      <c r="BY214" s="18">
        <f t="shared" ref="BY214:BY218" si="2325">BX214/BY$1</f>
        <v>5.7527065760767547E-3</v>
      </c>
      <c r="BZ214" s="20">
        <f>(((BW214-BW$189)/(BW$221-BW$189)*100+1100))</f>
        <v>1178.3505154639174</v>
      </c>
      <c r="CB214" s="10"/>
      <c r="CD214" s="18"/>
      <c r="CE214" s="20"/>
      <c r="CG214" s="10">
        <v>16.986999999999998</v>
      </c>
      <c r="CH214" s="11">
        <v>1354.9</v>
      </c>
      <c r="CI214" s="18">
        <f t="shared" ref="CI214:CI221" si="2326">CH214/CI$1</f>
        <v>3.660309055543549E-3</v>
      </c>
      <c r="CJ214" s="20">
        <f>(((CG214-CG$189)/(CG$221-CG$189)*100+1100))</f>
        <v>1178.8064516129032</v>
      </c>
      <c r="CL214" s="10"/>
      <c r="CN214" s="18"/>
      <c r="CO214" s="20"/>
      <c r="CQ214" s="10">
        <v>16.986000000000001</v>
      </c>
      <c r="CR214" s="11">
        <v>1138.7</v>
      </c>
      <c r="CS214" s="18">
        <f t="shared" ref="CS214:CS221" si="2327">CR214/CS$1</f>
        <v>3.2340290173658299E-3</v>
      </c>
      <c r="CT214" s="20">
        <f>(((CQ214-CQ$189)/(CQ$221-CQ$189)*100+1100))</f>
        <v>1178.849902534113</v>
      </c>
      <c r="CU214" s="20">
        <f t="shared" ref="CU214:CU221" si="2328">(STDEV(BY214,CD214,CI214,CN214,CS214))/(AVERAGE(BY214,CD214,CI214,CN214,CS214))*100</f>
        <v>31.977249759976072</v>
      </c>
      <c r="CW214" s="10">
        <v>17.027000000000001</v>
      </c>
      <c r="CX214" s="11">
        <v>1639.8</v>
      </c>
      <c r="CY214" s="18">
        <f t="shared" ref="CY214" si="2329">CX214/CY$1</f>
        <v>4.2647627553415515E-3</v>
      </c>
      <c r="CZ214" s="20">
        <f>(((CW214-CW$189)/(CW$221-CW$189)*100+1100))</f>
        <v>1178.4998383446493</v>
      </c>
      <c r="DB214" s="10">
        <v>17.085999999999999</v>
      </c>
      <c r="DC214" s="10">
        <v>1884.4</v>
      </c>
      <c r="DD214" s="18">
        <f t="shared" ref="DD214" si="2330">DC214/DD$1</f>
        <v>5.6126931932244991E-3</v>
      </c>
      <c r="DE214" s="20">
        <f>(((DB214-DB$189)/(DB$221-DB$189)*100+1100))</f>
        <v>1178.8486416558862</v>
      </c>
      <c r="DG214" s="10">
        <v>16.931000000000001</v>
      </c>
      <c r="DH214" s="11">
        <v>1917.3</v>
      </c>
      <c r="DI214" s="18">
        <f t="shared" ref="DI214:DI215" si="2331">DH214/DI$1</f>
        <v>5.2610926652580745E-3</v>
      </c>
      <c r="DJ214" s="20">
        <f>(((DG214-DG$189)/(DG$221-DG$189)*100+1100))</f>
        <v>1178.1420765027322</v>
      </c>
      <c r="DL214" s="10">
        <v>16.946000000000002</v>
      </c>
      <c r="DM214" s="11">
        <v>1941.7</v>
      </c>
      <c r="DN214" s="18">
        <f t="shared" ref="DN214:DN215" si="2332">DM214/DN$1</f>
        <v>6.6812309265601392E-3</v>
      </c>
      <c r="DO214" s="20">
        <f>(((DL214-DL$189)/(DL$221-DL$189)*100+1100))</f>
        <v>1178.5483870967741</v>
      </c>
      <c r="DQ214" s="10">
        <v>16.95</v>
      </c>
      <c r="DR214" s="11">
        <v>1806.5</v>
      </c>
      <c r="DS214" s="18">
        <f t="shared" ref="DS214:DS215" si="2333">DR214/DS$1</f>
        <v>5.9540583342809067E-3</v>
      </c>
      <c r="DT214" s="20">
        <f t="shared" ref="DT214:DT221" si="2334">(((DQ214-DQ$189)/(DQ$221-DQ$189)*100+1100))</f>
        <v>1179.2647533053853</v>
      </c>
      <c r="DU214" s="20">
        <f t="shared" ref="DU214:DU215" si="2335">(STDEV(CY214,DD214,DI214,DN214,DS214))/(AVERAGE(CY214,DD214,DI214,DN214,DS214))*100</f>
        <v>16.056788024744041</v>
      </c>
      <c r="DW214" s="10">
        <v>17.056999999999999</v>
      </c>
      <c r="DX214" s="11">
        <v>1728.3</v>
      </c>
      <c r="DY214" s="18">
        <f t="shared" ref="DY214:DY215" si="2336">DX214/DY$1</f>
        <v>7.5983124826341873E-3</v>
      </c>
      <c r="DZ214" s="20">
        <f>(((DW214-DW$189)/(DW$221-DW$189)*100+1100))</f>
        <v>1178.3175741767197</v>
      </c>
      <c r="EB214" s="10">
        <v>17.030999999999999</v>
      </c>
      <c r="EC214" s="10">
        <v>3191.1</v>
      </c>
      <c r="ED214" s="18">
        <f t="shared" ref="ED214" si="2337">EC214/ED$1</f>
        <v>1.0367880915087085E-2</v>
      </c>
      <c r="EE214" s="20">
        <f>(((EB214-EB$189)/(EB$221-EB$189)*100+1100))</f>
        <v>1178.4970722186076</v>
      </c>
      <c r="EG214" s="10">
        <v>16.931000000000001</v>
      </c>
      <c r="EH214" s="11">
        <v>3552.2</v>
      </c>
      <c r="EI214" s="18">
        <f t="shared" ref="EI214:EI219" si="2338">EH214/EI$1</f>
        <v>1.2645079162566977E-2</v>
      </c>
      <c r="EJ214" s="20">
        <f>(((EG214-EG$189)/(EG$221-EG$189)*100+1100))</f>
        <v>1178.163530175211</v>
      </c>
      <c r="EL214" s="10">
        <v>16.937999999999999</v>
      </c>
      <c r="EM214" s="11">
        <v>3337.1</v>
      </c>
      <c r="EN214" s="18">
        <f t="shared" ref="EN214:EN216" si="2339">EM214/EN$1</f>
        <v>9.4942128859095542E-3</v>
      </c>
      <c r="EO214" s="20">
        <f>(((EL214-EL$189)/(EL$221-EL$189)*100+1100))</f>
        <v>1178.3872020894546</v>
      </c>
      <c r="EQ214" s="10">
        <v>16.913</v>
      </c>
      <c r="ER214" s="11">
        <v>3713.5</v>
      </c>
      <c r="ES214" s="18">
        <f t="shared" ref="ES214:ES221" si="2340">ER214/ES$1</f>
        <v>1.1725885519865484E-2</v>
      </c>
      <c r="ET214" s="20">
        <f>(((EQ214-EQ$189)/(EQ$221-EQ$189)*100+1100))</f>
        <v>1178.0893381154222</v>
      </c>
      <c r="EU214" s="20">
        <f t="shared" ref="EU214:EU221" si="2341">(STDEV(DY214,ED214,EI214,EN214,ES214))/(AVERAGE(DY214,ED214,EI214,EN214,ES214))*100</f>
        <v>18.967173818527122</v>
      </c>
      <c r="EW214" s="10">
        <v>17.035</v>
      </c>
      <c r="EX214" s="11">
        <v>1792.8</v>
      </c>
      <c r="EY214" s="18">
        <f t="shared" ref="EY214:EY216" si="2342">EX214/EY$1</f>
        <v>5.8755881569274937E-3</v>
      </c>
      <c r="EZ214" s="20">
        <f>(((EW214-EW$189)/(EW$221-EW$189)*100+1100))</f>
        <v>1178.3705140640154</v>
      </c>
      <c r="FB214" s="10">
        <v>16.972000000000001</v>
      </c>
      <c r="FC214" s="10">
        <v>1447.2</v>
      </c>
      <c r="FD214" s="18">
        <f t="shared" ref="FD214:FD218" si="2343">FC214/FD$1</f>
        <v>4.6149548517614766E-3</v>
      </c>
      <c r="FE214" s="20">
        <f>(((FB214-FB$189)/(FB$221-FB$189)*100+1100))</f>
        <v>1178.8827897965773</v>
      </c>
      <c r="FG214" s="10"/>
      <c r="FI214" s="18"/>
      <c r="FJ214" s="20"/>
      <c r="FL214" s="10">
        <v>16.923999999999999</v>
      </c>
      <c r="FM214" s="11">
        <v>2089.6999999999998</v>
      </c>
      <c r="FN214" s="18">
        <f t="shared" ref="FN214:FN218" si="2344">FM214/FN$1</f>
        <v>6.3778558354923992E-3</v>
      </c>
      <c r="FO214" s="20">
        <f>(((FL214-FL$189)/(FL$221-FL$189)*100+1100))</f>
        <v>1179.367129480142</v>
      </c>
      <c r="FQ214" s="10">
        <v>16.812999999999999</v>
      </c>
      <c r="FR214" s="11">
        <v>1887.6</v>
      </c>
      <c r="FS214" s="18">
        <f t="shared" ref="FS214:FS218" si="2345">FR214/FS$1</f>
        <v>7.5390582407825662E-3</v>
      </c>
      <c r="FT214" s="20">
        <f>(((FQ214-FQ$189)/(FQ$221-FQ$189)*100+1100))</f>
        <v>1175.6121134020618</v>
      </c>
      <c r="FU214" s="20">
        <f>(STDEV(EY214,FD214,FI214,FN214,FS214))/(AVERAGE(EY214,FD214,FI214,FN214,FS214))*100</f>
        <v>19.855944116524149</v>
      </c>
      <c r="FV214" s="20">
        <f>(STDEV(EY214,FD214,FN214,FS214))/(AVERAGE(EY214,FD214,FN214,FS214))*100</f>
        <v>19.855944116524149</v>
      </c>
      <c r="FX214" s="10">
        <v>17.030999999999999</v>
      </c>
      <c r="FY214" s="11">
        <v>1970.9</v>
      </c>
      <c r="FZ214" s="18">
        <f t="shared" ref="FZ214:FZ215" si="2346">FY214/FZ$1</f>
        <v>6.1982626372665628E-3</v>
      </c>
      <c r="GA214" s="20">
        <f>(((FX214-FX$189)/(FX$221-FX$189)*100+1100))</f>
        <v>1178.6516853932583</v>
      </c>
      <c r="GC214" s="10">
        <v>16.927</v>
      </c>
      <c r="GD214" s="10">
        <v>2168.9</v>
      </c>
      <c r="GE214" s="18">
        <f t="shared" ref="GE214:GE215" si="2347">GD214/GE$1</f>
        <v>7.9626030431836029E-3</v>
      </c>
      <c r="GF214" s="20">
        <f>(((GC214-GC$189)/(GC$221-GC$189)*100+1100))</f>
        <v>1178.2368249837346</v>
      </c>
      <c r="GH214" s="10">
        <v>16.905000000000001</v>
      </c>
      <c r="GI214" s="11">
        <v>2423.9</v>
      </c>
      <c r="GJ214" s="18">
        <f t="shared" ref="GJ214:GJ216" si="2348">GI214/GJ$1</f>
        <v>9.7018169242850828E-3</v>
      </c>
      <c r="GK214" s="20">
        <f>(((GH214-GH$189)/(GH$221-GH$189)*100+1100))</f>
        <v>1178.5230570783617</v>
      </c>
      <c r="GM214" s="10">
        <v>16.913</v>
      </c>
      <c r="GN214" s="11">
        <v>2189.6999999999998</v>
      </c>
      <c r="GO214" s="18">
        <f t="shared" ref="GO214" si="2349">GN214/GO$1</f>
        <v>6.3898350934050484E-3</v>
      </c>
      <c r="GP214" s="20">
        <f>(((GM214-GM$189)/(GM$221-GM$189)*100+1100))</f>
        <v>1178.6291626252828</v>
      </c>
      <c r="GR214" s="10">
        <v>16.905000000000001</v>
      </c>
      <c r="GS214" s="11">
        <v>2144.5</v>
      </c>
      <c r="GT214" s="18">
        <f t="shared" ref="GT214" si="2350">GS214/GT$1</f>
        <v>5.8269484614627987E-3</v>
      </c>
      <c r="GU214" s="20">
        <f>(((GR214-GR$189)/(GR$221-GR$189)*100+1100))</f>
        <v>1178.5483870967741</v>
      </c>
      <c r="GV214" s="20">
        <f t="shared" ref="GV214" si="2351">(STDEV(FZ214,GE214,GJ214,GO214,GT214))/(AVERAGE(FZ214,GE214,GJ214,GO214,GT214))*100</f>
        <v>22.329180295934613</v>
      </c>
      <c r="GX214" s="10">
        <v>16.986999999999998</v>
      </c>
      <c r="GY214" s="11">
        <v>2159.5</v>
      </c>
      <c r="GZ214" s="18">
        <f t="shared" ref="GZ214:GZ218" si="2352">GY214/GZ$1</f>
        <v>7.3109017241472707E-3</v>
      </c>
      <c r="HA214" s="20">
        <f>(((GX214-GX$189)/(GX$221-GX$189)*100+1100))</f>
        <v>1179.3870967741934</v>
      </c>
      <c r="HC214" s="10">
        <v>16.983000000000001</v>
      </c>
      <c r="HD214" s="10">
        <v>2498.8000000000002</v>
      </c>
      <c r="HE214" s="18">
        <f t="shared" ref="HE214:HE218" si="2353">HD214/HE$1</f>
        <v>7.6886579679518226E-3</v>
      </c>
      <c r="HF214" s="20">
        <f>(((HC214-HC$189)/(HC$221-HC$189)*100+1100))</f>
        <v>1179.0862290862292</v>
      </c>
      <c r="HH214" s="10">
        <v>16.916</v>
      </c>
      <c r="HI214" s="11">
        <v>2531.5</v>
      </c>
      <c r="HJ214" s="18">
        <f t="shared" ref="HJ214:HJ218" si="2354">HI214/HJ$1</f>
        <v>6.9736486162617272E-3</v>
      </c>
      <c r="HK214" s="20">
        <f>(((HH214-HH$189)/(HH$221-HH$189)*100+1100))</f>
        <v>1178.6779001944265</v>
      </c>
      <c r="HM214" s="10">
        <v>16.920000000000002</v>
      </c>
      <c r="HN214" s="11">
        <v>1963.6</v>
      </c>
      <c r="HO214" s="18">
        <f t="shared" ref="HO214:HO218" si="2355">HN214/HO$1</f>
        <v>5.5024548918354002E-3</v>
      </c>
      <c r="HP214" s="20">
        <f>(((HM214-HM$189)/(HM$221-HM$189)*100+1100))</f>
        <v>1178.882391163093</v>
      </c>
      <c r="HR214" s="10">
        <v>16.931000000000001</v>
      </c>
      <c r="HS214" s="11">
        <v>2509.6999999999998</v>
      </c>
      <c r="HT214" s="18">
        <f t="shared" ref="HT214:HT218" si="2356">HS214/HT$1</f>
        <v>6.1496172447058567E-3</v>
      </c>
      <c r="HU214" s="20">
        <f>(((HR214-HR$189)/(HR$221-HR$189)*100+1100))</f>
        <v>1179.258064516129</v>
      </c>
      <c r="HV214" s="20">
        <f t="shared" ref="HV214:HV218" si="2357">(STDEV(GZ214,HE214,HJ214,HO214,HT214))/(AVERAGE(GZ214,HE214,HJ214,HO214,HT214))*100</f>
        <v>13.215334248289393</v>
      </c>
      <c r="HX214" s="10">
        <v>17.009</v>
      </c>
      <c r="HY214" s="11">
        <v>1547.5</v>
      </c>
      <c r="HZ214" s="18">
        <f t="shared" ref="HZ214:HZ218" si="2358">HY214/HZ$1</f>
        <v>3.4784098081491219E-3</v>
      </c>
      <c r="IA214" s="20">
        <f>(((HX214-HX$189)/(HX$221-HX$189)*100+1100))</f>
        <v>1179.108814982241</v>
      </c>
      <c r="IC214" s="10">
        <v>17.009</v>
      </c>
      <c r="ID214" s="10">
        <v>1366.7</v>
      </c>
      <c r="IE214" s="18">
        <f t="shared" ref="IE214:IE218" si="2359">ID214/IE$1</f>
        <v>4.4041960867846081E-3</v>
      </c>
      <c r="IF214" s="20">
        <f>(((IC214-IC$189)/(IC$221-IC$189)*100+1100))</f>
        <v>1179.2935839274141</v>
      </c>
      <c r="IH214" s="10">
        <v>16.934999999999999</v>
      </c>
      <c r="II214" s="11">
        <v>1213.0999999999999</v>
      </c>
      <c r="IJ214" s="18">
        <f t="shared" ref="IJ214:IJ218" si="2360">II214/IJ$1</f>
        <v>3.827368063703861E-3</v>
      </c>
      <c r="IK214" s="20">
        <f>(((IH214-IH$189)/(IH$221-IH$189)*100+1100))</f>
        <v>1179.1343669250646</v>
      </c>
      <c r="IM214" s="10">
        <v>16.957000000000001</v>
      </c>
      <c r="IN214" s="11">
        <v>1686.7</v>
      </c>
      <c r="IO214" s="18">
        <f t="shared" ref="IO214" si="2361">IN214/IO$1</f>
        <v>3.8197984545068732E-3</v>
      </c>
      <c r="IP214" s="20">
        <f>(((IM214-IM$189)/(IM$221-IM$189)*100+1100))</f>
        <v>1179.258064516129</v>
      </c>
      <c r="IR214" s="10">
        <v>16.972000000000001</v>
      </c>
      <c r="IS214" s="11">
        <v>1449.6</v>
      </c>
      <c r="IT214" s="18">
        <f t="shared" ref="IT214:IT218" si="2362">IS214/IT$1</f>
        <v>3.9555308395515971E-3</v>
      </c>
      <c r="IU214" s="20">
        <f>(((IR214-IR$189)/(IR$221-IR$189)*100+1100))</f>
        <v>1179.108814982241</v>
      </c>
      <c r="IV214" s="20">
        <f t="shared" ref="IV214:IV218" si="2363">(STDEV(HZ214,IE214,IJ214,IO214,IT214))/(AVERAGE(HZ214,IE214,IJ214,IO214,IT214))*100</f>
        <v>8.5751334270222621</v>
      </c>
    </row>
    <row r="215" spans="1:256" s="11" customFormat="1">
      <c r="A215" s="13">
        <v>70</v>
      </c>
      <c r="B215" s="25"/>
      <c r="C215" s="12"/>
      <c r="D215" s="18"/>
      <c r="E215" s="20"/>
      <c r="F215" s="12"/>
      <c r="G215" s="25"/>
      <c r="H215" s="12"/>
      <c r="I215" s="18"/>
      <c r="J215" s="20"/>
      <c r="K215" s="12"/>
      <c r="L215" s="25"/>
      <c r="M215" s="12"/>
      <c r="N215" s="18"/>
      <c r="O215" s="20"/>
      <c r="P215" s="12"/>
      <c r="Q215" s="25"/>
      <c r="R215" s="12"/>
      <c r="S215" s="18"/>
      <c r="T215" s="20"/>
      <c r="U215" s="20"/>
      <c r="W215" s="10">
        <v>17.227</v>
      </c>
      <c r="X215" s="11">
        <v>1133.0999999999999</v>
      </c>
      <c r="Y215" s="18">
        <f>X215/Y$1</f>
        <v>3.4354550727309272E-3</v>
      </c>
      <c r="Z215" s="20">
        <f>(((W215-W$189)/(W$221-W$189)*100+1100))</f>
        <v>1183.8637094181936</v>
      </c>
      <c r="AB215" s="10">
        <v>17.183</v>
      </c>
      <c r="AC215" s="11">
        <v>1003.2</v>
      </c>
      <c r="AD215" s="18">
        <f t="shared" si="2189"/>
        <v>3.4554116872273764E-3</v>
      </c>
      <c r="AE215" s="20">
        <f>(((AB215-AB$189)/(AB$221-AB$189)*100+1100))</f>
        <v>1183.7560192616372</v>
      </c>
      <c r="AG215" s="10">
        <v>17.167999999999999</v>
      </c>
      <c r="AH215" s="11">
        <v>1729.2</v>
      </c>
      <c r="AI215" s="18">
        <f t="shared" si="2190"/>
        <v>5.7202023175883321E-3</v>
      </c>
      <c r="AJ215" s="20">
        <f>(((AG215-AG$189)/(AG$221-AG$189)*100+1100))</f>
        <v>1183.8667959909471</v>
      </c>
      <c r="AL215" s="10">
        <v>17.149000000000001</v>
      </c>
      <c r="AM215" s="11">
        <v>1245</v>
      </c>
      <c r="AN215" s="18">
        <f t="shared" si="2191"/>
        <v>4.4010257041110883E-3</v>
      </c>
      <c r="AO215" s="20">
        <f>(((AL215-AL$189)/(AL$221-AL$189)*100+1100))</f>
        <v>1183.7141937560348</v>
      </c>
      <c r="AQ215" s="10">
        <v>17.170999999999999</v>
      </c>
      <c r="AR215" s="11">
        <v>1001</v>
      </c>
      <c r="AS215" s="18">
        <f t="shared" si="2192"/>
        <v>3.269674309734516E-3</v>
      </c>
      <c r="AT215" s="20">
        <f>(((AQ215-AQ$189)/(AQ$221-AQ$189)*100+1100))</f>
        <v>1183.852327447833</v>
      </c>
      <c r="AU215" s="20">
        <f t="shared" ref="AU215" si="2364">(STDEV(Y215,AD215,AI215,AN215,AS215))/(AVERAGE(Y215,AD215,AI215,AN215,AS215))*100</f>
        <v>25.419478972403976</v>
      </c>
      <c r="AW215" s="10">
        <v>17.196999999999999</v>
      </c>
      <c r="AX215" s="11">
        <v>1013.2</v>
      </c>
      <c r="AY215" s="18">
        <f t="shared" si="1761"/>
        <v>2.9429790546565701E-3</v>
      </c>
      <c r="AZ215" s="20">
        <f>(((AW215-AW$189)/(AW$221-AW$189)*100+1100))</f>
        <v>1183.4032935098483</v>
      </c>
      <c r="BB215" s="10">
        <v>17.181999999999999</v>
      </c>
      <c r="BC215" s="11">
        <v>1124.5</v>
      </c>
      <c r="BD215" s="18">
        <f t="shared" si="1762"/>
        <v>2.9221469373457397E-3</v>
      </c>
      <c r="BE215" s="20">
        <f>(((BB215-BB$189)/(BB$221-BB$189)*100+1100))</f>
        <v>1183.5854522046991</v>
      </c>
      <c r="BG215" s="10">
        <v>17.116</v>
      </c>
      <c r="BH215" s="11">
        <v>1310.8</v>
      </c>
      <c r="BI215" s="18">
        <f t="shared" si="1763"/>
        <v>4.0205185082489948E-3</v>
      </c>
      <c r="BJ215" s="20">
        <f>(((BG215-BG$189)/(BG$221-BG$189)*100+1100))</f>
        <v>1183.6984536082475</v>
      </c>
      <c r="BL215" s="10">
        <v>17.123000000000001</v>
      </c>
      <c r="BM215" s="11">
        <v>1512.6</v>
      </c>
      <c r="BN215" s="18">
        <f t="shared" si="1764"/>
        <v>4.2508059838398549E-3</v>
      </c>
      <c r="BO215" s="20">
        <f>(((BL215-BL$189)/(BL$221-BL$189)*100+1100))</f>
        <v>1183.852327447833</v>
      </c>
      <c r="BQ215" s="10">
        <v>17.108000000000001</v>
      </c>
      <c r="BR215" s="11">
        <v>1048.7</v>
      </c>
      <c r="BS215" s="18">
        <f t="shared" si="1765"/>
        <v>3.3782956664265644E-3</v>
      </c>
      <c r="BT215" s="20">
        <f>(((BQ215-BQ$189)/(BQ$221-BQ$189)*100+1100))</f>
        <v>1183.3118556701031</v>
      </c>
      <c r="BU215" s="20">
        <f t="shared" si="2324"/>
        <v>17.444314544840811</v>
      </c>
      <c r="BW215" s="10"/>
      <c r="BY215" s="18"/>
      <c r="BZ215" s="20"/>
      <c r="CB215" s="10"/>
      <c r="CD215" s="18"/>
      <c r="CE215" s="20"/>
      <c r="CG215" s="10"/>
      <c r="CI215" s="18"/>
      <c r="CJ215" s="20"/>
      <c r="CL215" s="10"/>
      <c r="CN215" s="18"/>
      <c r="CO215" s="20"/>
      <c r="CQ215" s="10"/>
      <c r="CS215" s="18"/>
      <c r="CT215" s="20"/>
      <c r="CU215" s="20"/>
      <c r="CW215" s="10"/>
      <c r="CY215" s="18"/>
      <c r="CZ215" s="20"/>
      <c r="DB215" s="10"/>
      <c r="DC215" s="10"/>
      <c r="DD215" s="18"/>
      <c r="DE215" s="20"/>
      <c r="DG215" s="10">
        <v>17.082999999999998</v>
      </c>
      <c r="DH215" s="11">
        <v>1168.4000000000001</v>
      </c>
      <c r="DI215" s="18">
        <f t="shared" si="2331"/>
        <v>3.2061026808989385E-3</v>
      </c>
      <c r="DJ215" s="20">
        <f>(((DG215-DG$189)/(DG$221-DG$189)*100+1100))</f>
        <v>1183.0279652844745</v>
      </c>
      <c r="DL215" s="10">
        <v>17.111999999999998</v>
      </c>
      <c r="DM215" s="11">
        <v>1716</v>
      </c>
      <c r="DN215" s="18">
        <f t="shared" si="2332"/>
        <v>5.904615682122469E-3</v>
      </c>
      <c r="DO215" s="20">
        <f>(((DL215-DL$189)/(DL$221-DL$189)*100+1100))</f>
        <v>1183.9032258064515</v>
      </c>
      <c r="DQ215" s="10">
        <v>17.074999999999999</v>
      </c>
      <c r="DR215" s="11">
        <v>1219.5</v>
      </c>
      <c r="DS215" s="18">
        <f t="shared" si="2333"/>
        <v>4.0193601653227603E-3</v>
      </c>
      <c r="DT215" s="20">
        <f t="shared" si="2334"/>
        <v>1183.295711060948</v>
      </c>
      <c r="DU215" s="20">
        <f t="shared" si="2335"/>
        <v>31.628670103971501</v>
      </c>
      <c r="DW215" s="10">
        <v>17.212</v>
      </c>
      <c r="DX215" s="11">
        <v>1769.6</v>
      </c>
      <c r="DY215" s="18">
        <f t="shared" si="2336"/>
        <v>7.7798841458482076E-3</v>
      </c>
      <c r="DZ215" s="20">
        <f>(((DW215-DW$189)/(DW$221-DW$189)*100+1100))</f>
        <v>1183.3713726768829</v>
      </c>
      <c r="EB215" s="10">
        <v>17.178999999999998</v>
      </c>
      <c r="EC215" s="10">
        <v>1744.3</v>
      </c>
      <c r="ED215" s="18">
        <f t="shared" ref="ED215" si="2365">EC215/ED$1</f>
        <v>5.6672290684047517E-3</v>
      </c>
      <c r="EE215" s="20">
        <f>(((EB215-EB$189)/(EB$221-EB$189)*100+1100))</f>
        <v>1183.3116460637605</v>
      </c>
      <c r="EG215" s="10">
        <v>17.085999999999999</v>
      </c>
      <c r="EH215" s="11">
        <v>1811.3</v>
      </c>
      <c r="EI215" s="18">
        <f t="shared" si="2338"/>
        <v>6.4478441211524035E-3</v>
      </c>
      <c r="EJ215" s="20">
        <f>(((EG215-EG$189)/(EG$221-EG$189)*100+1100))</f>
        <v>1183.1927319922129</v>
      </c>
      <c r="EL215" s="10">
        <v>17.094000000000001</v>
      </c>
      <c r="EM215" s="11">
        <v>2014.6</v>
      </c>
      <c r="EN215" s="18">
        <f t="shared" si="2339"/>
        <v>5.7316356357176553E-3</v>
      </c>
      <c r="EO215" s="20">
        <f>(((EL215-EL$189)/(EL$221-EL$189)*100+1100))</f>
        <v>1183.4802481227555</v>
      </c>
      <c r="EQ215" s="10">
        <v>17.082000000000001</v>
      </c>
      <c r="ER215" s="11">
        <v>2374.8000000000002</v>
      </c>
      <c r="ES215" s="18">
        <f t="shared" si="2340"/>
        <v>7.4987566803760754E-3</v>
      </c>
      <c r="ET215" s="20">
        <f>(((EQ215-EQ$189)/(EQ$221-EQ$189)*100+1100))</f>
        <v>1183.5996087381807</v>
      </c>
      <c r="EU215" s="20">
        <f t="shared" si="2341"/>
        <v>14.796950033890363</v>
      </c>
      <c r="EW215" s="10"/>
      <c r="EY215" s="18"/>
      <c r="EZ215" s="20"/>
      <c r="FB215" s="10"/>
      <c r="FC215" s="10"/>
      <c r="FD215" s="18"/>
      <c r="FE215" s="20"/>
      <c r="FG215" s="10"/>
      <c r="FI215" s="18"/>
      <c r="FJ215" s="20"/>
      <c r="FL215" s="10"/>
      <c r="FN215" s="18"/>
      <c r="FO215" s="20"/>
      <c r="FQ215" s="10"/>
      <c r="FS215" s="18"/>
      <c r="FT215" s="20"/>
      <c r="FU215" s="20"/>
      <c r="FV215" s="20"/>
      <c r="FX215" s="10">
        <v>17.190000000000001</v>
      </c>
      <c r="FY215" s="11">
        <v>1190.4000000000001</v>
      </c>
      <c r="FZ215" s="18">
        <f t="shared" si="2346"/>
        <v>3.7436764135177414E-3</v>
      </c>
      <c r="GA215" s="20">
        <f>(((FX215-FX$189)/(FX$221-FX$189)*100+1100))</f>
        <v>1183.7560192616372</v>
      </c>
      <c r="GC215" s="10">
        <v>17.085999999999999</v>
      </c>
      <c r="GD215" s="10">
        <v>1056.2</v>
      </c>
      <c r="GE215" s="18">
        <f t="shared" si="2347"/>
        <v>3.8775883324314265E-3</v>
      </c>
      <c r="GF215" s="20">
        <f>(((GC215-GC$189)/(GC$221-GC$189)*100+1100))</f>
        <v>1183.409238776838</v>
      </c>
      <c r="GH215" s="10">
        <v>17.079000000000001</v>
      </c>
      <c r="GI215" s="11">
        <v>1237.5</v>
      </c>
      <c r="GJ215" s="18">
        <f t="shared" si="2348"/>
        <v>4.9531739938952881E-3</v>
      </c>
      <c r="GK215" s="20">
        <f>(((GH215-GH$189)/(GH$221-GH$189)*100+1100))</f>
        <v>1184.1341502741052</v>
      </c>
      <c r="GM215" s="10">
        <v>17.071999999999999</v>
      </c>
      <c r="GN215" s="11">
        <v>1262.5999999999999</v>
      </c>
      <c r="GO215" s="18">
        <f t="shared" ref="GO215" si="2366">GN215/GO$1</f>
        <v>3.6844343010153054E-3</v>
      </c>
      <c r="GP215" s="20">
        <f>(((GM215-GM$189)/(GM$221-GM$189)*100+1100))</f>
        <v>1183.769802780472</v>
      </c>
      <c r="GR215" s="10">
        <v>17.074999999999999</v>
      </c>
      <c r="GS215" s="11">
        <v>1223.9000000000001</v>
      </c>
      <c r="GT215" s="18">
        <f t="shared" ref="GT215" si="2367">GS215/GT$1</f>
        <v>3.3255314628045326E-3</v>
      </c>
      <c r="GU215" s="20">
        <f>(((GR215-GR$189)/(GR$221-GR$189)*100+1100))</f>
        <v>1184.0322580645161</v>
      </c>
      <c r="GV215" s="20">
        <f t="shared" ref="GV215" si="2368">(STDEV(FZ215,GE215,GJ215,GO215,GT215))/(AVERAGE(FZ215,GE215,GJ215,GO215,GT215))*100</f>
        <v>15.681915224499054</v>
      </c>
      <c r="GX215" s="10">
        <v>17.131</v>
      </c>
      <c r="GY215" s="11">
        <v>1039.7</v>
      </c>
      <c r="GZ215" s="18">
        <f t="shared" si="2352"/>
        <v>3.5198631732326546E-3</v>
      </c>
      <c r="HA215" s="20">
        <f>(((GX215-GX$189)/(GX$221-GX$189)*100+1100))</f>
        <v>1184.0322580645161</v>
      </c>
      <c r="HC215" s="10">
        <v>17.145</v>
      </c>
      <c r="HD215" s="10">
        <v>1347.4</v>
      </c>
      <c r="HE215" s="18">
        <f t="shared" si="2353"/>
        <v>4.1458691155827941E-3</v>
      </c>
      <c r="HF215" s="20">
        <f>(((HC215-HC$189)/(HC$221-HC$189)*100+1100))</f>
        <v>1184.2985842985843</v>
      </c>
      <c r="HH215" s="10">
        <v>17.068000000000001</v>
      </c>
      <c r="HI215" s="11">
        <v>1208.5999999999999</v>
      </c>
      <c r="HJ215" s="18">
        <f t="shared" si="2354"/>
        <v>3.3293903684036828E-3</v>
      </c>
      <c r="HK215" s="20">
        <f>(((HH215-HH$189)/(HH$221-HH$189)*100+1100))</f>
        <v>1183.603370058328</v>
      </c>
      <c r="HM215" s="10"/>
      <c r="HO215" s="18"/>
      <c r="HP215" s="20"/>
      <c r="HR215" s="10">
        <v>17.071000000000002</v>
      </c>
      <c r="HS215" s="11">
        <v>1059</v>
      </c>
      <c r="HT215" s="18">
        <f t="shared" si="2356"/>
        <v>2.5949096155490708E-3</v>
      </c>
      <c r="HU215" s="20">
        <f>(((HR215-HR$189)/(HR$221-HR$189)*100+1100))</f>
        <v>1183.7741935483871</v>
      </c>
      <c r="HV215" s="20">
        <f t="shared" si="2357"/>
        <v>18.799120405626702</v>
      </c>
      <c r="HX215" s="10"/>
      <c r="HZ215" s="18"/>
      <c r="IA215" s="20"/>
      <c r="IC215" s="10"/>
      <c r="ID215" s="10"/>
      <c r="IE215" s="18"/>
      <c r="IF215" s="20"/>
      <c r="IH215" s="10"/>
      <c r="IJ215" s="18"/>
      <c r="IK215" s="20"/>
      <c r="IM215" s="10"/>
      <c r="IO215" s="18"/>
      <c r="IP215" s="20"/>
      <c r="IR215" s="10"/>
      <c r="IT215" s="18"/>
      <c r="IU215" s="20"/>
      <c r="IV215" s="20"/>
    </row>
    <row r="216" spans="1:256">
      <c r="A216" s="2" t="s">
        <v>127</v>
      </c>
      <c r="B216" s="25">
        <v>17.334</v>
      </c>
      <c r="C216" s="12">
        <v>9131.2999999999993</v>
      </c>
      <c r="D216" s="18">
        <f>C216/D$1</f>
        <v>2.8285498512822065E-2</v>
      </c>
      <c r="E216" s="20">
        <f>(((B216-B$189)/(B$221-B$189)*100+1100))</f>
        <v>1186.0148915506636</v>
      </c>
      <c r="G216" s="25">
        <v>17.334</v>
      </c>
      <c r="H216" s="12">
        <v>9912</v>
      </c>
      <c r="I216" s="18">
        <f>H216/I$1</f>
        <v>4.6490074425393567E-2</v>
      </c>
      <c r="J216" s="20">
        <f>(((G216-G$189)/(G$221-G$189)*100+1100))</f>
        <v>1186.1478850500484</v>
      </c>
      <c r="L216" s="25">
        <v>17.266999999999999</v>
      </c>
      <c r="M216" s="12">
        <v>7128.3</v>
      </c>
      <c r="N216" s="18">
        <f>M216/N$1</f>
        <v>2.5050922079729428E-2</v>
      </c>
      <c r="O216" s="20">
        <f>(((L216-L$189)/(L$221-L$189)*100+1100))</f>
        <v>1185.7463884430176</v>
      </c>
      <c r="Q216" s="25">
        <v>17.279</v>
      </c>
      <c r="R216" s="12">
        <v>7869.8</v>
      </c>
      <c r="S216" s="18">
        <f>R216/S$1</f>
        <v>3.014233903601048E-2</v>
      </c>
      <c r="T216" s="20">
        <f>(((Q216-Q$189)/(Q$221-Q$189)*100+1100))</f>
        <v>1186.1623019721953</v>
      </c>
      <c r="U216" s="20">
        <f t="shared" si="2188"/>
        <v>29.441237861406748</v>
      </c>
      <c r="W216" s="10">
        <v>17.303999999999998</v>
      </c>
      <c r="X216">
        <v>14602.9</v>
      </c>
      <c r="Y216" s="18">
        <f>X216/Y$1</f>
        <v>4.4274650853042503E-2</v>
      </c>
      <c r="Z216" s="20">
        <f>(((W216-W$189)/(W$221-W$189)*100+1100))</f>
        <v>1186.3387978142077</v>
      </c>
      <c r="AB216" s="10">
        <v>17.263999999999999</v>
      </c>
      <c r="AC216">
        <v>13898.4</v>
      </c>
      <c r="AD216" s="18">
        <f t="shared" si="2189"/>
        <v>4.7871504977831908E-2</v>
      </c>
      <c r="AE216" s="20">
        <f>(((AB216-AB$189)/(AB$221-AB$189)*100+1100))</f>
        <v>1186.3563402889245</v>
      </c>
      <c r="AG216" s="10">
        <v>17.248999999999999</v>
      </c>
      <c r="AH216">
        <v>13799.7</v>
      </c>
      <c r="AI216" s="18">
        <f t="shared" si="2190"/>
        <v>4.5649477169803207E-2</v>
      </c>
      <c r="AJ216" s="20">
        <f>(((AG216-AG$189)/(AG$221-AG$189)*100+1100))</f>
        <v>1186.4856126737795</v>
      </c>
      <c r="AL216" s="10">
        <v>17.238</v>
      </c>
      <c r="AM216">
        <v>14315.3</v>
      </c>
      <c r="AN216" s="18">
        <f t="shared" si="2191"/>
        <v>5.0604018684386715E-2</v>
      </c>
      <c r="AO216" s="20">
        <f>(((AL216-AL$189)/(AL$221-AL$189)*100+1100))</f>
        <v>1186.578693273254</v>
      </c>
      <c r="AQ216" s="10">
        <v>17.253</v>
      </c>
      <c r="AR216">
        <v>16160.1</v>
      </c>
      <c r="AS216" s="18">
        <f t="shared" si="2192"/>
        <v>5.2785478334406347E-2</v>
      </c>
      <c r="AT216" s="20">
        <f>(((AQ216-AQ$189)/(AQ$221-AQ$189)*100+1100))</f>
        <v>1186.4847512038523</v>
      </c>
      <c r="AU216" s="20">
        <f t="shared" si="2321"/>
        <v>7.2425351435544805</v>
      </c>
      <c r="AW216" s="10">
        <v>17.286000000000001</v>
      </c>
      <c r="AX216">
        <v>14599.8</v>
      </c>
      <c r="AY216" s="18">
        <f t="shared" si="1761"/>
        <v>4.2407131466813061E-2</v>
      </c>
      <c r="AZ216" s="20">
        <f>(((AW216-AW$189)/(AW$221-AW$189)*100+1100))</f>
        <v>1186.277042298999</v>
      </c>
      <c r="BB216" s="10">
        <v>17.260000000000002</v>
      </c>
      <c r="BC216">
        <v>15100.3</v>
      </c>
      <c r="BD216" s="18">
        <f t="shared" si="1762"/>
        <v>3.9239924764786008E-2</v>
      </c>
      <c r="BE216" s="20">
        <f>(((BB216-BB$189)/(BB$221-BB$189)*100+1100))</f>
        <v>1186.0959124557451</v>
      </c>
      <c r="BG216" s="10">
        <v>17.196999999999999</v>
      </c>
      <c r="BH216">
        <v>13347</v>
      </c>
      <c r="BI216" s="18">
        <f t="shared" si="1763"/>
        <v>4.0938251853524059E-2</v>
      </c>
      <c r="BJ216" s="20">
        <f>(((BG216-BG$189)/(BG$221-BG$189)*100+1100))</f>
        <v>1186.3079896907216</v>
      </c>
      <c r="BL216" s="10">
        <v>17.193999999999999</v>
      </c>
      <c r="BM216">
        <v>14747</v>
      </c>
      <c r="BN216" s="18">
        <f t="shared" si="1764"/>
        <v>4.1442969617669141E-2</v>
      </c>
      <c r="BO216" s="20">
        <f>(((BL216-BL$189)/(BL$221-BL$189)*100+1100))</f>
        <v>1186.1316211878009</v>
      </c>
      <c r="BQ216" s="10">
        <v>17.193000000000001</v>
      </c>
      <c r="BR216">
        <v>14946.2</v>
      </c>
      <c r="BS216" s="18">
        <f t="shared" si="1765"/>
        <v>4.8147880890192347E-2</v>
      </c>
      <c r="BT216" s="20">
        <f>(((BQ216-BQ$189)/(BQ$221-BQ$189)*100+1100))</f>
        <v>1186.0502577319587</v>
      </c>
      <c r="BU216" s="20">
        <f t="shared" si="2324"/>
        <v>7.9975265054462685</v>
      </c>
      <c r="BW216" s="10">
        <v>17.271000000000001</v>
      </c>
      <c r="BX216" s="11">
        <v>14930.2</v>
      </c>
      <c r="BY216" s="18">
        <f t="shared" si="2325"/>
        <v>5.8880550985220513E-2</v>
      </c>
      <c r="BZ216" s="20">
        <f>(((BW216-BW$189)/(BW$221-BW$189)*100+1100))</f>
        <v>1186.4368556701031</v>
      </c>
      <c r="CB216" s="10">
        <v>17.256</v>
      </c>
      <c r="CC216" s="11">
        <v>12576.3</v>
      </c>
      <c r="CD216" s="18">
        <f t="shared" ref="CD216:CD218" si="2369">CC216/CD$1</f>
        <v>4.1593671668525921E-2</v>
      </c>
      <c r="CE216" s="20">
        <f>(((CB216-CB$189)/(CB$221-CB$189)*100+1100))</f>
        <v>1186.0006466214031</v>
      </c>
      <c r="CG216" s="10">
        <v>17.222999999999999</v>
      </c>
      <c r="CH216" s="11">
        <v>14543.4</v>
      </c>
      <c r="CI216" s="18">
        <f t="shared" si="2326"/>
        <v>3.9289496433974495E-2</v>
      </c>
      <c r="CJ216" s="20">
        <f>(((CG216-CG$189)/(CG$221-CG$189)*100+1100))</f>
        <v>1186.4193548387098</v>
      </c>
      <c r="CL216" s="10">
        <v>17.234000000000002</v>
      </c>
      <c r="CM216" s="11">
        <v>15728.3</v>
      </c>
      <c r="CN216" s="18">
        <f t="shared" ref="CN216:CN218" si="2370">CM216/CN$1</f>
        <v>4.3841804570967285E-2</v>
      </c>
      <c r="CO216" s="20">
        <f>(((CL216-CL$189)/(CL$221-CL$189)*100+1100))</f>
        <v>1186.5810593900483</v>
      </c>
      <c r="CQ216" s="10">
        <v>17.201000000000001</v>
      </c>
      <c r="CR216" s="11">
        <v>12290.8</v>
      </c>
      <c r="CS216" s="18">
        <f t="shared" si="2327"/>
        <v>3.4907178226609235E-2</v>
      </c>
      <c r="CT216" s="20">
        <f>(((CQ216-CQ$189)/(CQ$221-CQ$189)*100+1100))</f>
        <v>1185.8349577647823</v>
      </c>
      <c r="CU216" s="20">
        <f t="shared" si="2328"/>
        <v>20.836164560664351</v>
      </c>
      <c r="CW216" s="10">
        <v>17.263999999999999</v>
      </c>
      <c r="CX216" s="11">
        <v>15176.5</v>
      </c>
      <c r="CY216" s="18">
        <f t="shared" ref="CY216:CY218" si="2371">CX216/CY$1</f>
        <v>3.9470772018807818E-2</v>
      </c>
      <c r="CZ216" s="20">
        <f>(((CW216-CW$189)/(CW$221-CW$189)*100+1100))</f>
        <v>1186.1623019721953</v>
      </c>
      <c r="DB216" s="10">
        <v>17.292999999999999</v>
      </c>
      <c r="DC216" s="10">
        <v>15855.6</v>
      </c>
      <c r="DD216" s="18">
        <f t="shared" ref="DD216:DD218" si="2372">DC216/DD$1</f>
        <v>4.7225970173259586E-2</v>
      </c>
      <c r="DE216" s="20">
        <f>(((DB216-DB$189)/(DB$221-DB$189)*100+1100))</f>
        <v>1185.5433376455369</v>
      </c>
      <c r="DG216" s="10">
        <v>17.178999999999998</v>
      </c>
      <c r="DH216" s="11">
        <v>15240.1</v>
      </c>
      <c r="DI216" s="18">
        <f t="shared" ref="DI216:DI219" si="2373">DH216/DI$1</f>
        <v>4.1819005021540491E-2</v>
      </c>
      <c r="DJ216" s="20">
        <f>(((DG216-DG$189)/(DG$221-DG$189)*100+1100))</f>
        <v>1186.1137897782064</v>
      </c>
      <c r="DL216" s="10">
        <v>17.170999999999999</v>
      </c>
      <c r="DM216" s="11">
        <v>14373.2</v>
      </c>
      <c r="DN216" s="18">
        <f t="shared" ref="DN216" si="2374">DM216/DN$1</f>
        <v>4.9457005898766129E-2</v>
      </c>
      <c r="DO216" s="20">
        <f>(((DL216-DL$189)/(DL$221-DL$189)*100+1100))</f>
        <v>1185.8064516129032</v>
      </c>
      <c r="DQ216" s="10">
        <v>17.170999999999999</v>
      </c>
      <c r="DR216" s="11">
        <v>13123.1</v>
      </c>
      <c r="DS216" s="18">
        <f t="shared" ref="DS216:DS220" si="2375">DR216/DS$1</f>
        <v>4.3252534141490051E-2</v>
      </c>
      <c r="DT216" s="20">
        <f t="shared" si="2334"/>
        <v>1186.3914866172202</v>
      </c>
      <c r="DU216" s="20">
        <f t="shared" ref="DU216:DU220" si="2376">(STDEV(CY216,DD216,DI216,DN216,DS216))/(AVERAGE(CY216,DD216,DI216,DN216,DS216))*100</f>
        <v>9.1608781333926768</v>
      </c>
      <c r="DW216" s="10">
        <v>17.292999999999999</v>
      </c>
      <c r="DX216" s="11">
        <v>14076.2</v>
      </c>
      <c r="DY216" s="18">
        <f t="shared" ref="DY216:DY219" si="2377">DX216/DY$1</f>
        <v>6.1884722656978162E-2</v>
      </c>
      <c r="DZ216" s="20">
        <f>(((DW216-DW$189)/(DW$221-DW$189)*100+1100))</f>
        <v>1186.0123899576133</v>
      </c>
      <c r="EB216" s="10">
        <v>17.268000000000001</v>
      </c>
      <c r="EC216" s="10">
        <v>13476.5</v>
      </c>
      <c r="ED216" s="18">
        <f t="shared" ref="ED216:ED219" si="2378">EC216/ED$1</f>
        <v>4.3785135894259378E-2</v>
      </c>
      <c r="EE216" s="20">
        <f>(((EB216-EB$189)/(EB$221-EB$189)*100+1100))</f>
        <v>1186.2068965517242</v>
      </c>
      <c r="EG216" s="10">
        <v>17.186</v>
      </c>
      <c r="EH216" s="11">
        <v>14508.4</v>
      </c>
      <c r="EI216" s="18">
        <f t="shared" si="2338"/>
        <v>5.1646829154379466E-2</v>
      </c>
      <c r="EJ216" s="20">
        <f>(((EG216-EG$189)/(EG$221-EG$189)*100+1100))</f>
        <v>1186.4373783257624</v>
      </c>
      <c r="EL216" s="10">
        <v>17.175000000000001</v>
      </c>
      <c r="EM216" s="11">
        <v>15546.8</v>
      </c>
      <c r="EN216" s="18">
        <f t="shared" si="2339"/>
        <v>4.4231407178286129E-2</v>
      </c>
      <c r="EO216" s="20">
        <f>(((EL216-EL$189)/(EL$221-EL$189)*100+1100))</f>
        <v>1186.124714332354</v>
      </c>
      <c r="EQ216" s="10">
        <v>17.16</v>
      </c>
      <c r="ER216" s="11">
        <v>14617.5</v>
      </c>
      <c r="ES216" s="18">
        <f t="shared" si="2340"/>
        <v>4.6156760895821658E-2</v>
      </c>
      <c r="ET216" s="20">
        <f>(((EQ216-EQ$189)/(EQ$221-EQ$189)*100+1100))</f>
        <v>1186.1428105640691</v>
      </c>
      <c r="EU216" s="20">
        <f t="shared" si="2341"/>
        <v>15.292183944696811</v>
      </c>
      <c r="EW216" s="10">
        <v>17.260000000000002</v>
      </c>
      <c r="EX216" s="11">
        <v>15403.4</v>
      </c>
      <c r="EY216" s="18">
        <f t="shared" si="2342"/>
        <v>5.0481947019420437E-2</v>
      </c>
      <c r="EZ216" s="20">
        <f>(((EW216-EW$189)/(EW$221-EW$189)*100+1100))</f>
        <v>1185.6450048496606</v>
      </c>
      <c r="FB216" s="10">
        <v>17.204999999999998</v>
      </c>
      <c r="FC216" s="10">
        <v>13588.7</v>
      </c>
      <c r="FD216" s="18">
        <f t="shared" si="2343"/>
        <v>4.3332806104291854E-2</v>
      </c>
      <c r="FE216" s="20">
        <f>(((FB216-FB$189)/(FB$221-FB$189)*100+1100))</f>
        <v>1186.4061995479497</v>
      </c>
      <c r="FI216" s="18"/>
      <c r="FL216" s="10">
        <v>17.149000000000001</v>
      </c>
      <c r="FM216" s="11">
        <v>13278.7</v>
      </c>
      <c r="FN216" s="18">
        <f t="shared" si="2344"/>
        <v>4.0527173413768935E-2</v>
      </c>
      <c r="FO216" s="20">
        <f>(((FL216-FL$189)/(FL$221-FL$189)*100+1100))</f>
        <v>1186.6322247336132</v>
      </c>
      <c r="FQ216" s="10">
        <v>17.145</v>
      </c>
      <c r="FR216" s="11">
        <v>16035.7</v>
      </c>
      <c r="FS216" s="18">
        <f t="shared" si="2345"/>
        <v>6.4046448522842234E-2</v>
      </c>
      <c r="FT216" s="20">
        <f>(((FQ216-FQ$189)/(FQ$221-FQ$189)*100+1100))</f>
        <v>1186.3079896907216</v>
      </c>
      <c r="FU216" s="20">
        <f>(STDEV(EY216,FD216,FI216,FN216,FS216))/(AVERAGE(EY216,FD216,FI216,FN216,FS216))*100</f>
        <v>21.180884402940798</v>
      </c>
      <c r="FV216" s="20">
        <f>(STDEV(EY216,FD216,FN216,FS216))/(AVERAGE(EY216,FD216,FN216,FS216))*100</f>
        <v>21.180884402940798</v>
      </c>
      <c r="FX216" s="10">
        <v>17.268000000000001</v>
      </c>
      <c r="FY216" s="11">
        <v>12318.2</v>
      </c>
      <c r="FZ216" s="18">
        <f t="shared" ref="FZ216:FZ218" si="2379">FY216/FZ$1</f>
        <v>3.8739377349625542E-2</v>
      </c>
      <c r="GA216" s="20">
        <f>(((FX216-FX$189)/(FX$221-FX$189)*100+1100))</f>
        <v>1186.2600321027287</v>
      </c>
      <c r="GC216" s="10">
        <v>17.175000000000001</v>
      </c>
      <c r="GD216" s="10">
        <v>13878</v>
      </c>
      <c r="GE216" s="18">
        <f t="shared" ref="GE216:GE218" si="2380">GD216/GE$1</f>
        <v>5.0949792536909046E-2</v>
      </c>
      <c r="GF216" s="20">
        <f>(((GC216-GC$189)/(GC$221-GC$189)*100+1100))</f>
        <v>1186.3044892648015</v>
      </c>
      <c r="GH216" s="10">
        <v>17.16</v>
      </c>
      <c r="GI216" s="11">
        <v>14975.3</v>
      </c>
      <c r="GJ216" s="18">
        <f t="shared" si="2348"/>
        <v>5.9939609301640488E-2</v>
      </c>
      <c r="GK216" s="20">
        <f>(((GH216-GH$189)/(GH$221-GH$189)*100+1100))</f>
        <v>1186.7462108997097</v>
      </c>
      <c r="GM216" s="10">
        <v>17.152999999999999</v>
      </c>
      <c r="GN216" s="11">
        <v>16077.7</v>
      </c>
      <c r="GO216" s="18">
        <f t="shared" ref="GO216:GO218" si="2381">GN216/GO$1</f>
        <v>4.6916861524975276E-2</v>
      </c>
      <c r="GP216" s="20">
        <f>(((GM216-GM$189)/(GM$221-GM$189)*100+1100))</f>
        <v>1186.3886194633042</v>
      </c>
      <c r="GR216" s="10">
        <v>17.155999999999999</v>
      </c>
      <c r="GS216" s="11">
        <v>16015.6</v>
      </c>
      <c r="GT216" s="18">
        <f t="shared" ref="GT216:GT218" si="2382">GS216/GT$1</f>
        <v>4.351693904378811E-2</v>
      </c>
      <c r="GU216" s="20">
        <f>(((GR216-GR$189)/(GR$221-GR$189)*100+1100))</f>
        <v>1186.6451612903224</v>
      </c>
      <c r="GV216" s="20">
        <f t="shared" ref="GV216:GV218" si="2383">(STDEV(FZ216,GE216,GJ216,GO216,GT216))/(AVERAGE(FZ216,GE216,GJ216,GO216,GT216))*100</f>
        <v>16.736516293941378</v>
      </c>
      <c r="GX216" s="10">
        <v>17.22</v>
      </c>
      <c r="GY216" s="11">
        <v>16618.5</v>
      </c>
      <c r="GZ216" s="18">
        <f t="shared" si="2352"/>
        <v>5.6261273583117118E-2</v>
      </c>
      <c r="HA216" s="20">
        <f>(((GX216-GX$189)/(GX$221-GX$189)*100+1100))</f>
        <v>1186.9032258064515</v>
      </c>
      <c r="HC216" s="10">
        <v>17.23</v>
      </c>
      <c r="HD216" s="10">
        <v>16015.8</v>
      </c>
      <c r="HE216" s="18">
        <f t="shared" si="2353"/>
        <v>4.9279657548872577E-2</v>
      </c>
      <c r="HF216" s="20">
        <f>(((HC216-HC$189)/(HC$221-HC$189)*100+1100))</f>
        <v>1187.033462033462</v>
      </c>
      <c r="HH216" s="10">
        <v>17.170999999999999</v>
      </c>
      <c r="HI216" s="11">
        <v>16160.4</v>
      </c>
      <c r="HJ216" s="18">
        <f t="shared" si="2354"/>
        <v>4.4517855460492202E-2</v>
      </c>
      <c r="HK216" s="20">
        <f>(((HH216-HH$189)/(HH$221-HH$189)*100+1100))</f>
        <v>1186.9410239792612</v>
      </c>
      <c r="HM216" s="10">
        <v>17.164000000000001</v>
      </c>
      <c r="HN216" s="11">
        <v>14648.4</v>
      </c>
      <c r="HO216" s="18">
        <f t="shared" si="2355"/>
        <v>4.1048156568324341E-2</v>
      </c>
      <c r="HP216" s="20">
        <f>(((HM216-HM$189)/(HM$221-HM$189)*100+1100))</f>
        <v>1186.8096166341782</v>
      </c>
      <c r="HR216" s="10">
        <v>17.170999999999999</v>
      </c>
      <c r="HS216" s="11">
        <v>16848.5</v>
      </c>
      <c r="HT216" s="18">
        <f t="shared" si="2356"/>
        <v>4.1284546418865455E-2</v>
      </c>
      <c r="HU216" s="20">
        <f>(((HR216-HR$189)/(HR$221-HR$189)*100+1100))</f>
        <v>1187</v>
      </c>
      <c r="HV216" s="20">
        <f t="shared" si="2357"/>
        <v>13.770668042564871</v>
      </c>
      <c r="HX216" s="10">
        <v>17.260000000000002</v>
      </c>
      <c r="HY216" s="11">
        <v>15255.5</v>
      </c>
      <c r="HZ216" s="18">
        <f t="shared" si="2358"/>
        <v>3.4290714590125317E-2</v>
      </c>
      <c r="IA216" s="20">
        <f>(((HX216-HX$189)/(HX$221-HX$189)*100+1100))</f>
        <v>1187.213432353891</v>
      </c>
      <c r="IC216" s="10">
        <v>17.241</v>
      </c>
      <c r="ID216" s="10">
        <v>16309.9</v>
      </c>
      <c r="IE216" s="18">
        <f t="shared" si="2359"/>
        <v>5.2558716438024643E-2</v>
      </c>
      <c r="IF216" s="20">
        <f>(((IC216-IC$189)/(IC$221-IC$189)*100+1100))</f>
        <v>1186.8114063512637</v>
      </c>
      <c r="IH216" s="10">
        <v>17.178999999999998</v>
      </c>
      <c r="II216" s="11">
        <v>13284.9</v>
      </c>
      <c r="IJ216" s="18">
        <f t="shared" si="2360"/>
        <v>4.1914270867611431E-2</v>
      </c>
      <c r="IK216" s="20">
        <f>(((IH216-IH$189)/(IH$221-IH$189)*100+1100))</f>
        <v>1187.015503875969</v>
      </c>
      <c r="IM216" s="10">
        <v>17.204999999999998</v>
      </c>
      <c r="IN216" s="11">
        <v>16442</v>
      </c>
      <c r="IO216" s="18">
        <f t="shared" ref="IO216:IO218" si="2384">IN216/IO$1</f>
        <v>3.723550494397463E-2</v>
      </c>
      <c r="IP216" s="20">
        <f>(((IM216-IM$189)/(IM$221-IM$189)*100+1100))</f>
        <v>1187.258064516129</v>
      </c>
      <c r="IR216" s="10">
        <v>17.219000000000001</v>
      </c>
      <c r="IS216" s="11">
        <v>19317</v>
      </c>
      <c r="IT216" s="18">
        <f t="shared" si="2362"/>
        <v>5.2710395438478344E-2</v>
      </c>
      <c r="IU216" s="20">
        <f>(((IR216-IR$189)/(IR$221-IR$189)*100+1100))</f>
        <v>1187.0842751049404</v>
      </c>
      <c r="IV216" s="20">
        <f t="shared" si="2363"/>
        <v>19.571800955999073</v>
      </c>
    </row>
    <row r="217" spans="1:256" s="11" customFormat="1">
      <c r="A217" s="13" t="s">
        <v>129</v>
      </c>
      <c r="B217" s="25"/>
      <c r="C217" s="12"/>
      <c r="D217" s="18"/>
      <c r="E217" s="20"/>
      <c r="F217" s="12"/>
      <c r="G217" s="25"/>
      <c r="H217" s="12"/>
      <c r="I217" s="18"/>
      <c r="J217" s="20"/>
      <c r="K217" s="12"/>
      <c r="L217" s="25"/>
      <c r="M217" s="12"/>
      <c r="N217" s="18"/>
      <c r="O217" s="20"/>
      <c r="P217" s="12"/>
      <c r="Q217" s="25"/>
      <c r="R217" s="12"/>
      <c r="S217" s="18"/>
      <c r="T217" s="20"/>
      <c r="U217" s="20"/>
      <c r="W217" s="10"/>
      <c r="Y217" s="18"/>
      <c r="Z217" s="20"/>
      <c r="AB217" s="10"/>
      <c r="AD217" s="18"/>
      <c r="AE217" s="20"/>
      <c r="AG217" s="10"/>
      <c r="AI217" s="18"/>
      <c r="AJ217" s="20"/>
      <c r="AL217" s="10"/>
      <c r="AN217" s="18"/>
      <c r="AO217" s="20"/>
      <c r="AQ217" s="10"/>
      <c r="AS217" s="18"/>
      <c r="AT217" s="20"/>
      <c r="AU217" s="20"/>
      <c r="AW217" s="10"/>
      <c r="AY217" s="18"/>
      <c r="AZ217" s="20"/>
      <c r="BB217" s="10">
        <v>17.452000000000002</v>
      </c>
      <c r="BC217" s="11">
        <v>1053.8</v>
      </c>
      <c r="BD217" s="18">
        <f>BC217/BD$1</f>
        <v>2.7384245821031037E-3</v>
      </c>
      <c r="BE217" s="20">
        <f>(((BB217-BB$189)/(BB$221-BB$189)*100+1100))</f>
        <v>1192.2755069198583</v>
      </c>
      <c r="BG217" s="10">
        <v>17.356000000000002</v>
      </c>
      <c r="BH217" s="11">
        <v>1017.9</v>
      </c>
      <c r="BI217" s="18">
        <f>BH217/BI$1</f>
        <v>3.1221283106092862E-3</v>
      </c>
      <c r="BJ217" s="20">
        <f>(((BG217-BG$189)/(BG$221-BG$189)*100+1100))</f>
        <v>1191.430412371134</v>
      </c>
      <c r="BL217" s="10">
        <v>17.367000000000001</v>
      </c>
      <c r="BM217" s="11">
        <v>1553.2</v>
      </c>
      <c r="BN217" s="18">
        <f>BM217/BN$1</f>
        <v>4.3649027198863306E-3</v>
      </c>
      <c r="BO217" s="20">
        <f>(((BL217-BL$189)/(BL$221-BL$189)*100+1100))</f>
        <v>1191.685393258427</v>
      </c>
      <c r="BQ217" s="10">
        <v>17.373999999999999</v>
      </c>
      <c r="BR217" s="11">
        <v>1066.0999999999999</v>
      </c>
      <c r="BS217" s="18">
        <f>BR217/BS$1</f>
        <v>3.4343482501929625E-3</v>
      </c>
      <c r="BT217" s="20">
        <f>(((BQ217-BQ$189)/(BQ$221-BQ$189)*100+1100))</f>
        <v>1191.8814432989691</v>
      </c>
      <c r="BU217" s="20">
        <f>(STDEV(AY217,BD217,BI217,BN217,BS217))/(AVERAGE(AY217,BD217,BI217,BN217,BS217))*100</f>
        <v>20.331608032441213</v>
      </c>
      <c r="BW217" s="10"/>
      <c r="BY217" s="18"/>
      <c r="BZ217" s="20"/>
      <c r="CB217" s="10"/>
      <c r="CD217" s="18"/>
      <c r="CE217" s="20"/>
      <c r="CG217" s="10"/>
      <c r="CI217" s="18"/>
      <c r="CJ217" s="20"/>
      <c r="CL217" s="10"/>
      <c r="CN217" s="18"/>
      <c r="CO217" s="20"/>
      <c r="CQ217" s="10"/>
      <c r="CS217" s="18"/>
      <c r="CT217" s="20"/>
      <c r="CU217" s="20"/>
      <c r="CW217" s="10">
        <v>17.440999999999999</v>
      </c>
      <c r="CX217" s="11">
        <v>1055.7</v>
      </c>
      <c r="CY217" s="18">
        <f>CX217/CY$1</f>
        <v>2.7456458353543579E-3</v>
      </c>
      <c r="CZ217" s="20">
        <f>(((CW217-CW$189)/(CW$221-CW$189)*100+1100))</f>
        <v>1191.8849013902359</v>
      </c>
      <c r="DB217" s="10">
        <v>17.489000000000001</v>
      </c>
      <c r="DC217" s="10">
        <v>1053.5</v>
      </c>
      <c r="DD217" s="18">
        <f>DC217/DD$1</f>
        <v>3.1378541069104274E-3</v>
      </c>
      <c r="DE217" s="20">
        <f>(((DB217-DB$189)/(DB$221-DB$189)*100+1100))</f>
        <v>1191.882276843467</v>
      </c>
      <c r="DG217" s="10"/>
      <c r="DI217" s="18"/>
      <c r="DJ217" s="20"/>
      <c r="DL217" s="10"/>
      <c r="DN217" s="18"/>
      <c r="DO217" s="20"/>
      <c r="DQ217" s="10">
        <v>17.349</v>
      </c>
      <c r="DR217" s="11">
        <v>1414.7</v>
      </c>
      <c r="DS217" s="18">
        <f>DR217/DS$1</f>
        <v>4.6627214644379732E-3</v>
      </c>
      <c r="DT217" s="20">
        <f t="shared" si="2334"/>
        <v>1192.1315704611416</v>
      </c>
      <c r="DU217" s="20">
        <f>(STDEV(CY217,DD217,DI217,DN217,DS217))/(AVERAGE(CY217,DD217,DI217,DN217,DS217))*100</f>
        <v>28.809484797953704</v>
      </c>
      <c r="DW217" s="10"/>
      <c r="DY217" s="18"/>
      <c r="DZ217" s="20"/>
      <c r="EB217" s="10"/>
      <c r="EC217" s="10"/>
      <c r="ED217" s="18"/>
      <c r="EE217" s="20"/>
      <c r="EG217" s="10"/>
      <c r="EI217" s="18"/>
      <c r="EJ217" s="20"/>
      <c r="EL217" s="10"/>
      <c r="EN217" s="18"/>
      <c r="EO217" s="20"/>
      <c r="EQ217" s="10"/>
      <c r="ES217" s="18"/>
      <c r="ET217" s="20"/>
      <c r="EU217" s="20"/>
      <c r="EW217" s="10"/>
      <c r="EY217" s="18"/>
      <c r="EZ217" s="20"/>
      <c r="FB217" s="10"/>
      <c r="FC217" s="10"/>
      <c r="FD217" s="18"/>
      <c r="FE217" s="20"/>
      <c r="FG217" s="10"/>
      <c r="FI217" s="18"/>
      <c r="FJ217" s="20"/>
      <c r="FL217" s="10"/>
      <c r="FN217" s="18"/>
      <c r="FO217" s="20"/>
      <c r="FQ217" s="10"/>
      <c r="FS217" s="18"/>
      <c r="FT217" s="20"/>
      <c r="FU217" s="20"/>
      <c r="FV217" s="20"/>
      <c r="FX217" s="10"/>
      <c r="FZ217" s="18"/>
      <c r="GA217" s="20"/>
      <c r="GC217" s="10">
        <v>17.356000000000002</v>
      </c>
      <c r="GD217" s="10">
        <v>2372</v>
      </c>
      <c r="GE217" s="18">
        <f>GD217/GE$1</f>
        <v>8.708236626138368E-3</v>
      </c>
      <c r="GF217" s="20">
        <f>(((GC217-GC$189)/(GC$221-GC$189)*100+1100))</f>
        <v>1192.1925829538061</v>
      </c>
      <c r="GH217" s="10">
        <v>17.323</v>
      </c>
      <c r="GI217" s="11">
        <v>2856.2</v>
      </c>
      <c r="GJ217" s="18">
        <f>GI217/GJ$1</f>
        <v>1.1432125706152502E-2</v>
      </c>
      <c r="GK217" s="20">
        <f>(((GH217-GH$189)/(GH$221-GH$189)*100+1100))</f>
        <v>1192.0025798129636</v>
      </c>
      <c r="GM217" s="10">
        <v>17.329999999999998</v>
      </c>
      <c r="GN217" s="11">
        <v>4147.1000000000004</v>
      </c>
      <c r="GO217" s="18">
        <f>GN217/GO$1</f>
        <v>1.2101787969064292E-2</v>
      </c>
      <c r="GP217" s="20">
        <f>(((GM217-GM$189)/(GM$221-GM$189)*100+1100))</f>
        <v>1192.1112188813449</v>
      </c>
      <c r="GR217" s="10"/>
      <c r="GT217" s="18"/>
      <c r="GU217" s="20"/>
      <c r="GV217" s="20">
        <f>(STDEV(FZ217,GE217,GJ217,GO217,GT217))/(AVERAGE(FZ217,GE217,GJ217,GO217,GT217))*100</f>
        <v>16.724212773888279</v>
      </c>
      <c r="GX217" s="10">
        <v>17.385999999999999</v>
      </c>
      <c r="GY217" s="11">
        <v>3610.3</v>
      </c>
      <c r="GZ217" s="18">
        <f>GY217/GZ$1</f>
        <v>1.2222527665982353E-2</v>
      </c>
      <c r="HA217" s="20">
        <f>(((GX217-GX$189)/(GX$221-GX$189)*100+1100))</f>
        <v>1192.258064516129</v>
      </c>
      <c r="HC217" s="10">
        <v>17.393000000000001</v>
      </c>
      <c r="HD217" s="10">
        <v>1450.7</v>
      </c>
      <c r="HE217" s="18">
        <f>HD217/HE$1</f>
        <v>4.4637170298173958E-3</v>
      </c>
      <c r="HF217" s="20">
        <f>(((HC217-HC$189)/(HC$221-HC$189)*100+1100))</f>
        <v>1192.2779922779923</v>
      </c>
      <c r="HH217" s="10">
        <v>17.323</v>
      </c>
      <c r="HI217" s="11">
        <v>1284.3</v>
      </c>
      <c r="HJ217" s="18">
        <f>HI217/HJ$1</f>
        <v>3.537924913239161E-3</v>
      </c>
      <c r="HK217" s="20">
        <f>(((HH217-HH$189)/(HH$221-HH$189)*100+1100))</f>
        <v>1191.8664938431625</v>
      </c>
      <c r="HM217" s="10">
        <v>17.329999999999998</v>
      </c>
      <c r="HN217" s="11">
        <v>1350.7</v>
      </c>
      <c r="HO217" s="18">
        <f>HN217/HO$1</f>
        <v>3.7849693534335277E-3</v>
      </c>
      <c r="HP217" s="20">
        <f>(((HM217-HM$189)/(HM$221-HM$189)*100+1100))</f>
        <v>1192.2027290448343</v>
      </c>
      <c r="HR217" s="10">
        <v>17.329999999999998</v>
      </c>
      <c r="HS217" s="11">
        <v>1726.2</v>
      </c>
      <c r="HT217" s="18">
        <f>HS217/HT$1</f>
        <v>4.2297761835323952E-3</v>
      </c>
      <c r="HU217" s="20">
        <f>(((HR217-HR$189)/(HR$221-HR$189)*100+1100))</f>
        <v>1192.1290322580644</v>
      </c>
      <c r="HV217" s="20">
        <f>(STDEV(GZ217,HE217,HJ217,HO217,HT217))/(AVERAGE(GZ217,HE217,HJ217,HO217,HT217))*100</f>
        <v>65.393644826605879</v>
      </c>
      <c r="HX217" s="10"/>
      <c r="HZ217" s="18"/>
      <c r="IA217" s="20"/>
      <c r="IC217" s="10">
        <v>17.382000000000001</v>
      </c>
      <c r="ID217" s="10">
        <v>1147</v>
      </c>
      <c r="IE217" s="18">
        <f>ID217/IE$1</f>
        <v>3.6962119788848651E-3</v>
      </c>
      <c r="IF217" s="20">
        <f>(((IC217-IC$189)/(IC$221-IC$189)*100+1100))</f>
        <v>1191.3804277381726</v>
      </c>
      <c r="IH217" s="10">
        <v>17.341000000000001</v>
      </c>
      <c r="II217" s="11">
        <v>3043.9</v>
      </c>
      <c r="IJ217" s="18">
        <f>II217/IJ$1</f>
        <v>9.6035987545199774E-3</v>
      </c>
      <c r="IK217" s="20">
        <f>(((IH217-IH$189)/(IH$221-IH$189)*100+1100))</f>
        <v>1192.2480620155038</v>
      </c>
      <c r="IM217" s="10">
        <v>17.352</v>
      </c>
      <c r="IN217" s="11">
        <v>1582.9</v>
      </c>
      <c r="IO217" s="18">
        <f>IN217/IO$1</f>
        <v>3.5847269660514197E-3</v>
      </c>
      <c r="IP217" s="20">
        <f>(((IM217-IM$189)/(IM$221-IM$189)*100+1100))</f>
        <v>1192</v>
      </c>
      <c r="IR217" s="10">
        <v>17.364000000000001</v>
      </c>
      <c r="IS217" s="11">
        <v>1071.4000000000001</v>
      </c>
      <c r="IT217" s="18">
        <f>IS217/IT$1</f>
        <v>2.9235345898838173E-3</v>
      </c>
      <c r="IU217" s="20">
        <f>(((IR217-IR$189)/(IR$221-IR$189)*100+1100))</f>
        <v>1191.7662253793994</v>
      </c>
      <c r="IV217" s="20">
        <f>(STDEV(HZ217,IE217,IJ217,IO217,IT217))/(AVERAGE(HZ217,IE217,IJ217,IO217,IT217))*100</f>
        <v>62.999526941824769</v>
      </c>
    </row>
    <row r="218" spans="1:256">
      <c r="A218" s="2" t="s">
        <v>128</v>
      </c>
      <c r="D218" s="18"/>
      <c r="I218" s="18"/>
      <c r="N218" s="18"/>
      <c r="S218" s="18"/>
      <c r="U218" s="20"/>
      <c r="W218" s="10">
        <v>17.536999999999999</v>
      </c>
      <c r="X218">
        <v>5674</v>
      </c>
      <c r="Y218" s="18">
        <f>X218/Y$1</f>
        <v>1.7203046582539301E-2</v>
      </c>
      <c r="Z218" s="20">
        <f>(((W218-W$189)/(W$221-W$189)*100+1100))</f>
        <v>1193.8283510125361</v>
      </c>
      <c r="AB218" s="10">
        <v>17.492999999999999</v>
      </c>
      <c r="AC218">
        <v>4822.8</v>
      </c>
      <c r="AD218" s="18">
        <f t="shared" si="2189"/>
        <v>1.6611602357615822E-2</v>
      </c>
      <c r="AE218" s="20">
        <f>(((AB218-AB$189)/(AB$221-AB$189)*100+1100))</f>
        <v>1193.7078651685392</v>
      </c>
      <c r="AI218" s="18"/>
      <c r="AL218" s="10">
        <v>17.466999999999999</v>
      </c>
      <c r="AM218">
        <v>4251.2</v>
      </c>
      <c r="AN218" s="18">
        <f t="shared" si="2191"/>
        <v>1.5027823673347035E-2</v>
      </c>
      <c r="AO218" s="20">
        <f>(((AL218-AL$189)/(AL$221-AL$189)*100+1100))</f>
        <v>1193.9491470872224</v>
      </c>
      <c r="AQ218" s="10">
        <v>17.478000000000002</v>
      </c>
      <c r="AR218">
        <v>6219</v>
      </c>
      <c r="AS218" s="18">
        <f t="shared" si="2192"/>
        <v>2.0313790741497459E-2</v>
      </c>
      <c r="AT218" s="20">
        <f>(((AQ218-AQ$189)/(AQ$221-AQ$189)*100+1100))</f>
        <v>1193.7078651685395</v>
      </c>
      <c r="AU218" s="20">
        <f t="shared" si="2321"/>
        <v>12.815855138519552</v>
      </c>
      <c r="AW218" s="10">
        <v>17.515000000000001</v>
      </c>
      <c r="AX218">
        <v>5090.8</v>
      </c>
      <c r="AY218" s="18">
        <f t="shared" si="1761"/>
        <v>1.4786930291596593E-2</v>
      </c>
      <c r="AZ218" s="20">
        <f>(((AW218-AW$189)/(AW$221-AW$189)*100+1100))</f>
        <v>1193.6712948014208</v>
      </c>
      <c r="BB218" s="10">
        <v>17.484999999999999</v>
      </c>
      <c r="BC218">
        <v>4563.5</v>
      </c>
      <c r="BD218" s="18">
        <f t="shared" si="1762"/>
        <v>1.1858797286418215E-2</v>
      </c>
      <c r="BE218" s="20">
        <f>(((BB218-BB$189)/(BB$221-BB$189)*100+1100))</f>
        <v>1193.3376247183778</v>
      </c>
      <c r="BG218" s="10">
        <v>17.422999999999998</v>
      </c>
      <c r="BH218">
        <v>3870.8</v>
      </c>
      <c r="BI218" s="18">
        <f t="shared" si="1763"/>
        <v>1.1872614465769158E-2</v>
      </c>
      <c r="BJ218" s="20">
        <f>(((BG218-BG$189)/(BG$221-BG$189)*100+1100))</f>
        <v>1193.5889175257732</v>
      </c>
      <c r="BN218" s="18"/>
      <c r="BQ218" s="10">
        <v>17.419</v>
      </c>
      <c r="BR218">
        <v>5015.3</v>
      </c>
      <c r="BS218" s="18">
        <f t="shared" si="1765"/>
        <v>1.6156351917449362E-2</v>
      </c>
      <c r="BT218" s="20">
        <f>(((BQ218-BQ$189)/(BQ$221-BQ$189)*100+1100))</f>
        <v>1193.3311855670104</v>
      </c>
      <c r="BU218" s="20">
        <f t="shared" si="2324"/>
        <v>15.770756386981565</v>
      </c>
      <c r="BW218" s="10">
        <v>17.484999999999999</v>
      </c>
      <c r="BX218" s="11">
        <v>4821.7</v>
      </c>
      <c r="BY218" s="18">
        <f t="shared" si="2325"/>
        <v>1.9015442035969894E-2</v>
      </c>
      <c r="BZ218" s="20">
        <f>(((BW218-BW$189)/(BW$221-BW$189)*100+1100))</f>
        <v>1193.3311855670104</v>
      </c>
      <c r="CB218" s="10">
        <v>17.489000000000001</v>
      </c>
      <c r="CC218" s="11">
        <v>3851.3</v>
      </c>
      <c r="CD218" s="18">
        <f t="shared" si="2369"/>
        <v>1.2737427359159203E-2</v>
      </c>
      <c r="CE218" s="20">
        <f>(((CB218-CB$189)/(CB$221-CB$189)*100+1100))</f>
        <v>1193.5337859683157</v>
      </c>
      <c r="CG218" s="10">
        <v>17.452000000000002</v>
      </c>
      <c r="CH218" s="11">
        <v>6255.9</v>
      </c>
      <c r="CI218" s="18">
        <f t="shared" si="2326"/>
        <v>1.690052950075643E-2</v>
      </c>
      <c r="CJ218" s="20">
        <f>(((CG218-CG$189)/(CG$221-CG$189)*100+1100))</f>
        <v>1193.8064516129034</v>
      </c>
      <c r="CL218" s="10">
        <v>17.449000000000002</v>
      </c>
      <c r="CM218" s="11">
        <v>5196.3999999999996</v>
      </c>
      <c r="CN218" s="18">
        <f t="shared" si="2370"/>
        <v>1.4484690225426422E-2</v>
      </c>
      <c r="CO218" s="20">
        <f>(((CL218-CL$189)/(CL$221-CL$189)*100+1100))</f>
        <v>1193.4831460674156</v>
      </c>
      <c r="CQ218" s="10">
        <v>17.448</v>
      </c>
      <c r="CR218" s="11">
        <v>4014</v>
      </c>
      <c r="CS218" s="18">
        <f t="shared" si="2327"/>
        <v>1.1400186594982384E-2</v>
      </c>
      <c r="CT218" s="20">
        <f>(((CQ218-CQ$189)/(CQ$221-CQ$189)*100+1100))</f>
        <v>1193.859649122807</v>
      </c>
      <c r="CU218" s="20">
        <f t="shared" si="2328"/>
        <v>20.68528101784791</v>
      </c>
      <c r="CW218" s="10">
        <v>17.497</v>
      </c>
      <c r="CX218" s="11">
        <v>4858.6000000000004</v>
      </c>
      <c r="CY218" s="18">
        <f t="shared" si="2371"/>
        <v>1.2636160704416675E-2</v>
      </c>
      <c r="CZ218" s="20">
        <f>(((CW218-CW$189)/(CW$221-CW$189)*100+1100))</f>
        <v>1193.6954413191077</v>
      </c>
      <c r="DB218" s="10">
        <v>17.526</v>
      </c>
      <c r="DC218" s="10">
        <v>5108.8999999999996</v>
      </c>
      <c r="DD218" s="18">
        <f t="shared" si="2372"/>
        <v>1.5216879778637572E-2</v>
      </c>
      <c r="DE218" s="20">
        <f>(((DB218-DB$189)/(DB$221-DB$189)*100+1100))</f>
        <v>1193.078913324709</v>
      </c>
      <c r="DG218" s="10">
        <v>17.396999999999998</v>
      </c>
      <c r="DH218" s="11">
        <v>7292</v>
      </c>
      <c r="DI218" s="18">
        <f t="shared" si="2373"/>
        <v>2.0009329638064923E-2</v>
      </c>
      <c r="DJ218" s="20">
        <f>(((DG218-DG$189)/(DG$221-DG$189)*100+1100))</f>
        <v>1193.1211828993892</v>
      </c>
      <c r="DN218" s="18"/>
      <c r="DQ218" s="10">
        <v>17.385999999999999</v>
      </c>
      <c r="DR218" s="11">
        <v>4832.2</v>
      </c>
      <c r="DS218" s="18">
        <f t="shared" si="2375"/>
        <v>1.5926488061396179E-2</v>
      </c>
      <c r="DT218" s="20">
        <f t="shared" si="2334"/>
        <v>1193.3247339567881</v>
      </c>
      <c r="DU218" s="20">
        <f t="shared" si="2376"/>
        <v>19.156471583270271</v>
      </c>
      <c r="DW218" s="10">
        <v>17.526</v>
      </c>
      <c r="DX218" s="11">
        <v>2956.6</v>
      </c>
      <c r="DY218" s="18">
        <f t="shared" si="2377"/>
        <v>1.2998420810134952E-2</v>
      </c>
      <c r="DZ218" s="20">
        <f>(((DW218-DW$189)/(DW$221-DW$189)*100+1100))</f>
        <v>1193.6093902836647</v>
      </c>
      <c r="EB218" s="10">
        <v>17.486000000000001</v>
      </c>
      <c r="EC218" s="10">
        <v>3912</v>
      </c>
      <c r="ED218" s="18">
        <f t="shared" ref="ED218" si="2385">EC218/ED$1</f>
        <v>1.2710084340766719E-2</v>
      </c>
      <c r="EE218" s="20">
        <f>(((EB218-EB$189)/(EB$221-EB$189)*100+1100))</f>
        <v>1193.298633702017</v>
      </c>
      <c r="EI218" s="18"/>
      <c r="EN218" s="18"/>
      <c r="EQ218" s="10">
        <v>17.393000000000001</v>
      </c>
      <c r="ER218" s="11">
        <v>4343.8</v>
      </c>
      <c r="ES218" s="18">
        <f t="shared" si="2340"/>
        <v>1.3716144209288191E-2</v>
      </c>
      <c r="ET218" s="20">
        <f>(((EQ218-EQ$189)/(EQ$221-EQ$189)*100+1100))</f>
        <v>1193.7398108901207</v>
      </c>
      <c r="EU218" s="20">
        <f t="shared" si="2341"/>
        <v>3.9422806396806722</v>
      </c>
      <c r="EW218" s="10">
        <v>17.492999999999999</v>
      </c>
      <c r="EX218" s="11">
        <v>5146.1000000000004</v>
      </c>
      <c r="EY218" s="18">
        <f t="shared" ref="EY218" si="2386">EX218/EY$1</f>
        <v>1.6865441886637987E-2</v>
      </c>
      <c r="EZ218" s="20">
        <f>(((EW218-EW$189)/(EW$221-EW$189)*100+1100))</f>
        <v>1193.1781441965729</v>
      </c>
      <c r="FB218" s="10">
        <v>17.43</v>
      </c>
      <c r="FC218" s="10">
        <v>4007</v>
      </c>
      <c r="FD218" s="18">
        <f t="shared" si="2343"/>
        <v>1.2777863523361136E-2</v>
      </c>
      <c r="FE218" s="20">
        <f>(((FB218-FB$189)/(FB$221-FB$189)*100+1100))</f>
        <v>1193.6712948014206</v>
      </c>
      <c r="FG218" s="10">
        <v>17.385999999999999</v>
      </c>
      <c r="FH218" s="11">
        <v>7899.2</v>
      </c>
      <c r="FI218" s="18">
        <f t="shared" ref="FI218" si="2387">FH218/FI$1</f>
        <v>2.5390523297039422E-2</v>
      </c>
      <c r="FJ218" s="20">
        <f>(((FG218-FG$189)/(FG$221-FG$189)*100+1100))</f>
        <v>1193.3003300330033</v>
      </c>
      <c r="FL218" s="10">
        <v>17.364000000000001</v>
      </c>
      <c r="FM218" s="11">
        <v>4346.3999999999996</v>
      </c>
      <c r="FN218" s="18">
        <f t="shared" si="2344"/>
        <v>1.3265402978123255E-2</v>
      </c>
      <c r="FO218" s="20">
        <f>(((FL218-FL$189)/(FL$221-FL$189)*100+1100))</f>
        <v>1193.5744268647079</v>
      </c>
      <c r="FQ218" s="10">
        <v>17.375</v>
      </c>
      <c r="FR218" s="11">
        <v>6644.2</v>
      </c>
      <c r="FS218" s="18">
        <f t="shared" si="2345"/>
        <v>2.6536877920855864E-2</v>
      </c>
      <c r="FT218" s="20">
        <f>(((FQ218-FQ$189)/(FQ$221-FQ$189)*100+1100))</f>
        <v>1193.7177835051546</v>
      </c>
      <c r="FU218" s="20">
        <f>(STDEV(EY218,FD218,FI218,FN218,FS218))/(AVERAGE(EY218,FD218,FI218,FN218,FS218))*100</f>
        <v>34.752396079345097</v>
      </c>
      <c r="FV218" s="20">
        <f>(STDEV(EY218,FD218,FN218,FS218))/(AVERAGE(EY218,FD218,FN218,FS218))*100</f>
        <v>36.764467911578869</v>
      </c>
      <c r="FX218" s="10">
        <v>17.5</v>
      </c>
      <c r="FY218" s="11">
        <v>4035.6</v>
      </c>
      <c r="FZ218" s="18">
        <f t="shared" si="2379"/>
        <v>1.2691515905907422E-2</v>
      </c>
      <c r="GA218" s="20">
        <f>(((FX218-FX$189)/(FX$221-FX$189)*100+1100))</f>
        <v>1193.7078651685392</v>
      </c>
      <c r="GC218" s="10">
        <v>17.404</v>
      </c>
      <c r="GD218" s="10">
        <v>5173.3999999999996</v>
      </c>
      <c r="GE218" s="18">
        <f t="shared" si="2380"/>
        <v>1.8992913727514431E-2</v>
      </c>
      <c r="GF218" s="20">
        <f>(((GC218-GC$189)/(GC$221-GC$189)*100+1100))</f>
        <v>1193.7540663630448</v>
      </c>
      <c r="GH218" s="10">
        <v>17.382000000000001</v>
      </c>
      <c r="GI218" s="11">
        <v>5764.5</v>
      </c>
      <c r="GJ218" s="18">
        <f t="shared" ref="GJ218" si="2388">GI218/GJ$1</f>
        <v>2.3072785040654051E-2</v>
      </c>
      <c r="GK218" s="20">
        <f>(((GH218-GH$189)/(GH$221-GH$189)*100+1100))</f>
        <v>1193.905191873589</v>
      </c>
      <c r="GM218" s="10">
        <v>17.378</v>
      </c>
      <c r="GN218" s="11">
        <v>5169</v>
      </c>
      <c r="GO218" s="18">
        <f t="shared" si="2381"/>
        <v>1.5083827737959856E-2</v>
      </c>
      <c r="GP218" s="20">
        <f>(((GM218-GM$189)/(GM$221-GM$189)*100+1100))</f>
        <v>1193.6631102489491</v>
      </c>
      <c r="GR218" s="10">
        <v>17.363</v>
      </c>
      <c r="GS218" s="11">
        <v>6941</v>
      </c>
      <c r="GT218" s="18">
        <f t="shared" si="2382"/>
        <v>1.8859803810218366E-2</v>
      </c>
      <c r="GU218" s="20">
        <f>(((GR218-GR$189)/(GR$221-GR$189)*100+1100))</f>
        <v>1193.3225806451612</v>
      </c>
      <c r="GV218" s="20">
        <f t="shared" si="2383"/>
        <v>22.513286341541697</v>
      </c>
      <c r="GX218" s="10">
        <v>17.434000000000001</v>
      </c>
      <c r="GY218" s="11">
        <v>5474.9</v>
      </c>
      <c r="GZ218" s="18">
        <f t="shared" si="2352"/>
        <v>1.8535057119487792E-2</v>
      </c>
      <c r="HA218" s="20">
        <f>(((GX218-GX$189)/(GX$221-GX$189)*100+1100))</f>
        <v>1193.8064516129032</v>
      </c>
      <c r="HC218" s="10">
        <v>17.452000000000002</v>
      </c>
      <c r="HD218" s="10">
        <v>5394.4</v>
      </c>
      <c r="HE218" s="18">
        <f t="shared" si="2353"/>
        <v>1.6598245774899673E-2</v>
      </c>
      <c r="HF218" s="20">
        <f>(((HC218-HC$189)/(HC$221-HC$189)*100+1100))</f>
        <v>1194.1763191763193</v>
      </c>
      <c r="HH218" s="10">
        <v>17.393000000000001</v>
      </c>
      <c r="HI218" s="11">
        <v>6133.2</v>
      </c>
      <c r="HJ218" s="18">
        <f t="shared" si="2354"/>
        <v>1.6895430256076011E-2</v>
      </c>
      <c r="HK218" s="20">
        <f>(((HH218-HH$189)/(HH$221-HH$189)*100+1100))</f>
        <v>1194.1348023331172</v>
      </c>
      <c r="HM218" s="10">
        <v>17.388999999999999</v>
      </c>
      <c r="HN218" s="11">
        <v>4339.5</v>
      </c>
      <c r="HO218" s="18">
        <f t="shared" si="2355"/>
        <v>1.2160268386188489E-2</v>
      </c>
      <c r="HP218" s="20">
        <f>(((HM218-HM$189)/(HM$221-HM$189)*100+1100))</f>
        <v>1194.1195581546458</v>
      </c>
      <c r="HR218" s="10">
        <v>17.378</v>
      </c>
      <c r="HS218" s="11">
        <v>5566.2</v>
      </c>
      <c r="HT218" s="18">
        <f t="shared" si="2356"/>
        <v>1.3639080171925626E-2</v>
      </c>
      <c r="HU218" s="20">
        <f>(((HR218-HR$189)/(HR$221-HR$189)*100+1100))</f>
        <v>1193.6774193548385</v>
      </c>
      <c r="HV218" s="20">
        <f t="shared" si="2357"/>
        <v>16.678830193469963</v>
      </c>
      <c r="HX218" s="10">
        <v>17.471</v>
      </c>
      <c r="HY218" s="11">
        <v>4961.8999999999996</v>
      </c>
      <c r="HZ218" s="18">
        <f t="shared" si="2358"/>
        <v>1.1153164217806221E-2</v>
      </c>
      <c r="IA218" s="20">
        <f>(((HX218-HX$189)/(HX$221-HX$189)*100+1100))</f>
        <v>1194.0264772360349</v>
      </c>
      <c r="IC218" s="10">
        <v>17.471</v>
      </c>
      <c r="ID218" s="10">
        <v>5314.9</v>
      </c>
      <c r="IE218" s="18">
        <f t="shared" si="2359"/>
        <v>1.7127286003988815E-2</v>
      </c>
      <c r="IF218" s="20">
        <f>(((IC218-IC$189)/(IC$221-IC$189)*100+1100))</f>
        <v>1194.2644199611148</v>
      </c>
      <c r="IH218" s="10">
        <v>17.404</v>
      </c>
      <c r="II218" s="11">
        <v>4866.8</v>
      </c>
      <c r="IJ218" s="18">
        <f t="shared" si="2360"/>
        <v>1.5354904700712187E-2</v>
      </c>
      <c r="IK218" s="20">
        <f>(((IH218-IH$189)/(IH$221-IH$189)*100+1100))</f>
        <v>1194.2829457364342</v>
      </c>
      <c r="IM218" s="10">
        <v>17.404</v>
      </c>
      <c r="IN218" s="11">
        <v>6553.9</v>
      </c>
      <c r="IO218" s="18">
        <f t="shared" si="2384"/>
        <v>1.4842341312025015E-2</v>
      </c>
      <c r="IP218" s="20">
        <f>(((IM218-IM$189)/(IM$221-IM$189)*100+1100))</f>
        <v>1193.6774193548385</v>
      </c>
      <c r="IR218" s="10">
        <v>17.425999999999998</v>
      </c>
      <c r="IS218" s="11">
        <v>6626.1</v>
      </c>
      <c r="IT218" s="18">
        <f t="shared" si="2362"/>
        <v>1.8080672527561285E-2</v>
      </c>
      <c r="IU218" s="20">
        <f>(((IR218-IR$189)/(IR$221-IR$189)*100+1100))</f>
        <v>1193.7681627381337</v>
      </c>
      <c r="IV218" s="20">
        <f t="shared" si="2363"/>
        <v>17.426525829437004</v>
      </c>
    </row>
    <row r="219" spans="1:256" s="11" customFormat="1">
      <c r="A219" s="13" t="s">
        <v>232</v>
      </c>
      <c r="B219" s="25"/>
      <c r="C219" s="35"/>
      <c r="D219" s="18"/>
      <c r="E219" s="20"/>
      <c r="F219" s="35"/>
      <c r="G219" s="25"/>
      <c r="H219" s="35"/>
      <c r="I219" s="18"/>
      <c r="J219" s="20"/>
      <c r="K219" s="35"/>
      <c r="L219" s="25"/>
      <c r="M219" s="35"/>
      <c r="N219" s="18"/>
      <c r="O219" s="20"/>
      <c r="P219" s="35"/>
      <c r="Q219" s="25"/>
      <c r="R219" s="35"/>
      <c r="S219" s="18"/>
      <c r="T219" s="20"/>
      <c r="U219" s="20"/>
      <c r="W219" s="10"/>
      <c r="Y219" s="18"/>
      <c r="Z219" s="20"/>
      <c r="AB219" s="10"/>
      <c r="AD219" s="18"/>
      <c r="AE219" s="20"/>
      <c r="AG219" s="10"/>
      <c r="AI219" s="18"/>
      <c r="AJ219" s="20"/>
      <c r="AL219" s="10"/>
      <c r="AN219" s="18"/>
      <c r="AO219" s="20"/>
      <c r="AQ219" s="10"/>
      <c r="AS219" s="18"/>
      <c r="AT219" s="20"/>
      <c r="AU219" s="20"/>
      <c r="AW219" s="10"/>
      <c r="AY219" s="18"/>
      <c r="AZ219" s="20"/>
      <c r="BB219" s="10"/>
      <c r="BD219" s="18"/>
      <c r="BE219" s="20"/>
      <c r="BG219" s="10"/>
      <c r="BI219" s="18"/>
      <c r="BJ219" s="20"/>
      <c r="BL219" s="10"/>
      <c r="BN219" s="18"/>
      <c r="BO219" s="20"/>
      <c r="BQ219" s="10"/>
      <c r="BS219" s="18"/>
      <c r="BT219" s="20"/>
      <c r="BU219" s="20"/>
      <c r="BW219" s="10"/>
      <c r="BY219" s="18"/>
      <c r="BZ219" s="20"/>
      <c r="CB219" s="10"/>
      <c r="CD219" s="18"/>
      <c r="CE219" s="20"/>
      <c r="CG219" s="10"/>
      <c r="CI219" s="18"/>
      <c r="CJ219" s="20"/>
      <c r="CL219" s="10"/>
      <c r="CN219" s="18"/>
      <c r="CO219" s="20"/>
      <c r="CQ219" s="10"/>
      <c r="CS219" s="18"/>
      <c r="CT219" s="20"/>
      <c r="CU219" s="20"/>
      <c r="CW219" s="10">
        <v>17.489000000000001</v>
      </c>
      <c r="CX219" s="11">
        <v>2054.4</v>
      </c>
      <c r="CY219" s="18">
        <f t="shared" ref="CY219" si="2389">CX219/CY$1</f>
        <v>5.3430470817012344E-3</v>
      </c>
      <c r="CZ219" s="20">
        <f>(((CW219-CW$189)/(CW$221-CW$189)*100+1100))</f>
        <v>1193.4367927578403</v>
      </c>
      <c r="DB219" s="10">
        <v>17.556000000000001</v>
      </c>
      <c r="DC219" s="10">
        <v>1449.8</v>
      </c>
      <c r="DD219" s="18">
        <f t="shared" ref="DD219" si="2390">DC219/DD$1</f>
        <v>4.3182352958697082E-3</v>
      </c>
      <c r="DE219" s="20">
        <f>(((DB219-DB$189)/(DB$221-DB$189)*100+1100))</f>
        <v>1194.0491591203106</v>
      </c>
      <c r="DG219" s="10">
        <v>17.422999999999998</v>
      </c>
      <c r="DH219" s="11">
        <v>1607.3</v>
      </c>
      <c r="DI219" s="18">
        <f t="shared" si="2373"/>
        <v>4.4104491946327139E-3</v>
      </c>
      <c r="DJ219" s="20">
        <f>(((DG219-DG$189)/(DG$221-DG$189)*100+1100))</f>
        <v>1193.9569270331083</v>
      </c>
      <c r="DL219" s="10">
        <v>17.411999999999999</v>
      </c>
      <c r="DM219" s="11">
        <v>4671.6000000000004</v>
      </c>
      <c r="DN219" s="18">
        <f t="shared" ref="DN219" si="2391">DM219/DN$1</f>
        <v>1.6074593601750189E-2</v>
      </c>
      <c r="DO219" s="20">
        <f>(((DL219-DL$189)/(DL$221-DL$189)*100+1100))</f>
        <v>1193.5806451612902</v>
      </c>
      <c r="DQ219" s="10">
        <v>17.408000000000001</v>
      </c>
      <c r="DR219" s="11">
        <v>3146.6</v>
      </c>
      <c r="DS219" s="18">
        <f t="shared" si="2375"/>
        <v>1.0370905039938169E-2</v>
      </c>
      <c r="DT219" s="20">
        <f t="shared" si="2334"/>
        <v>1194.0341825217672</v>
      </c>
      <c r="DU219" s="20">
        <f t="shared" si="2376"/>
        <v>63.00463132801751</v>
      </c>
      <c r="DW219" s="10">
        <v>17.53</v>
      </c>
      <c r="DX219" s="11">
        <v>1829.7</v>
      </c>
      <c r="DY219" s="18">
        <f t="shared" si="2377"/>
        <v>8.0441082852952452E-3</v>
      </c>
      <c r="DZ219" s="20">
        <f>(((DW219-DW$189)/(DW$221-DW$189)*100+1100))</f>
        <v>1193.7398108901207</v>
      </c>
      <c r="EB219" s="10">
        <v>17.507999999999999</v>
      </c>
      <c r="EC219" s="10">
        <v>1660.8</v>
      </c>
      <c r="ED219" s="18">
        <f t="shared" si="2378"/>
        <v>5.3959376465095516E-3</v>
      </c>
      <c r="EE219" s="20">
        <f>(((EB219-EB$189)/(EB$221-EB$189)*100+1100))</f>
        <v>1194.0143135979181</v>
      </c>
      <c r="EG219" s="10">
        <v>17.404</v>
      </c>
      <c r="EH219" s="11">
        <v>2429.4</v>
      </c>
      <c r="EI219" s="18">
        <f t="shared" si="2338"/>
        <v>8.6481491237937677E-3</v>
      </c>
      <c r="EJ219" s="20">
        <f>(((EG219-EG$189)/(EG$221-EG$189)*100+1100))</f>
        <v>1193.5107073329007</v>
      </c>
      <c r="EL219" s="10">
        <v>17.399999999999999</v>
      </c>
      <c r="EM219" s="11">
        <v>1581</v>
      </c>
      <c r="EN219" s="18">
        <f t="shared" ref="EN219" si="2392">EM219/EN$1</f>
        <v>4.498022406467593E-3</v>
      </c>
      <c r="EO219" s="20">
        <f>(((EL219-EL$189)/(EL$221-EL$189)*100+1100))</f>
        <v>1193.4704538034605</v>
      </c>
      <c r="EQ219" s="10">
        <v>17.388999999999999</v>
      </c>
      <c r="ER219" s="11">
        <v>3840</v>
      </c>
      <c r="ES219" s="18">
        <f t="shared" si="2340"/>
        <v>1.2125326618091683E-2</v>
      </c>
      <c r="ET219" s="20">
        <f>(((EQ219-EQ$189)/(EQ$221-EQ$189)*100+1100))</f>
        <v>1193.6093902836647</v>
      </c>
      <c r="EU219" s="20">
        <f t="shared" si="2341"/>
        <v>38.830559361315437</v>
      </c>
      <c r="EW219" s="10"/>
      <c r="EY219" s="18"/>
      <c r="EZ219" s="20"/>
      <c r="FB219" s="10"/>
      <c r="FC219" s="10"/>
      <c r="FD219" s="18"/>
      <c r="FE219" s="20"/>
      <c r="FG219" s="10"/>
      <c r="FI219" s="18"/>
      <c r="FJ219" s="20"/>
      <c r="FL219" s="10"/>
      <c r="FN219" s="18"/>
      <c r="FO219" s="20"/>
      <c r="FQ219" s="10"/>
      <c r="FS219" s="18"/>
      <c r="FT219" s="20"/>
      <c r="FU219" s="20"/>
      <c r="FV219" s="20"/>
      <c r="FX219" s="10"/>
      <c r="FZ219" s="18"/>
      <c r="GA219" s="20"/>
      <c r="GC219" s="10"/>
      <c r="GD219" s="10"/>
      <c r="GE219" s="18"/>
      <c r="GF219" s="20"/>
      <c r="GH219" s="10"/>
      <c r="GJ219" s="18"/>
      <c r="GK219" s="20"/>
      <c r="GM219" s="10"/>
      <c r="GO219" s="18"/>
      <c r="GP219" s="20"/>
      <c r="GR219" s="10"/>
      <c r="GT219" s="18"/>
      <c r="GU219" s="20"/>
      <c r="GV219" s="20"/>
      <c r="GX219" s="10"/>
      <c r="GZ219" s="18"/>
      <c r="HA219" s="20"/>
      <c r="HC219" s="10"/>
      <c r="HD219" s="10"/>
      <c r="HE219" s="18"/>
      <c r="HF219" s="20"/>
      <c r="HH219" s="10"/>
      <c r="HJ219" s="18"/>
      <c r="HK219" s="20"/>
      <c r="HM219" s="10"/>
      <c r="HO219" s="18"/>
      <c r="HP219" s="20"/>
      <c r="HR219" s="10"/>
      <c r="HT219" s="18"/>
      <c r="HU219" s="20"/>
      <c r="HV219" s="20"/>
      <c r="HX219" s="10"/>
      <c r="HZ219" s="18"/>
      <c r="IA219" s="20"/>
      <c r="IC219" s="10"/>
      <c r="ID219" s="10"/>
      <c r="IE219" s="18"/>
      <c r="IF219" s="20"/>
      <c r="IH219" s="10"/>
      <c r="IJ219" s="18"/>
      <c r="IK219" s="20"/>
      <c r="IM219" s="10"/>
      <c r="IO219" s="18"/>
      <c r="IP219" s="20"/>
      <c r="IR219" s="10"/>
      <c r="IT219" s="18"/>
      <c r="IU219" s="20"/>
      <c r="IV219" s="20"/>
    </row>
    <row r="220" spans="1:256" s="11" customFormat="1">
      <c r="A220" s="13" t="s">
        <v>130</v>
      </c>
      <c r="B220" s="25"/>
      <c r="C220" s="12"/>
      <c r="D220" s="18"/>
      <c r="E220" s="20"/>
      <c r="F220" s="12"/>
      <c r="G220" s="25"/>
      <c r="H220" s="12"/>
      <c r="I220" s="18"/>
      <c r="J220" s="20"/>
      <c r="K220" s="12"/>
      <c r="L220" s="25"/>
      <c r="M220" s="12"/>
      <c r="N220" s="18"/>
      <c r="O220" s="20"/>
      <c r="P220" s="12"/>
      <c r="Q220" s="25"/>
      <c r="R220" s="12"/>
      <c r="S220" s="18"/>
      <c r="T220" s="20"/>
      <c r="U220" s="20"/>
      <c r="W220" s="10"/>
      <c r="Y220" s="18"/>
      <c r="Z220" s="20"/>
      <c r="AB220" s="10"/>
      <c r="AD220" s="18"/>
      <c r="AE220" s="20"/>
      <c r="AG220" s="10"/>
      <c r="AI220" s="18"/>
      <c r="AJ220" s="20"/>
      <c r="AL220" s="10"/>
      <c r="AN220" s="18"/>
      <c r="AO220" s="20"/>
      <c r="AQ220" s="10"/>
      <c r="AS220" s="18"/>
      <c r="AT220" s="20"/>
      <c r="AU220" s="20"/>
      <c r="AW220" s="10"/>
      <c r="AY220" s="18"/>
      <c r="AZ220" s="20"/>
      <c r="BB220" s="10"/>
      <c r="BD220" s="18"/>
      <c r="BE220" s="20"/>
      <c r="BG220" s="10">
        <v>17.536999999999999</v>
      </c>
      <c r="BH220" s="11">
        <v>4305.3</v>
      </c>
      <c r="BI220" s="18">
        <f t="shared" si="1763"/>
        <v>1.32053237210592E-2</v>
      </c>
      <c r="BJ220" s="20">
        <f>(((BG220-BG$189)/(BG$221-BG$189)*100+1100))</f>
        <v>1197.2615979381444</v>
      </c>
      <c r="BL220" s="10">
        <v>17.533999999999999</v>
      </c>
      <c r="BM220" s="11">
        <v>4267.8</v>
      </c>
      <c r="BN220" s="18">
        <f t="shared" si="1764"/>
        <v>1.1993646554166161E-2</v>
      </c>
      <c r="BO220" s="20">
        <f>(((BL220-BL$189)/(BL$221-BL$189)*100+1100))</f>
        <v>1197.0465489566614</v>
      </c>
      <c r="BQ220" s="10">
        <v>17.536999999999999</v>
      </c>
      <c r="BR220" s="11">
        <v>3176.7</v>
      </c>
      <c r="BS220" s="18">
        <f t="shared" si="1765"/>
        <v>1.023346223279991E-2</v>
      </c>
      <c r="BT220" s="20">
        <f>(((BQ220-BQ$189)/(BQ$221-BQ$189)*100+1100))</f>
        <v>1197.1327319587629</v>
      </c>
      <c r="BU220" s="20">
        <f t="shared" si="2324"/>
        <v>12.652334416433508</v>
      </c>
      <c r="BW220" s="10"/>
      <c r="BY220" s="18"/>
      <c r="BZ220" s="20"/>
      <c r="CB220" s="10"/>
      <c r="CD220" s="18"/>
      <c r="CE220" s="20"/>
      <c r="CG220" s="10"/>
      <c r="CI220" s="18"/>
      <c r="CJ220" s="20"/>
      <c r="CL220" s="10"/>
      <c r="CN220" s="18"/>
      <c r="CO220" s="20"/>
      <c r="CQ220" s="10"/>
      <c r="CS220" s="18"/>
      <c r="CT220" s="20"/>
      <c r="CU220" s="20"/>
      <c r="CW220" s="10"/>
      <c r="CY220" s="18"/>
      <c r="CZ220" s="20"/>
      <c r="DB220" s="10"/>
      <c r="DC220" s="10"/>
      <c r="DD220" s="18"/>
      <c r="DE220" s="20"/>
      <c r="DG220" s="10">
        <v>17.515000000000001</v>
      </c>
      <c r="DH220" s="11">
        <v>3774.3</v>
      </c>
      <c r="DI220" s="18">
        <f t="shared" ref="DI220" si="2393">DH220/DI$1</f>
        <v>1.0356721455423538E-2</v>
      </c>
      <c r="DJ220" s="20">
        <f>(((DG220-DG$189)/(DG$221-DG$189)*100+1100))</f>
        <v>1196.9141755062681</v>
      </c>
      <c r="DL220" s="10">
        <v>17.518999999999998</v>
      </c>
      <c r="DM220" s="11">
        <v>8695.1</v>
      </c>
      <c r="DN220" s="18">
        <f t="shared" ref="DN220" si="2394">DM220/DN$1</f>
        <v>2.991912809884795E-2</v>
      </c>
      <c r="DO220" s="20">
        <f>(((DL220-DL$189)/(DL$221-DL$189)*100+1100))</f>
        <v>1197.0322580645161</v>
      </c>
      <c r="DQ220" s="10">
        <v>17.507999999999999</v>
      </c>
      <c r="DR220" s="11">
        <v>5356.2</v>
      </c>
      <c r="DS220" s="18">
        <f t="shared" si="2375"/>
        <v>1.7653544007791528E-2</v>
      </c>
      <c r="DT220" s="20">
        <f t="shared" si="2334"/>
        <v>1197.2589487262173</v>
      </c>
      <c r="DU220" s="20">
        <f t="shared" si="2376"/>
        <v>51.195844748077988</v>
      </c>
      <c r="DW220" s="10"/>
      <c r="DY220" s="18"/>
      <c r="DZ220" s="20"/>
      <c r="EB220" s="10"/>
      <c r="EC220" s="10"/>
      <c r="ED220" s="18"/>
      <c r="EE220" s="20"/>
      <c r="EG220" s="10">
        <v>17.521999999999998</v>
      </c>
      <c r="EH220" s="11">
        <v>73184.100000000006</v>
      </c>
      <c r="EI220" s="18">
        <f t="shared" ref="EI220:EI221" si="2395">EH220/EI$1</f>
        <v>0.26051988568808571</v>
      </c>
      <c r="EJ220" s="20">
        <f>(((EG220-EG$189)/(EG$221-EG$189)*100+1100))</f>
        <v>1197.3393900064893</v>
      </c>
      <c r="EL220" s="10">
        <v>17.518999999999998</v>
      </c>
      <c r="EM220" s="11">
        <v>6626.9</v>
      </c>
      <c r="EN220" s="18">
        <f t="shared" ref="EN220:EN221" si="2396">EM220/EN$1</f>
        <v>1.8853854955989936E-2</v>
      </c>
      <c r="EO220" s="20">
        <f>(((EL220-EL$189)/(EL$221-EL$189)*100+1100))</f>
        <v>1197.3555337904015</v>
      </c>
      <c r="EQ220" s="10">
        <v>17.5</v>
      </c>
      <c r="ER220" s="11">
        <v>5670.8</v>
      </c>
      <c r="ES220" s="18">
        <f t="shared" si="2340"/>
        <v>1.7906328694238104E-2</v>
      </c>
      <c r="ET220" s="20">
        <f>(((EQ220-EQ$189)/(EQ$221-EQ$189)*100+1100))</f>
        <v>1197.2285621128137</v>
      </c>
      <c r="EU220" s="20">
        <f t="shared" si="2341"/>
        <v>141.07936489603654</v>
      </c>
      <c r="EW220" s="10"/>
      <c r="EY220" s="18"/>
      <c r="EZ220" s="20"/>
      <c r="FB220" s="10"/>
      <c r="FC220" s="10"/>
      <c r="FD220" s="18"/>
      <c r="FE220" s="20"/>
      <c r="FG220" s="10"/>
      <c r="FI220" s="18"/>
      <c r="FJ220" s="20"/>
      <c r="FL220" s="10"/>
      <c r="FN220" s="18"/>
      <c r="FO220" s="20"/>
      <c r="FQ220" s="10"/>
      <c r="FS220" s="18"/>
      <c r="FT220" s="20"/>
      <c r="FU220" s="20"/>
      <c r="FV220" s="20"/>
      <c r="FX220" s="10"/>
      <c r="FZ220" s="18"/>
      <c r="GA220" s="20"/>
      <c r="GC220" s="10"/>
      <c r="GD220" s="10"/>
      <c r="GE220" s="18"/>
      <c r="GF220" s="20"/>
      <c r="GH220" s="10">
        <v>17.489000000000001</v>
      </c>
      <c r="GI220" s="11">
        <v>2619.6</v>
      </c>
      <c r="GJ220" s="18">
        <f t="shared" ref="GJ220" si="2397">GI220/GJ$1</f>
        <v>1.0485118864168159E-2</v>
      </c>
      <c r="GK220" s="20">
        <f>(((GH220-GH$189)/(GH$221-GH$189)*100+1100))</f>
        <v>1197.3556917123508</v>
      </c>
      <c r="GM220" s="10">
        <v>17.5</v>
      </c>
      <c r="GN220" s="11">
        <v>2346.5</v>
      </c>
      <c r="GO220" s="18">
        <f t="shared" ref="GO220" si="2398">GN220/GO$1</f>
        <v>6.8473982950518096E-3</v>
      </c>
      <c r="GP220" s="20">
        <f>(((GM220-GM$189)/(GM$221-GM$189)*100+1100))</f>
        <v>1197.6075008082767</v>
      </c>
      <c r="GR220" s="10">
        <v>17.492999999999999</v>
      </c>
      <c r="GS220" s="11">
        <v>2398.6999999999998</v>
      </c>
      <c r="GT220" s="18">
        <f t="shared" ref="GT220" si="2399">GS220/GT$1</f>
        <v>6.517650396134677E-3</v>
      </c>
      <c r="GU220" s="20">
        <f>(((GR220-GR$189)/(GR$221-GR$189)*100+1100))</f>
        <v>1197.516129032258</v>
      </c>
      <c r="GV220" s="20">
        <f t="shared" ref="GV220" si="2400">(STDEV(FZ220,GE220,GJ220,GO220,GT220))/(AVERAGE(FZ220,GE220,GJ220,GO220,GT220))*100</f>
        <v>27.693027804062766</v>
      </c>
      <c r="GX220" s="10">
        <v>17.556000000000001</v>
      </c>
      <c r="GY220" s="11">
        <v>1889.5</v>
      </c>
      <c r="GZ220" s="18">
        <f t="shared" ref="GZ220" si="2401">GY220/GZ$1</f>
        <v>6.3968274173541407E-3</v>
      </c>
      <c r="HA220" s="20">
        <f>(((GX220-GX$189)/(GX$221-GX$189)*100+1100))</f>
        <v>1197.741935483871</v>
      </c>
      <c r="HC220" s="10">
        <v>17.562999999999999</v>
      </c>
      <c r="HD220" s="10">
        <v>1246.5999999999999</v>
      </c>
      <c r="HE220" s="18">
        <f t="shared" ref="HE220" si="2402">HD220/HE$1</f>
        <v>3.8357135516442855E-3</v>
      </c>
      <c r="HF220" s="20">
        <f>(((HC220-HC$189)/(HC$221-HC$189)*100+1100))</f>
        <v>1197.7477477477478</v>
      </c>
      <c r="HH220" s="10">
        <v>17.5</v>
      </c>
      <c r="HI220" s="11">
        <v>3629.2</v>
      </c>
      <c r="HJ220" s="18">
        <f t="shared" ref="HJ220:HJ221" si="2403">HI220/HJ$1</f>
        <v>9.9975372538562354E-3</v>
      </c>
      <c r="HK220" s="20">
        <f>(((HH220-HH$189)/(HH$221-HH$189)*100+1100))</f>
        <v>1197.602073882048</v>
      </c>
      <c r="HM220" s="10">
        <v>17.489000000000001</v>
      </c>
      <c r="HN220" s="11">
        <v>3416.7</v>
      </c>
      <c r="HO220" s="18">
        <f t="shared" ref="HO220:HO221" si="2404">HN220/HO$1</f>
        <v>9.5743723920014307E-3</v>
      </c>
      <c r="HP220" s="20">
        <f>(((HM220-HM$189)/(HM$221-HM$189)*100+1100))</f>
        <v>1197.3684210526317</v>
      </c>
      <c r="HR220" s="10">
        <v>17.504000000000001</v>
      </c>
      <c r="HS220" s="11">
        <v>3195.2</v>
      </c>
      <c r="HT220" s="18">
        <f t="shared" ref="HT220:HT221" si="2405">HS220/HT$1</f>
        <v>7.8293250270088672E-3</v>
      </c>
      <c r="HU220" s="20">
        <f>(((HR220-HR$189)/(HR$221-HR$189)*100+1100))</f>
        <v>1197.741935483871</v>
      </c>
      <c r="HV220" s="20">
        <f t="shared" ref="HV220:HV221" si="2406">(STDEV(GZ220,HE220,HJ220,HO220,HT220))/(AVERAGE(GZ220,HE220,HJ220,HO220,HT220))*100</f>
        <v>33.406653531471989</v>
      </c>
      <c r="HX220" s="10"/>
      <c r="HZ220" s="18"/>
      <c r="IA220" s="20"/>
      <c r="IC220" s="10">
        <v>17.574000000000002</v>
      </c>
      <c r="ID220" s="10">
        <v>1218.8</v>
      </c>
      <c r="IE220" s="18">
        <f t="shared" ref="IE220:IE221" si="2407">ID220/IE$1</f>
        <v>3.9275877592544672E-3</v>
      </c>
      <c r="IF220" s="20">
        <f>(((IC220-IC$189)/(IC$221-IC$189)*100+1100))</f>
        <v>1197.602073882048</v>
      </c>
      <c r="IH220" s="10">
        <v>17.515000000000001</v>
      </c>
      <c r="II220" s="11">
        <v>11594</v>
      </c>
      <c r="IJ220" s="18">
        <f t="shared" ref="IJ220:IJ221" si="2408">II220/IJ$1</f>
        <v>3.6579429008806008E-2</v>
      </c>
      <c r="IK220" s="20">
        <f>(((IH220-IH$189)/(IH$221-IH$189)*100+1100))</f>
        <v>1197.8682170542636</v>
      </c>
      <c r="IM220" s="10">
        <v>17.521999999999998</v>
      </c>
      <c r="IN220" s="11">
        <v>3981.7</v>
      </c>
      <c r="IO220" s="18">
        <f t="shared" ref="IO220:IO221" si="2409">IN220/IO$1</f>
        <v>9.0171883004150216E-3</v>
      </c>
      <c r="IP220" s="20">
        <f>(((IM220-IM$189)/(IM$221-IM$189)*100+1100))</f>
        <v>1197.483870967742</v>
      </c>
      <c r="IR220" s="10">
        <v>17.547999999999998</v>
      </c>
      <c r="IS220" s="11">
        <v>3044.2</v>
      </c>
      <c r="IT220" s="18">
        <f t="shared" ref="IT220:IT221" si="2410">IS220/IT$1</f>
        <v>8.3067239112603278E-3</v>
      </c>
      <c r="IU220" s="20">
        <f>(((IR220-IR$189)/(IR$221-IR$189)*100+1100))</f>
        <v>1197.7074588311268</v>
      </c>
      <c r="IV220" s="20">
        <f t="shared" ref="IV220:IV221" si="2411">(STDEV(HZ220,IE220,IJ220,IO220,IT220))/(AVERAGE(HZ220,IE220,IJ220,IO220,IT220))*100</f>
        <v>103.1872233494683</v>
      </c>
    </row>
    <row r="221" spans="1:256">
      <c r="A221" s="4" t="s">
        <v>268</v>
      </c>
      <c r="B221" s="25">
        <v>17.765999999999998</v>
      </c>
      <c r="C221" s="12">
        <v>17777.599999999999</v>
      </c>
      <c r="D221" s="18">
        <f>C221/D$1</f>
        <v>5.5068640649364883E-2</v>
      </c>
      <c r="E221" s="20">
        <f>(((B221-B$189)/(B$221-B$189)*100+1100))</f>
        <v>1200</v>
      </c>
      <c r="G221" s="25">
        <v>17.763000000000002</v>
      </c>
      <c r="H221" s="12">
        <v>13688.5</v>
      </c>
      <c r="I221" s="18">
        <f>H221/I$1</f>
        <v>6.4202924109362375E-2</v>
      </c>
      <c r="J221" s="20">
        <f>(((G221-G$189)/(G$221-G$189)*100+1100))</f>
        <v>1200</v>
      </c>
      <c r="L221" s="25">
        <v>17.710999999999999</v>
      </c>
      <c r="M221" s="12">
        <v>16052.9</v>
      </c>
      <c r="N221" s="18">
        <f>M221/N$1</f>
        <v>5.6414565471948216E-2</v>
      </c>
      <c r="O221" s="20">
        <f>(((L221-L$189)/(L$221-L$189)*100+1100))</f>
        <v>1200</v>
      </c>
      <c r="Q221" s="25">
        <v>17.707000000000001</v>
      </c>
      <c r="R221" s="12">
        <v>17600.8</v>
      </c>
      <c r="S221" s="18">
        <f>R221/S$1</f>
        <v>6.7413311762054076E-2</v>
      </c>
      <c r="T221" s="20">
        <f>(((Q221-Q$189)/(Q$221-Q$189)*100+1100))</f>
        <v>1200</v>
      </c>
      <c r="U221" s="20">
        <f t="shared" si="2188"/>
        <v>9.8447558973268734</v>
      </c>
      <c r="W221" s="10">
        <v>17.728999999999999</v>
      </c>
      <c r="X221">
        <v>53990.5</v>
      </c>
      <c r="Y221" s="18">
        <f>X221/Y$1</f>
        <v>0.1636942344932302</v>
      </c>
      <c r="Z221" s="20">
        <f>(((W221-W$189)/(W$221-W$189)*100+1100))</f>
        <v>1200</v>
      </c>
      <c r="AB221" s="10">
        <v>17.689</v>
      </c>
      <c r="AC221">
        <v>46006.2</v>
      </c>
      <c r="AD221" s="18">
        <f t="shared" si="2189"/>
        <v>0.15846327867316598</v>
      </c>
      <c r="AE221" s="20">
        <f>(((AB221-AB$189)/(AB$221-AB$189)*100+1100))</f>
        <v>1200</v>
      </c>
      <c r="AG221" s="10">
        <v>17.667000000000002</v>
      </c>
      <c r="AH221">
        <v>56407.6</v>
      </c>
      <c r="AI221" s="18">
        <f t="shared" si="2190"/>
        <v>0.18659662517325676</v>
      </c>
      <c r="AJ221" s="20">
        <f>(((AG221-AG$189)/(AG$221-AG$189)*100+1100))</f>
        <v>1200</v>
      </c>
      <c r="AL221" s="10">
        <v>17.655000000000001</v>
      </c>
      <c r="AM221">
        <v>52293.3</v>
      </c>
      <c r="AN221" s="18">
        <f t="shared" si="2191"/>
        <v>0.18485474494200194</v>
      </c>
      <c r="AO221" s="20">
        <f>(((AL221-AL$189)/(AL$221-AL$189)*100+1100))</f>
        <v>1200</v>
      </c>
      <c r="AQ221" s="10">
        <v>17.673999999999999</v>
      </c>
      <c r="AR221">
        <v>41570.199999999997</v>
      </c>
      <c r="AS221" s="18">
        <f t="shared" si="2192"/>
        <v>0.13578522976076501</v>
      </c>
      <c r="AT221" s="20">
        <f>(((AQ221-AQ$189)/(AQ$221-AQ$189)*100+1100))</f>
        <v>1200</v>
      </c>
      <c r="AU221" s="20">
        <f t="shared" si="2321"/>
        <v>12.626427826383013</v>
      </c>
      <c r="AW221" s="10">
        <v>17.710999999999999</v>
      </c>
      <c r="AX221">
        <v>39145.199999999997</v>
      </c>
      <c r="AY221" s="18">
        <f t="shared" si="1761"/>
        <v>0.11370262898770465</v>
      </c>
      <c r="AZ221" s="20">
        <f>(((AW221-AW$189)/(AW$221-AW$189)*100+1100))</f>
        <v>1200</v>
      </c>
      <c r="BB221" s="10">
        <v>17.692</v>
      </c>
      <c r="BC221">
        <v>36904.699999999997</v>
      </c>
      <c r="BD221" s="18">
        <f t="shared" si="1762"/>
        <v>9.5901250403435584E-2</v>
      </c>
      <c r="BE221" s="20">
        <f>(((BB221-BB$189)/(BB$221-BB$189)*100+1100))</f>
        <v>1200</v>
      </c>
      <c r="BG221" s="10">
        <v>17.622</v>
      </c>
      <c r="BH221">
        <v>50592.7</v>
      </c>
      <c r="BI221" s="18">
        <f t="shared" si="1763"/>
        <v>0.15517919341798056</v>
      </c>
      <c r="BJ221" s="20">
        <f>(((BG221-BG$189)/(BG$221-BG$189)*100+1100))</f>
        <v>1200</v>
      </c>
      <c r="BL221" s="10">
        <v>17.626000000000001</v>
      </c>
      <c r="BM221">
        <v>41569.599999999999</v>
      </c>
      <c r="BN221" s="18">
        <f t="shared" si="1764"/>
        <v>0.11682156844230414</v>
      </c>
      <c r="BO221" s="20">
        <f>(((BL221-BL$189)/(BL$221-BL$189)*100+1100))</f>
        <v>1200</v>
      </c>
      <c r="BQ221" s="10">
        <v>17.626000000000001</v>
      </c>
      <c r="BR221">
        <v>47401.3</v>
      </c>
      <c r="BS221" s="18">
        <f t="shared" si="1765"/>
        <v>0.15269915740725232</v>
      </c>
      <c r="BT221" s="20">
        <f>(((BQ221-BQ$189)/(BQ$221-BQ$189)*100+1100))</f>
        <v>1200</v>
      </c>
      <c r="BU221" s="20">
        <f t="shared" si="2324"/>
        <v>20.487214513617786</v>
      </c>
      <c r="BW221" s="10">
        <v>17.692</v>
      </c>
      <c r="BX221" s="11">
        <v>29030.6</v>
      </c>
      <c r="BY221" s="18">
        <f t="shared" ref="BY221" si="2412">BX221/BY$1</f>
        <v>0.11448860185607308</v>
      </c>
      <c r="BZ221" s="20">
        <f>(((BW221-BW$189)/(BW$221-BW$189)*100+1100))</f>
        <v>1200</v>
      </c>
      <c r="CB221" s="10">
        <v>17.689</v>
      </c>
      <c r="CC221" s="11">
        <v>24520</v>
      </c>
      <c r="CD221" s="18">
        <f t="shared" ref="CD221" si="2413">CC221/CD$1</f>
        <v>8.1095141600650081E-2</v>
      </c>
      <c r="CE221" s="20">
        <f>(((CB221-CB$189)/(CB$221-CB$189)*100+1100))</f>
        <v>1200</v>
      </c>
      <c r="CG221" s="10">
        <v>17.643999999999998</v>
      </c>
      <c r="CH221" s="11">
        <v>24490.5</v>
      </c>
      <c r="CI221" s="18">
        <f t="shared" si="2326"/>
        <v>6.6161929976226497E-2</v>
      </c>
      <c r="CJ221" s="20">
        <f>(((CG221-CG$189)/(CG$221-CG$189)*100+1100))</f>
        <v>1200</v>
      </c>
      <c r="CL221" s="10">
        <v>17.652000000000001</v>
      </c>
      <c r="CM221" s="11">
        <v>31656</v>
      </c>
      <c r="CN221" s="18">
        <f t="shared" ref="CN221" si="2414">CM221/CN$1</f>
        <v>8.8239426098086923E-2</v>
      </c>
      <c r="CO221" s="20">
        <f>(((CL221-CL$189)/(CL$221-CL$189)*100+1100))</f>
        <v>1200</v>
      </c>
      <c r="CQ221" s="10">
        <v>17.637</v>
      </c>
      <c r="CR221" s="11">
        <v>29070.799999999999</v>
      </c>
      <c r="CS221" s="18">
        <f t="shared" si="2327"/>
        <v>8.2564161550925233E-2</v>
      </c>
      <c r="CT221" s="20">
        <f>(((CQ221-CQ$189)/(CQ$221-CQ$189)*100+1100))</f>
        <v>1200</v>
      </c>
      <c r="CU221" s="20">
        <f t="shared" si="2328"/>
        <v>20.391142166730116</v>
      </c>
      <c r="CW221" s="10">
        <v>17.692</v>
      </c>
      <c r="CX221" s="11">
        <v>27727.3</v>
      </c>
      <c r="CY221" s="18">
        <f t="shared" ref="CY221" si="2415">CX221/CY$1</f>
        <v>7.2112670048897307E-2</v>
      </c>
      <c r="CZ221" s="20">
        <f>(((CW221-CW$189)/(CW$221-CW$189)*100+1100))</f>
        <v>1200</v>
      </c>
      <c r="DB221" s="10">
        <v>17.739999999999998</v>
      </c>
      <c r="DC221" s="10">
        <v>32639.1</v>
      </c>
      <c r="DD221" s="18">
        <f t="shared" ref="DD221" si="2416">DC221/DD$1</f>
        <v>9.7215694333991576E-2</v>
      </c>
      <c r="DE221" s="20">
        <f>(((DB221-DB$189)/(DB$221-DB$189)*100+1100))</f>
        <v>1200</v>
      </c>
      <c r="DG221" s="10">
        <v>17.611000000000001</v>
      </c>
      <c r="DH221" s="11">
        <v>33283.699999999997</v>
      </c>
      <c r="DI221" s="18">
        <f t="shared" ref="DI221" si="2417">DH221/DI$1</f>
        <v>9.1330845429849344E-2</v>
      </c>
      <c r="DJ221" s="20">
        <f>(((DG221-DG$189)/(DG$221-DG$189)*100+1100))</f>
        <v>1200</v>
      </c>
      <c r="DL221" s="10">
        <v>17.611000000000001</v>
      </c>
      <c r="DM221" s="11">
        <v>38978.6</v>
      </c>
      <c r="DN221" s="18">
        <f t="shared" ref="DN221" si="2418">DM221/DN$1</f>
        <v>0.13412217530721379</v>
      </c>
      <c r="DO221" s="20">
        <f>(((DL221-DL$189)/(DL$221-DL$189)*100+1100))</f>
        <v>1200</v>
      </c>
      <c r="DQ221" s="10">
        <v>17.593</v>
      </c>
      <c r="DR221" s="11">
        <v>29969.5</v>
      </c>
      <c r="DS221" s="18">
        <f t="shared" ref="DS221" si="2419">DR221/DS$1</f>
        <v>9.8776723636441535E-2</v>
      </c>
      <c r="DT221" s="20">
        <f t="shared" si="2334"/>
        <v>1200</v>
      </c>
      <c r="DU221" s="20">
        <f t="shared" ref="DU221" si="2420">(STDEV(CY221,DD221,DI221,DN221,DS221))/(AVERAGE(CY221,DD221,DI221,DN221,DS221))*100</f>
        <v>22.754967796443747</v>
      </c>
      <c r="DW221" s="10">
        <v>17.722000000000001</v>
      </c>
      <c r="DX221" s="11">
        <v>53147.9</v>
      </c>
      <c r="DY221" s="18">
        <f t="shared" ref="DY221" si="2421">DX221/DY$1</f>
        <v>0.23365986923323123</v>
      </c>
      <c r="DZ221" s="20">
        <f>(((DW221-DW$189)/(DW$221-DW$189)*100+1100))</f>
        <v>1200</v>
      </c>
      <c r="EB221" s="10">
        <v>17.692</v>
      </c>
      <c r="EC221" s="10">
        <v>62380.2</v>
      </c>
      <c r="ED221" s="18">
        <f t="shared" ref="ED221" si="2422">EC221/ED$1</f>
        <v>0.20267321145038242</v>
      </c>
      <c r="EE221" s="20">
        <f>(((EB221-EB$189)/(EB$221-EB$189)*100+1100))</f>
        <v>1200</v>
      </c>
      <c r="EG221" s="10">
        <v>17.603999999999999</v>
      </c>
      <c r="EH221" s="11">
        <v>69337.399999999994</v>
      </c>
      <c r="EI221" s="18">
        <f t="shared" si="2395"/>
        <v>0.24682644894053588</v>
      </c>
      <c r="EJ221" s="20">
        <f>(((EG221-EG$189)/(EG$221-EG$189)*100+1100))</f>
        <v>1200</v>
      </c>
      <c r="EL221" s="10">
        <v>17.600000000000001</v>
      </c>
      <c r="EM221" s="11">
        <v>49489.599999999999</v>
      </c>
      <c r="EN221" s="18">
        <f t="shared" si="2396"/>
        <v>0.14080033503296557</v>
      </c>
      <c r="EO221" s="20">
        <f>(((EL221-EL$189)/(EL$221-EL$189)*100+1100))</f>
        <v>1200</v>
      </c>
      <c r="EQ221" s="10">
        <v>17.585000000000001</v>
      </c>
      <c r="ER221" s="11">
        <v>62961.2</v>
      </c>
      <c r="ES221" s="18">
        <f t="shared" si="2340"/>
        <v>0.19880862350702969</v>
      </c>
      <c r="ET221" s="20">
        <f>(((EQ221-EQ$189)/(EQ$221-EQ$189)*100+1100))</f>
        <v>1200</v>
      </c>
      <c r="EU221" s="20">
        <f t="shared" si="2341"/>
        <v>20.060305086616392</v>
      </c>
      <c r="EW221" s="10">
        <v>17.704000000000001</v>
      </c>
      <c r="EX221" s="11">
        <v>24360</v>
      </c>
      <c r="EY221" s="18">
        <f t="shared" ref="EY221" si="2423">EX221/EY$1</f>
        <v>7.9835635599483354E-2</v>
      </c>
      <c r="EZ221" s="20">
        <f>(((EW221-EW$189)/(EW$221-EW$189)*100+1100))</f>
        <v>1200</v>
      </c>
      <c r="FB221" s="10">
        <v>17.626000000000001</v>
      </c>
      <c r="FC221" s="10">
        <v>26612</v>
      </c>
      <c r="FD221" s="18">
        <f t="shared" ref="FD221" si="2424">FC221/FD$1</f>
        <v>8.4862616442147876E-2</v>
      </c>
      <c r="FE221" s="20">
        <f>(((FB221-FB$189)/(FB$221-FB$189)*100+1100))</f>
        <v>1200</v>
      </c>
      <c r="FG221" s="10">
        <v>17.588999999999999</v>
      </c>
      <c r="FH221" s="11">
        <v>50203.6</v>
      </c>
      <c r="FI221" s="18">
        <f t="shared" ref="FI221" si="2425">FH221/FI$1</f>
        <v>0.16137022424995548</v>
      </c>
      <c r="FJ221" s="20">
        <f>(((FG221-FG$189)/(FG$221-FG$189)*100+1100))</f>
        <v>1200</v>
      </c>
      <c r="FL221" s="10">
        <v>17.562999999999999</v>
      </c>
      <c r="FM221" s="11">
        <v>22394.7</v>
      </c>
      <c r="FN221" s="18">
        <f t="shared" ref="FN221" si="2426">FM221/FN$1</f>
        <v>6.8349604287266913E-2</v>
      </c>
      <c r="FO221" s="20">
        <f>(((FL221-FL$189)/(FL$221-FL$189)*100+1100))</f>
        <v>1200</v>
      </c>
      <c r="FQ221" s="10">
        <v>17.57</v>
      </c>
      <c r="FR221" s="11">
        <v>25937.7</v>
      </c>
      <c r="FS221" s="18">
        <f t="shared" ref="FS221" si="2427">FR221/FS$1</f>
        <v>0.10359495175458042</v>
      </c>
      <c r="FT221" s="20">
        <f>(((FQ221-FQ$189)/(FQ$221-FQ$189)*100+1100))</f>
        <v>1200</v>
      </c>
      <c r="FU221" s="20">
        <f>(STDEV(EY221,FD221,FI221,FN221,FS221))/(AVERAGE(EY221,FD221,FI221,FN221,FS221))*100</f>
        <v>36.943304756463455</v>
      </c>
      <c r="FV221" s="20">
        <f>(STDEV(EY221,FD221,FN221,FS221))/(AVERAGE(EY221,FD221,FN221,FS221))*100</f>
        <v>17.447845375244263</v>
      </c>
      <c r="FX221" s="10">
        <v>17.696000000000002</v>
      </c>
      <c r="FY221" s="11">
        <v>34022.300000000003</v>
      </c>
      <c r="FZ221" s="18">
        <f t="shared" ref="FZ221" si="2428">FY221/FZ$1</f>
        <v>0.10699637268449652</v>
      </c>
      <c r="GA221" s="20">
        <f>(((FX221-FX$189)/(FX$221-FX$189)*100+1100))</f>
        <v>1200</v>
      </c>
      <c r="GC221" s="10">
        <v>17.596</v>
      </c>
      <c r="GD221" s="10">
        <v>34261.699999999997</v>
      </c>
      <c r="GE221" s="18">
        <f t="shared" ref="GE221" si="2429">GD221/GE$1</f>
        <v>0.12578372294003579</v>
      </c>
      <c r="GF221" s="20">
        <f>(((GC221-GC$189)/(GC$221-GC$189)*100+1100))</f>
        <v>1200</v>
      </c>
      <c r="GH221" s="10">
        <v>17.571000000000002</v>
      </c>
      <c r="GI221" s="11">
        <v>30668.799999999999</v>
      </c>
      <c r="GJ221" s="18">
        <f t="shared" ref="GJ221" si="2430">GI221/GJ$1</f>
        <v>0.12275386067391986</v>
      </c>
      <c r="GK221" s="20">
        <f>(((GH221-GH$189)/(GH$221-GH$189)*100+1100))</f>
        <v>1200</v>
      </c>
      <c r="GM221" s="10">
        <v>17.574000000000002</v>
      </c>
      <c r="GN221" s="11">
        <v>44666.1</v>
      </c>
      <c r="GO221" s="18">
        <f t="shared" ref="GO221" si="2431">GN221/GO$1</f>
        <v>0.13034160536399472</v>
      </c>
      <c r="GP221" s="20">
        <f>(((GM221-GM$189)/(GM$221-GM$189)*100+1100))</f>
        <v>1200</v>
      </c>
      <c r="GR221" s="10">
        <v>17.57</v>
      </c>
      <c r="GS221" s="11">
        <v>33030.300000000003</v>
      </c>
      <c r="GT221" s="18">
        <f t="shared" ref="GT221" si="2432">GS221/GT$1</f>
        <v>8.9748592103825922E-2</v>
      </c>
      <c r="GU221" s="20">
        <f>(((GR221-GR$189)/(GR$221-GR$189)*100+1100))</f>
        <v>1200</v>
      </c>
      <c r="GV221" s="20">
        <f t="shared" ref="GV221" si="2433">(STDEV(FZ221,GE221,GJ221,GO221,GT221))/(AVERAGE(FZ221,GE221,GJ221,GO221,GT221))*100</f>
        <v>14.491875197137768</v>
      </c>
      <c r="GX221" s="10">
        <v>17.626000000000001</v>
      </c>
      <c r="GY221" s="11">
        <v>43396.1</v>
      </c>
      <c r="GZ221" s="18">
        <f t="shared" ref="GZ221" si="2434">GY221/GZ$1</f>
        <v>0.14691577787046417</v>
      </c>
      <c r="HA221" s="20">
        <f>(((GX221-GX$189)/(GX$221-GX$189)*100+1100))</f>
        <v>1200</v>
      </c>
      <c r="HC221" s="10">
        <v>17.632999999999999</v>
      </c>
      <c r="HD221" s="10">
        <v>53118.6</v>
      </c>
      <c r="HE221" s="18">
        <f t="shared" ref="HE221" si="2435">HD221/HE$1</f>
        <v>0.16344275137523837</v>
      </c>
      <c r="HF221" s="20">
        <f>(((HC221-HC$189)/(HC$221-HC$189)*100+1100))</f>
        <v>1200</v>
      </c>
      <c r="HH221" s="10">
        <v>17.574000000000002</v>
      </c>
      <c r="HI221" s="11">
        <v>46879.6</v>
      </c>
      <c r="HJ221" s="18">
        <f t="shared" si="2403"/>
        <v>0.12914155941967342</v>
      </c>
      <c r="HK221" s="20">
        <f>(((HH221-HH$189)/(HH$221-HH$189)*100+1100))</f>
        <v>1200</v>
      </c>
      <c r="HM221" s="10">
        <v>17.57</v>
      </c>
      <c r="HN221" s="11">
        <v>40529.199999999997</v>
      </c>
      <c r="HO221" s="18">
        <f t="shared" si="2404"/>
        <v>0.11357205887256838</v>
      </c>
      <c r="HP221" s="20">
        <f>(((HM221-HM$189)/(HM$221-HM$189)*100+1100))</f>
        <v>1200</v>
      </c>
      <c r="HR221" s="10">
        <v>17.574000000000002</v>
      </c>
      <c r="HS221" s="11">
        <v>47489.3</v>
      </c>
      <c r="HT221" s="18">
        <f t="shared" si="2405"/>
        <v>0.1163649114312507</v>
      </c>
      <c r="HU221" s="20">
        <f>(((HR221-HR$189)/(HR$221-HR$189)*100+1100))</f>
        <v>1200</v>
      </c>
      <c r="HV221" s="20">
        <f t="shared" si="2406"/>
        <v>15.780253292728927</v>
      </c>
      <c r="HX221" s="10">
        <v>17.655999999999999</v>
      </c>
      <c r="HY221" s="11">
        <v>54521.5</v>
      </c>
      <c r="HZ221" s="18">
        <f t="shared" ref="HZ221" si="2436">HY221/HZ$1</f>
        <v>0.12255128940549424</v>
      </c>
      <c r="IA221" s="20">
        <f>(((HX221-HX$189)/(HX$221-HX$189)*100+1100))</f>
        <v>1200</v>
      </c>
      <c r="IC221" s="10">
        <v>17.648</v>
      </c>
      <c r="ID221" s="10">
        <v>48831.7</v>
      </c>
      <c r="IE221" s="18">
        <f t="shared" si="2407"/>
        <v>0.15736034393139675</v>
      </c>
      <c r="IF221" s="20">
        <f>(((IC221-IC$189)/(IC$221-IC$189)*100+1100))</f>
        <v>1200</v>
      </c>
      <c r="IH221" s="10">
        <v>17.581</v>
      </c>
      <c r="II221" s="11">
        <v>44805.3</v>
      </c>
      <c r="IJ221" s="18">
        <f t="shared" si="2408"/>
        <v>0.1413621088984178</v>
      </c>
      <c r="IK221" s="20">
        <f>(((IH221-IH$189)/(IH$221-IH$189)*100+1100))</f>
        <v>1200</v>
      </c>
      <c r="IM221" s="10">
        <v>17.600000000000001</v>
      </c>
      <c r="IN221" s="11">
        <v>55187.8</v>
      </c>
      <c r="IO221" s="18">
        <f t="shared" si="2409"/>
        <v>0.12498148642179073</v>
      </c>
      <c r="IP221" s="20">
        <f>(((IM221-IM$189)/(IM$221-IM$189)*100+1100))</f>
        <v>1200</v>
      </c>
      <c r="IR221" s="10">
        <v>17.619</v>
      </c>
      <c r="IS221" s="11">
        <v>52483.1</v>
      </c>
      <c r="IT221" s="18">
        <f t="shared" si="2410"/>
        <v>0.14321089997604197</v>
      </c>
      <c r="IU221" s="20">
        <f>(((IR221-IR$189)/(IR$221-IR$189)*100+1100))</f>
        <v>1200</v>
      </c>
      <c r="IV221" s="20">
        <f t="shared" si="2411"/>
        <v>10.391921001353431</v>
      </c>
    </row>
    <row r="222" spans="1:256" s="11" customFormat="1">
      <c r="A222" s="14" t="s">
        <v>184</v>
      </c>
      <c r="B222" s="25">
        <v>17.814</v>
      </c>
      <c r="C222" s="12">
        <v>12393</v>
      </c>
      <c r="D222" s="18">
        <f>C222/D$1</f>
        <v>3.838907746645099E-2</v>
      </c>
      <c r="E222" s="20">
        <f>(((B222-B$189)/(B$221-B$189)*100+1100))</f>
        <v>1201.5539009388151</v>
      </c>
      <c r="F222" s="12"/>
      <c r="G222" s="25">
        <v>17.814</v>
      </c>
      <c r="H222" s="12">
        <v>11046.9</v>
      </c>
      <c r="I222" s="18">
        <f>H222/I$1</f>
        <v>5.1813075380334965E-2</v>
      </c>
      <c r="J222" s="20">
        <f>(((G222-G$189)/(G$221-G$189)*100+1100))</f>
        <v>1201.6467549241202</v>
      </c>
      <c r="K222" s="12"/>
      <c r="L222" s="25">
        <v>17.765999999999998</v>
      </c>
      <c r="M222" s="12">
        <v>1112.9000000000001</v>
      </c>
      <c r="N222" s="18">
        <f>M222/N$1</f>
        <v>3.9110546950227795E-3</v>
      </c>
      <c r="O222" s="20">
        <f>(((L222-L$189)/(L$221-L$189)*100+1100))</f>
        <v>1201.7656500802568</v>
      </c>
      <c r="P222" s="12"/>
      <c r="Q222" s="25">
        <v>17.77</v>
      </c>
      <c r="R222" s="12">
        <v>8045.3</v>
      </c>
      <c r="S222" s="18">
        <f>R222/S$1</f>
        <v>3.0814526448755382E-2</v>
      </c>
      <c r="T222" s="20">
        <f>(((Q222-Q$189)/(Q$221-Q$189)*100+1100))</f>
        <v>1202.0368574199806</v>
      </c>
      <c r="U222" s="20">
        <f t="shared" ref="U222" si="2437">(STDEV(D222,I222,N222,S222))/(AVERAGE(D222,I222,N222,S222))*100</f>
        <v>64.605832549884056</v>
      </c>
      <c r="W222" s="10"/>
      <c r="Y222" s="18"/>
      <c r="Z222" s="20"/>
      <c r="AB222" s="10"/>
      <c r="AD222" s="18"/>
      <c r="AE222" s="20"/>
      <c r="AG222" s="10"/>
      <c r="AI222" s="18"/>
      <c r="AJ222" s="20"/>
      <c r="AL222" s="10"/>
      <c r="AN222" s="18"/>
      <c r="AO222" s="20"/>
      <c r="AQ222" s="10"/>
      <c r="AS222" s="18"/>
      <c r="AT222" s="20"/>
      <c r="AU222" s="20"/>
      <c r="AW222" s="10"/>
      <c r="AY222" s="18"/>
      <c r="AZ222" s="20"/>
      <c r="BB222" s="10"/>
      <c r="BD222" s="18"/>
      <c r="BE222" s="20"/>
      <c r="BG222" s="10"/>
      <c r="BI222" s="18"/>
      <c r="BJ222" s="20"/>
      <c r="BL222" s="10"/>
      <c r="BN222" s="18"/>
      <c r="BO222" s="20"/>
      <c r="BQ222" s="10"/>
      <c r="BS222" s="18"/>
      <c r="BT222" s="20"/>
      <c r="BU222" s="20"/>
      <c r="BW222" s="10"/>
      <c r="BY222" s="18"/>
      <c r="BZ222" s="20"/>
      <c r="CB222" s="10"/>
      <c r="CD222" s="18"/>
      <c r="CE222" s="20"/>
      <c r="CG222" s="10"/>
      <c r="CI222" s="18"/>
      <c r="CJ222" s="20"/>
      <c r="CL222" s="10"/>
      <c r="CN222" s="18"/>
      <c r="CO222" s="20"/>
      <c r="CQ222" s="10"/>
      <c r="CS222" s="18"/>
      <c r="CT222" s="20"/>
      <c r="CU222" s="20"/>
      <c r="CW222" s="10"/>
      <c r="CY222" s="18"/>
      <c r="CZ222" s="20"/>
      <c r="DB222" s="10"/>
      <c r="DC222" s="10"/>
      <c r="DD222" s="18"/>
      <c r="DE222" s="20"/>
      <c r="DG222" s="10"/>
      <c r="DI222" s="18"/>
      <c r="DJ222" s="20"/>
      <c r="DL222" s="10"/>
      <c r="DN222" s="18"/>
      <c r="DO222" s="20"/>
      <c r="DQ222" s="10"/>
      <c r="DS222" s="18"/>
      <c r="DT222" s="20"/>
      <c r="DU222" s="20"/>
      <c r="DW222" s="10"/>
      <c r="DY222" s="18"/>
      <c r="DZ222" s="20"/>
      <c r="EB222" s="10"/>
      <c r="EC222" s="10"/>
      <c r="ED222" s="18"/>
      <c r="EE222" s="20"/>
      <c r="EG222" s="10"/>
      <c r="EI222" s="18"/>
      <c r="EJ222" s="20"/>
      <c r="EL222" s="10"/>
      <c r="EN222" s="18"/>
      <c r="EO222" s="20"/>
      <c r="EQ222" s="10"/>
      <c r="ES222" s="18"/>
      <c r="ET222" s="20"/>
      <c r="EU222" s="20"/>
      <c r="EW222" s="10"/>
      <c r="EY222" s="18"/>
      <c r="EZ222" s="20"/>
      <c r="FB222" s="10"/>
      <c r="FC222" s="10"/>
      <c r="FD222" s="18"/>
      <c r="FE222" s="20"/>
      <c r="FG222" s="10"/>
      <c r="FI222" s="18"/>
      <c r="FJ222" s="20"/>
      <c r="FL222" s="10"/>
      <c r="FN222" s="18"/>
      <c r="FO222" s="20"/>
      <c r="FQ222" s="10"/>
      <c r="FS222" s="18"/>
      <c r="FT222" s="20"/>
      <c r="FU222" s="20"/>
      <c r="FV222" s="20"/>
      <c r="FX222" s="10"/>
      <c r="FZ222" s="18"/>
      <c r="GA222" s="20"/>
      <c r="GC222" s="10"/>
      <c r="GD222" s="10"/>
      <c r="GE222" s="18"/>
      <c r="GF222" s="20"/>
      <c r="GH222" s="10"/>
      <c r="GJ222" s="18"/>
      <c r="GK222" s="20"/>
      <c r="GM222" s="10"/>
      <c r="GO222" s="18"/>
      <c r="GP222" s="20"/>
      <c r="GR222" s="10"/>
      <c r="GT222" s="18"/>
      <c r="GU222" s="20"/>
      <c r="GV222" s="20"/>
      <c r="GX222" s="10"/>
      <c r="GZ222" s="18"/>
      <c r="HA222" s="20"/>
      <c r="HC222" s="10"/>
      <c r="HD222" s="10"/>
      <c r="HE222" s="18"/>
      <c r="HF222" s="20"/>
      <c r="HH222" s="10"/>
      <c r="HJ222" s="18"/>
      <c r="HK222" s="20"/>
      <c r="HM222" s="10"/>
      <c r="HO222" s="18"/>
      <c r="HP222" s="20"/>
      <c r="HR222" s="10"/>
      <c r="HT222" s="18"/>
      <c r="HU222" s="20"/>
      <c r="HV222" s="20"/>
      <c r="HX222" s="10"/>
      <c r="HZ222" s="18"/>
      <c r="IA222" s="20"/>
      <c r="IC222" s="10"/>
      <c r="ID222" s="10"/>
      <c r="IE222" s="18"/>
      <c r="IF222" s="20"/>
      <c r="IH222" s="10"/>
      <c r="IJ222" s="18"/>
      <c r="IK222" s="20"/>
      <c r="IM222" s="10"/>
      <c r="IO222" s="18"/>
      <c r="IP222" s="20"/>
      <c r="IR222" s="10"/>
      <c r="IT222" s="18"/>
      <c r="IU222" s="20"/>
      <c r="IV222" s="20"/>
    </row>
    <row r="223" spans="1:256">
      <c r="A223" s="2" t="s">
        <v>131</v>
      </c>
      <c r="B223" s="25">
        <v>17.981000000000002</v>
      </c>
      <c r="C223" s="12">
        <v>12751.8</v>
      </c>
      <c r="D223" s="18">
        <f>C223/D$1</f>
        <v>3.9500511420696334E-2</v>
      </c>
      <c r="E223" s="20">
        <f>(((B223-B$221)/(B$235-B$221)*100+1200))</f>
        <v>1207.1906354515052</v>
      </c>
      <c r="G223" s="25">
        <v>17.966000000000001</v>
      </c>
      <c r="H223" s="12">
        <v>12194.7</v>
      </c>
      <c r="I223" s="18">
        <f>H223/I$1</f>
        <v>5.719658097208908E-2</v>
      </c>
      <c r="J223" s="20">
        <f>(((G223-G$221)/(G$235-G$221)*100+1200))</f>
        <v>1206.8075117370893</v>
      </c>
      <c r="L223" s="25">
        <v>17.91</v>
      </c>
      <c r="M223" s="12">
        <v>14397.1</v>
      </c>
      <c r="N223" s="18">
        <f>M223/N$1</f>
        <v>5.0595602075399815E-2</v>
      </c>
      <c r="O223" s="20">
        <f>(((L223-L$221)/(L$235-L$221)*100+1200))</f>
        <v>1206.6577450652392</v>
      </c>
      <c r="Q223" s="25">
        <v>17.925000000000001</v>
      </c>
      <c r="R223" s="12">
        <v>11688.7</v>
      </c>
      <c r="S223" s="18">
        <f>R223/S$1</f>
        <v>4.4769213739893732E-2</v>
      </c>
      <c r="T223" s="20">
        <f>(((Q223-Q$221)/(Q$235-Q$221)*100+1200))</f>
        <v>1207.273940607274</v>
      </c>
      <c r="U223" s="20">
        <f t="shared" si="2188"/>
        <v>15.860741533662134</v>
      </c>
      <c r="W223" s="10">
        <v>17.943999999999999</v>
      </c>
      <c r="X223">
        <v>6877.7</v>
      </c>
      <c r="Y223" s="18">
        <f>X223/Y$1</f>
        <v>2.0852554367418147E-2</v>
      </c>
      <c r="Z223" s="20">
        <f>(((W223-W$221)/(W$235-W$221)*100+1200))</f>
        <v>1207.1906354515049</v>
      </c>
      <c r="AB223" s="10">
        <v>17.885000000000002</v>
      </c>
      <c r="AC223">
        <v>14724.9</v>
      </c>
      <c r="AD223" s="18">
        <f t="shared" si="2189"/>
        <v>5.071829301560446E-2</v>
      </c>
      <c r="AE223" s="20">
        <f>(((AB223-AB$221)/(AB$235-AB$221)*100+1200))</f>
        <v>1206.6059993259184</v>
      </c>
      <c r="AG223" s="10">
        <v>17.850999999999999</v>
      </c>
      <c r="AH223">
        <v>8700.7000000000007</v>
      </c>
      <c r="AI223" s="18">
        <f t="shared" si="2190"/>
        <v>2.8781959463706226E-2</v>
      </c>
      <c r="AJ223" s="20">
        <f>(((AG223-AG$221)/(AG$235-AG$221)*100+1200))</f>
        <v>1206.1641541038525</v>
      </c>
      <c r="AL223" s="10">
        <v>17.866</v>
      </c>
      <c r="AM223">
        <v>13261.6</v>
      </c>
      <c r="AN223" s="18">
        <f t="shared" si="2191"/>
        <v>4.6879230905734627E-2</v>
      </c>
      <c r="AO223" s="20">
        <f>(((AL223-AL$221)/(AL$235-AL$221)*100+1200))</f>
        <v>1207.0734160241368</v>
      </c>
      <c r="AQ223" s="10">
        <v>17.876999999999999</v>
      </c>
      <c r="AR223">
        <v>14822.5</v>
      </c>
      <c r="AS223" s="18">
        <f t="shared" si="2192"/>
        <v>4.8416331124914946E-2</v>
      </c>
      <c r="AT223" s="20">
        <f>(((AQ223-AQ$221)/(AQ$235-AQ$221)*100+1200))</f>
        <v>1206.8075117370893</v>
      </c>
      <c r="AU223" s="20">
        <f t="shared" si="2321"/>
        <v>34.328020085365537</v>
      </c>
      <c r="AW223" s="10">
        <v>17.928999999999998</v>
      </c>
      <c r="AX223">
        <v>9066.5</v>
      </c>
      <c r="AY223" s="18">
        <f t="shared" si="1761"/>
        <v>2.6334898933126523E-2</v>
      </c>
      <c r="AZ223" s="20">
        <f>(((AW223-AW$221)/(AW$235-AW$221)*100+1200))</f>
        <v>1207.2836618777146</v>
      </c>
      <c r="BB223" s="10">
        <v>17.891999999999999</v>
      </c>
      <c r="BC223">
        <v>16288</v>
      </c>
      <c r="BD223" s="18">
        <f t="shared" si="1762"/>
        <v>4.2326304415729127E-2</v>
      </c>
      <c r="BE223" s="20">
        <f>(((BB223-BB$221)/(BB$235-BB$221)*100+1200))</f>
        <v>1206.6979236436705</v>
      </c>
      <c r="BG223" s="10">
        <v>17.824999999999999</v>
      </c>
      <c r="BH223">
        <v>23983.1</v>
      </c>
      <c r="BI223" s="18">
        <f t="shared" si="1763"/>
        <v>7.356156349953194E-2</v>
      </c>
      <c r="BJ223" s="20">
        <f>(((BG223-BG$221)/(BG$235-BG$221)*100+1200))</f>
        <v>1206.8235294117646</v>
      </c>
      <c r="BL223" s="10">
        <v>17.821999999999999</v>
      </c>
      <c r="BM223">
        <v>27067.3</v>
      </c>
      <c r="BN223" s="18">
        <f t="shared" si="1764"/>
        <v>7.6066270531791949E-2</v>
      </c>
      <c r="BO223" s="20">
        <f>(((BL223-BL$221)/(BL$235-BL$221)*100+1200))</f>
        <v>1206.563965170797</v>
      </c>
      <c r="BQ223" s="10">
        <v>17.832999999999998</v>
      </c>
      <c r="BR223">
        <v>23545.8</v>
      </c>
      <c r="BS223" s="18">
        <f t="shared" si="1765"/>
        <v>7.5850742922233802E-2</v>
      </c>
      <c r="BT223" s="20">
        <f>(((BQ223-BQ$221)/(BQ$235-BQ$221)*100+1200))</f>
        <v>1206.9161376545271</v>
      </c>
      <c r="BU223" s="20">
        <f t="shared" ref="BU223" si="2438">(STDEV(AY223,BD223,BI223,BN223,BS223))/(AVERAGE(AY223,BD223,BI223,BN223,BS223))*100</f>
        <v>39.245673216935714</v>
      </c>
      <c r="BW223" s="10">
        <v>17.891999999999999</v>
      </c>
      <c r="BX223" s="11">
        <v>22687.4</v>
      </c>
      <c r="BY223" s="18">
        <f t="shared" ref="BY223" si="2439">BX223/BY$1</f>
        <v>8.9472787532792045E-2</v>
      </c>
      <c r="BZ223" s="20">
        <f>(((BW223-BW$221)/(BW$235-BW$221)*100+1200))</f>
        <v>1206.6889632107022</v>
      </c>
      <c r="CB223" s="10">
        <v>17.884</v>
      </c>
      <c r="CC223" s="11">
        <v>12665.9</v>
      </c>
      <c r="CD223" s="18">
        <f t="shared" ref="CD223" si="2440">CC223/CD$1</f>
        <v>4.1890006280573974E-2</v>
      </c>
      <c r="CE223" s="20">
        <f>(((CB223-CB$221)/(CB$235-CB$221)*100+1200))</f>
        <v>1206.532663316583</v>
      </c>
      <c r="CG223" s="10">
        <v>17.844000000000001</v>
      </c>
      <c r="CH223" s="11">
        <v>17611.599999999999</v>
      </c>
      <c r="CI223" s="18">
        <f t="shared" ref="CI223" si="2441">CH223/CI$1</f>
        <v>4.7578344499675809E-2</v>
      </c>
      <c r="CJ223" s="20">
        <f>(((CG223-CG$221)/(CG$235-CG$221)*100+1200))</f>
        <v>1206.680026720107</v>
      </c>
      <c r="CL223" s="10">
        <v>17.859000000000002</v>
      </c>
      <c r="CM223" s="11">
        <v>23636.9</v>
      </c>
      <c r="CN223" s="18">
        <f t="shared" ref="CN223" si="2442">CM223/CN$1</f>
        <v>6.5886608881029526E-2</v>
      </c>
      <c r="CO223" s="20">
        <f>(((CL223-CL$221)/(CL$235-CL$221)*100+1200))</f>
        <v>1206.9416498993965</v>
      </c>
      <c r="CQ223" s="10">
        <v>17.84</v>
      </c>
      <c r="CR223" s="11">
        <v>13106.1</v>
      </c>
      <c r="CS223" s="18">
        <f t="shared" ref="CS223" si="2443">CR223/CS$1</f>
        <v>3.7222716874065427E-2</v>
      </c>
      <c r="CT223" s="20">
        <f>(((CQ223-CQ$221)/(CQ$235-CQ$221)*100+1200))</f>
        <v>1206.782492482459</v>
      </c>
      <c r="CU223" s="20">
        <f t="shared" ref="CU223" si="2444">(STDEV(BY223,CD223,CI223,CN223,CS223))/(AVERAGE(BY223,CD223,CI223,CN223,CS223))*100</f>
        <v>38.020194919921934</v>
      </c>
      <c r="CW223" s="10">
        <v>17.861999999999998</v>
      </c>
      <c r="CX223" s="11">
        <v>7256.6</v>
      </c>
      <c r="CY223" s="18">
        <f t="shared" ref="CY223" si="2445">CX223/CY$1</f>
        <v>1.8872836571784062E-2</v>
      </c>
      <c r="CZ223" s="20">
        <f>(((CW223-CW$221)/(CW$235-CW$221)*100+1200))</f>
        <v>1205.6647784071974</v>
      </c>
      <c r="DB223" s="10">
        <v>17.946999999999999</v>
      </c>
      <c r="DC223" s="10">
        <v>27881</v>
      </c>
      <c r="DD223" s="18">
        <f t="shared" ref="DD223" si="2446">DC223/DD$1</f>
        <v>8.3043673806141083E-2</v>
      </c>
      <c r="DE223" s="20">
        <f>(((DB223-DB$221)/(DB$235-DB$221)*100+1200))</f>
        <v>1206.932350971199</v>
      </c>
      <c r="DG223" s="10">
        <v>17.806999999999999</v>
      </c>
      <c r="DH223" s="11">
        <v>20498.099999999999</v>
      </c>
      <c r="DI223" s="18">
        <f t="shared" ref="DI223" si="2447">DH223/DI$1</f>
        <v>5.6247015887824818E-2</v>
      </c>
      <c r="DJ223" s="20">
        <f>(((DG223-DG$221)/(DG$235-DG$221)*100+1200))</f>
        <v>1206.5551839464883</v>
      </c>
      <c r="DL223" s="10">
        <v>17.811</v>
      </c>
      <c r="DM223" s="11">
        <v>26254</v>
      </c>
      <c r="DN223" s="18">
        <f t="shared" ref="DN223" si="2448">DM223/DN$1</f>
        <v>9.0337867201890035E-2</v>
      </c>
      <c r="DO223" s="20">
        <f>(((DL223-DL$221)/(DL$235-DL$221)*100+1200))</f>
        <v>1206.7069081153588</v>
      </c>
      <c r="DQ223" s="10">
        <v>17.803000000000001</v>
      </c>
      <c r="DR223" s="11">
        <v>26427.200000000001</v>
      </c>
      <c r="DS223" s="18">
        <f t="shared" ref="DS223" si="2449">DR223/DS$1</f>
        <v>8.7101627684311317E-2</v>
      </c>
      <c r="DT223" s="20">
        <f>(((DQ223-DQ$221)/(DQ$235-DQ$221)*100+1200))</f>
        <v>1206.9813829787233</v>
      </c>
      <c r="DU223" s="20">
        <f t="shared" ref="DU223" si="2450">(STDEV(CY223,DD223,DI223,DN223,DS223))/(AVERAGE(CY223,DD223,DI223,DN223,DS223))*100</f>
        <v>44.930375444983653</v>
      </c>
      <c r="DW223" s="10">
        <v>17.914000000000001</v>
      </c>
      <c r="DX223" s="11">
        <v>7571</v>
      </c>
      <c r="DY223" s="18">
        <f t="shared" ref="DY223" si="2451">DX223/DY$1</f>
        <v>3.3285207317030281E-2</v>
      </c>
      <c r="DZ223" s="20">
        <f>(((DW223-DW$221)/(DW$235-DW$221)*100+1200))</f>
        <v>1206.3914780292944</v>
      </c>
      <c r="EB223" s="10">
        <v>17.899000000000001</v>
      </c>
      <c r="EC223" s="10">
        <v>11140.9</v>
      </c>
      <c r="ED223" s="18">
        <f t="shared" ref="ED223" si="2452">EC223/ED$1</f>
        <v>3.6196773678948857E-2</v>
      </c>
      <c r="EE223" s="20">
        <f>(((EB223-EB$221)/(EB$235-EB$221)*100+1200))</f>
        <v>1206.9230769230769</v>
      </c>
      <c r="EG223" s="10">
        <v>17.803000000000001</v>
      </c>
      <c r="EH223" s="11">
        <v>23753.8</v>
      </c>
      <c r="EI223" s="18">
        <f t="shared" ref="EI223" si="2453">EH223/EI$1</f>
        <v>8.4558493725517561E-2</v>
      </c>
      <c r="EJ223" s="20">
        <f>(((EG223-EG$221)/(EG$235-EG$221)*100+1200))</f>
        <v>1206.6980814540559</v>
      </c>
      <c r="EL223" s="10">
        <v>17.798999999999999</v>
      </c>
      <c r="EM223" s="11">
        <v>30424.9</v>
      </c>
      <c r="EN223" s="18">
        <f t="shared" ref="EN223" si="2454">EM223/EN$1</f>
        <v>8.6560330116720985E-2</v>
      </c>
      <c r="EO223" s="20">
        <f>(((EL223-EL$221)/(EL$235-EL$221)*100+1200))</f>
        <v>1206.6311229590135</v>
      </c>
      <c r="EQ223" s="10">
        <v>17.788</v>
      </c>
      <c r="ER223" s="11">
        <v>34489.699999999997</v>
      </c>
      <c r="ES223" s="18">
        <f t="shared" ref="ES223" si="2455">ER223/ES$1</f>
        <v>0.10890595767187412</v>
      </c>
      <c r="ET223" s="20">
        <f>(((EQ223-EQ$221)/(EQ$235-EQ$221)*100+1200))</f>
        <v>1206.7983924983255</v>
      </c>
      <c r="EU223" s="20">
        <f t="shared" ref="EU223" si="2456">(STDEV(DY223,ED223,EI223,EN223,ES223))/(AVERAGE(DY223,ED223,EI223,EN223,ES223))*100</f>
        <v>47.932437660144359</v>
      </c>
      <c r="EW223" s="10">
        <v>17.899000000000001</v>
      </c>
      <c r="EX223" s="11">
        <v>11326.9</v>
      </c>
      <c r="EY223" s="18">
        <f t="shared" ref="EY223" si="2457">EX223/EY$1</f>
        <v>3.7121931891288505E-2</v>
      </c>
      <c r="EZ223" s="20">
        <f>(((EW223-EW$221)/(EW$235-EW$221)*100+1200))</f>
        <v>1206.5392354124749</v>
      </c>
      <c r="FB223" s="10">
        <v>17.832999999999998</v>
      </c>
      <c r="FC223" s="10">
        <v>12890.3</v>
      </c>
      <c r="FD223" s="18">
        <f t="shared" ref="FD223" si="2458">FC223/FD$1</f>
        <v>4.110568858876517E-2</v>
      </c>
      <c r="FE223" s="20">
        <f>(((FB223-FB$221)/(FB$235-FB$221)*100+1200))</f>
        <v>1206.8999999999999</v>
      </c>
      <c r="FI223" s="18"/>
      <c r="FL223" s="10">
        <v>17.77</v>
      </c>
      <c r="FM223" s="11">
        <v>52827</v>
      </c>
      <c r="FN223" s="18">
        <f t="shared" ref="FN223" si="2459">FM223/FN$1</f>
        <v>0.1612303154622946</v>
      </c>
      <c r="FO223" s="20">
        <f>(((FL223-FL$221)/(FL$235-FL$221)*100+1200))</f>
        <v>1206.9509738079248</v>
      </c>
      <c r="FQ223" s="10">
        <v>17.774000000000001</v>
      </c>
      <c r="FR223" s="11">
        <v>30629.3</v>
      </c>
      <c r="FS223" s="18">
        <f t="shared" ref="FS223" si="2460">FR223/FS$1</f>
        <v>0.12233316199110059</v>
      </c>
      <c r="FT223" s="20">
        <f>(((FQ223-FQ$221)/(FQ$235-FQ$221)*100+1200))</f>
        <v>1206.831882116544</v>
      </c>
      <c r="FU223" s="20">
        <f>(STDEV(EY223,FD223,FI223,FN223,FS223))/(AVERAGE(EY223,FD223,FI223,FN223,FS223))*100</f>
        <v>67.87023060890715</v>
      </c>
      <c r="FV223" s="20">
        <f>(STDEV(EY223,FD223,FN223,FS223))/(AVERAGE(EY223,FD223,FN223,FS223))*100</f>
        <v>67.87023060890715</v>
      </c>
      <c r="FX223" s="10">
        <v>17.907</v>
      </c>
      <c r="FY223" s="11">
        <v>14008.3</v>
      </c>
      <c r="FZ223" s="18">
        <f t="shared" ref="FZ223" si="2461">FY223/FZ$1</f>
        <v>4.4054555026445369E-2</v>
      </c>
      <c r="GA223" s="20">
        <f>(((FX223-FX$221)/(FX$235-FX$221)*100+1200))</f>
        <v>1207.056856187291</v>
      </c>
      <c r="GC223" s="10">
        <v>17.803000000000001</v>
      </c>
      <c r="GD223" s="10">
        <v>14722.2</v>
      </c>
      <c r="GE223" s="18">
        <f t="shared" ref="GE223" si="2462">GD223/GE$1</f>
        <v>5.4049073042721031E-2</v>
      </c>
      <c r="GF223" s="20">
        <f>(((GC223-GC$221)/(GC$235-GC$221)*100+1200))</f>
        <v>1206.967351060249</v>
      </c>
      <c r="GH223" s="10">
        <v>17.777000000000001</v>
      </c>
      <c r="GI223" s="11">
        <v>36613.1</v>
      </c>
      <c r="GJ223" s="18">
        <f t="shared" ref="GJ223" si="2463">GI223/GJ$1</f>
        <v>0.1465463068734445</v>
      </c>
      <c r="GK223" s="20">
        <f>(((GH223-GH$189)/(GH$221-GH$189)*100+1100))</f>
        <v>1206.6430183811674</v>
      </c>
      <c r="GM223" s="10">
        <v>17.777000000000001</v>
      </c>
      <c r="GN223" s="11">
        <v>50942.2</v>
      </c>
      <c r="GO223" s="18">
        <f t="shared" ref="GO223" si="2464">GN223/GO$1</f>
        <v>0.14865609777378574</v>
      </c>
      <c r="GP223" s="20">
        <f>(((GM223-GM$221)/(GM$235-GM$221)*100+1200))</f>
        <v>1206.8235294117646</v>
      </c>
      <c r="GR223" s="10">
        <v>17.759</v>
      </c>
      <c r="GS223" s="11">
        <v>25011.599999999999</v>
      </c>
      <c r="GT223" s="18">
        <f t="shared" ref="GT223" si="2465">GS223/GT$1</f>
        <v>6.7960505543820438E-2</v>
      </c>
      <c r="GU223" s="20">
        <f>(((GR223-GR$221)/(GR$235-GR$221)*100+1200))</f>
        <v>1206.3614944463143</v>
      </c>
      <c r="GV223" s="20">
        <f t="shared" ref="GV223" si="2466">(STDEV(FZ223,GE223,GJ223,GO223,GT223))/(AVERAGE(FZ223,GE223,GJ223,GO223,GT223))*100</f>
        <v>55.541871477411256</v>
      </c>
      <c r="GX223" s="10">
        <v>17.832999999999998</v>
      </c>
      <c r="GY223" s="11">
        <v>16483.2</v>
      </c>
      <c r="GZ223" s="18">
        <f t="shared" ref="GZ223" si="2467">GY223/GZ$1</f>
        <v>5.5803220791601896E-2</v>
      </c>
      <c r="HA223" s="20">
        <f>(((GX223-GX$221)/(GX$235-GX$221)*100+1200))</f>
        <v>1206.9579831932772</v>
      </c>
      <c r="HC223" s="10">
        <v>17.844000000000001</v>
      </c>
      <c r="HD223" s="10">
        <v>16053.6</v>
      </c>
      <c r="HE223" s="18">
        <f t="shared" ref="HE223" si="2468">HD223/HE$1</f>
        <v>4.9395965885349516E-2</v>
      </c>
      <c r="HF223" s="20">
        <f>(((HC223-HC$221)/(HC$235-HC$221)*100+1200))</f>
        <v>1207.0309896701101</v>
      </c>
      <c r="HH223" s="10">
        <v>17.785</v>
      </c>
      <c r="HI223" s="11">
        <v>25792.6</v>
      </c>
      <c r="HJ223" s="18">
        <f t="shared" ref="HJ223" si="2469">HI223/HJ$1</f>
        <v>7.1052154572305834E-2</v>
      </c>
      <c r="HK223" s="20">
        <f>(((HH223-HH$189)/(HH$221-HH$189)*100+1100))</f>
        <v>1206.8373298768631</v>
      </c>
      <c r="HM223" s="10">
        <v>17.780999999999999</v>
      </c>
      <c r="HN223" s="11">
        <v>27178</v>
      </c>
      <c r="HO223" s="18">
        <f t="shared" ref="HO223" si="2470">HN223/HO$1</f>
        <v>7.6158952459921825E-2</v>
      </c>
      <c r="HP223" s="20">
        <f>(((HM223-HM$221)/(HM$235-HM$221)*100+1200))</f>
        <v>1207.0829137294393</v>
      </c>
      <c r="HR223" s="10">
        <v>17.785</v>
      </c>
      <c r="HS223" s="11">
        <v>29981.8</v>
      </c>
      <c r="HT223" s="18">
        <f t="shared" ref="HT223" si="2471">HS223/HT$1</f>
        <v>7.3465591228960458E-2</v>
      </c>
      <c r="HU223" s="20">
        <f>(((HR223-HR$221)/(HR$235-HR$221)*100+1200))</f>
        <v>1207.1019858633456</v>
      </c>
      <c r="HV223" s="20">
        <f t="shared" ref="HV223" si="2472">(STDEV(GZ223,HE223,HJ223,HO223,HT223))/(AVERAGE(GZ223,HE223,HJ223,HO223,HT223))*100</f>
        <v>18.166228298724029</v>
      </c>
      <c r="HX223" s="10">
        <v>17.87</v>
      </c>
      <c r="HY223" s="11">
        <v>10241.5</v>
      </c>
      <c r="HZ223" s="18">
        <f t="shared" ref="HZ223" si="2473">HY223/HZ$1</f>
        <v>2.302044203564409E-2</v>
      </c>
      <c r="IA223" s="20">
        <f>(((HX223-HX$221)/(HX$235-HX$221)*100+1200))</f>
        <v>1207.2126727334007</v>
      </c>
      <c r="IC223" s="10">
        <v>17.855</v>
      </c>
      <c r="ID223" s="10">
        <v>11493.1</v>
      </c>
      <c r="IE223" s="18">
        <f t="shared" ref="IE223" si="2474">ID223/IE$1</f>
        <v>3.7036559629051127E-2</v>
      </c>
      <c r="IF223" s="20">
        <f>(((IC223-IC$221)/(IC$235-IC$221)*100+1200))</f>
        <v>1206.9509738079248</v>
      </c>
      <c r="IH223" s="10">
        <v>17.798999999999999</v>
      </c>
      <c r="II223" s="11">
        <v>28895.9</v>
      </c>
      <c r="IJ223" s="18">
        <f t="shared" ref="IJ223" si="2475">II223/IJ$1</f>
        <v>9.1167459263028952E-2</v>
      </c>
      <c r="IK223" s="20">
        <f>(((IH223-IH$189)/(IH$221-IH$189)*100+1100))</f>
        <v>1207.0413436692506</v>
      </c>
      <c r="IM223" s="10">
        <v>17.811</v>
      </c>
      <c r="IN223" s="11">
        <v>37075.800000000003</v>
      </c>
      <c r="IO223" s="18">
        <f t="shared" ref="IO223" si="2476">IN223/IO$1</f>
        <v>8.3964002809987517E-2</v>
      </c>
      <c r="IP223" s="20">
        <f>(((IM223-IM$221)/(IM$235-IM$221)*100+1200))</f>
        <v>1207.1283783783783</v>
      </c>
      <c r="IR223" s="10">
        <v>17.837</v>
      </c>
      <c r="IS223" s="11">
        <v>25903.5</v>
      </c>
      <c r="IT223" s="18">
        <f t="shared" ref="IT223" si="2477">IS223/IT$1</f>
        <v>7.068301124608499E-2</v>
      </c>
      <c r="IU223" s="20">
        <f>(((IR223-IR$221)/(IR$235-IR$221)*100+1200))</f>
        <v>1207.3301950235373</v>
      </c>
      <c r="IV223" s="20">
        <f t="shared" ref="IV223" si="2478">(STDEV(HZ223,IE223,IJ223,IO223,IT223))/(AVERAGE(HZ223,IE223,IJ223,IO223,IT223))*100</f>
        <v>48.682838390911975</v>
      </c>
    </row>
    <row r="224" spans="1:256" s="11" customFormat="1">
      <c r="A224" s="13" t="s">
        <v>185</v>
      </c>
      <c r="B224" s="25">
        <v>17.992000000000001</v>
      </c>
      <c r="C224" s="12">
        <v>12946.4</v>
      </c>
      <c r="D224" s="18">
        <f>C224/D$1</f>
        <v>4.0103312556415804E-2</v>
      </c>
      <c r="E224" s="20">
        <f>(((B224-B$221)/(B$235-B$221)*100+1200))</f>
        <v>1207.5585284280937</v>
      </c>
      <c r="F224" s="12"/>
      <c r="G224" s="25">
        <v>17.981000000000002</v>
      </c>
      <c r="H224" s="12">
        <v>12956.9</v>
      </c>
      <c r="I224" s="18">
        <f>H224/I$1</f>
        <v>6.0771513854154746E-2</v>
      </c>
      <c r="J224" s="20">
        <f>(((G224-G$221)/(G$235-G$221)*100+1200))</f>
        <v>1207.310529845741</v>
      </c>
      <c r="K224" s="12"/>
      <c r="L224" s="25">
        <v>17.931999999999999</v>
      </c>
      <c r="M224" s="12">
        <v>3375.8</v>
      </c>
      <c r="N224" s="18">
        <f>M224/N$1</f>
        <v>1.1863544289206487E-2</v>
      </c>
      <c r="O224" s="20">
        <f>(((L224-L$221)/(L$235-L$221)*100+1200))</f>
        <v>1207.3937771830044</v>
      </c>
      <c r="P224" s="12"/>
      <c r="Q224" s="25">
        <v>17.943999999999999</v>
      </c>
      <c r="R224" s="12">
        <v>10187.5</v>
      </c>
      <c r="S224" s="18">
        <f>R224/S$1</f>
        <v>3.9019426024721943E-2</v>
      </c>
      <c r="T224" s="20">
        <f>(((Q224-Q$221)/(Q$235-Q$221)*100+1200))</f>
        <v>1207.9079079079079</v>
      </c>
      <c r="U224" s="20">
        <f t="shared" ref="U224" si="2479">(STDEV(D224,I224,N224,S224))/(AVERAGE(D224,I224,N224,S224))*100</f>
        <v>52.871400239653468</v>
      </c>
      <c r="W224" s="10"/>
      <c r="Y224" s="18"/>
      <c r="Z224" s="20"/>
      <c r="AB224" s="10"/>
      <c r="AD224" s="18"/>
      <c r="AE224" s="20"/>
      <c r="AG224" s="10"/>
      <c r="AI224" s="18"/>
      <c r="AJ224" s="20"/>
      <c r="AL224" s="10"/>
      <c r="AN224" s="18"/>
      <c r="AO224" s="20"/>
      <c r="AQ224" s="10"/>
      <c r="AS224" s="18"/>
      <c r="AT224" s="20"/>
      <c r="AU224" s="20"/>
      <c r="AW224" s="10"/>
      <c r="AY224" s="18"/>
      <c r="AZ224" s="20"/>
      <c r="BB224" s="10"/>
      <c r="BD224" s="18"/>
      <c r="BE224" s="20"/>
      <c r="BG224" s="10"/>
      <c r="BI224" s="18"/>
      <c r="BJ224" s="20"/>
      <c r="BL224" s="10"/>
      <c r="BN224" s="18"/>
      <c r="BO224" s="20"/>
      <c r="BQ224" s="10"/>
      <c r="BS224" s="18"/>
      <c r="BT224" s="20"/>
      <c r="BU224" s="20"/>
      <c r="BW224" s="10"/>
      <c r="BY224" s="18"/>
      <c r="BZ224" s="20"/>
      <c r="CB224" s="10"/>
      <c r="CD224" s="18"/>
      <c r="CE224" s="20"/>
      <c r="CG224" s="10"/>
      <c r="CI224" s="18"/>
      <c r="CJ224" s="20"/>
      <c r="CL224" s="10"/>
      <c r="CN224" s="18"/>
      <c r="CO224" s="20"/>
      <c r="CQ224" s="10"/>
      <c r="CS224" s="18"/>
      <c r="CT224" s="20"/>
      <c r="CU224" s="20"/>
      <c r="CW224" s="10"/>
      <c r="CY224" s="18"/>
      <c r="CZ224" s="20"/>
      <c r="DB224" s="10"/>
      <c r="DC224" s="10"/>
      <c r="DD224" s="18"/>
      <c r="DE224" s="20"/>
      <c r="DG224" s="10"/>
      <c r="DI224" s="18"/>
      <c r="DJ224" s="20"/>
      <c r="DL224" s="10"/>
      <c r="DN224" s="18"/>
      <c r="DO224" s="20"/>
      <c r="DQ224" s="10"/>
      <c r="DS224" s="18"/>
      <c r="DT224" s="20"/>
      <c r="DU224" s="20"/>
      <c r="DW224" s="10"/>
      <c r="DY224" s="18"/>
      <c r="DZ224" s="20"/>
      <c r="EB224" s="10"/>
      <c r="EC224" s="10"/>
      <c r="ED224" s="18"/>
      <c r="EE224" s="20"/>
      <c r="EG224" s="10"/>
      <c r="EI224" s="18"/>
      <c r="EJ224" s="20"/>
      <c r="EL224" s="10"/>
      <c r="EN224" s="18"/>
      <c r="EO224" s="20"/>
      <c r="EQ224" s="10"/>
      <c r="ES224" s="18"/>
      <c r="ET224" s="20"/>
      <c r="EU224" s="20"/>
      <c r="EW224" s="10"/>
      <c r="EY224" s="18"/>
      <c r="EZ224" s="20"/>
      <c r="FB224" s="10"/>
      <c r="FC224" s="10"/>
      <c r="FD224" s="18"/>
      <c r="FE224" s="20"/>
      <c r="FG224" s="10"/>
      <c r="FI224" s="18"/>
      <c r="FJ224" s="20"/>
      <c r="FL224" s="10"/>
      <c r="FN224" s="18"/>
      <c r="FO224" s="20"/>
      <c r="FQ224" s="10"/>
      <c r="FS224" s="18"/>
      <c r="FT224" s="20"/>
      <c r="FU224" s="20"/>
      <c r="FV224" s="20"/>
      <c r="FX224" s="10"/>
      <c r="FZ224" s="18"/>
      <c r="GA224" s="20"/>
      <c r="GC224" s="10"/>
      <c r="GD224" s="10"/>
      <c r="GE224" s="18"/>
      <c r="GF224" s="20"/>
      <c r="GH224" s="10"/>
      <c r="GJ224" s="18"/>
      <c r="GK224" s="20"/>
      <c r="GM224" s="10"/>
      <c r="GO224" s="18"/>
      <c r="GP224" s="20"/>
      <c r="GR224" s="10"/>
      <c r="GT224" s="18"/>
      <c r="GU224" s="20"/>
      <c r="GV224" s="20"/>
      <c r="GX224" s="10"/>
      <c r="GZ224" s="18"/>
      <c r="HA224" s="20"/>
      <c r="HC224" s="10"/>
      <c r="HD224" s="10"/>
      <c r="HE224" s="18"/>
      <c r="HF224" s="20"/>
      <c r="HH224" s="10"/>
      <c r="HJ224" s="18"/>
      <c r="HK224" s="20"/>
      <c r="HM224" s="10"/>
      <c r="HO224" s="18"/>
      <c r="HP224" s="20"/>
      <c r="HR224" s="10"/>
      <c r="HT224" s="18"/>
      <c r="HU224" s="20"/>
      <c r="HV224" s="20"/>
      <c r="HX224" s="10"/>
      <c r="HZ224" s="18"/>
      <c r="IA224" s="20"/>
      <c r="IC224" s="10"/>
      <c r="ID224" s="10"/>
      <c r="IE224" s="18"/>
      <c r="IF224" s="20"/>
      <c r="IH224" s="10"/>
      <c r="IJ224" s="18"/>
      <c r="IK224" s="20"/>
      <c r="IM224" s="10"/>
      <c r="IO224" s="18"/>
      <c r="IP224" s="20"/>
      <c r="IR224" s="10"/>
      <c r="IT224" s="18"/>
      <c r="IU224" s="20"/>
      <c r="IV224" s="20"/>
    </row>
    <row r="225" spans="1:256" s="11" customFormat="1">
      <c r="A225" s="13">
        <v>130</v>
      </c>
      <c r="B225" s="25"/>
      <c r="C225" s="12"/>
      <c r="D225" s="18"/>
      <c r="E225" s="20"/>
      <c r="F225" s="12"/>
      <c r="G225" s="25"/>
      <c r="H225" s="12"/>
      <c r="I225" s="18"/>
      <c r="J225" s="20"/>
      <c r="K225" s="12"/>
      <c r="L225" s="25"/>
      <c r="M225" s="12"/>
      <c r="N225" s="18"/>
      <c r="O225" s="20"/>
      <c r="P225" s="12"/>
      <c r="Q225" s="25"/>
      <c r="R225" s="12"/>
      <c r="S225" s="18"/>
      <c r="T225" s="20"/>
      <c r="U225" s="20"/>
      <c r="W225" s="10">
        <v>18.161999999999999</v>
      </c>
      <c r="X225" s="11">
        <v>2260.1</v>
      </c>
      <c r="Y225" s="18">
        <f>X225/Y$1</f>
        <v>6.8524155060269787E-3</v>
      </c>
      <c r="Z225" s="20">
        <f>(((W225-W$221)/(W$235-W$221)*100+1200))</f>
        <v>1214.4816053511706</v>
      </c>
      <c r="AB225" s="10">
        <v>18.117000000000001</v>
      </c>
      <c r="AC225" s="11">
        <v>1870.1</v>
      </c>
      <c r="AD225" s="18">
        <f t="shared" si="2189"/>
        <v>6.4413530664712082E-3</v>
      </c>
      <c r="AE225" s="20">
        <f>(((AB225-AB$221)/(AB$235-AB$221)*100+1200))</f>
        <v>1214.4253454668014</v>
      </c>
      <c r="AG225" s="10">
        <v>18.099</v>
      </c>
      <c r="AH225" s="11">
        <v>2014.5</v>
      </c>
      <c r="AI225" s="18">
        <f t="shared" si="2190"/>
        <v>6.6639761558996615E-3</v>
      </c>
      <c r="AJ225" s="20">
        <f>(((AG225-AG$221)/(AG$235-AG$221)*100+1200))</f>
        <v>1214.4723618090452</v>
      </c>
      <c r="AL225" s="10">
        <v>18.091000000000001</v>
      </c>
      <c r="AM225" s="11">
        <v>2140.1</v>
      </c>
      <c r="AN225" s="18">
        <f t="shared" si="2191"/>
        <v>7.5651687625446912E-3</v>
      </c>
      <c r="AO225" s="20">
        <f>(((AL225-AL$221)/(AL$235-AL$221)*100+1200))</f>
        <v>1214.6161582299699</v>
      </c>
      <c r="AQ225" s="10">
        <v>18.114000000000001</v>
      </c>
      <c r="AR225" s="11">
        <v>1907.3</v>
      </c>
      <c r="AS225" s="18">
        <f t="shared" si="2192"/>
        <v>6.2300197911654767E-3</v>
      </c>
      <c r="AT225" s="20">
        <f>(((AQ225-AQ$221)/(AQ$235-AQ$221)*100+1200))</f>
        <v>1214.7551978537895</v>
      </c>
      <c r="AU225" s="20">
        <f t="shared" ref="AU225" si="2480">(STDEV(Y225,AD225,AI225,AN225,AS225))/(AVERAGE(Y225,AD225,AI225,AN225,AS225))*100</f>
        <v>7.5825502739480992</v>
      </c>
      <c r="AW225" s="10">
        <v>18.146999999999998</v>
      </c>
      <c r="AX225" s="11">
        <v>1456</v>
      </c>
      <c r="AY225" s="18">
        <f t="shared" si="1761"/>
        <v>4.2291526880970844E-3</v>
      </c>
      <c r="AZ225" s="20">
        <f>(((AW225-AW$221)/(AW$235-AW$221)*100+1200))</f>
        <v>1214.5673237554292</v>
      </c>
      <c r="BB225" s="10">
        <v>18.120999999999999</v>
      </c>
      <c r="BC225" s="11">
        <v>1560.4</v>
      </c>
      <c r="BD225" s="18">
        <f t="shared" si="1762"/>
        <v>4.0548849097681566E-3</v>
      </c>
      <c r="BE225" s="20">
        <f t="shared" ref="BE225:BE232" si="2481">(((BB225-BB$221)/(BB$235-BB$221)*100+1200))</f>
        <v>1214.3670462156731</v>
      </c>
      <c r="BG225" s="10">
        <v>18.065999999999999</v>
      </c>
      <c r="BH225" s="11">
        <v>1523.1</v>
      </c>
      <c r="BI225" s="18">
        <f t="shared" si="1763"/>
        <v>4.6716903722261553E-3</v>
      </c>
      <c r="BJ225" s="20">
        <f t="shared" ref="BJ225:BJ232" si="2482">(((BG225-BG$221)/(BG$235-BG$221)*100+1200))</f>
        <v>1214.9243697478992</v>
      </c>
      <c r="BL225" s="10">
        <v>18.073</v>
      </c>
      <c r="BM225" s="11">
        <v>3267.5</v>
      </c>
      <c r="BN225" s="18">
        <f t="shared" si="1764"/>
        <v>9.1825390401935256E-3</v>
      </c>
      <c r="BO225" s="20">
        <f t="shared" ref="BO225:BO232" si="2483">(((BL225-BL$221)/(BL$235-BL$221)*100+1200))</f>
        <v>1214.9698593436035</v>
      </c>
      <c r="BQ225" s="10">
        <v>18.058</v>
      </c>
      <c r="BR225" s="11">
        <v>1509.4</v>
      </c>
      <c r="BS225" s="18">
        <f t="shared" si="1765"/>
        <v>4.8624005710920723E-3</v>
      </c>
      <c r="BT225" s="20">
        <f>(((BQ225-BQ$221)/(BQ$235-BQ$221)*100+1200))</f>
        <v>1214.4336785833611</v>
      </c>
      <c r="BU225" s="20">
        <f t="shared" ref="BU225:BU232" si="2484">(STDEV(AY225,BD225,BI225,BN225,BS225))/(AVERAGE(AY225,BD225,BI225,BN225,BS225))*100</f>
        <v>39.616606467833762</v>
      </c>
      <c r="BW225" s="10">
        <v>18.135999999999999</v>
      </c>
      <c r="BX225" s="11">
        <v>1131.9000000000001</v>
      </c>
      <c r="BY225" s="18">
        <f t="shared" ref="BY225" si="2485">BX225/BY$1</f>
        <v>4.4638983844939185E-3</v>
      </c>
      <c r="BZ225" s="20">
        <f>(((BW225-BW$221)/(BW$235-BW$221)*100+1200))</f>
        <v>1214.8494983277592</v>
      </c>
      <c r="CB225" s="10">
        <v>18.120999999999999</v>
      </c>
      <c r="CC225" s="11">
        <v>1082.7</v>
      </c>
      <c r="CD225" s="18">
        <f t="shared" ref="CD225:CD232" si="2486">CC225/CD$1</f>
        <v>3.5808201391119023E-3</v>
      </c>
      <c r="CE225" s="20">
        <f>(((CB225-CB$221)/(CB$235-CB$221)*100+1200))</f>
        <v>1214.4723618090452</v>
      </c>
      <c r="CG225" s="10">
        <v>18.079999999999998</v>
      </c>
      <c r="CH225" s="11">
        <v>1067.0999999999999</v>
      </c>
      <c r="CI225" s="18">
        <f t="shared" ref="CI225:CI232" si="2487">CH225/CI$1</f>
        <v>2.8828074346228657E-3</v>
      </c>
      <c r="CJ225" s="20">
        <f>(((CG225-CG$221)/(CG$235-CG$221)*100+1200))</f>
        <v>1214.5624582498331</v>
      </c>
      <c r="CL225" s="10">
        <v>18.094999999999999</v>
      </c>
      <c r="CM225" s="11">
        <v>1466</v>
      </c>
      <c r="CN225" s="18">
        <f t="shared" ref="CN225:CN232" si="2488">CM225/CN$1</f>
        <v>4.0863974810397847E-3</v>
      </c>
      <c r="CO225" s="20">
        <f>(((CL225-CL$221)/(CL$235-CL$221)*100+1200))</f>
        <v>1214.8558014755197</v>
      </c>
      <c r="CQ225" s="10">
        <v>18.053999999999998</v>
      </c>
      <c r="CR225" s="11">
        <v>1021.8</v>
      </c>
      <c r="CS225" s="18">
        <f t="shared" ref="CS225" si="2489">CR225/CS$1</f>
        <v>2.9020205936106129E-3</v>
      </c>
      <c r="CT225" s="20">
        <f>(((CQ225-CQ$221)/(CQ$235-CQ$221)*100+1200))</f>
        <v>1213.9325091881055</v>
      </c>
      <c r="CU225" s="20">
        <f t="shared" ref="CU225" si="2490">(STDEV(BY225,CD225,CI225,CN225,CS225))/(AVERAGE(BY225,CD225,CI225,CN225,CS225))*100</f>
        <v>19.651932446909164</v>
      </c>
      <c r="CW225" s="10">
        <v>18.146999999999998</v>
      </c>
      <c r="CX225" s="11">
        <v>1918.8</v>
      </c>
      <c r="CY225" s="18">
        <f t="shared" ref="CY225" si="2491">CX225/CY$1</f>
        <v>4.9903810067992247E-3</v>
      </c>
      <c r="CZ225" s="20">
        <f>(((CW225-CW$221)/(CW$235-CW$221)*100+1200))</f>
        <v>1215.1616127957348</v>
      </c>
      <c r="DB225" s="10">
        <v>18.172999999999998</v>
      </c>
      <c r="DC225" s="10">
        <v>3124.3</v>
      </c>
      <c r="DD225" s="18">
        <f t="shared" ref="DD225" si="2492">DC225/DD$1</f>
        <v>9.3057404710206442E-3</v>
      </c>
      <c r="DE225" s="20">
        <f>(((DB225-DB$221)/(DB$235-DB$221)*100+1200))</f>
        <v>1214.5010046885466</v>
      </c>
      <c r="DG225" s="10">
        <v>18.021000000000001</v>
      </c>
      <c r="DH225" s="11">
        <v>2154.9</v>
      </c>
      <c r="DI225" s="18">
        <f t="shared" ref="DI225" si="2493">DH225/DI$1</f>
        <v>5.9130697253244793E-3</v>
      </c>
      <c r="DJ225" s="20">
        <f>(((DG225-DG$221)/(DG$235-DG$221)*100+1200))</f>
        <v>1213.7123745819399</v>
      </c>
      <c r="DL225" s="10">
        <v>18.04</v>
      </c>
      <c r="DM225" s="11">
        <v>2996.4</v>
      </c>
      <c r="DN225" s="18">
        <f t="shared" ref="DN225" si="2494">DM225/DN$1</f>
        <v>1.0310367383398465E-2</v>
      </c>
      <c r="DO225" s="20">
        <f>(((DL225-DL$221)/(DL$235-DL$221)*100+1200))</f>
        <v>1214.3863179074447</v>
      </c>
      <c r="DQ225" s="10">
        <v>18.044</v>
      </c>
      <c r="DR225" s="11">
        <v>2138.3000000000002</v>
      </c>
      <c r="DS225" s="18">
        <f t="shared" ref="DS225" si="2495">DR225/DS$1</f>
        <v>7.0476407064449841E-3</v>
      </c>
      <c r="DT225" s="20">
        <f>(((DQ225-DQ$221)/(DQ$235-DQ$221)*100+1200))</f>
        <v>1214.9933510638298</v>
      </c>
      <c r="DU225" s="20">
        <f t="shared" ref="DU225" si="2496">(STDEV(CY225,DD225,DI225,DN225,DS225))/(AVERAGE(CY225,DD225,DI225,DN225,DS225))*100</f>
        <v>29.893884294936178</v>
      </c>
      <c r="DW225" s="10">
        <v>18.151</v>
      </c>
      <c r="DX225" s="11">
        <v>3094.3</v>
      </c>
      <c r="DY225" s="18">
        <f t="shared" ref="DY225" si="2497">DX225/DY$1</f>
        <v>1.3603806234458699E-2</v>
      </c>
      <c r="DZ225" s="20">
        <f>(((DW225-DW$221)/(DW$235-DW$221)*100+1200))</f>
        <v>1214.2809587217043</v>
      </c>
      <c r="EB225" s="10">
        <v>18.120999999999999</v>
      </c>
      <c r="EC225" s="10">
        <v>3459.1</v>
      </c>
      <c r="ED225" s="18">
        <f t="shared" ref="ED225" si="2498">EC225/ED$1</f>
        <v>1.1238612664403414E-2</v>
      </c>
      <c r="EE225" s="20">
        <f>(((EB225-EB$221)/(EB$235-EB$221)*100+1200))</f>
        <v>1214.3478260869565</v>
      </c>
      <c r="EG225" s="10">
        <v>18.036000000000001</v>
      </c>
      <c r="EH225" s="11">
        <v>4701.2</v>
      </c>
      <c r="EI225" s="18">
        <f t="shared" ref="EI225" si="2499">EH225/EI$1</f>
        <v>1.6735275648628985E-2</v>
      </c>
      <c r="EJ225" s="20">
        <f>(((EG225-EG$221)/(EG$235-EG$221)*100+1200))</f>
        <v>1214.540558734433</v>
      </c>
      <c r="EL225" s="10">
        <v>18.036000000000001</v>
      </c>
      <c r="EM225" s="11">
        <v>4032.2</v>
      </c>
      <c r="EN225" s="18">
        <f t="shared" ref="EN225" si="2500">EM225/EN$1</f>
        <v>1.1471806418316653E-2</v>
      </c>
      <c r="EO225" s="20">
        <f>(((EL225-EL$221)/(EL$235-EL$221)*100+1200))</f>
        <v>1214.5284905031656</v>
      </c>
      <c r="EQ225" s="10">
        <v>18.021000000000001</v>
      </c>
      <c r="ER225" s="11">
        <v>4125.3</v>
      </c>
      <c r="ES225" s="18">
        <f t="shared" ref="ES225" si="2501">ER225/ES$1</f>
        <v>1.3026200494170213E-2</v>
      </c>
      <c r="ET225" s="20">
        <f>(((EQ225-EQ$221)/(EQ$235-EQ$221)*100+1200))</f>
        <v>1214.6014735432016</v>
      </c>
      <c r="EU225" s="20">
        <f t="shared" ref="EU225" si="2502">(STDEV(DY225,ED225,EI225,EN225,ES225))/(AVERAGE(DY225,ED225,EI225,EN225,ES225))*100</f>
        <v>16.717929120014688</v>
      </c>
      <c r="EW225" s="10">
        <v>17.917999999999999</v>
      </c>
      <c r="EX225" s="11">
        <v>4595.6000000000004</v>
      </c>
      <c r="EY225" s="18">
        <f t="shared" ref="EY225" si="2503">EX225/EY$1</f>
        <v>1.5061274505787592E-2</v>
      </c>
      <c r="EZ225" s="20">
        <f>(((EW225-EW$221)/(EW$235-EW$221)*100+1200))</f>
        <v>1207.1763916834338</v>
      </c>
      <c r="FB225" s="10">
        <v>17.84</v>
      </c>
      <c r="FC225" s="10">
        <v>5617.9</v>
      </c>
      <c r="FD225" s="18">
        <f t="shared" ref="FD225" si="2504">FC225/FD$1</f>
        <v>1.7914838903890822E-2</v>
      </c>
      <c r="FE225" s="20">
        <f>(((FB225-FB$221)/(FB$235-FB$221)*100+1200))</f>
        <v>1207.1333333333332</v>
      </c>
      <c r="FG225" s="10"/>
      <c r="FI225" s="18"/>
      <c r="FJ225" s="20"/>
      <c r="FL225" s="10">
        <v>17.774000000000001</v>
      </c>
      <c r="FM225" s="11">
        <v>23277.200000000001</v>
      </c>
      <c r="FN225" s="18">
        <f t="shared" ref="FN225" si="2505">FM225/FN$1</f>
        <v>7.1043032901336886E-2</v>
      </c>
      <c r="FO225" s="20">
        <f>(((FL225-FL$221)/(FL$235-FL$221)*100+1200))</f>
        <v>1207.0852921423775</v>
      </c>
      <c r="FQ225" s="10">
        <v>17.777000000000001</v>
      </c>
      <c r="FR225" s="11">
        <v>12926.6</v>
      </c>
      <c r="FS225" s="18">
        <f t="shared" ref="FS225" si="2506">FR225/FS$1</f>
        <v>5.162872973898068E-2</v>
      </c>
      <c r="FT225" s="20">
        <f>(((FQ225-FQ$221)/(FQ$235-FQ$221)*100+1200))</f>
        <v>1206.932350971199</v>
      </c>
      <c r="FU225" s="20">
        <f>(STDEV(EY225,FD225,FI225,FN225,FS225))/(AVERAGE(EY225,FD225,FI225,FN225,FS225))*100</f>
        <v>69.654280253127936</v>
      </c>
      <c r="FV225" s="20">
        <f>(STDEV(EY225,FD225,FN225,FS225))/(AVERAGE(EY225,FD225,FN225,FS225))*100</f>
        <v>69.654280253127936</v>
      </c>
      <c r="FX225" s="10">
        <v>18.14</v>
      </c>
      <c r="FY225" s="11">
        <v>1806.8</v>
      </c>
      <c r="FZ225" s="18">
        <f t="shared" ref="FZ225" si="2507">FY225/FZ$1</f>
        <v>5.6821862768345549E-3</v>
      </c>
      <c r="GA225" s="20">
        <f>(((FX225-FX$221)/(FX$235-FX$221)*100+1200))</f>
        <v>1214.8494983277592</v>
      </c>
      <c r="GC225" s="10">
        <v>18.036000000000001</v>
      </c>
      <c r="GD225" s="10">
        <v>4671.2</v>
      </c>
      <c r="GE225" s="18">
        <f t="shared" ref="GE225" si="2508">GD225/GE$1</f>
        <v>1.7149205281626282E-2</v>
      </c>
      <c r="GF225" s="20">
        <f>(((GC225-GC$221)/(GC$235-GC$221)*100+1200))</f>
        <v>1214.8098283406262</v>
      </c>
      <c r="GH225" s="10">
        <v>18.021000000000001</v>
      </c>
      <c r="GI225" s="11">
        <v>3781.1</v>
      </c>
      <c r="GJ225" s="18">
        <f t="shared" ref="GJ225:GJ232" si="2509">GI225/GJ$1</f>
        <v>1.5134097929953514E-2</v>
      </c>
      <c r="GK225" s="20">
        <f>(((GH225-GH$221)/(GH$235-GH$221)*100+1200))</f>
        <v>1214.9601063829787</v>
      </c>
      <c r="GM225" s="10">
        <v>18.021000000000001</v>
      </c>
      <c r="GN225" s="11">
        <v>5180.5</v>
      </c>
      <c r="GO225" s="18">
        <f t="shared" ref="GO225" si="2510">GN225/GO$1</f>
        <v>1.5117386263590837E-2</v>
      </c>
      <c r="GP225" s="20">
        <f>(((GM225-GM$221)/(GM$235-GM$221)*100+1200))</f>
        <v>1215.0252100840337</v>
      </c>
      <c r="GR225" s="10">
        <v>17.998999999999999</v>
      </c>
      <c r="GS225" s="11">
        <v>2078.3000000000002</v>
      </c>
      <c r="GT225" s="18">
        <f t="shared" ref="GT225" si="2511">GS225/GT$1</f>
        <v>5.6470725052264565E-3</v>
      </c>
      <c r="GU225" s="20">
        <f>(((GR225-GR$221)/(GR$235-GR$221)*100+1200))</f>
        <v>1214.4395826321104</v>
      </c>
      <c r="GV225" s="20">
        <f t="shared" ref="GV225" si="2512">(STDEV(FZ225,GE225,GJ225,GO225,GT225))/(AVERAGE(FZ225,GE225,GJ225,GO225,GT225))*100</f>
        <v>47.783443056426471</v>
      </c>
      <c r="GX225" s="10">
        <v>18.073</v>
      </c>
      <c r="GY225" s="11">
        <v>4809.5</v>
      </c>
      <c r="GZ225" s="18">
        <f t="shared" ref="GZ225" si="2513">GY225/GZ$1</f>
        <v>1.6282371772302059E-2</v>
      </c>
      <c r="HA225" s="20">
        <f>(((GX225-GX$221)/(GX$235-GX$221)*100+1200))</f>
        <v>1215.0252100840337</v>
      </c>
      <c r="HC225" s="10">
        <v>18.077000000000002</v>
      </c>
      <c r="HD225" s="10">
        <v>2694.9</v>
      </c>
      <c r="HE225" s="18">
        <f t="shared" ref="HE225" si="2514">HD225/HE$1</f>
        <v>8.2920459251774326E-3</v>
      </c>
      <c r="HF225" s="20">
        <f>(((HC225-HC$221)/(HC$235-HC$221)*100+1200))</f>
        <v>1214.7950683105632</v>
      </c>
      <c r="HH225" s="10">
        <v>18.013999999999999</v>
      </c>
      <c r="HI225" s="11">
        <v>2751.6</v>
      </c>
      <c r="HJ225" s="18">
        <f t="shared" ref="HJ225" si="2515">HI225/HJ$1</f>
        <v>7.5799690035574831E-3</v>
      </c>
      <c r="HK225" s="20">
        <f>(((HH225-HH$221)/(HH$235-HH$221)*100+1200))</f>
        <v>1214.7157190635451</v>
      </c>
      <c r="HM225" s="10">
        <v>18.013999999999999</v>
      </c>
      <c r="HN225" s="11">
        <v>2301.9</v>
      </c>
      <c r="HO225" s="18">
        <f t="shared" ref="HO225" si="2516">HN225/HO$1</f>
        <v>6.4504486226909293E-3</v>
      </c>
      <c r="HP225" s="20">
        <f>(((HM225-HM$221)/(HM$235-HM$221)*100+1200))</f>
        <v>1214.9043303121853</v>
      </c>
      <c r="HR225" s="10">
        <v>18.04</v>
      </c>
      <c r="HS225" s="11">
        <v>2929.1</v>
      </c>
      <c r="HT225" s="18">
        <f t="shared" ref="HT225" si="2517">HS225/HT$1</f>
        <v>7.1772896646881803E-3</v>
      </c>
      <c r="HU225" s="20">
        <f>(((HR225-HR$221)/(HR$235-HR$221)*100+1200))</f>
        <v>1215.6849545607538</v>
      </c>
      <c r="HV225" s="20">
        <f t="shared" ref="HV225" si="2518">(STDEV(GZ225,HE225,HJ225,HO225,HT225))/(AVERAGE(GZ225,HE225,HJ225,HO225,HT225))*100</f>
        <v>44.109981155845915</v>
      </c>
      <c r="HX225" s="10">
        <v>18.077000000000002</v>
      </c>
      <c r="HY225" s="11">
        <v>1993.7</v>
      </c>
      <c r="HZ225" s="18">
        <f t="shared" ref="HZ225:HZ226" si="2519">HY225/HZ$1</f>
        <v>4.4813606685020387E-3</v>
      </c>
      <c r="IA225" s="20">
        <f>(((HX225-HX$221)/(HX$235-HX$221)*100+1200))</f>
        <v>1214.1894169194472</v>
      </c>
      <c r="IC225" s="10">
        <v>18.077000000000002</v>
      </c>
      <c r="ID225" s="10">
        <v>2343.9</v>
      </c>
      <c r="IE225" s="18">
        <f t="shared" ref="IE225:IE226" si="2520">ID225/IE$1</f>
        <v>7.5532269026226994E-3</v>
      </c>
      <c r="IF225" s="20">
        <f>(((IC225-IC$221)/(IC$235-IC$221)*100+1200))</f>
        <v>1214.4056413700471</v>
      </c>
      <c r="IH225" s="10">
        <v>18.04</v>
      </c>
      <c r="II225" s="11">
        <v>4260.8999999999996</v>
      </c>
      <c r="IJ225" s="18">
        <f t="shared" ref="IJ225:IJ226" si="2521">II225/IJ$1</f>
        <v>1.3443271438987537E-2</v>
      </c>
      <c r="IK225" s="20">
        <f>(((IH225-IH$221)/(IH$235-IH$221)*100+1200))</f>
        <v>1215.3153153153153</v>
      </c>
      <c r="IM225" s="10">
        <v>18.047000000000001</v>
      </c>
      <c r="IN225" s="11">
        <v>3041.1</v>
      </c>
      <c r="IO225" s="18">
        <f t="shared" ref="IO225:IO226" si="2522">IN225/IO$1</f>
        <v>6.887051093852405E-3</v>
      </c>
      <c r="IP225" s="20">
        <f>(((IM225-IM$221)/(IM$235-IM$221)*100+1200))</f>
        <v>1215.1013513513512</v>
      </c>
      <c r="IR225" s="10">
        <v>18.068999999999999</v>
      </c>
      <c r="IS225" s="11">
        <v>2314.6</v>
      </c>
      <c r="IT225" s="18">
        <f t="shared" ref="IT225:IT226" si="2523">IS225/IT$1</f>
        <v>6.3158607072476038E-3</v>
      </c>
      <c r="IU225" s="20">
        <f>(((IR225-IR$221)/(IR$235-IR$221)*100+1200))</f>
        <v>1215.1311365164761</v>
      </c>
      <c r="IV225" s="20">
        <f t="shared" ref="IV225:IV226" si="2524">(STDEV(HZ225,IE225,IJ225,IO225,IT225))/(AVERAGE(HZ225,IE225,IJ225,IO225,IT225))*100</f>
        <v>43.805034825765524</v>
      </c>
    </row>
    <row r="226" spans="1:256" s="11" customFormat="1">
      <c r="A226" s="13" t="s">
        <v>199</v>
      </c>
      <c r="B226" s="25"/>
      <c r="C226" s="12"/>
      <c r="D226" s="18"/>
      <c r="E226" s="20"/>
      <c r="F226" s="12"/>
      <c r="G226" s="25"/>
      <c r="H226" s="12"/>
      <c r="I226" s="18"/>
      <c r="J226" s="20"/>
      <c r="K226" s="12"/>
      <c r="L226" s="25"/>
      <c r="M226" s="12"/>
      <c r="N226" s="18"/>
      <c r="O226" s="20"/>
      <c r="P226" s="12"/>
      <c r="Q226" s="25"/>
      <c r="R226" s="12"/>
      <c r="S226" s="18"/>
      <c r="T226" s="20"/>
      <c r="U226" s="20"/>
      <c r="W226" s="10">
        <v>18.327999999999999</v>
      </c>
      <c r="X226" s="11">
        <v>11908.9</v>
      </c>
      <c r="Y226" s="18">
        <f>X226/Y$1</f>
        <v>3.6106690420656028E-2</v>
      </c>
      <c r="Z226" s="20">
        <f>(((W226-W$221)/(W$235-W$221)*100+1200))</f>
        <v>1220.0334448160536</v>
      </c>
      <c r="AB226" s="10">
        <v>18.28</v>
      </c>
      <c r="AC226" s="11">
        <v>4165.8999999999996</v>
      </c>
      <c r="AD226" s="18">
        <f t="shared" si="2189"/>
        <v>1.4348982802851401E-2</v>
      </c>
      <c r="AE226" s="20">
        <f>(((AB226-AB$221)/(AB$235-AB$221)*100+1200))</f>
        <v>1219.9191102123357</v>
      </c>
      <c r="AG226" s="10">
        <v>18.276</v>
      </c>
      <c r="AH226" s="11">
        <v>12338.3</v>
      </c>
      <c r="AI226" s="18">
        <f t="shared" si="2190"/>
        <v>4.0815158602301706E-2</v>
      </c>
      <c r="AJ226" s="20">
        <f>(((AG226-AG$221)/(AG$235-AG$221)*100+1200))</f>
        <v>1220.4020100502512</v>
      </c>
      <c r="AL226" s="10">
        <v>18.257999999999999</v>
      </c>
      <c r="AM226" s="11">
        <v>11142.2</v>
      </c>
      <c r="AN226" s="18">
        <f t="shared" si="2191"/>
        <v>3.9387235823571544E-2</v>
      </c>
      <c r="AO226" s="20">
        <f>(((AL226-AL$221)/(AL$235-AL$221)*100+1200))</f>
        <v>1220.2145491116326</v>
      </c>
      <c r="AQ226" s="10">
        <v>18.276</v>
      </c>
      <c r="AR226" s="11">
        <v>19754.599999999999</v>
      </c>
      <c r="AS226" s="18">
        <f t="shared" si="2192"/>
        <v>6.4526581537543926E-2</v>
      </c>
      <c r="AT226" s="20">
        <f>(((AQ226-AQ$221)/(AQ$235-AQ$221)*100+1200))</f>
        <v>1220.18779342723</v>
      </c>
      <c r="AU226" s="20">
        <f t="shared" ref="AU226" si="2525">(STDEV(Y226,AD226,AI226,AN226,AS226))/(AVERAGE(Y226,AD226,AI226,AN226,AS226))*100</f>
        <v>45.664866422362813</v>
      </c>
      <c r="AW226" s="10">
        <v>18.306000000000001</v>
      </c>
      <c r="AX226" s="11">
        <v>33764</v>
      </c>
      <c r="AY226" s="18">
        <f t="shared" si="1761"/>
        <v>9.8072191868756847E-2</v>
      </c>
      <c r="AZ226" s="20">
        <f>(((AW226-AW$221)/(AW$235-AW$221)*100+1200))</f>
        <v>1219.8797193451387</v>
      </c>
      <c r="BB226" s="10">
        <v>18.286999999999999</v>
      </c>
      <c r="BC226" s="11">
        <v>43850.6</v>
      </c>
      <c r="BD226" s="18">
        <f t="shared" si="1762"/>
        <v>0.11395099732394227</v>
      </c>
      <c r="BE226" s="20">
        <f t="shared" si="2481"/>
        <v>1219.9263228399195</v>
      </c>
      <c r="BG226" s="10">
        <v>18.225000000000001</v>
      </c>
      <c r="BH226" s="11">
        <v>28685.9</v>
      </c>
      <c r="BI226" s="18">
        <f t="shared" si="1763"/>
        <v>8.7986109151495157E-2</v>
      </c>
      <c r="BJ226" s="20">
        <f t="shared" si="2482"/>
        <v>1220.2689075630253</v>
      </c>
      <c r="BL226" s="10">
        <v>18.221</v>
      </c>
      <c r="BM226" s="11">
        <v>30882.9</v>
      </c>
      <c r="BN226" s="18">
        <f t="shared" si="1764"/>
        <v>8.6789115508612902E-2</v>
      </c>
      <c r="BO226" s="20">
        <f t="shared" si="2483"/>
        <v>1219.9263228399195</v>
      </c>
      <c r="BQ226" s="10">
        <v>18.224</v>
      </c>
      <c r="BR226" s="11">
        <v>57071.3</v>
      </c>
      <c r="BS226" s="18">
        <f t="shared" si="1765"/>
        <v>0.18385021976478533</v>
      </c>
      <c r="BT226" s="20">
        <f>(((BQ226-BQ$221)/(BQ$235-BQ$221)*100+1200))</f>
        <v>1219.9799532241898</v>
      </c>
      <c r="BU226" s="20">
        <f t="shared" si="2484"/>
        <v>35.455690847560646</v>
      </c>
      <c r="BW226" s="10"/>
      <c r="BY226" s="18"/>
      <c r="BZ226" s="20"/>
      <c r="CB226" s="10"/>
      <c r="CD226" s="18"/>
      <c r="CE226" s="20"/>
      <c r="CG226" s="10"/>
      <c r="CI226" s="18"/>
      <c r="CJ226" s="20"/>
      <c r="CL226" s="10"/>
      <c r="CN226" s="18"/>
      <c r="CO226" s="20"/>
      <c r="CQ226" s="10"/>
      <c r="CS226" s="18"/>
      <c r="CT226" s="20"/>
      <c r="CU226" s="20"/>
      <c r="CW226" s="10"/>
      <c r="CY226" s="18"/>
      <c r="CZ226" s="20"/>
      <c r="DB226" s="10"/>
      <c r="DC226" s="10"/>
      <c r="DD226" s="18"/>
      <c r="DE226" s="20"/>
      <c r="DG226" s="10"/>
      <c r="DI226" s="18"/>
      <c r="DJ226" s="20"/>
      <c r="DL226" s="10"/>
      <c r="DN226" s="18"/>
      <c r="DO226" s="20"/>
      <c r="DQ226" s="10"/>
      <c r="DS226" s="18"/>
      <c r="DT226" s="20"/>
      <c r="DU226" s="20"/>
      <c r="DW226" s="10"/>
      <c r="DY226" s="18"/>
      <c r="DZ226" s="20"/>
      <c r="EB226" s="10"/>
      <c r="EC226" s="10"/>
      <c r="ED226" s="18"/>
      <c r="EE226" s="20"/>
      <c r="EG226" s="10"/>
      <c r="EI226" s="18"/>
      <c r="EJ226" s="20"/>
      <c r="EL226" s="10"/>
      <c r="EN226" s="18"/>
      <c r="EO226" s="20"/>
      <c r="EQ226" s="10"/>
      <c r="ES226" s="18"/>
      <c r="ET226" s="20"/>
      <c r="EU226" s="20"/>
      <c r="EW226" s="10"/>
      <c r="EY226" s="18"/>
      <c r="EZ226" s="20"/>
      <c r="FB226" s="10"/>
      <c r="FC226" s="10"/>
      <c r="FD226" s="18"/>
      <c r="FE226" s="20"/>
      <c r="FG226" s="10"/>
      <c r="FI226" s="18"/>
      <c r="FJ226" s="20"/>
      <c r="FL226" s="10"/>
      <c r="FN226" s="18"/>
      <c r="FO226" s="20"/>
      <c r="FQ226" s="10"/>
      <c r="FS226" s="18"/>
      <c r="FT226" s="20"/>
      <c r="FU226" s="20"/>
      <c r="FV226" s="20"/>
      <c r="FX226" s="10"/>
      <c r="FZ226" s="18"/>
      <c r="GA226" s="20"/>
      <c r="GC226" s="10"/>
      <c r="GD226" s="10"/>
      <c r="GE226" s="18"/>
      <c r="GF226" s="20"/>
      <c r="GH226" s="10"/>
      <c r="GJ226" s="18"/>
      <c r="GK226" s="20"/>
      <c r="GM226" s="10"/>
      <c r="GO226" s="18"/>
      <c r="GP226" s="20"/>
      <c r="GR226" s="10"/>
      <c r="GT226" s="18"/>
      <c r="GU226" s="20"/>
      <c r="GV226" s="20"/>
      <c r="GX226" s="10">
        <v>18.231999999999999</v>
      </c>
      <c r="GY226" s="11">
        <v>7135.7</v>
      </c>
      <c r="GZ226" s="18">
        <f t="shared" ref="GZ226" si="2526">GY226/GZ$1</f>
        <v>2.41576297443842E-2</v>
      </c>
      <c r="HA226" s="20">
        <f>(((GX226-GX$221)/(GX$235-GX$221)*100+1200))</f>
        <v>1220.3697478991596</v>
      </c>
      <c r="HC226" s="10">
        <v>18.242999999999999</v>
      </c>
      <c r="HD226" s="10">
        <v>22971.4</v>
      </c>
      <c r="HE226" s="18">
        <f t="shared" ref="HE226" si="2527">HD226/HE$1</f>
        <v>7.0681622236677011E-2</v>
      </c>
      <c r="HF226" s="20">
        <f>(((HC226-HC$221)/(HC$235-HC$221)*100+1200))</f>
        <v>1220.326557814062</v>
      </c>
      <c r="HH226" s="10">
        <v>18.184000000000001</v>
      </c>
      <c r="HI226" s="11">
        <v>20265.3</v>
      </c>
      <c r="HJ226" s="18">
        <f t="shared" ref="HJ226" si="2528">HI226/HJ$1</f>
        <v>5.5825827099794105E-2</v>
      </c>
      <c r="HK226" s="20">
        <f>(((HH226-HH$221)/(HH$235-HH$221)*100+1200))</f>
        <v>1220.4013377926422</v>
      </c>
      <c r="HM226" s="10">
        <v>18.184000000000001</v>
      </c>
      <c r="HN226" s="11">
        <v>16126.9</v>
      </c>
      <c r="HO226" s="18">
        <f t="shared" ref="HO226" si="2529">HN226/HO$1</f>
        <v>4.5191250659574411E-2</v>
      </c>
      <c r="HP226" s="20">
        <f>(((HM226-HM$221)/(HM$235-HM$221)*100+1200))</f>
        <v>1220.6109432695537</v>
      </c>
      <c r="HR226" s="10">
        <v>18.18</v>
      </c>
      <c r="HS226" s="11">
        <v>18372.3</v>
      </c>
      <c r="HT226" s="18">
        <f t="shared" ref="HT226" si="2530">HS226/HT$1</f>
        <v>4.5018373871342957E-2</v>
      </c>
      <c r="HU226" s="20">
        <f>(((HR226-HR$221)/(HR$235-HR$221)*100+1200))</f>
        <v>1220.397172669135</v>
      </c>
      <c r="HV226" s="20">
        <f t="shared" ref="HV226" si="2531">(STDEV(GZ226,HE226,HJ226,HO226,HT226))/(AVERAGE(GZ226,HE226,HJ226,HO226,HT226))*100</f>
        <v>35.361003589375137</v>
      </c>
      <c r="HX226" s="10">
        <v>18.265000000000001</v>
      </c>
      <c r="HY226" s="11">
        <v>10419.4</v>
      </c>
      <c r="HZ226" s="18">
        <f t="shared" si="2519"/>
        <v>2.3420318678532445E-2</v>
      </c>
      <c r="IA226" s="20">
        <f>(((HX226-HX$221)/(HX$235-HX$221)*100+1200))</f>
        <v>1220.525783619818</v>
      </c>
      <c r="IC226" s="10">
        <v>18.25</v>
      </c>
      <c r="ID226" s="10">
        <v>28121.8</v>
      </c>
      <c r="IE226" s="18">
        <f t="shared" si="2520"/>
        <v>9.0622610311948043E-2</v>
      </c>
      <c r="IF226" s="20">
        <f>(((IC226-IC$221)/(IC$235-IC$221)*100+1200))</f>
        <v>1220.2149093351243</v>
      </c>
      <c r="IH226" s="10">
        <v>18.199000000000002</v>
      </c>
      <c r="II226" s="11">
        <v>10066</v>
      </c>
      <c r="IJ226" s="18">
        <f t="shared" si="2521"/>
        <v>3.1758541694207464E-2</v>
      </c>
      <c r="IK226" s="20">
        <f>(((IH226-IH$221)/(IH$235-IH$221)*100+1200))</f>
        <v>1220.6206206206207</v>
      </c>
      <c r="IM226" s="10">
        <v>18.213000000000001</v>
      </c>
      <c r="IN226" s="11">
        <v>7911.5</v>
      </c>
      <c r="IO226" s="18">
        <f t="shared" si="2522"/>
        <v>1.7916840856602317E-2</v>
      </c>
      <c r="IP226" s="20">
        <f>(((IM226-IM$221)/(IM$235-IM$221)*100+1200))</f>
        <v>1220.7094594594594</v>
      </c>
      <c r="IR226" s="10">
        <v>18.228000000000002</v>
      </c>
      <c r="IS226" s="11">
        <v>3731.5</v>
      </c>
      <c r="IT226" s="18">
        <f t="shared" si="2523"/>
        <v>1.0182162891685144E-2</v>
      </c>
      <c r="IU226" s="20">
        <f>(((IR226-IR$221)/(IR$235-IR$221)*100+1200))</f>
        <v>1220.4774714189643</v>
      </c>
      <c r="IV226" s="20">
        <f t="shared" si="2524"/>
        <v>92.566380915041265</v>
      </c>
    </row>
    <row r="227" spans="1:256" s="11" customFormat="1">
      <c r="A227" s="13" t="s">
        <v>132</v>
      </c>
      <c r="B227" s="25"/>
      <c r="C227" s="12"/>
      <c r="D227" s="18"/>
      <c r="E227" s="20"/>
      <c r="F227" s="12"/>
      <c r="G227" s="25"/>
      <c r="H227" s="12"/>
      <c r="I227" s="18"/>
      <c r="J227" s="20"/>
      <c r="K227" s="12"/>
      <c r="L227" s="25"/>
      <c r="M227" s="12"/>
      <c r="N227" s="18"/>
      <c r="O227" s="20"/>
      <c r="P227" s="12"/>
      <c r="Q227" s="25"/>
      <c r="R227" s="12"/>
      <c r="S227" s="18"/>
      <c r="T227" s="20"/>
      <c r="U227" s="20"/>
      <c r="W227" s="10"/>
      <c r="Y227" s="18"/>
      <c r="Z227" s="20"/>
      <c r="AB227" s="10"/>
      <c r="AD227" s="18"/>
      <c r="AE227" s="20"/>
      <c r="AG227" s="10"/>
      <c r="AI227" s="18"/>
      <c r="AJ227" s="20"/>
      <c r="AL227" s="10"/>
      <c r="AN227" s="18"/>
      <c r="AO227" s="20"/>
      <c r="AQ227" s="10"/>
      <c r="AS227" s="18"/>
      <c r="AT227" s="20"/>
      <c r="AU227" s="20"/>
      <c r="AW227" s="10"/>
      <c r="AY227" s="18"/>
      <c r="AZ227" s="20"/>
      <c r="BB227" s="10">
        <v>18.38</v>
      </c>
      <c r="BC227" s="11">
        <v>5464.3</v>
      </c>
      <c r="BD227" s="18">
        <f t="shared" si="1762"/>
        <v>1.4199633178958048E-2</v>
      </c>
      <c r="BE227" s="20">
        <f t="shared" si="2481"/>
        <v>1223.0408573342263</v>
      </c>
      <c r="BG227" s="10">
        <v>18.302</v>
      </c>
      <c r="BH227" s="11">
        <v>6552</v>
      </c>
      <c r="BI227" s="18">
        <f t="shared" si="1763"/>
        <v>2.0096458091278163E-2</v>
      </c>
      <c r="BJ227" s="20">
        <f t="shared" si="2482"/>
        <v>1222.8571428571429</v>
      </c>
      <c r="BL227" s="10">
        <v>18.302</v>
      </c>
      <c r="BM227" s="11">
        <v>6531.7</v>
      </c>
      <c r="BN227" s="18">
        <f t="shared" si="1764"/>
        <v>1.8355804207752732E-2</v>
      </c>
      <c r="BO227" s="20">
        <f t="shared" si="2483"/>
        <v>1222.6389819156061</v>
      </c>
      <c r="BQ227" s="10"/>
      <c r="BS227" s="18"/>
      <c r="BT227" s="20"/>
      <c r="BU227" s="20"/>
      <c r="BW227" s="10"/>
      <c r="BY227" s="18"/>
      <c r="BZ227" s="20"/>
      <c r="CB227" s="10"/>
      <c r="CD227" s="18"/>
      <c r="CE227" s="20"/>
      <c r="CG227" s="10"/>
      <c r="CI227" s="18"/>
      <c r="CJ227" s="20"/>
      <c r="CL227" s="10"/>
      <c r="CN227" s="18"/>
      <c r="CO227" s="20"/>
      <c r="CQ227" s="10"/>
      <c r="CS227" s="18"/>
      <c r="CT227" s="20"/>
      <c r="CU227" s="20"/>
      <c r="CW227" s="10"/>
      <c r="CY227" s="18"/>
      <c r="CZ227" s="20"/>
      <c r="DB227" s="10">
        <v>18.408999999999999</v>
      </c>
      <c r="DC227" s="10">
        <v>2888.8</v>
      </c>
      <c r="DD227" s="18">
        <f t="shared" ref="DD227" si="2532">DC227/DD$1</f>
        <v>8.6043027470743653E-3</v>
      </c>
      <c r="DE227" s="20">
        <f t="shared" ref="DE227:DE236" si="2533">(((DB227-DB$221)/(DB$235-DB$221)*100+1200))</f>
        <v>1222.4045545880776</v>
      </c>
      <c r="DG227" s="10">
        <v>18.286999999999999</v>
      </c>
      <c r="DH227" s="11">
        <v>1631.5</v>
      </c>
      <c r="DI227" s="18">
        <f t="shared" ref="DI227" si="2534">DH227/DI$1</f>
        <v>4.4768542655654036E-3</v>
      </c>
      <c r="DJ227" s="20">
        <f t="shared" ref="DJ227:DJ233" si="2535">(((DG227-DG$221)/(DG$235-DG$221)*100+1200))</f>
        <v>1222.6086956521738</v>
      </c>
      <c r="DL227" s="10">
        <v>18.29</v>
      </c>
      <c r="DM227" s="11">
        <v>5846.8</v>
      </c>
      <c r="DN227" s="18">
        <f t="shared" ref="DN227" si="2536">DM227/DN$1</f>
        <v>2.0118360705264366E-2</v>
      </c>
      <c r="DO227" s="20">
        <f t="shared" ref="DO227:DO236" si="2537">(((DL227-DL$221)/(DL$235-DL$221)*100+1200))</f>
        <v>1222.7699530516431</v>
      </c>
      <c r="DQ227" s="10">
        <v>18.268999999999998</v>
      </c>
      <c r="DR227" s="11">
        <v>3548.4</v>
      </c>
      <c r="DS227" s="18">
        <f t="shared" ref="DS227" si="2538">DR227/DS$1</f>
        <v>1.1695200992727578E-2</v>
      </c>
      <c r="DT227" s="20">
        <f t="shared" ref="DT227:DT236" si="2539">(((DQ227-DQ$221)/(DQ$235-DQ$221)*100+1200))</f>
        <v>1222.4734042553191</v>
      </c>
      <c r="DU227" s="20">
        <f t="shared" ref="DU227" si="2540">(STDEV(CY227,DD227,DI227,DN227,DS227))/(AVERAGE(CY227,DD227,DI227,DN227,DS227))*100</f>
        <v>59.037430928149902</v>
      </c>
      <c r="DW227" s="10"/>
      <c r="DY227" s="18"/>
      <c r="DZ227" s="20"/>
      <c r="EB227" s="10"/>
      <c r="EC227" s="10"/>
      <c r="ED227" s="18"/>
      <c r="EE227" s="20"/>
      <c r="EG227" s="10">
        <v>18.297999999999998</v>
      </c>
      <c r="EH227" s="11">
        <v>3928.4</v>
      </c>
      <c r="EI227" s="18">
        <f t="shared" ref="EI227:EI234" si="2541">EH227/EI$1</f>
        <v>1.3984271432416002E-2</v>
      </c>
      <c r="EJ227" s="20">
        <f t="shared" ref="EJ227:EJ236" si="2542">(((EG227-EG$221)/(EG$235-EG$221)*100+1200))</f>
        <v>1223.3591383372602</v>
      </c>
      <c r="EL227" s="10">
        <v>18.291</v>
      </c>
      <c r="EM227" s="11">
        <v>4724.8</v>
      </c>
      <c r="EN227" s="18">
        <f t="shared" ref="EN227:EN237" si="2543">EM227/EN$1</f>
        <v>1.3442287328322634E-2</v>
      </c>
      <c r="EO227" s="20">
        <f t="shared" ref="EO227:EO236" si="2544">(((EL227-EL$221)/(EL$235-EL$221)*100+1200))</f>
        <v>1223.025658113962</v>
      </c>
      <c r="EQ227" s="10">
        <v>18.306000000000001</v>
      </c>
      <c r="ER227" s="11">
        <v>4075.3</v>
      </c>
      <c r="ES227" s="18">
        <f t="shared" ref="ES227:ES237" si="2545">ER227/ES$1</f>
        <v>1.2868318637163811E-2</v>
      </c>
      <c r="ET227" s="20">
        <f t="shared" ref="ET227:ET236" si="2546">(((EQ227-EQ$221)/(EQ$235-EQ$221)*100+1200))</f>
        <v>1224.1460147354321</v>
      </c>
      <c r="EU227" s="20">
        <f t="shared" ref="EU227:EU237" si="2547">(STDEV(DY227,ED227,EI227,EN227,ES227))/(AVERAGE(DY227,ED227,EI227,EN227,ES227))*100</f>
        <v>4.1547672179617949</v>
      </c>
      <c r="EW227" s="10"/>
      <c r="EY227" s="18"/>
      <c r="EZ227" s="20"/>
      <c r="FB227" s="10"/>
      <c r="FC227" s="10"/>
      <c r="FD227" s="18"/>
      <c r="FE227" s="20"/>
      <c r="FG227" s="10"/>
      <c r="FI227" s="18"/>
      <c r="FJ227" s="20"/>
      <c r="FL227" s="10"/>
      <c r="FN227" s="18"/>
      <c r="FO227" s="20"/>
      <c r="FQ227" s="10"/>
      <c r="FS227" s="18"/>
      <c r="FT227" s="20"/>
      <c r="FU227" s="20"/>
      <c r="FV227" s="20"/>
      <c r="FX227" s="10"/>
      <c r="FZ227" s="18"/>
      <c r="GA227" s="20"/>
      <c r="GC227" s="10"/>
      <c r="GD227" s="10"/>
      <c r="GE227" s="18"/>
      <c r="GF227" s="20"/>
      <c r="GH227" s="10"/>
      <c r="GJ227" s="18"/>
      <c r="GK227" s="20"/>
      <c r="GM227" s="10"/>
      <c r="GO227" s="18"/>
      <c r="GP227" s="20"/>
      <c r="GR227" s="10"/>
      <c r="GT227" s="18"/>
      <c r="GU227" s="20"/>
      <c r="GV227" s="20"/>
      <c r="GX227" s="10"/>
      <c r="GZ227" s="18"/>
      <c r="HA227" s="20"/>
      <c r="HC227" s="10"/>
      <c r="HD227" s="10"/>
      <c r="HE227" s="18"/>
      <c r="HF227" s="20"/>
      <c r="HH227" s="10"/>
      <c r="HJ227" s="18"/>
      <c r="HK227" s="20"/>
      <c r="HM227" s="10"/>
      <c r="HO227" s="18"/>
      <c r="HP227" s="20"/>
      <c r="HR227" s="10"/>
      <c r="HT227" s="18"/>
      <c r="HU227" s="20"/>
      <c r="HV227" s="20"/>
      <c r="HX227" s="10"/>
      <c r="HZ227" s="18"/>
      <c r="IA227" s="20"/>
      <c r="IC227" s="10"/>
      <c r="ID227" s="10"/>
      <c r="IE227" s="18"/>
      <c r="IF227" s="20"/>
      <c r="IH227" s="10"/>
      <c r="IJ227" s="18"/>
      <c r="IK227" s="20"/>
      <c r="IM227" s="10"/>
      <c r="IO227" s="18"/>
      <c r="IP227" s="20"/>
      <c r="IR227" s="10"/>
      <c r="IT227" s="18"/>
      <c r="IU227" s="20"/>
      <c r="IV227" s="20"/>
    </row>
    <row r="228" spans="1:256">
      <c r="A228" s="2" t="s">
        <v>133</v>
      </c>
      <c r="B228" s="25">
        <v>18.605</v>
      </c>
      <c r="C228" s="12">
        <v>10606.8</v>
      </c>
      <c r="D228" s="18">
        <f>C228/D$1</f>
        <v>3.2856069302925221E-2</v>
      </c>
      <c r="E228" s="20">
        <f>(((B228-B$221)/(B$235-B$221)*100+1200))</f>
        <v>1228.0602006688964</v>
      </c>
      <c r="G228" s="25">
        <v>18.600999999999999</v>
      </c>
      <c r="H228" s="12">
        <v>12498.2</v>
      </c>
      <c r="I228" s="18">
        <f>H228/I$1</f>
        <v>5.8620081535860964E-2</v>
      </c>
      <c r="J228" s="20">
        <f>(((G228-G$221)/(G$235-G$221)*100+1200))</f>
        <v>1228.1019450033534</v>
      </c>
      <c r="L228" s="25">
        <v>18.545999999999999</v>
      </c>
      <c r="M228" s="12">
        <v>9163.4</v>
      </c>
      <c r="N228" s="18">
        <f>M228/N$1</f>
        <v>3.2202856134757603E-2</v>
      </c>
      <c r="O228" s="20">
        <f>(((L228-L$221)/(L$235-L$221)*100+1200))</f>
        <v>1227.9357644697222</v>
      </c>
      <c r="Q228" s="25">
        <v>18.55</v>
      </c>
      <c r="R228" s="12">
        <v>10204.799999999999</v>
      </c>
      <c r="S228" s="18">
        <f>R228/S$1</f>
        <v>3.9085687234069445E-2</v>
      </c>
      <c r="T228" s="20">
        <f>(((Q228-Q$221)/(Q$235-Q$221)*100+1200))</f>
        <v>1228.1281281281281</v>
      </c>
      <c r="U228" s="20">
        <f t="shared" si="2188"/>
        <v>30.347120245268854</v>
      </c>
      <c r="W228" s="10">
        <v>18.571999999999999</v>
      </c>
      <c r="X228">
        <v>12715.9</v>
      </c>
      <c r="Y228" s="18">
        <f>X228/Y$1</f>
        <v>3.8553440260647075E-2</v>
      </c>
      <c r="Z228" s="20">
        <f>(((W228-W$221)/(W$235-W$221)*100+1200))</f>
        <v>1228.1939799331103</v>
      </c>
      <c r="AB228" s="10">
        <v>18.52</v>
      </c>
      <c r="AC228">
        <v>10889.2</v>
      </c>
      <c r="AD228" s="18">
        <f t="shared" si="2189"/>
        <v>3.7506647672005934E-2</v>
      </c>
      <c r="AE228" s="20">
        <f>(((AB228-AB$221)/(AB$235-AB$221)*100+1200))</f>
        <v>1228.0080889787664</v>
      </c>
      <c r="AG228" s="10">
        <v>18.515999999999998</v>
      </c>
      <c r="AH228">
        <v>15732</v>
      </c>
      <c r="AI228" s="18">
        <f t="shared" si="2190"/>
        <v>5.2041535311299812E-2</v>
      </c>
      <c r="AJ228" s="20">
        <f>(((AG228-AG$221)/(AG$235-AG$221)*100+1200))</f>
        <v>1228.4422110552762</v>
      </c>
      <c r="AL228" s="10">
        <v>18.491</v>
      </c>
      <c r="AM228">
        <v>12605.8</v>
      </c>
      <c r="AN228" s="18">
        <f t="shared" si="2191"/>
        <v>4.456100387219563E-2</v>
      </c>
      <c r="AO228" s="20">
        <f>(((AL228-AL$221)/(AL$235-AL$221)*100+1200))</f>
        <v>1228.0254777070063</v>
      </c>
      <c r="AQ228" s="10">
        <v>18.513000000000002</v>
      </c>
      <c r="AR228">
        <v>12381.6</v>
      </c>
      <c r="AS228" s="18">
        <f t="shared" si="2192"/>
        <v>4.0443356077331551E-2</v>
      </c>
      <c r="AT228" s="20">
        <f>(((AQ228-AQ$221)/(AQ$235-AQ$221)*100+1200))</f>
        <v>1228.1354795439304</v>
      </c>
      <c r="AU228" s="20">
        <f t="shared" si="2321"/>
        <v>13.878317854377912</v>
      </c>
      <c r="AW228" s="10">
        <v>18.561</v>
      </c>
      <c r="AX228">
        <v>11820.1</v>
      </c>
      <c r="AY228" s="18">
        <f t="shared" si="1761"/>
        <v>3.4333109676220025E-2</v>
      </c>
      <c r="AZ228" s="20">
        <f>(((AW228-AW$221)/(AW$235-AW$221)*100+1200))</f>
        <v>1228.3995990644839</v>
      </c>
      <c r="BB228" s="10">
        <v>18.524000000000001</v>
      </c>
      <c r="BC228">
        <v>16453.8</v>
      </c>
      <c r="BD228" s="18">
        <f t="shared" si="1762"/>
        <v>4.2757155427033643E-2</v>
      </c>
      <c r="BE228" s="20">
        <f t="shared" si="2481"/>
        <v>1227.8633623576691</v>
      </c>
      <c r="BG228" s="10">
        <v>18.465</v>
      </c>
      <c r="BH228">
        <v>15892.8</v>
      </c>
      <c r="BI228" s="18">
        <f t="shared" si="1763"/>
        <v>4.8746793216279852E-2</v>
      </c>
      <c r="BJ228" s="20">
        <f t="shared" si="2482"/>
        <v>1228.3361344537816</v>
      </c>
      <c r="BL228" s="10">
        <v>18.460999999999999</v>
      </c>
      <c r="BM228">
        <v>13551.7</v>
      </c>
      <c r="BN228" s="18">
        <f t="shared" si="1764"/>
        <v>3.8083860538941271E-2</v>
      </c>
      <c r="BO228" s="20">
        <f t="shared" si="2483"/>
        <v>1227.9638312123241</v>
      </c>
      <c r="BQ228" s="10">
        <v>18.475999999999999</v>
      </c>
      <c r="BR228">
        <v>12764.3</v>
      </c>
      <c r="BS228" s="18">
        <f t="shared" si="1765"/>
        <v>4.1119080170657567E-2</v>
      </c>
      <c r="BT228" s="20">
        <f>(((BQ228-BQ$221)/(BQ$235-BQ$221)*100+1200))</f>
        <v>1228.3995990644837</v>
      </c>
      <c r="BU228" s="20">
        <f t="shared" si="2484"/>
        <v>13.135696222566315</v>
      </c>
      <c r="BW228" s="10">
        <v>18.535</v>
      </c>
      <c r="BX228" s="11">
        <v>9327.1</v>
      </c>
      <c r="BY228" s="18">
        <f t="shared" ref="BY228:BY232" si="2548">BX228/BY$1</f>
        <v>3.6783484956279901E-2</v>
      </c>
      <c r="BZ228" s="20">
        <f>(((BW228-BW$221)/(BW$235-BW$221)*100+1200))</f>
        <v>1228.1939799331103</v>
      </c>
      <c r="CB228" s="10">
        <v>18.530999999999999</v>
      </c>
      <c r="CC228" s="11">
        <v>8624.7999999999993</v>
      </c>
      <c r="CD228" s="18">
        <f t="shared" si="2486"/>
        <v>2.8524852254375479E-2</v>
      </c>
      <c r="CE228" s="20">
        <f>(((CB228-CB$221)/(CB$235-CB$221)*100+1200))</f>
        <v>1228.2077051926299</v>
      </c>
      <c r="CG228" s="10">
        <v>18.486999999999998</v>
      </c>
      <c r="CH228" s="11">
        <v>12488.7</v>
      </c>
      <c r="CI228" s="18">
        <f t="shared" si="2487"/>
        <v>3.3738653555219364E-2</v>
      </c>
      <c r="CJ228" s="20">
        <f>(((CG228-CG$221)/(CG$235-CG$221)*100+1200))</f>
        <v>1228.1563126252504</v>
      </c>
      <c r="CL228" s="10">
        <v>18.494</v>
      </c>
      <c r="CM228" s="11">
        <v>10021.799999999999</v>
      </c>
      <c r="CN228" s="18">
        <f t="shared" si="2488"/>
        <v>2.7935237568543322E-2</v>
      </c>
      <c r="CO228" s="20">
        <f>(((CL228-CL$221)/(CL$235-CL$221)*100+1200))</f>
        <v>1228.2360831656606</v>
      </c>
      <c r="CQ228" s="10">
        <v>18.478999999999999</v>
      </c>
      <c r="CR228" s="11">
        <v>10043.299999999999</v>
      </c>
      <c r="CS228" s="18">
        <f t="shared" ref="CS228:CS232" si="2549">CR228/CS$1</f>
        <v>2.8524039369553205E-2</v>
      </c>
      <c r="CT228" s="20">
        <f>(((CQ228-CQ$221)/(CQ$235-CQ$221)*100+1200))</f>
        <v>1228.1323087203475</v>
      </c>
      <c r="CU228" s="20">
        <f t="shared" ref="CU228:CU232" si="2550">(STDEV(BY228,CD228,CI228,CN228,CS228))/(AVERAGE(BY228,CD228,CI228,CN228,CS228))*100</f>
        <v>12.714401746708775</v>
      </c>
      <c r="CW228" s="10">
        <v>18.527999999999999</v>
      </c>
      <c r="CX228" s="11">
        <v>10323</v>
      </c>
      <c r="CY228" s="18">
        <f t="shared" ref="CY228:CY234" si="2551">CX228/CY$1</f>
        <v>2.6847875303933916E-2</v>
      </c>
      <c r="CZ228" s="20">
        <f t="shared" ref="CZ228:CZ236" si="2552">(((CW228-CW$221)/(CW$235-CW$221)*100+1200))</f>
        <v>1227.8573808730423</v>
      </c>
      <c r="DB228" s="10">
        <v>18.582999999999998</v>
      </c>
      <c r="DC228" s="10">
        <v>12622.9</v>
      </c>
      <c r="DD228" s="18">
        <f t="shared" ref="DD228:DD234" si="2553">DC228/DD$1</f>
        <v>3.7597359853934156E-2</v>
      </c>
      <c r="DE228" s="20">
        <f t="shared" si="2533"/>
        <v>1228.231748158071</v>
      </c>
      <c r="DG228" s="10">
        <v>18.446000000000002</v>
      </c>
      <c r="DH228" s="11">
        <v>10805.7</v>
      </c>
      <c r="DI228" s="18">
        <f t="shared" ref="DI228:DI232" si="2554">DH228/DI$1</f>
        <v>2.9650961775924047E-2</v>
      </c>
      <c r="DJ228" s="20">
        <f t="shared" si="2535"/>
        <v>1227.9264214046823</v>
      </c>
      <c r="DL228" s="10">
        <v>18.446000000000002</v>
      </c>
      <c r="DM228" s="11">
        <v>12730.7</v>
      </c>
      <c r="DN228" s="18">
        <f t="shared" ref="DN228:DN234" si="2555">DM228/DN$1</f>
        <v>4.3805297706524776E-2</v>
      </c>
      <c r="DO228" s="20">
        <f t="shared" si="2537"/>
        <v>1228.0013413816232</v>
      </c>
      <c r="DQ228" s="10">
        <v>18.434999999999999</v>
      </c>
      <c r="DR228" s="11">
        <v>10373.799999999999</v>
      </c>
      <c r="DS228" s="18">
        <f t="shared" ref="DS228:DS234" si="2556">DR228/DS$1</f>
        <v>3.419109346701537E-2</v>
      </c>
      <c r="DT228" s="20">
        <f t="shared" si="2539"/>
        <v>1227.9920212765958</v>
      </c>
      <c r="DU228" s="20">
        <f t="shared" ref="DU228:DU234" si="2557">(STDEV(CY228,DD228,DI228,DN228,DS228))/(AVERAGE(CY228,DD228,DI228,DN228,DS228))*100</f>
        <v>19.398532459214017</v>
      </c>
      <c r="DW228" s="10">
        <v>18.556999999999999</v>
      </c>
      <c r="DX228" s="11">
        <v>12367.4</v>
      </c>
      <c r="DY228" s="18">
        <f t="shared" ref="DY228:DY237" si="2558">DX228/DY$1</f>
        <v>5.4372140136394173E-2</v>
      </c>
      <c r="DZ228" s="20">
        <f t="shared" ref="DZ228:DZ236" si="2559">(((DW228-DW$221)/(DW$235-DW$221)*100+1200))</f>
        <v>1227.7962716378163</v>
      </c>
      <c r="EB228" s="10">
        <v>18.535</v>
      </c>
      <c r="EC228" s="10">
        <v>11323.2</v>
      </c>
      <c r="ED228" s="18">
        <f t="shared" ref="ED228:ED237" si="2560">EC228/ED$1</f>
        <v>3.6789066208427847E-2</v>
      </c>
      <c r="EE228" s="20">
        <f t="shared" ref="EE228:EE236" si="2561">(((EB228-EB$221)/(EB$235-EB$221)*100+1200))</f>
        <v>1228.1939799331103</v>
      </c>
      <c r="EG228" s="10">
        <v>18.439</v>
      </c>
      <c r="EH228" s="11">
        <v>14273.9</v>
      </c>
      <c r="EI228" s="18">
        <f t="shared" si="2541"/>
        <v>5.0812058853264112E-2</v>
      </c>
      <c r="EJ228" s="20">
        <f t="shared" si="2542"/>
        <v>1228.1050151464153</v>
      </c>
      <c r="EL228" s="10">
        <v>18.439</v>
      </c>
      <c r="EM228" s="11">
        <v>16168.7</v>
      </c>
      <c r="EN228" s="18">
        <f t="shared" si="2543"/>
        <v>4.6000743126788472E-2</v>
      </c>
      <c r="EO228" s="20">
        <f t="shared" si="2544"/>
        <v>1227.9573475508164</v>
      </c>
      <c r="EQ228" s="10">
        <v>18.423999999999999</v>
      </c>
      <c r="ER228" s="11">
        <v>16539.5</v>
      </c>
      <c r="ES228" s="18">
        <f t="shared" si="2545"/>
        <v>5.2225739479147756E-2</v>
      </c>
      <c r="ET228" s="20">
        <f t="shared" si="2546"/>
        <v>1228.0977896851975</v>
      </c>
      <c r="EU228" s="20">
        <f t="shared" si="2547"/>
        <v>14.572796963488424</v>
      </c>
      <c r="EW228" s="10">
        <v>18.545999999999999</v>
      </c>
      <c r="EX228" s="11">
        <v>15817.3</v>
      </c>
      <c r="EY228" s="18">
        <f t="shared" ref="EY228:EY237" si="2562">EX228/EY$1</f>
        <v>5.1838431813124301E-2</v>
      </c>
      <c r="EZ228" s="20">
        <f>(((EW228-EW$221)/(EW$235-EW$221)*100+1200))</f>
        <v>1228.2360831656606</v>
      </c>
      <c r="FB228" s="10">
        <v>18.478999999999999</v>
      </c>
      <c r="FC228" s="10">
        <v>10540</v>
      </c>
      <c r="FD228" s="18">
        <f t="shared" ref="FD228:FD236" si="2563">FC228/FD$1</f>
        <v>3.3610851394116889E-2</v>
      </c>
      <c r="FE228" s="20">
        <f>(((FB228-FB$221)/(FB$235-FB$221)*100+1200))</f>
        <v>1228.4333333333332</v>
      </c>
      <c r="FI228" s="18"/>
      <c r="FL228" s="10">
        <v>18.405999999999999</v>
      </c>
      <c r="FM228" s="11">
        <v>13830</v>
      </c>
      <c r="FN228" s="18">
        <f t="shared" ref="FN228:FN237" si="2564">FM228/FN$1</f>
        <v>4.2209765136076896E-2</v>
      </c>
      <c r="FO228" s="20">
        <f>(((FL228-FL$221)/(FL$235-FL$221)*100+1200))</f>
        <v>1228.3075889858965</v>
      </c>
      <c r="FQ228" s="10">
        <v>18.417000000000002</v>
      </c>
      <c r="FR228" s="11">
        <v>12867.9</v>
      </c>
      <c r="FS228" s="18">
        <f t="shared" ref="FS228:FS237" si="2565">FR228/FS$1</f>
        <v>5.1394282441495014E-2</v>
      </c>
      <c r="FT228" s="20">
        <f>(((FQ228-FQ$221)/(FQ$235-FQ$221)*100+1200))</f>
        <v>1228.3657066309445</v>
      </c>
      <c r="FU228" s="20">
        <f>(STDEV(EY228,FD228,FI228,FN228,FS228))/(AVERAGE(EY228,FD228,FI228,FN228,FS228))*100</f>
        <v>19.343537085258383</v>
      </c>
      <c r="FV228" s="20">
        <f>(STDEV(EY228,FD228,FN228,FS228))/(AVERAGE(EY228,FD228,FN228,FS228))*100</f>
        <v>19.343537085258383</v>
      </c>
      <c r="FX228" s="10">
        <v>18.542000000000002</v>
      </c>
      <c r="FY228" s="11">
        <v>13913.5</v>
      </c>
      <c r="FZ228" s="18">
        <f t="shared" ref="FZ228:FZ232" si="2566">FY228/FZ$1</f>
        <v>4.3756419505610794E-2</v>
      </c>
      <c r="GA228" s="20">
        <f>(((FX228-FX$221)/(FX$235-FX$221)*100+1200))</f>
        <v>1228.2943143812709</v>
      </c>
      <c r="GC228" s="10">
        <v>18.442</v>
      </c>
      <c r="GD228" s="10">
        <v>7587.6</v>
      </c>
      <c r="GE228" s="18">
        <f t="shared" ref="GE228:GE232" si="2567">GD228/GE$1</f>
        <v>2.7856077666310066E-2</v>
      </c>
      <c r="GF228" s="20">
        <f>(((GC228-GC$221)/(GC$235-GC$221)*100+1200))</f>
        <v>1228.4752608549311</v>
      </c>
      <c r="GH228" s="10">
        <v>18.420000000000002</v>
      </c>
      <c r="GI228" s="11">
        <v>9698.2000000000007</v>
      </c>
      <c r="GJ228" s="18">
        <f t="shared" si="2509"/>
        <v>3.8817674365733565E-2</v>
      </c>
      <c r="GK228" s="20">
        <f>(((GH228-GH$221)/(GH$235-GH$221)*100+1200))</f>
        <v>1228.2247340425531</v>
      </c>
      <c r="GM228" s="10">
        <v>18.417000000000002</v>
      </c>
      <c r="GN228" s="11">
        <v>9485.7000000000007</v>
      </c>
      <c r="GO228" s="18">
        <f t="shared" ref="GO228:GO232" si="2568">GN228/GO$1</f>
        <v>2.7680531006764524E-2</v>
      </c>
      <c r="GP228" s="20">
        <f>(((GM228-GM$221)/(GM$235-GM$221)*100+1200))</f>
        <v>1228.3361344537816</v>
      </c>
      <c r="GR228" s="10">
        <v>18.416</v>
      </c>
      <c r="GS228" s="11">
        <v>10937.7</v>
      </c>
      <c r="GT228" s="18">
        <f t="shared" ref="GT228:GT232" si="2569">GS228/GT$1</f>
        <v>2.9719475023055098E-2</v>
      </c>
      <c r="GU228" s="20">
        <f>(((GR228-GR$221)/(GR$235-GR$221)*100+1200))</f>
        <v>1228.4752608549311</v>
      </c>
      <c r="GV228" s="20">
        <f t="shared" ref="GV228:GV232" si="2570">(STDEV(FZ228,GE228,GJ228,GO228,GT228))/(AVERAGE(FZ228,GE228,GJ228,GO228,GT228))*100</f>
        <v>21.763598004518741</v>
      </c>
      <c r="GX228" s="10">
        <v>18.472000000000001</v>
      </c>
      <c r="GY228" s="11">
        <v>13845</v>
      </c>
      <c r="GZ228" s="18">
        <f t="shared" ref="GZ228:GZ232" si="2571">GY228/GZ$1</f>
        <v>4.6871699176114362E-2</v>
      </c>
      <c r="HA228" s="20">
        <f>(((GX228-GX$221)/(GX$235-GX$221)*100+1200))</f>
        <v>1228.4369747899159</v>
      </c>
      <c r="HC228" s="10">
        <v>18.486999999999998</v>
      </c>
      <c r="HD228" s="10">
        <v>11837.2</v>
      </c>
      <c r="HE228" s="18">
        <f t="shared" ref="HE228:HE232" si="2572">HD228/HE$1</f>
        <v>3.6422355569969311E-2</v>
      </c>
      <c r="HF228" s="20">
        <f>(((HC228-HC$221)/(HC$235-HC$221)*100+1200))</f>
        <v>1228.4571809396866</v>
      </c>
      <c r="HH228" s="10">
        <v>18.420000000000002</v>
      </c>
      <c r="HI228" s="11">
        <v>12376.8</v>
      </c>
      <c r="HJ228" s="18">
        <f t="shared" ref="HJ228:HJ232" si="2573">HI228/HJ$1</f>
        <v>3.4094984868160434E-2</v>
      </c>
      <c r="HK228" s="20">
        <f>(((HH228-HH$221)/(HH$235-HH$221)*100+1200))</f>
        <v>1228.2943143812709</v>
      </c>
      <c r="HM228" s="10">
        <v>18.428000000000001</v>
      </c>
      <c r="HN228" s="11">
        <v>10601.8</v>
      </c>
      <c r="HO228" s="18">
        <f t="shared" ref="HO228:HO232" si="2574">HN228/HO$1</f>
        <v>2.9708660761998646E-2</v>
      </c>
      <c r="HP228" s="20">
        <f>(((HM228-HM$221)/(HM$235-HM$221)*100+1200))</f>
        <v>1228.8016112789528</v>
      </c>
      <c r="HR228" s="10">
        <v>18.431000000000001</v>
      </c>
      <c r="HS228" s="11">
        <v>12803.6</v>
      </c>
      <c r="HT228" s="18">
        <f t="shared" ref="HT228:HT232" si="2575">HS228/HT$1</f>
        <v>3.1373167850466559E-2</v>
      </c>
      <c r="HU228" s="20">
        <f>(((HR228-HR$221)/(HR$235-HR$221)*100+1200))</f>
        <v>1228.8455065634466</v>
      </c>
      <c r="HV228" s="20">
        <f t="shared" ref="HV228:HV232" si="2576">(STDEV(GZ228,HE228,HJ228,HO228,HT228))/(AVERAGE(GZ228,HE228,HJ228,HO228,HT228))*100</f>
        <v>18.924765346535096</v>
      </c>
      <c r="HX228" s="10">
        <v>18.504999999999999</v>
      </c>
      <c r="HY228" s="11">
        <v>11105.7</v>
      </c>
      <c r="HZ228" s="18">
        <f t="shared" ref="HZ228:HZ232" si="2577">HY228/HZ$1</f>
        <v>2.4962956902333897E-2</v>
      </c>
      <c r="IA228" s="20">
        <f>(((HX228-HX$221)/(HX$235-HX$221)*100+1200))</f>
        <v>1228.6147623862487</v>
      </c>
      <c r="IC228" s="10">
        <v>18.498000000000001</v>
      </c>
      <c r="ID228" s="10">
        <v>9947</v>
      </c>
      <c r="IE228" s="18">
        <f t="shared" ref="IE228:IE232" si="2578">ID228/IE$1</f>
        <v>3.2054246341733005E-2</v>
      </c>
      <c r="IF228" s="20">
        <f>(((IC228-IC$221)/(IC$235-IC$221)*100+1200))</f>
        <v>1228.5426460711888</v>
      </c>
      <c r="IH228" s="10">
        <v>18.428000000000001</v>
      </c>
      <c r="II228" s="11">
        <v>12848.3</v>
      </c>
      <c r="IJ228" s="18">
        <f t="shared" ref="IJ228:IJ232" si="2579">II228/IJ$1</f>
        <v>4.0536784348269989E-2</v>
      </c>
      <c r="IK228" s="20">
        <f>(((IH228-IH$221)/(IH$235-IH$221)*100+1200))</f>
        <v>1228.2615949282617</v>
      </c>
      <c r="IM228" s="10">
        <v>18.45</v>
      </c>
      <c r="IN228" s="11">
        <v>14886.4</v>
      </c>
      <c r="IO228" s="18">
        <f t="shared" ref="IO228:IO232" si="2580">IN228/IO$1</f>
        <v>3.3712603138181724E-2</v>
      </c>
      <c r="IP228" s="20">
        <f>(((IM228-IM$221)/(IM$235-IM$221)*100+1200))</f>
        <v>1228.7162162162163</v>
      </c>
      <c r="IR228" s="10">
        <v>18.468</v>
      </c>
      <c r="IS228" s="11">
        <v>12918.1</v>
      </c>
      <c r="IT228" s="18">
        <f t="shared" ref="IT228:IT232" si="2581">IS228/IT$1</f>
        <v>3.5249684698131549E-2</v>
      </c>
      <c r="IU228" s="20">
        <f>(((IR228-IR$221)/(IR$235-IR$221)*100+1200))</f>
        <v>1228.5474108944184</v>
      </c>
      <c r="IV228" s="20">
        <f t="shared" ref="IV228:IV232" si="2582">(STDEV(HZ228,IE228,IJ228,IO228,IT228))/(AVERAGE(HZ228,IE228,IJ228,IO228,IT228))*100</f>
        <v>16.946078788258077</v>
      </c>
    </row>
    <row r="229" spans="1:256">
      <c r="A229" s="5" t="s">
        <v>134</v>
      </c>
      <c r="D229" s="18"/>
      <c r="I229" s="18"/>
      <c r="N229" s="18"/>
      <c r="S229" s="18"/>
      <c r="U229" s="20"/>
      <c r="W229" s="10">
        <v>18.611999999999998</v>
      </c>
      <c r="X229">
        <v>13739.9</v>
      </c>
      <c r="Y229" s="18">
        <f>X229/Y$1</f>
        <v>4.1658114159223082E-2</v>
      </c>
      <c r="Z229" s="20">
        <f>(((W229-W$221)/(W$235-W$221)*100+1200))</f>
        <v>1229.5317725752509</v>
      </c>
      <c r="AB229" s="10">
        <v>18.571999999999999</v>
      </c>
      <c r="AC229">
        <v>10523.7</v>
      </c>
      <c r="AD229" s="18">
        <f t="shared" si="2189"/>
        <v>3.624772325844771E-2</v>
      </c>
      <c r="AE229" s="20">
        <f>(((AB229-AB$221)/(AB$235-AB$221)*100+1200))</f>
        <v>1229.7607010448264</v>
      </c>
      <c r="AG229" s="10">
        <v>18.55</v>
      </c>
      <c r="AH229">
        <v>14461.4</v>
      </c>
      <c r="AI229" s="18">
        <f t="shared" si="2190"/>
        <v>4.7838384105697379E-2</v>
      </c>
      <c r="AJ229" s="20">
        <f>(((AG229-AG$221)/(AG$235-AG$221)*100+1200))</f>
        <v>1229.5812395309883</v>
      </c>
      <c r="AL229" s="10">
        <v>18.545999999999999</v>
      </c>
      <c r="AM229">
        <v>10900.2</v>
      </c>
      <c r="AN229" s="18">
        <f t="shared" si="2191"/>
        <v>3.8531775405583689E-2</v>
      </c>
      <c r="AO229" s="20">
        <f>(((AL229-AL$221)/(AL$235-AL$221)*100+1200))</f>
        <v>1229.8692591350989</v>
      </c>
      <c r="AQ229" s="10">
        <v>18.564</v>
      </c>
      <c r="AR229">
        <v>12612.7</v>
      </c>
      <c r="AS229" s="18">
        <f t="shared" si="2192"/>
        <v>4.1198222943445086E-2</v>
      </c>
      <c r="AT229" s="20">
        <f>(((AQ229-AQ$221)/(AQ$235-AQ$221)*100+1200))</f>
        <v>1229.8457411133468</v>
      </c>
      <c r="AU229" s="20">
        <f t="shared" si="2321"/>
        <v>10.597652591785439</v>
      </c>
      <c r="AW229" s="10">
        <v>18.59</v>
      </c>
      <c r="AX229">
        <v>9906.6</v>
      </c>
      <c r="AY229" s="18">
        <f t="shared" ref="AY229:AY237" si="2583">AX229/AY$1</f>
        <v>2.8775085178504519E-2</v>
      </c>
      <c r="AZ229" s="20">
        <f>(((AW229-AW$221)/(AW$235-AW$221)*100+1200))</f>
        <v>1229.3685265619779</v>
      </c>
      <c r="BB229" s="10">
        <v>18.568000000000001</v>
      </c>
      <c r="BC229">
        <v>13568</v>
      </c>
      <c r="BD229" s="18">
        <f t="shared" ref="BD229:BD237" si="2584">BC229/BD$1</f>
        <v>3.5258061045715425E-2</v>
      </c>
      <c r="BE229" s="20">
        <f t="shared" si="2481"/>
        <v>1229.3369055592766</v>
      </c>
      <c r="BG229" s="10">
        <v>18.504999999999999</v>
      </c>
      <c r="BH229">
        <v>11069.9</v>
      </c>
      <c r="BI229" s="18">
        <f t="shared" ref="BI229:BI237" si="2585">BH229/BI$1</f>
        <v>3.3953873843809546E-2</v>
      </c>
      <c r="BJ229" s="20">
        <f t="shared" si="2482"/>
        <v>1229.6806722689075</v>
      </c>
      <c r="BL229" s="10">
        <v>18.501999999999999</v>
      </c>
      <c r="BM229">
        <v>10966.2</v>
      </c>
      <c r="BN229" s="18">
        <f t="shared" ref="BN229:BN237" si="2586">BM229/BN$1</f>
        <v>3.0817921843173755E-2</v>
      </c>
      <c r="BO229" s="20">
        <f t="shared" si="2483"/>
        <v>1229.3369055592766</v>
      </c>
      <c r="BQ229" s="10">
        <v>18.494</v>
      </c>
      <c r="BR229">
        <v>10069.9</v>
      </c>
      <c r="BS229" s="18">
        <f t="shared" ref="BS229:BS237" si="2587">BR229/BS$1</f>
        <v>3.2439305360302144E-2</v>
      </c>
      <c r="BT229" s="20">
        <f>(((BQ229-BQ$221)/(BQ$235-BQ$221)*100+1200))</f>
        <v>1229.0010023387904</v>
      </c>
      <c r="BU229" s="20">
        <f t="shared" si="2484"/>
        <v>7.9229495794475149</v>
      </c>
      <c r="BW229" s="10">
        <v>18.571999999999999</v>
      </c>
      <c r="BX229" s="11">
        <v>6609.9</v>
      </c>
      <c r="BY229" s="18">
        <f t="shared" si="2548"/>
        <v>2.6067604851723956E-2</v>
      </c>
      <c r="BZ229" s="20">
        <f>(((BW229-BW$221)/(BW$235-BW$221)*100+1200))</f>
        <v>1229.4314381270904</v>
      </c>
      <c r="CB229" s="10">
        <v>18.568000000000001</v>
      </c>
      <c r="CC229" s="11">
        <v>3489.4</v>
      </c>
      <c r="CD229" s="18">
        <f t="shared" si="2486"/>
        <v>1.1540513340183866E-2</v>
      </c>
      <c r="CE229" s="20">
        <f>(((CB229-CB$221)/(CB$235-CB$221)*100+1200))</f>
        <v>1229.4472361809046</v>
      </c>
      <c r="CG229" s="10">
        <v>18.530999999999999</v>
      </c>
      <c r="CH229" s="11">
        <v>7465.2</v>
      </c>
      <c r="CI229" s="18">
        <f t="shared" si="2487"/>
        <v>2.0167495137237951E-2</v>
      </c>
      <c r="CJ229" s="20">
        <f>(((CG229-CG$221)/(CG$235-CG$221)*100+1200))</f>
        <v>1229.625918503674</v>
      </c>
      <c r="CL229" s="10">
        <v>18.524000000000001</v>
      </c>
      <c r="CM229" s="11">
        <v>6796</v>
      </c>
      <c r="CN229" s="18">
        <f t="shared" si="2488"/>
        <v>1.894349064198252E-2</v>
      </c>
      <c r="CO229" s="20">
        <f>(((CL229-CL$221)/(CL$235-CL$221)*100+1200))</f>
        <v>1229.2421193829643</v>
      </c>
      <c r="CQ229" s="10">
        <v>18.524000000000001</v>
      </c>
      <c r="CR229" s="11">
        <v>3913.1</v>
      </c>
      <c r="CS229" s="18">
        <f t="shared" si="2549"/>
        <v>1.1113619871655597E-2</v>
      </c>
      <c r="CT229" s="20">
        <f>(((CQ229-CQ$221)/(CQ$235-CQ$221)*100+1200))</f>
        <v>1229.6358169061143</v>
      </c>
      <c r="CU229" s="20">
        <f t="shared" si="2550"/>
        <v>35.877430702209615</v>
      </c>
      <c r="CW229" s="10">
        <v>18.582999999999998</v>
      </c>
      <c r="CX229" s="11">
        <v>13972</v>
      </c>
      <c r="CY229" s="18">
        <f t="shared" si="2551"/>
        <v>3.6338129782676032E-2</v>
      </c>
      <c r="CZ229" s="20">
        <f t="shared" si="2552"/>
        <v>1229.6901032989003</v>
      </c>
      <c r="DB229" s="10">
        <v>18.616</v>
      </c>
      <c r="DC229" s="10">
        <v>12586.8</v>
      </c>
      <c r="DD229" s="18">
        <f t="shared" si="2553"/>
        <v>3.7489835854637082E-2</v>
      </c>
      <c r="DE229" s="20">
        <f t="shared" si="2533"/>
        <v>1229.3369055592766</v>
      </c>
      <c r="DG229" s="10">
        <v>18.483000000000001</v>
      </c>
      <c r="DH229" s="11">
        <v>13998.8</v>
      </c>
      <c r="DI229" s="18">
        <f t="shared" si="2554"/>
        <v>3.8412863924484807E-2</v>
      </c>
      <c r="DJ229" s="20">
        <f t="shared" si="2535"/>
        <v>1229.1638795986621</v>
      </c>
      <c r="DL229" s="10">
        <v>18.486999999999998</v>
      </c>
      <c r="DM229" s="11">
        <v>13467.5</v>
      </c>
      <c r="DN229" s="18">
        <f t="shared" si="2555"/>
        <v>4.634056625814939E-2</v>
      </c>
      <c r="DO229" s="20">
        <f t="shared" si="2537"/>
        <v>1229.3762575452715</v>
      </c>
      <c r="DQ229" s="10">
        <v>18.486999999999998</v>
      </c>
      <c r="DR229" s="11">
        <v>13996</v>
      </c>
      <c r="DS229" s="18">
        <f t="shared" si="2556"/>
        <v>4.6129532491887948E-2</v>
      </c>
      <c r="DT229" s="20">
        <f t="shared" si="2539"/>
        <v>1229.7207446808511</v>
      </c>
      <c r="DU229" s="20">
        <f t="shared" si="2557"/>
        <v>11.938437783112002</v>
      </c>
      <c r="DW229" s="10">
        <v>18.594000000000001</v>
      </c>
      <c r="DX229" s="11">
        <v>14862.4</v>
      </c>
      <c r="DY229" s="18">
        <f t="shared" si="2558"/>
        <v>6.5341178870509942E-2</v>
      </c>
      <c r="DZ229" s="20">
        <f t="shared" si="2559"/>
        <v>1229.0279627163782</v>
      </c>
      <c r="EB229" s="10">
        <v>18.571999999999999</v>
      </c>
      <c r="EC229" s="10">
        <v>14058.4</v>
      </c>
      <c r="ED229" s="18">
        <f t="shared" si="2560"/>
        <v>4.5675728449957778E-2</v>
      </c>
      <c r="EE229" s="20">
        <f t="shared" si="2561"/>
        <v>1229.4314381270904</v>
      </c>
      <c r="EG229" s="10">
        <v>18.475999999999999</v>
      </c>
      <c r="EH229" s="11">
        <v>16943</v>
      </c>
      <c r="EI229" s="18">
        <f t="shared" si="2541"/>
        <v>6.0313489176108417E-2</v>
      </c>
      <c r="EJ229" s="20">
        <f t="shared" si="2542"/>
        <v>1229.350387075059</v>
      </c>
      <c r="EL229" s="10">
        <v>18.478999999999999</v>
      </c>
      <c r="EM229" s="11">
        <v>17435</v>
      </c>
      <c r="EN229" s="18">
        <f t="shared" si="2543"/>
        <v>4.9603428625403213E-2</v>
      </c>
      <c r="EO229" s="20">
        <f t="shared" si="2544"/>
        <v>1229.290236587804</v>
      </c>
      <c r="EQ229" s="10">
        <v>18.468</v>
      </c>
      <c r="ER229" s="11">
        <v>18943.5</v>
      </c>
      <c r="ES229" s="18">
        <f t="shared" si="2545"/>
        <v>5.9816699164015566E-2</v>
      </c>
      <c r="ET229" s="20">
        <f t="shared" si="2546"/>
        <v>1229.5713328868051</v>
      </c>
      <c r="EU229" s="20">
        <f t="shared" si="2547"/>
        <v>14.572868103639369</v>
      </c>
      <c r="EW229" s="10">
        <v>18.576000000000001</v>
      </c>
      <c r="EX229" s="11">
        <v>26095.7</v>
      </c>
      <c r="EY229" s="18">
        <f t="shared" si="2562"/>
        <v>8.5524088502193674E-2</v>
      </c>
      <c r="EZ229" s="20">
        <f>(((EW229-EW$221)/(EW$235-EW$221)*100+1200))</f>
        <v>1229.2421193829643</v>
      </c>
      <c r="FB229" s="10">
        <v>18.515999999999998</v>
      </c>
      <c r="FC229" s="10">
        <v>19710.7</v>
      </c>
      <c r="FD229" s="18">
        <f t="shared" si="2563"/>
        <v>6.2855162103796935E-2</v>
      </c>
      <c r="FE229" s="20">
        <f>(((FB229-FB$221)/(FB$235-FB$221)*100+1200))</f>
        <v>1229.6666666666665</v>
      </c>
      <c r="FI229" s="18"/>
      <c r="FL229" s="10">
        <v>18.446000000000002</v>
      </c>
      <c r="FM229" s="11">
        <v>27715.5</v>
      </c>
      <c r="FN229" s="18">
        <f t="shared" si="2564"/>
        <v>8.4588918700574056E-2</v>
      </c>
      <c r="FO229" s="20">
        <f>(((FL229-FL$221)/(FL$235-FL$221)*100+1200))</f>
        <v>1229.6507723304233</v>
      </c>
      <c r="FQ229" s="10">
        <v>18.457000000000001</v>
      </c>
      <c r="FR229" s="11">
        <v>22153.599999999999</v>
      </c>
      <c r="FS229" s="18">
        <f t="shared" si="2565"/>
        <v>8.8481288749205689E-2</v>
      </c>
      <c r="FT229" s="20">
        <f>(((FQ229-FQ$221)/(FQ$235-FQ$221)*100+1200))</f>
        <v>1229.7052913596785</v>
      </c>
      <c r="FU229" s="20">
        <f>(STDEV(EY229,FD229,FI229,FN229,FS229))/(AVERAGE(EY229,FD229,FI229,FN229,FS229))*100</f>
        <v>14.669532415310178</v>
      </c>
      <c r="FV229" s="20">
        <f>(STDEV(EY229,FD229,FN229,FS229))/(AVERAGE(EY229,FD229,FN229,FS229))*100</f>
        <v>14.669532415310178</v>
      </c>
      <c r="FX229" s="10">
        <v>18.576000000000001</v>
      </c>
      <c r="FY229" s="11">
        <v>9737.5</v>
      </c>
      <c r="FZ229" s="18">
        <f t="shared" si="2566"/>
        <v>3.0623361119480011E-2</v>
      </c>
      <c r="GA229" s="20">
        <f>(((FX229-FX$221)/(FX$235-FX$221)*100+1200))</f>
        <v>1229.4314381270904</v>
      </c>
      <c r="GC229" s="10">
        <v>18.478999999999999</v>
      </c>
      <c r="GD229" s="10">
        <v>5711.9</v>
      </c>
      <c r="GE229" s="18">
        <f t="shared" si="2567"/>
        <v>2.0969889032394492E-2</v>
      </c>
      <c r="GF229" s="20">
        <f>(((GC229-GC$221)/(GC$235-GC$221)*100+1200))</f>
        <v>1229.7206327835745</v>
      </c>
      <c r="GH229" s="10">
        <v>18.465</v>
      </c>
      <c r="GI229" s="11">
        <v>8239.7000000000007</v>
      </c>
      <c r="GJ229" s="18">
        <f t="shared" si="2509"/>
        <v>3.2979933541413341E-2</v>
      </c>
      <c r="GK229" s="20">
        <f>(((GH229-GH$221)/(GH$235-GH$221)*100+1200))</f>
        <v>1229.7207446808511</v>
      </c>
      <c r="GM229" s="10">
        <v>18.460999999999999</v>
      </c>
      <c r="GN229" s="11">
        <v>7731.3</v>
      </c>
      <c r="GO229" s="18">
        <f t="shared" si="2568"/>
        <v>2.2560959061808675E-2</v>
      </c>
      <c r="GP229" s="20">
        <f>(((GM229-GM$221)/(GM$235-GM$221)*100+1200))</f>
        <v>1229.8151260504201</v>
      </c>
      <c r="GR229" s="10">
        <v>18.446000000000002</v>
      </c>
      <c r="GS229" s="11">
        <v>7757</v>
      </c>
      <c r="GT229" s="18">
        <f t="shared" si="2569"/>
        <v>2.107700592938537E-2</v>
      </c>
      <c r="GU229" s="20">
        <f>(((GR229-GR$221)/(GR$235-GR$221)*100+1200))</f>
        <v>1229.4850218781555</v>
      </c>
      <c r="GV229" s="20">
        <f t="shared" si="2570"/>
        <v>22.302369717322641</v>
      </c>
      <c r="GX229" s="10">
        <v>18.509</v>
      </c>
      <c r="GY229" s="11">
        <v>18596.5</v>
      </c>
      <c r="GZ229" s="18">
        <f t="shared" si="2571"/>
        <v>6.2957714245475679E-2</v>
      </c>
      <c r="HA229" s="20">
        <f>(((GX229-GX$221)/(GX$235-GX$221)*100+1200))</f>
        <v>1229.6806722689075</v>
      </c>
      <c r="HC229" s="10">
        <v>18.527000000000001</v>
      </c>
      <c r="HD229" s="10">
        <v>12405.3</v>
      </c>
      <c r="HE229" s="18">
        <f t="shared" si="2572"/>
        <v>3.8170365251253696E-2</v>
      </c>
      <c r="HF229" s="20">
        <f>(((HC229-HC$221)/(HC$235-HC$221)*100+1200))</f>
        <v>1229.7900699766744</v>
      </c>
      <c r="HH229" s="10">
        <v>18.460999999999999</v>
      </c>
      <c r="HI229" s="11">
        <v>15916.3</v>
      </c>
      <c r="HJ229" s="18">
        <f t="shared" si="2573"/>
        <v>4.3845421082759836E-2</v>
      </c>
      <c r="HK229" s="20">
        <f>(((HH229-HH$221)/(HH$235-HH$221)*100+1200))</f>
        <v>1229.6655518394648</v>
      </c>
      <c r="HM229" s="10">
        <v>18.457000000000001</v>
      </c>
      <c r="HN229" s="11">
        <v>9375.7000000000007</v>
      </c>
      <c r="HO229" s="18">
        <f t="shared" si="2574"/>
        <v>2.6272849016796274E-2</v>
      </c>
      <c r="HP229" s="20">
        <f>(((HM229-HM$221)/(HM$235-HM$221)*100+1200))</f>
        <v>1229.7750923128567</v>
      </c>
      <c r="HR229" s="10">
        <v>18.460999999999999</v>
      </c>
      <c r="HS229" s="11">
        <v>7439.8</v>
      </c>
      <c r="HT229" s="18">
        <f t="shared" si="2575"/>
        <v>1.8230036409595824E-2</v>
      </c>
      <c r="HU229" s="20">
        <f>(((HR229-HR$221)/(HR$235-HR$221)*100+1200))</f>
        <v>1229.8552675866711</v>
      </c>
      <c r="HV229" s="20">
        <f t="shared" si="2576"/>
        <v>45.427503852804499</v>
      </c>
      <c r="HX229" s="10">
        <v>18.553000000000001</v>
      </c>
      <c r="HY229" s="11">
        <v>13958.5</v>
      </c>
      <c r="HZ229" s="18">
        <f t="shared" si="2577"/>
        <v>3.1375368857544113E-2</v>
      </c>
      <c r="IA229" s="20">
        <f>(((HX229-HX$221)/(HX$235-HX$221)*100+1200))</f>
        <v>1230.2325581395348</v>
      </c>
      <c r="IC229" s="10">
        <v>18.527000000000001</v>
      </c>
      <c r="ID229" s="10">
        <v>13229.3</v>
      </c>
      <c r="IE229" s="18">
        <f t="shared" si="2578"/>
        <v>4.2631470908684868E-2</v>
      </c>
      <c r="IF229" s="20">
        <f>(((IC229-IC$221)/(IC$235-IC$221)*100+1200))</f>
        <v>1229.5164539959706</v>
      </c>
      <c r="IH229" s="10">
        <v>18.483000000000001</v>
      </c>
      <c r="II229" s="11">
        <v>16305.7</v>
      </c>
      <c r="IJ229" s="18">
        <f t="shared" si="2579"/>
        <v>5.1444988406838726E-2</v>
      </c>
      <c r="IK229" s="20">
        <f>(((IH229-IH$221)/(IH$235-IH$221)*100+1200))</f>
        <v>1230.0967634300969</v>
      </c>
      <c r="IM229" s="10">
        <v>18.486999999999998</v>
      </c>
      <c r="IN229" s="11">
        <v>15770.7</v>
      </c>
      <c r="IO229" s="18">
        <f t="shared" si="2580"/>
        <v>3.5715240105822936E-2</v>
      </c>
      <c r="IP229" s="20">
        <f>(((IM229-IM$221)/(IM$235-IM$221)*100+1200))</f>
        <v>1229.9662162162163</v>
      </c>
      <c r="IR229" s="10">
        <v>18.509</v>
      </c>
      <c r="IS229" s="11">
        <v>14002.2</v>
      </c>
      <c r="IT229" s="18">
        <f t="shared" si="2581"/>
        <v>3.8207873842142227E-2</v>
      </c>
      <c r="IU229" s="20">
        <f>(((IR229-IR$221)/(IR$235-IR$221)*100+1200))</f>
        <v>1229.9260255548083</v>
      </c>
      <c r="IV229" s="20">
        <f t="shared" si="2582"/>
        <v>19.17263689353139</v>
      </c>
    </row>
    <row r="230" spans="1:256">
      <c r="A230" s="2" t="s">
        <v>135</v>
      </c>
      <c r="B230" s="25">
        <v>19.474</v>
      </c>
      <c r="C230" s="12">
        <v>11055.2</v>
      </c>
      <c r="D230" s="18">
        <f>C230/D$1</f>
        <v>3.4245051981530619E-2</v>
      </c>
      <c r="E230" s="20">
        <f>(((B230-B$221)/(B$235-B$221)*100+1200))</f>
        <v>1257.123745819398</v>
      </c>
      <c r="G230" s="25">
        <v>19.47</v>
      </c>
      <c r="H230" s="12">
        <v>10702.9</v>
      </c>
      <c r="I230" s="18">
        <f>H230/I$1</f>
        <v>5.0199618398662708E-2</v>
      </c>
      <c r="J230" s="20">
        <f>(((G230-G$221)/(G$235-G$221)*100+1200))</f>
        <v>1257.2434607645873</v>
      </c>
      <c r="L230" s="25">
        <v>19.417999999999999</v>
      </c>
      <c r="M230" s="12">
        <v>11575.2</v>
      </c>
      <c r="N230" s="18">
        <f>M230/N$1</f>
        <v>4.0678623691102235E-2</v>
      </c>
      <c r="O230" s="20">
        <f>(((L230-L$221)/(L$235-L$221)*100+1200))</f>
        <v>1257.1094011375042</v>
      </c>
      <c r="Q230" s="25">
        <v>19.425999999999998</v>
      </c>
      <c r="R230" s="12">
        <v>11132.6</v>
      </c>
      <c r="S230" s="18">
        <f>R230/S$1</f>
        <v>4.2639279721503755E-2</v>
      </c>
      <c r="T230" s="20">
        <f>(((Q230-Q$221)/(Q$235-Q$221)*100+1200))</f>
        <v>1257.3573573573574</v>
      </c>
      <c r="U230" s="20">
        <f t="shared" si="2188"/>
        <v>15.66613774083134</v>
      </c>
      <c r="W230" s="10">
        <v>19.428999999999998</v>
      </c>
      <c r="X230">
        <v>5972.2</v>
      </c>
      <c r="Y230" s="18">
        <f>X230/Y$1</f>
        <v>1.8107161579175399E-2</v>
      </c>
      <c r="Z230" s="20">
        <f>(((W230-W$221)/(W$235-W$221)*100+1200))</f>
        <v>1256.85618729097</v>
      </c>
      <c r="AB230" s="10">
        <v>19.399999999999999</v>
      </c>
      <c r="AC230">
        <v>5622.5</v>
      </c>
      <c r="AD230" s="18">
        <f t="shared" si="2189"/>
        <v>1.9366080753026239E-2</v>
      </c>
      <c r="AE230" s="20">
        <f>(((AB230-AB$221)/(AB$235-AB$221)*100+1200))</f>
        <v>1257.6676777890125</v>
      </c>
      <c r="AG230" s="10">
        <v>19.381</v>
      </c>
      <c r="AH230">
        <v>5004.3</v>
      </c>
      <c r="AI230" s="18">
        <f t="shared" si="2190"/>
        <v>1.6554249628676434E-2</v>
      </c>
      <c r="AJ230" s="20">
        <f>(((AG230-AG$221)/(AG$235-AG$221)*100+1200))</f>
        <v>1257.4204355108877</v>
      </c>
      <c r="AL230" s="10">
        <v>19.363</v>
      </c>
      <c r="AM230">
        <v>4716.3999999999996</v>
      </c>
      <c r="AN230" s="18">
        <f t="shared" si="2191"/>
        <v>1.667228725371047E-2</v>
      </c>
      <c r="AO230" s="20">
        <f>(((AL230-AL$221)/(AL$235-AL$221)*100+1200))</f>
        <v>1257.257794166946</v>
      </c>
      <c r="AQ230" s="10">
        <v>19.373999999999999</v>
      </c>
      <c r="AR230">
        <v>5643.6</v>
      </c>
      <c r="AS230" s="18">
        <f t="shared" si="2192"/>
        <v>1.8434299634782932E-2</v>
      </c>
      <c r="AT230" s="20">
        <f>(((AQ230-AQ$221)/(AQ$235-AQ$221)*100+1200))</f>
        <v>1257.0087189805499</v>
      </c>
      <c r="AU230" s="20">
        <f t="shared" si="2321"/>
        <v>6.7368803648746773</v>
      </c>
      <c r="AW230" s="10">
        <v>19.402999999999999</v>
      </c>
      <c r="AX230">
        <v>8388.7000000000007</v>
      </c>
      <c r="AY230" s="18">
        <f t="shared" si="2583"/>
        <v>2.4366135408406604E-2</v>
      </c>
      <c r="AZ230" s="20">
        <f>(((AW230-AW$221)/(AW$235-AW$221)*100+1200))</f>
        <v>1256.5319077848312</v>
      </c>
      <c r="BB230" s="10">
        <v>19.385000000000002</v>
      </c>
      <c r="BC230">
        <v>9398.7999999999993</v>
      </c>
      <c r="BD230" s="18">
        <f t="shared" si="2584"/>
        <v>2.4423899186060593E-2</v>
      </c>
      <c r="BE230" s="20">
        <f t="shared" si="2481"/>
        <v>1256.6979236436705</v>
      </c>
      <c r="BG230" s="10">
        <v>19.337</v>
      </c>
      <c r="BH230">
        <v>9445.9</v>
      </c>
      <c r="BI230" s="18">
        <f t="shared" si="2585"/>
        <v>2.897270047075769E-2</v>
      </c>
      <c r="BJ230" s="20">
        <f t="shared" si="2482"/>
        <v>1257.6470588235293</v>
      </c>
      <c r="BL230" s="10">
        <v>19.326000000000001</v>
      </c>
      <c r="BM230">
        <v>7958.1</v>
      </c>
      <c r="BN230" s="18">
        <f t="shared" si="2586"/>
        <v>2.2364365397326426E-2</v>
      </c>
      <c r="BO230" s="20">
        <f t="shared" si="2483"/>
        <v>1256.932350971199</v>
      </c>
      <c r="BQ230" s="10">
        <v>19.332999999999998</v>
      </c>
      <c r="BR230">
        <v>10481.799999999999</v>
      </c>
      <c r="BS230" s="18">
        <f t="shared" si="2587"/>
        <v>3.3766205317392925E-2</v>
      </c>
      <c r="BT230" s="20">
        <f>(((BQ230-BQ$221)/(BQ$235-BQ$221)*100+1200))</f>
        <v>1257.0330771800868</v>
      </c>
      <c r="BU230" s="20">
        <f t="shared" si="2484"/>
        <v>17.162706952539466</v>
      </c>
      <c r="BW230" s="10">
        <v>19.402999999999999</v>
      </c>
      <c r="BX230" s="11">
        <v>3165</v>
      </c>
      <c r="BY230" s="18">
        <f t="shared" si="2548"/>
        <v>1.2481878599631813E-2</v>
      </c>
      <c r="BZ230" s="20">
        <f>(((BW230-BW$221)/(BW$235-BW$221)*100+1200))</f>
        <v>1257.2240802675585</v>
      </c>
      <c r="CB230" s="10">
        <v>19.391999999999999</v>
      </c>
      <c r="CC230" s="11">
        <v>2569.1</v>
      </c>
      <c r="CD230" s="18">
        <f t="shared" si="2486"/>
        <v>8.4967996854090587E-3</v>
      </c>
      <c r="CE230" s="20">
        <f>(((CB230-CB$221)/(CB$235-CB$221)*100+1200))</f>
        <v>1257.0519262981575</v>
      </c>
      <c r="CG230" s="10">
        <v>19.37</v>
      </c>
      <c r="CH230" s="11">
        <v>4102.7</v>
      </c>
      <c r="CI230" s="18">
        <f t="shared" si="2487"/>
        <v>1.1083585476550681E-2</v>
      </c>
      <c r="CJ230" s="20">
        <f>(((CG230-CG$221)/(CG$235-CG$221)*100+1200))</f>
        <v>1257.6486305945225</v>
      </c>
      <c r="CL230" s="10">
        <v>19.366</v>
      </c>
      <c r="CM230" s="11">
        <v>3741.9</v>
      </c>
      <c r="CN230" s="18">
        <f t="shared" si="2488"/>
        <v>1.0430348386291113E-2</v>
      </c>
      <c r="CO230" s="20">
        <f>(((CL230-CL$221)/(CL$235-CL$221)*100+1200))</f>
        <v>1257.4782025486249</v>
      </c>
      <c r="CQ230" s="10">
        <v>19.332999999999998</v>
      </c>
      <c r="CR230" s="11">
        <v>2236.1</v>
      </c>
      <c r="CS230" s="18">
        <f t="shared" si="2549"/>
        <v>6.3507616455007743E-3</v>
      </c>
      <c r="CT230" s="20">
        <f>(((CQ230-CQ$221)/(CQ$235-CQ$221)*100+1200))</f>
        <v>1256.6655529568993</v>
      </c>
      <c r="CU230" s="20">
        <f t="shared" si="2550"/>
        <v>24.455074224633695</v>
      </c>
      <c r="CW230" s="10">
        <v>19.399999999999999</v>
      </c>
      <c r="CX230" s="11">
        <v>8240.9</v>
      </c>
      <c r="CY230" s="18">
        <f t="shared" si="2551"/>
        <v>2.1432786553539571E-2</v>
      </c>
      <c r="CZ230" s="20">
        <f t="shared" si="2552"/>
        <v>1256.9143618793735</v>
      </c>
      <c r="DB230" s="10">
        <v>19.448</v>
      </c>
      <c r="DC230" s="10">
        <v>9181.5</v>
      </c>
      <c r="DD230" s="18">
        <f t="shared" si="2553"/>
        <v>2.734713572149795E-2</v>
      </c>
      <c r="DE230" s="20">
        <f t="shared" si="2533"/>
        <v>1257.2002679169459</v>
      </c>
      <c r="DG230" s="10">
        <v>19.321999999999999</v>
      </c>
      <c r="DH230" s="11">
        <v>7872.3</v>
      </c>
      <c r="DI230" s="18">
        <f t="shared" si="2554"/>
        <v>2.1601679334851687E-2</v>
      </c>
      <c r="DJ230" s="20">
        <f t="shared" si="2535"/>
        <v>1257.2240802675585</v>
      </c>
      <c r="DL230" s="10">
        <v>19.318000000000001</v>
      </c>
      <c r="DM230" s="11">
        <v>8561.7000000000007</v>
      </c>
      <c r="DN230" s="18">
        <f t="shared" si="2555"/>
        <v>2.9460109607009292E-2</v>
      </c>
      <c r="DO230" s="20">
        <f t="shared" si="2537"/>
        <v>1257.2434607645876</v>
      </c>
      <c r="DQ230" s="10">
        <v>19.311</v>
      </c>
      <c r="DR230" s="11">
        <v>8086</v>
      </c>
      <c r="DS230" s="18">
        <f t="shared" si="2556"/>
        <v>2.6650714470520573E-2</v>
      </c>
      <c r="DT230" s="20">
        <f t="shared" si="2539"/>
        <v>1257.1143617021278</v>
      </c>
      <c r="DU230" s="20">
        <f t="shared" si="2557"/>
        <v>14.245822654657308</v>
      </c>
      <c r="DW230" s="10">
        <v>19.422000000000001</v>
      </c>
      <c r="DX230" s="11">
        <v>12914.2</v>
      </c>
      <c r="DY230" s="18">
        <f t="shared" si="2558"/>
        <v>5.6776096200448087E-2</v>
      </c>
      <c r="DZ230" s="20">
        <f t="shared" si="2559"/>
        <v>1256.5912117177097</v>
      </c>
      <c r="EB230" s="10">
        <v>19.402999999999999</v>
      </c>
      <c r="EC230" s="10">
        <v>10952.1</v>
      </c>
      <c r="ED230" s="18">
        <f t="shared" si="2560"/>
        <v>3.5583362655549892E-2</v>
      </c>
      <c r="EE230" s="20">
        <f t="shared" si="2561"/>
        <v>1257.2240802675585</v>
      </c>
      <c r="EG230" s="10">
        <v>19.311</v>
      </c>
      <c r="EH230" s="11">
        <v>11566</v>
      </c>
      <c r="EI230" s="18">
        <f t="shared" si="2541"/>
        <v>4.1172508753518855E-2</v>
      </c>
      <c r="EJ230" s="20">
        <f t="shared" si="2542"/>
        <v>1257.4554022214743</v>
      </c>
      <c r="EL230" s="10">
        <v>19.3</v>
      </c>
      <c r="EM230" s="11">
        <v>12122.1</v>
      </c>
      <c r="EN230" s="18">
        <f t="shared" si="2543"/>
        <v>3.4487968003441373E-2</v>
      </c>
      <c r="EO230" s="20">
        <f t="shared" si="2544"/>
        <v>1256.647784071976</v>
      </c>
      <c r="EQ230" s="10">
        <v>19.292000000000002</v>
      </c>
      <c r="ER230" s="11">
        <v>13976.4</v>
      </c>
      <c r="ES230" s="18">
        <f t="shared" si="2545"/>
        <v>4.413239972528557E-2</v>
      </c>
      <c r="ET230" s="20">
        <f t="shared" si="2546"/>
        <v>1257.1667782987274</v>
      </c>
      <c r="EU230" s="20">
        <f t="shared" si="2547"/>
        <v>21.087810918357501</v>
      </c>
      <c r="EW230" s="10">
        <v>19.407</v>
      </c>
      <c r="EX230" s="11">
        <v>3564.8</v>
      </c>
      <c r="EY230" s="18">
        <f t="shared" si="2562"/>
        <v>1.1683007955050832E-2</v>
      </c>
      <c r="EZ230" s="20">
        <f>(((EW230-EW$221)/(EW$235-EW$221)*100+1200))</f>
        <v>1257.1093226022804</v>
      </c>
      <c r="FB230" s="10">
        <v>19.332999999999998</v>
      </c>
      <c r="FC230" s="10">
        <v>4534.3</v>
      </c>
      <c r="FD230" s="18">
        <f t="shared" si="2563"/>
        <v>1.4459362758666433E-2</v>
      </c>
      <c r="FE230" s="20">
        <f>(((FB230-FB$221)/(FB$235-FB$221)*100+1200))</f>
        <v>1256.8999999999999</v>
      </c>
      <c r="FI230" s="18"/>
      <c r="FL230" s="10">
        <v>19.277999999999999</v>
      </c>
      <c r="FM230" s="11">
        <v>3523.2</v>
      </c>
      <c r="FN230" s="18">
        <f t="shared" si="2564"/>
        <v>1.0752960558743755E-2</v>
      </c>
      <c r="FO230" s="20">
        <f>(((FL230-FL$221)/(FL$235-FL$221)*100+1200))</f>
        <v>1257.5889858965747</v>
      </c>
      <c r="FQ230" s="10">
        <v>19.280999999999999</v>
      </c>
      <c r="FR230" s="11">
        <v>3855.5</v>
      </c>
      <c r="FS230" s="18">
        <f t="shared" si="2565"/>
        <v>1.5398833994139216E-2</v>
      </c>
      <c r="FT230" s="20">
        <f>(((FQ230-FQ$221)/(FQ$235-FQ$221)*100+1200))</f>
        <v>1257.3007367716007</v>
      </c>
      <c r="FU230" s="20">
        <f>(STDEV(EY230,FD230,FI230,FN230,FS230))/(AVERAGE(EY230,FD230,FI230,FN230,FS230))*100</f>
        <v>16.900832319281335</v>
      </c>
      <c r="FV230" s="20">
        <f>(STDEV(EY230,FD230,FN230,FS230))/(AVERAGE(EY230,FD230,FN230,FS230))*100</f>
        <v>16.900832319281335</v>
      </c>
      <c r="FX230" s="10">
        <v>19.417999999999999</v>
      </c>
      <c r="FY230" s="11">
        <v>2928.3</v>
      </c>
      <c r="FZ230" s="18">
        <f t="shared" si="2566"/>
        <v>9.2091798065389793E-3</v>
      </c>
      <c r="GA230" s="20">
        <f>(((FX230-FX$221)/(FX$235-FX$221)*100+1200))</f>
        <v>1257.5919732441471</v>
      </c>
      <c r="GC230" s="10">
        <v>19.277000000000001</v>
      </c>
      <c r="GD230" s="10">
        <v>5016.6000000000004</v>
      </c>
      <c r="GE230" s="18">
        <f t="shared" si="2567"/>
        <v>1.8417259636882687E-2</v>
      </c>
      <c r="GF230" s="20">
        <f>(((GC230-GC$221)/(GC$235-GC$221)*100+1200))</f>
        <v>1256.5802760013464</v>
      </c>
      <c r="GH230" s="10">
        <v>19.274000000000001</v>
      </c>
      <c r="GI230" s="11">
        <v>3801.4</v>
      </c>
      <c r="GJ230" s="18">
        <f t="shared" si="2509"/>
        <v>1.5215349996277616E-2</v>
      </c>
      <c r="GK230" s="20">
        <f>(((GH230-GH$221)/(GH$235-GH$221)*100+1200))</f>
        <v>1256.6156914893618</v>
      </c>
      <c r="GM230" s="10">
        <v>19.274000000000001</v>
      </c>
      <c r="GN230" s="11">
        <v>3016.2</v>
      </c>
      <c r="GO230" s="18">
        <f t="shared" si="2568"/>
        <v>8.8016717398403006E-3</v>
      </c>
      <c r="GP230" s="20">
        <f>(((GM230-GM$221)/(GM$235-GM$221)*100+1200))</f>
        <v>1257.1428571428571</v>
      </c>
      <c r="GR230" s="10">
        <v>19.277000000000001</v>
      </c>
      <c r="GS230" s="11">
        <v>5016.6000000000004</v>
      </c>
      <c r="GT230" s="18">
        <f t="shared" si="2569"/>
        <v>1.3630902145849512E-2</v>
      </c>
      <c r="GU230" s="20">
        <f>(((GR230-GR$221)/(GR$235-GR$221)*100+1200))</f>
        <v>1257.4554022214743</v>
      </c>
      <c r="GV230" s="20">
        <f t="shared" si="2570"/>
        <v>31.263993556206987</v>
      </c>
      <c r="GX230" s="10">
        <v>19.329999999999998</v>
      </c>
      <c r="GY230" s="11">
        <v>14955.4</v>
      </c>
      <c r="GZ230" s="18">
        <f t="shared" si="2571"/>
        <v>5.0630914399310993E-2</v>
      </c>
      <c r="HA230" s="20">
        <f>(((GX230-GX$221)/(GX$235-GX$221)*100+1200))</f>
        <v>1257.2773109243697</v>
      </c>
      <c r="HC230" s="10">
        <v>19.344000000000001</v>
      </c>
      <c r="HD230" s="10">
        <v>16209.6</v>
      </c>
      <c r="HE230" s="18">
        <f t="shared" si="2572"/>
        <v>4.9875968543825783E-2</v>
      </c>
      <c r="HF230" s="20">
        <f>(((HC230-HC$221)/(HC$235-HC$221)*100+1200))</f>
        <v>1257.0143285571476</v>
      </c>
      <c r="HH230" s="10">
        <v>19.277999999999999</v>
      </c>
      <c r="HI230" s="11">
        <v>15749</v>
      </c>
      <c r="HJ230" s="18">
        <f t="shared" si="2573"/>
        <v>4.3384551474424625E-2</v>
      </c>
      <c r="HK230" s="20">
        <f>(((HH230-HH$221)/(HH$235-HH$221)*100+1200))</f>
        <v>1256.9899665551839</v>
      </c>
      <c r="HM230" s="10">
        <v>19.280999999999999</v>
      </c>
      <c r="HN230" s="11">
        <v>11269.2</v>
      </c>
      <c r="HO230" s="18">
        <f t="shared" si="2574"/>
        <v>3.1578867726151712E-2</v>
      </c>
      <c r="HP230" s="20">
        <f>(((HM230-HM$221)/(HM$235-HM$221)*100+1200))</f>
        <v>1257.4353810003356</v>
      </c>
      <c r="HR230" s="10">
        <v>19.280999999999999</v>
      </c>
      <c r="HS230" s="11">
        <v>13074.4</v>
      </c>
      <c r="HT230" s="18">
        <f t="shared" si="2575"/>
        <v>3.2036719808814701E-2</v>
      </c>
      <c r="HU230" s="20">
        <f>(((HR230-HR$221)/(HR$235-HR$221)*100+1200))</f>
        <v>1257.4554022214741</v>
      </c>
      <c r="HV230" s="20">
        <f t="shared" si="2576"/>
        <v>22.379859586398965</v>
      </c>
      <c r="HX230" s="10">
        <v>19.366</v>
      </c>
      <c r="HY230" s="11">
        <v>11197</v>
      </c>
      <c r="HZ230" s="18">
        <f t="shared" si="2577"/>
        <v>2.5168177461612741E-2</v>
      </c>
      <c r="IA230" s="20">
        <f>(((HX230-HX$221)/(HX$235-HX$221)*100+1200))</f>
        <v>1257.633973710819</v>
      </c>
      <c r="IC230" s="10">
        <v>19.355</v>
      </c>
      <c r="ID230" s="10">
        <v>12161.8</v>
      </c>
      <c r="IE230" s="18">
        <f t="shared" si="2578"/>
        <v>3.9191447990237098E-2</v>
      </c>
      <c r="IF230" s="20">
        <f>(((IC230-IC$221)/(IC$235-IC$221)*100+1200))</f>
        <v>1257.3203492276696</v>
      </c>
      <c r="IH230" s="10">
        <v>19.295999999999999</v>
      </c>
      <c r="II230" s="11">
        <v>9980.6</v>
      </c>
      <c r="IJ230" s="18">
        <f t="shared" si="2579"/>
        <v>3.1489102049792071E-2</v>
      </c>
      <c r="IK230" s="20">
        <f>(((IH230-IH$221)/(IH$235-IH$221)*100+1200))</f>
        <v>1257.223890557224</v>
      </c>
      <c r="IM230" s="10">
        <v>19.303000000000001</v>
      </c>
      <c r="IN230" s="11">
        <v>11415.6</v>
      </c>
      <c r="IO230" s="18">
        <f t="shared" si="2580"/>
        <v>2.585242855117606E-2</v>
      </c>
      <c r="IP230" s="20">
        <f>(((IM230-IM$221)/(IM$235-IM$221)*100+1200))</f>
        <v>1257.5337837837837</v>
      </c>
      <c r="IR230" s="10">
        <v>19.326000000000001</v>
      </c>
      <c r="IS230" s="11">
        <v>12776.3</v>
      </c>
      <c r="IT230" s="18">
        <f t="shared" si="2581"/>
        <v>3.4862754322132358E-2</v>
      </c>
      <c r="IU230" s="20">
        <f>(((IR230-IR$221)/(IR$235-IR$221)*100+1200))</f>
        <v>1257.3974445191661</v>
      </c>
      <c r="IV230" s="20">
        <f t="shared" si="2582"/>
        <v>19.046616049439489</v>
      </c>
    </row>
    <row r="231" spans="1:256">
      <c r="A231" s="5" t="s">
        <v>137</v>
      </c>
      <c r="B231" s="25">
        <v>19.98</v>
      </c>
      <c r="C231" s="12">
        <v>16437</v>
      </c>
      <c r="D231" s="18">
        <f>C231/D$1</f>
        <v>5.0915941766808269E-2</v>
      </c>
      <c r="E231" s="20">
        <f>(((B231-B$221)/(B$235-B$221)*100+1200))</f>
        <v>1274.0468227424749</v>
      </c>
      <c r="G231" s="25">
        <v>19.969000000000001</v>
      </c>
      <c r="H231" s="12">
        <v>20147.2</v>
      </c>
      <c r="I231" s="18">
        <f>H231/I$1</f>
        <v>9.4496047968451291E-2</v>
      </c>
      <c r="J231" s="20">
        <f>(((G231-G$221)/(G$235-G$221)*100+1200))</f>
        <v>1273.9771965124078</v>
      </c>
      <c r="L231" s="25">
        <v>19.934999999999999</v>
      </c>
      <c r="M231" s="12">
        <v>22078.9</v>
      </c>
      <c r="N231" s="18">
        <f>M231/N$1</f>
        <v>7.7591684343551487E-2</v>
      </c>
      <c r="O231" s="20">
        <f>(((L231-L$221)/(L$235-L$221)*100+1200))</f>
        <v>1274.4061559049849</v>
      </c>
      <c r="Q231" s="25">
        <v>19.928000000000001</v>
      </c>
      <c r="R231" s="12">
        <v>11738.8</v>
      </c>
      <c r="S231" s="18">
        <f>R231/S$1</f>
        <v>4.4961103138061932E-2</v>
      </c>
      <c r="T231" s="20">
        <f>(((Q231-Q$221)/(Q$235-Q$221)*100+1200))</f>
        <v>1274.1074407741075</v>
      </c>
      <c r="U231" s="20">
        <f>(STDEV(D231,I231,N231,S231))/(AVERAGE(D231,I231,N231,S231))*100</f>
        <v>34.608954859730559</v>
      </c>
      <c r="W231" s="10">
        <v>19.972000000000001</v>
      </c>
      <c r="X231">
        <v>8279.9</v>
      </c>
      <c r="Y231" s="18">
        <f>X231/Y$1</f>
        <v>2.5103895910956495E-2</v>
      </c>
      <c r="Z231" s="20">
        <f>(((W231-W$221)/(W$235-W$221)*100+1200))</f>
        <v>1275.0167224080267</v>
      </c>
      <c r="AB231" s="10">
        <v>19.917000000000002</v>
      </c>
      <c r="AC231">
        <v>11489.6</v>
      </c>
      <c r="AD231" s="18">
        <f>AC231/AD$1</f>
        <v>3.9574659212088983E-2</v>
      </c>
      <c r="AE231" s="20">
        <f>(((AB231-AB$221)/(AB$235-AB$221)*100+1200))</f>
        <v>1275.092686215032</v>
      </c>
      <c r="AI231" s="18"/>
      <c r="AL231" s="10">
        <v>19.887</v>
      </c>
      <c r="AM231">
        <v>9665.5</v>
      </c>
      <c r="AN231" s="18">
        <f>AM231/AN$1</f>
        <v>3.4167159793643154E-2</v>
      </c>
      <c r="AO231" s="20">
        <f>(((AL231-AL$221)/(AL$235-AL$221)*100+1200))</f>
        <v>1274.8240026818639</v>
      </c>
      <c r="AQ231" s="10">
        <v>19.902000000000001</v>
      </c>
      <c r="AR231">
        <v>16508.8</v>
      </c>
      <c r="AS231" s="18">
        <f>AR231/AS$1</f>
        <v>5.3924474769775403E-2</v>
      </c>
      <c r="AT231" s="20">
        <f>(((AQ231-AQ$221)/(AQ$235-AQ$221)*100+1200))</f>
        <v>1274.7149564050974</v>
      </c>
      <c r="AU231" s="20">
        <f>(STDEV(Y231,AD231,AI231,AN231,AS231))/(AVERAGE(Y231,AD231,AI231,AN231,AS231))*100</f>
        <v>31.598165187770483</v>
      </c>
      <c r="AW231" s="10">
        <v>19.939</v>
      </c>
      <c r="AX231">
        <v>6798.1</v>
      </c>
      <c r="AY231" s="18">
        <f>AX231/AY$1</f>
        <v>1.9746018467687358E-2</v>
      </c>
      <c r="AZ231" s="20">
        <f>(((AW231-AW$221)/(AW$235-AW$221)*100+1200))</f>
        <v>1274.4403608419645</v>
      </c>
      <c r="BB231" s="10">
        <v>19.898</v>
      </c>
      <c r="BC231">
        <v>34734.1</v>
      </c>
      <c r="BD231" s="18">
        <f>BC231/BD$1</f>
        <v>9.0260688249409207E-2</v>
      </c>
      <c r="BE231" s="20">
        <f t="shared" si="2481"/>
        <v>1273.8780977896852</v>
      </c>
      <c r="BG231" s="10">
        <v>19.838999999999999</v>
      </c>
      <c r="BH231">
        <v>61415.6</v>
      </c>
      <c r="BI231" s="18">
        <f>BH231/BI$1</f>
        <v>0.18837546269088876</v>
      </c>
      <c r="BJ231" s="20">
        <f t="shared" si="2482"/>
        <v>1274.5210084033613</v>
      </c>
      <c r="BL231" s="10">
        <v>19.838999999999999</v>
      </c>
      <c r="BM231">
        <v>53109</v>
      </c>
      <c r="BN231" s="18">
        <f>BM231/BN$1</f>
        <v>0.14925033385941483</v>
      </c>
      <c r="BO231" s="20">
        <f t="shared" si="2483"/>
        <v>1274.1125251172136</v>
      </c>
      <c r="BQ231" s="10">
        <v>19.853999999999999</v>
      </c>
      <c r="BR231">
        <v>143474.1</v>
      </c>
      <c r="BS231" s="18">
        <f>BR231/BS$1</f>
        <v>0.46218931083670406</v>
      </c>
      <c r="BT231" s="20">
        <f>(((BQ231-BQ$221)/(BQ$235-BQ$221)*100+1200))</f>
        <v>1274.4403608419645</v>
      </c>
      <c r="BU231" s="20">
        <f>(STDEV(AY231,BD231,BI231,BN231,BS231))/(AVERAGE(AY231,BD231,BI231,BN231,BS231))*100</f>
        <v>92.923153327042641</v>
      </c>
      <c r="BW231" s="10">
        <v>19.923999999999999</v>
      </c>
      <c r="BX231" s="11">
        <v>12655.4</v>
      </c>
      <c r="BY231" s="18">
        <f>BX231/BY$1</f>
        <v>4.9909373279551486E-2</v>
      </c>
      <c r="BZ231" s="20">
        <f>(((BW231-BW$221)/(BW$235-BW$221)*100+1200))</f>
        <v>1274.6488294314381</v>
      </c>
      <c r="CB231" s="10">
        <v>19.902000000000001</v>
      </c>
      <c r="CC231" s="11">
        <v>5940.4</v>
      </c>
      <c r="CD231" s="18">
        <f>CC231/CD$1</f>
        <v>1.9646720194310834E-2</v>
      </c>
      <c r="CE231" s="20">
        <f>(((CB231-CB$221)/(CB$235-CB$221)*100+1200))</f>
        <v>1274.1373534338359</v>
      </c>
      <c r="CG231" s="10">
        <v>19.876000000000001</v>
      </c>
      <c r="CH231" s="11">
        <v>53413.1</v>
      </c>
      <c r="CI231" s="18">
        <f>CH231/CI$1</f>
        <v>0.14429733088394209</v>
      </c>
      <c r="CJ231" s="20">
        <f>(((CG231-CG$221)/(CG$235-CG$221)*100+1200))</f>
        <v>1274.5490981963928</v>
      </c>
      <c r="CL231" s="10">
        <v>19.884</v>
      </c>
      <c r="CM231" s="11">
        <v>23458.5</v>
      </c>
      <c r="CN231" s="18">
        <f>CM231/CN$1</f>
        <v>6.5389328314441872E-2</v>
      </c>
      <c r="CO231" s="20">
        <f>(((CL231-CL$221)/(CL$235-CL$221)*100+1200))</f>
        <v>1274.8490945674043</v>
      </c>
      <c r="CQ231" s="10">
        <v>19.853999999999999</v>
      </c>
      <c r="CR231" s="11">
        <v>19476.2</v>
      </c>
      <c r="CS231" s="18">
        <f>CR231/CS$1</f>
        <v>5.5314477867761815E-2</v>
      </c>
      <c r="CT231" s="20">
        <f>(((CQ231-CQ$221)/(CQ$235-CQ$221)*100+1200))</f>
        <v>1274.072836618777</v>
      </c>
      <c r="CU231" s="20">
        <f>(STDEV(BY231,CD231,CI231,CN231,CS231))/(AVERAGE(BY231,CD231,CI231,CN231,CS231))*100</f>
        <v>69.492451854432119</v>
      </c>
      <c r="CW231" s="10">
        <v>19.905999999999999</v>
      </c>
      <c r="CX231" s="11">
        <v>15295</v>
      </c>
      <c r="CY231" s="18">
        <f>CX231/CY$1</f>
        <v>3.9778964717007578E-2</v>
      </c>
      <c r="CZ231" s="20">
        <f t="shared" si="2552"/>
        <v>1273.7754081972676</v>
      </c>
      <c r="DB231" s="10">
        <v>19.975999999999999</v>
      </c>
      <c r="DC231" s="10">
        <v>7079.8</v>
      </c>
      <c r="DD231" s="18">
        <f>DC231/DD$1</f>
        <v>2.1087213579596056E-2</v>
      </c>
      <c r="DE231" s="20">
        <f t="shared" si="2533"/>
        <v>1274.8827863362358</v>
      </c>
      <c r="DG231" s="10">
        <v>19.824999999999999</v>
      </c>
      <c r="DH231" s="11">
        <v>68946.100000000006</v>
      </c>
      <c r="DI231" s="18">
        <f>DH231/DI$1</f>
        <v>0.18918887029059081</v>
      </c>
      <c r="DJ231" s="20">
        <f t="shared" si="2535"/>
        <v>1274.0468227424749</v>
      </c>
      <c r="DL231" s="10">
        <v>19.824999999999999</v>
      </c>
      <c r="DM231" s="11">
        <v>93999.6</v>
      </c>
      <c r="DN231" s="18">
        <f>DM231/DN$1</f>
        <v>0.32344493722216738</v>
      </c>
      <c r="DO231" s="20">
        <f t="shared" si="2537"/>
        <v>1274.2454728370221</v>
      </c>
      <c r="DQ231" s="10">
        <v>19.809999999999999</v>
      </c>
      <c r="DR231" s="11">
        <v>80187.399999999994</v>
      </c>
      <c r="DS231" s="18">
        <f>DR231/DS$1</f>
        <v>0.26429031678622572</v>
      </c>
      <c r="DT231" s="20">
        <f t="shared" si="2539"/>
        <v>1273.7034574468084</v>
      </c>
      <c r="DU231" s="20">
        <f>(STDEV(CY231,DD231,DI231,DN231,DS231))/(AVERAGE(CY231,DD231,DI231,DN231,DS231))*100</f>
        <v>80.018443904394729</v>
      </c>
      <c r="DW231" s="10">
        <v>19.931999999999999</v>
      </c>
      <c r="DX231" s="11">
        <v>9087.1</v>
      </c>
      <c r="DY231" s="18">
        <f>DX231/DY$1</f>
        <v>3.9950601956225844E-2</v>
      </c>
      <c r="DZ231" s="20">
        <f t="shared" si="2559"/>
        <v>1273.5685752330226</v>
      </c>
      <c r="EB231" s="10">
        <v>19.920999999999999</v>
      </c>
      <c r="EC231" s="10">
        <v>6341.5</v>
      </c>
      <c r="ED231" s="18">
        <f>EC231/ED$1</f>
        <v>2.0603527568244413E-2</v>
      </c>
      <c r="EE231" s="20">
        <f t="shared" si="2561"/>
        <v>1274.5484949832776</v>
      </c>
      <c r="EG231" s="10">
        <v>19.821000000000002</v>
      </c>
      <c r="EH231" s="11">
        <v>386589.2</v>
      </c>
      <c r="EI231" s="18">
        <f>EH231/EI$1</f>
        <v>1.3761756200082873</v>
      </c>
      <c r="EJ231" s="20">
        <f t="shared" si="2542"/>
        <v>1274.6213396162909</v>
      </c>
      <c r="EL231" s="10">
        <v>19.817</v>
      </c>
      <c r="EM231" s="11">
        <v>85084</v>
      </c>
      <c r="EN231" s="18">
        <f>EM231/EN$1</f>
        <v>0.24206814575072022</v>
      </c>
      <c r="EO231" s="20">
        <f t="shared" si="2544"/>
        <v>1273.8753748750416</v>
      </c>
      <c r="EQ231" s="10">
        <v>19.798999999999999</v>
      </c>
      <c r="ER231" s="11">
        <v>94667.3</v>
      </c>
      <c r="ES231" s="18">
        <f>ER231/ES$1</f>
        <v>0.29892498243564342</v>
      </c>
      <c r="ET231" s="20">
        <f t="shared" si="2546"/>
        <v>1274.1460147354319</v>
      </c>
      <c r="EU231" s="20">
        <f>(STDEV(DY231,ED231,EI231,EN231,ES231))/(AVERAGE(DY231,ED231,EI231,EN231,ES231))*100</f>
        <v>141.98018792370107</v>
      </c>
      <c r="EW231" s="10">
        <v>19.917000000000002</v>
      </c>
      <c r="EX231" s="11">
        <v>35046.9</v>
      </c>
      <c r="EY231" s="18">
        <f>EX231/EY$1</f>
        <v>0.11486007952756705</v>
      </c>
      <c r="EZ231" s="20">
        <f>(((EW231-EW$221)/(EW$235-EW$221)*100+1200))</f>
        <v>1274.2119382964454</v>
      </c>
      <c r="FB231" s="10">
        <v>19.843</v>
      </c>
      <c r="FC231" s="10">
        <v>8754.7999999999993</v>
      </c>
      <c r="FD231" s="18">
        <f>FC231/FD$1</f>
        <v>2.7918053300304981E-2</v>
      </c>
      <c r="FE231" s="20">
        <f>(((FB231-FB$221)/(FB$235-FB$221)*100+1200))</f>
        <v>1273.8999999999999</v>
      </c>
      <c r="FG231" s="10">
        <v>19.821000000000002</v>
      </c>
      <c r="FH231" s="11">
        <v>24037.9</v>
      </c>
      <c r="FI231" s="18">
        <f>FH231/FI$1</f>
        <v>7.7265401554828833E-2</v>
      </c>
      <c r="FJ231" s="20">
        <f>(((FG231-FG$221)/(FG$235-FG$221)*100+1200))</f>
        <v>1274.9496306245803</v>
      </c>
      <c r="FL231" s="10">
        <v>19.788</v>
      </c>
      <c r="FM231" s="11">
        <v>37233.699999999997</v>
      </c>
      <c r="FN231" s="18">
        <f>FM231/FN$1</f>
        <v>0.11363888157246177</v>
      </c>
      <c r="FO231" s="20">
        <f>(((FL231-FL$221)/(FL$235-FL$221)*100+1200))</f>
        <v>1274.714573539288</v>
      </c>
      <c r="FQ231" s="10">
        <v>19.783999999999999</v>
      </c>
      <c r="FR231" s="11">
        <v>94547.3</v>
      </c>
      <c r="FS231" s="18">
        <f>FR231/FS$1</f>
        <v>0.37762110680691968</v>
      </c>
      <c r="FT231" s="20">
        <f>(((FQ231-FQ$221)/(FQ$235-FQ$221)*100+1200))</f>
        <v>1274.1460147354319</v>
      </c>
      <c r="FU231" s="20">
        <f>(STDEV(EY231,FD231,FI231,FN231,FS231))/(AVERAGE(EY231,FD231,FI231,FN231,FS231))*100</f>
        <v>95.77931836244359</v>
      </c>
      <c r="FV231" s="20">
        <f>(STDEV(EY231,FD231,FN231,FS231))/(AVERAGE(EY231,FD231,FN231,FS231))*100</f>
        <v>95.665199712056776</v>
      </c>
      <c r="FX231" s="10">
        <v>19.928000000000001</v>
      </c>
      <c r="FY231" s="11">
        <v>25491.5</v>
      </c>
      <c r="FZ231" s="18">
        <f>FY231/FZ$1</f>
        <v>8.0167949676736808E-2</v>
      </c>
      <c r="GA231" s="20">
        <f>(((FX231-FX$221)/(FX$235-FX$221)*100+1200))</f>
        <v>1274.6488294314381</v>
      </c>
      <c r="GC231" s="10">
        <v>19.812999999999999</v>
      </c>
      <c r="GD231" s="10">
        <v>5696</v>
      </c>
      <c r="GE231" s="18">
        <f>GD231/GE$1</f>
        <v>2.0911515945398036E-2</v>
      </c>
      <c r="GF231" s="20">
        <f>(((GC231-GC$221)/(GC$235-GC$221)*100+1200))</f>
        <v>1274.6213396162907</v>
      </c>
      <c r="GH231" s="10">
        <v>19.803000000000001</v>
      </c>
      <c r="GI231" s="11">
        <v>20576.099999999999</v>
      </c>
      <c r="GJ231" s="18">
        <f>GI231/GJ$1</f>
        <v>8.2357174477405121E-2</v>
      </c>
      <c r="GK231" s="20">
        <f>(((GH231-GH$221)/(GH$235-GH$221)*100+1200))</f>
        <v>1274.2021276595744</v>
      </c>
      <c r="GM231" s="10">
        <v>19.806000000000001</v>
      </c>
      <c r="GN231" s="11">
        <v>21607.200000000001</v>
      </c>
      <c r="GO231" s="18">
        <f>GN231/GO$1</f>
        <v>6.3052676088149781E-2</v>
      </c>
      <c r="GP231" s="20">
        <f>(((GM231-GM$221)/(GM$235-GM$221)*100+1200))</f>
        <v>1275.0252100840337</v>
      </c>
      <c r="GR231" s="10">
        <v>19.791</v>
      </c>
      <c r="GS231" s="11">
        <v>24677.1</v>
      </c>
      <c r="GT231" s="18">
        <f>GS231/GT$1</f>
        <v>6.7051615704529555E-2</v>
      </c>
      <c r="GU231" s="20">
        <f>(((GR231-GR$221)/(GR$235-GR$221)*100+1200))</f>
        <v>1274.7559744193875</v>
      </c>
      <c r="GV231" s="20">
        <f>(STDEV(FZ231,GE231,GJ231,GO231,GT231))/(AVERAGE(FZ231,GE231,GJ231,GO231,GT231))*100</f>
        <v>39.521826722309143</v>
      </c>
      <c r="GX231" s="10">
        <v>19.864999999999998</v>
      </c>
      <c r="GY231" s="11">
        <v>13128.5</v>
      </c>
      <c r="GZ231" s="18">
        <f>GY231/GZ$1</f>
        <v>4.4446016802717037E-2</v>
      </c>
      <c r="HA231" s="20">
        <f>(((GX231-GX$221)/(GX$235-GX$221)*100+1200))</f>
        <v>1275.2605042016805</v>
      </c>
      <c r="HC231" s="10">
        <v>19.853999999999999</v>
      </c>
      <c r="HD231" s="10">
        <v>11021.9</v>
      </c>
      <c r="HE231" s="18">
        <f>HD231/HE$1</f>
        <v>3.3913726291407147E-2</v>
      </c>
      <c r="HF231" s="20">
        <f>(((HC231-HC$221)/(HC$235-HC$221)*100+1200))</f>
        <v>1274.0086637787404</v>
      </c>
      <c r="HH231" s="10">
        <v>19.812999999999999</v>
      </c>
      <c r="HI231" s="11">
        <v>77184.3</v>
      </c>
      <c r="HJ231" s="18">
        <f>HI231/HJ$1</f>
        <v>0.21262341966902235</v>
      </c>
      <c r="HK231" s="20">
        <f>(((HH231-HH$221)/(HH$235-HH$221)*100+1200))</f>
        <v>1274.8829431438126</v>
      </c>
      <c r="HM231" s="10">
        <v>19.802</v>
      </c>
      <c r="HN231" s="11">
        <v>40247.300000000003</v>
      </c>
      <c r="HO231" s="18">
        <f>HN231/HO$1</f>
        <v>0.11278211080065538</v>
      </c>
      <c r="HP231" s="20">
        <f>(((HM231-HM$221)/(HM$235-HM$221)*100+1200))</f>
        <v>1274.9244712990937</v>
      </c>
      <c r="HR231" s="10">
        <v>19.809999999999999</v>
      </c>
      <c r="HS231" s="11">
        <v>57581.3</v>
      </c>
      <c r="HT231" s="18">
        <f>HS231/HT$1</f>
        <v>0.14109373847574666</v>
      </c>
      <c r="HU231" s="20">
        <f>(((HR231-HR$221)/(HR$235-HR$221)*100+1200))</f>
        <v>1275.2608549309996</v>
      </c>
      <c r="HV231" s="20">
        <f>(STDEV(GZ231,HE231,HJ231,HO231,HT231))/(AVERAGE(GZ231,HE231,HJ231,HO231,HT231))*100</f>
        <v>67.414745705662213</v>
      </c>
      <c r="HX231" s="10">
        <v>19.913</v>
      </c>
      <c r="HY231" s="11">
        <v>9683.4</v>
      </c>
      <c r="HZ231" s="18">
        <f>HY231/HZ$1</f>
        <v>2.1765966743929697E-2</v>
      </c>
      <c r="IA231" s="20">
        <f>(((HX231-HX$221)/(HX$235-HX$221)*100+1200))</f>
        <v>1276.0701044826424</v>
      </c>
      <c r="IC231" s="10">
        <v>19.88</v>
      </c>
      <c r="ID231" s="10">
        <v>9346</v>
      </c>
      <c r="IE231" s="18">
        <f>ID231/IE$1</f>
        <v>3.0117521494906669E-2</v>
      </c>
      <c r="IF231" s="20">
        <f>(((IC231-IC$221)/(IC$235-IC$221)*100+1200))</f>
        <v>1274.9496306245801</v>
      </c>
      <c r="IH231" s="10">
        <v>19.827999999999999</v>
      </c>
      <c r="II231" s="11">
        <v>946431.7</v>
      </c>
      <c r="IJ231" s="18">
        <f>II231/IJ$1</f>
        <v>2.9860213198062433</v>
      </c>
      <c r="IK231" s="20">
        <f>(((IH231-IH$221)/(IH$235-IH$221)*100+1200))</f>
        <v>1274.9749749749749</v>
      </c>
      <c r="IM231" s="10">
        <v>19.843</v>
      </c>
      <c r="IN231" s="11">
        <v>114608.7</v>
      </c>
      <c r="IO231" s="18">
        <f>IN231/IO$1</f>
        <v>0.25954949613626721</v>
      </c>
      <c r="IP231" s="20">
        <f>(((IM231-IM$221)/(IM$235-IM$221)*100+1200))</f>
        <v>1275.7770270270271</v>
      </c>
      <c r="IR231" s="10">
        <v>19.869</v>
      </c>
      <c r="IS231" s="11">
        <v>86660.5</v>
      </c>
      <c r="IT231" s="18">
        <f>IS231/IT$1</f>
        <v>0.23647094393002291</v>
      </c>
      <c r="IU231" s="20">
        <f>(((IR231-IR$221)/(IR$235-IR$221)*100+1200))</f>
        <v>1275.6556825823807</v>
      </c>
      <c r="IV231" s="20">
        <f>(STDEV(HZ231,IE231,IJ231,IO231,IT231))/(AVERAGE(HZ231,IE231,IJ231,IO231,IT231))*100</f>
        <v>180.95885526023747</v>
      </c>
    </row>
    <row r="232" spans="1:256">
      <c r="A232" s="2" t="s">
        <v>136</v>
      </c>
      <c r="D232" s="18"/>
      <c r="I232" s="18"/>
      <c r="N232" s="18"/>
      <c r="S232" s="18"/>
      <c r="U232" s="20"/>
      <c r="W232" s="10">
        <v>20.149999999999999</v>
      </c>
      <c r="X232">
        <v>4684.6000000000004</v>
      </c>
      <c r="Y232" s="18">
        <f>X232/Y$1</f>
        <v>1.4203276704364403E-2</v>
      </c>
      <c r="Z232" s="20">
        <f>(((W232-W$221)/(W$235-W$221)*100+1200))</f>
        <v>1280.9698996655518</v>
      </c>
      <c r="AB232" s="10">
        <v>20.091000000000001</v>
      </c>
      <c r="AC232">
        <v>5018.8</v>
      </c>
      <c r="AD232" s="18">
        <f t="shared" si="2189"/>
        <v>1.7286702727129941E-2</v>
      </c>
      <c r="AE232" s="20">
        <f>(((AB232-AB$221)/(AB$235-AB$221)*100+1200))</f>
        <v>1280.9571958206943</v>
      </c>
      <c r="AG232" s="10">
        <v>20.082999999999998</v>
      </c>
      <c r="AH232">
        <v>4850.6000000000004</v>
      </c>
      <c r="AI232" s="18">
        <f t="shared" si="2190"/>
        <v>1.6045809253813305E-2</v>
      </c>
      <c r="AJ232" s="20">
        <f>(((AG232-AG$221)/(AG$235-AG$221)*100+1200))</f>
        <v>1280.9380234505861</v>
      </c>
      <c r="AL232" s="10">
        <v>20.056999999999999</v>
      </c>
      <c r="AM232">
        <v>4527.5</v>
      </c>
      <c r="AN232" s="18">
        <f t="shared" si="2191"/>
        <v>1.6004533233223255E-2</v>
      </c>
      <c r="AO232" s="20">
        <f>(((AL232-AL$221)/(AL$235-AL$221)*100+1200))</f>
        <v>1280.5229634596044</v>
      </c>
      <c r="AQ232" s="10">
        <v>20.094000000000001</v>
      </c>
      <c r="AR232">
        <v>4616.1000000000004</v>
      </c>
      <c r="AS232" s="18">
        <f t="shared" si="2192"/>
        <v>1.5078065515649851E-2</v>
      </c>
      <c r="AT232" s="20">
        <f>(((AQ232-AQ$221)/(AQ$235-AQ$221)*100+1200))</f>
        <v>1281.1535881958418</v>
      </c>
      <c r="AU232" s="20">
        <f t="shared" si="2321"/>
        <v>7.3580093666538406</v>
      </c>
      <c r="AW232" s="10">
        <v>20.123999999999999</v>
      </c>
      <c r="AX232">
        <v>2987.1</v>
      </c>
      <c r="AY232" s="18">
        <f t="shared" si="2583"/>
        <v>8.6764436776200562E-3</v>
      </c>
      <c r="AZ232" s="20">
        <f>(((AW232-AW$221)/(AW$235-AW$221)*100+1200))</f>
        <v>1280.6214500501169</v>
      </c>
      <c r="BB232" s="10">
        <v>20.102</v>
      </c>
      <c r="BC232">
        <v>3527.9</v>
      </c>
      <c r="BD232" s="18">
        <f t="shared" si="2584"/>
        <v>9.1676675680409381E-3</v>
      </c>
      <c r="BE232" s="20">
        <f t="shared" si="2481"/>
        <v>1280.7099799062291</v>
      </c>
      <c r="BG232" s="10">
        <v>20.056999999999999</v>
      </c>
      <c r="BH232">
        <v>4208.3999999999996</v>
      </c>
      <c r="BI232" s="18">
        <f t="shared" si="2585"/>
        <v>1.2908109620167127E-2</v>
      </c>
      <c r="BJ232" s="20">
        <f t="shared" si="2482"/>
        <v>1281.8487394957983</v>
      </c>
      <c r="BL232" s="10">
        <v>20.02</v>
      </c>
      <c r="BM232">
        <v>4900.6000000000004</v>
      </c>
      <c r="BN232" s="18">
        <f t="shared" si="2586"/>
        <v>1.3771981888407772E-2</v>
      </c>
      <c r="BO232" s="20">
        <f t="shared" si="2483"/>
        <v>1280.1741460147355</v>
      </c>
      <c r="BQ232" s="10">
        <v>20.039000000000001</v>
      </c>
      <c r="BR232">
        <v>4311</v>
      </c>
      <c r="BS232" s="18">
        <f t="shared" si="2587"/>
        <v>1.3887510840054275E-2</v>
      </c>
      <c r="BT232" s="20">
        <f>(((BQ232-BQ$221)/(BQ$235-BQ$221)*100+1200))</f>
        <v>1280.6214500501169</v>
      </c>
      <c r="BU232" s="20">
        <f t="shared" si="2484"/>
        <v>21.861726151845442</v>
      </c>
      <c r="BW232" s="10">
        <v>20.109000000000002</v>
      </c>
      <c r="BX232" s="11">
        <v>4517.2</v>
      </c>
      <c r="BY232" s="18">
        <f t="shared" si="2548"/>
        <v>1.781457883420437E-2</v>
      </c>
      <c r="BZ232" s="20">
        <f>(((BW232-BW$221)/(BW$235-BW$221)*100+1200))</f>
        <v>1280.8361204013379</v>
      </c>
      <c r="CB232" s="10">
        <v>20.116</v>
      </c>
      <c r="CC232" s="11">
        <v>2914.9</v>
      </c>
      <c r="CD232" s="18">
        <f t="shared" si="2486"/>
        <v>9.6404660787820107E-3</v>
      </c>
      <c r="CE232" s="20">
        <f>(((CB232-CB$221)/(CB$235-CB$221)*100+1200))</f>
        <v>1281.3065326633166</v>
      </c>
      <c r="CG232" s="10">
        <v>20.056999999999999</v>
      </c>
      <c r="CH232" s="11">
        <v>3343.5</v>
      </c>
      <c r="CI232" s="18">
        <f t="shared" si="2487"/>
        <v>9.0325805057272536E-3</v>
      </c>
      <c r="CJ232" s="20">
        <f>(((CG232-CG$221)/(CG$235-CG$221)*100+1200))</f>
        <v>1280.5945223780893</v>
      </c>
      <c r="CL232" s="10">
        <v>20.068999999999999</v>
      </c>
      <c r="CM232" s="11">
        <v>4702.3</v>
      </c>
      <c r="CN232" s="18">
        <f t="shared" si="2488"/>
        <v>1.3107412602382932E-2</v>
      </c>
      <c r="CO232" s="20">
        <f>(((CL232-CL$221)/(CL$235-CL$221)*100+1200))</f>
        <v>1281.0529845741112</v>
      </c>
      <c r="CQ232" s="10">
        <v>20.042000000000002</v>
      </c>
      <c r="CR232" s="11">
        <v>3866.9</v>
      </c>
      <c r="CS232" s="18">
        <f t="shared" si="2549"/>
        <v>1.0982406961668505E-2</v>
      </c>
      <c r="CT232" s="20">
        <f>(((CQ232-CQ$221)/(CQ$235-CQ$221)*100+1200))</f>
        <v>1280.3541597059807</v>
      </c>
      <c r="CU232" s="20">
        <f t="shared" si="2550"/>
        <v>29.291880733075153</v>
      </c>
      <c r="CW232" s="10">
        <v>20.117000000000001</v>
      </c>
      <c r="CX232" s="11">
        <v>5080.6000000000004</v>
      </c>
      <c r="CY232" s="18">
        <f t="shared" si="2551"/>
        <v>1.3213534366866867E-2</v>
      </c>
      <c r="CZ232" s="20">
        <f t="shared" si="2552"/>
        <v>1280.8063978673774</v>
      </c>
      <c r="DB232" s="10">
        <v>20.161000000000001</v>
      </c>
      <c r="DC232" s="10">
        <v>5391.8</v>
      </c>
      <c r="DD232" s="18">
        <f t="shared" si="2553"/>
        <v>1.6059498598613806E-2</v>
      </c>
      <c r="DE232" s="20">
        <f t="shared" si="2533"/>
        <v>1281.0783657066311</v>
      </c>
      <c r="DG232" s="10">
        <v>20.027999999999999</v>
      </c>
      <c r="DH232" s="11">
        <v>5861.6</v>
      </c>
      <c r="DI232" s="18">
        <f t="shared" si="2554"/>
        <v>1.6084296023927778E-2</v>
      </c>
      <c r="DJ232" s="20">
        <f t="shared" si="2535"/>
        <v>1280.8361204013377</v>
      </c>
      <c r="DL232" s="10">
        <v>20.016999999999999</v>
      </c>
      <c r="DM232" s="11">
        <v>7353.9</v>
      </c>
      <c r="DN232" s="18">
        <f t="shared" si="2555"/>
        <v>2.5304168569207704E-2</v>
      </c>
      <c r="DO232" s="20">
        <f t="shared" si="2537"/>
        <v>1280.6841046277666</v>
      </c>
      <c r="DQ232" s="10">
        <v>20.013000000000002</v>
      </c>
      <c r="DR232" s="11">
        <v>5740.3</v>
      </c>
      <c r="DS232" s="18">
        <f t="shared" si="2556"/>
        <v>1.8919502383765673E-2</v>
      </c>
      <c r="DT232" s="20">
        <f t="shared" si="2539"/>
        <v>1280.4521276595744</v>
      </c>
      <c r="DU232" s="20">
        <f t="shared" si="2557"/>
        <v>25.654902706915834</v>
      </c>
      <c r="DW232" s="10">
        <v>20.138999999999999</v>
      </c>
      <c r="DX232" s="11">
        <v>7229</v>
      </c>
      <c r="DY232" s="18">
        <f t="shared" si="2558"/>
        <v>3.1781635674919019E-2</v>
      </c>
      <c r="DZ232" s="20">
        <f t="shared" si="2559"/>
        <v>1280.4593874833556</v>
      </c>
      <c r="EB232" s="10">
        <v>20.097999999999999</v>
      </c>
      <c r="EC232" s="10">
        <v>7430.9</v>
      </c>
      <c r="ED232" s="18">
        <f t="shared" si="2560"/>
        <v>2.4142987149234001E-2</v>
      </c>
      <c r="EE232" s="20">
        <f t="shared" si="2561"/>
        <v>1280.4682274247491</v>
      </c>
      <c r="EG232" s="10">
        <v>20.016999999999999</v>
      </c>
      <c r="EH232" s="11">
        <v>8288.2000000000007</v>
      </c>
      <c r="EI232" s="18">
        <f t="shared" si="2541"/>
        <v>2.9504235435839098E-2</v>
      </c>
      <c r="EJ232" s="20">
        <f t="shared" si="2542"/>
        <v>1281.2184449680242</v>
      </c>
      <c r="EL232" s="10">
        <v>20.016999999999999</v>
      </c>
      <c r="EM232" s="11">
        <v>7521.5</v>
      </c>
      <c r="EN232" s="18">
        <f t="shared" si="2543"/>
        <v>2.1399035756006327E-2</v>
      </c>
      <c r="EO232" s="20">
        <f t="shared" si="2544"/>
        <v>1280.53982005998</v>
      </c>
      <c r="EQ232" s="10">
        <v>19.991</v>
      </c>
      <c r="ER232" s="11">
        <v>8832.7000000000007</v>
      </c>
      <c r="ES232" s="18">
        <f t="shared" si="2545"/>
        <v>2.7890461567608962E-2</v>
      </c>
      <c r="ET232" s="20">
        <f t="shared" si="2546"/>
        <v>1280.5760214333557</v>
      </c>
      <c r="EU232" s="20">
        <f t="shared" si="2547"/>
        <v>15.464491679341712</v>
      </c>
      <c r="EW232" s="10">
        <v>20.123999999999999</v>
      </c>
      <c r="EX232" s="11">
        <v>2458.4</v>
      </c>
      <c r="EY232" s="18">
        <f t="shared" si="2562"/>
        <v>8.0569756386605039E-3</v>
      </c>
      <c r="EZ232" s="20">
        <f>(((EW232-EW$221)/(EW$235-EW$221)*100+1200))</f>
        <v>1281.1535881958416</v>
      </c>
      <c r="FB232" s="10">
        <v>20.061</v>
      </c>
      <c r="FC232" s="10">
        <v>2359.3000000000002</v>
      </c>
      <c r="FD232" s="18">
        <f t="shared" si="2563"/>
        <v>7.523537162631877E-3</v>
      </c>
      <c r="FE232" s="20">
        <f>(((FB232-FB$221)/(FB$235-FB$221)*100+1200))</f>
        <v>1281.1666666666665</v>
      </c>
      <c r="FI232" s="18"/>
      <c r="FL232" s="10">
        <v>19.991</v>
      </c>
      <c r="FM232" s="11">
        <v>2874.4</v>
      </c>
      <c r="FN232" s="18">
        <f t="shared" si="2564"/>
        <v>8.7727945702920779E-3</v>
      </c>
      <c r="FO232" s="20">
        <f>(((FL232-FL$221)/(FL$235-FL$221)*100+1200))</f>
        <v>1281.5312290127601</v>
      </c>
      <c r="FQ232" s="10">
        <v>19.991</v>
      </c>
      <c r="FR232" s="11">
        <v>2871.2</v>
      </c>
      <c r="FS232" s="18">
        <f t="shared" si="2565"/>
        <v>1.1467548220457143E-2</v>
      </c>
      <c r="FT232" s="20">
        <f>(((FQ232-FQ$221)/(FQ$235-FQ$221)*100+1200))</f>
        <v>1281.0783657066308</v>
      </c>
      <c r="FU232" s="20">
        <f>(STDEV(EY232,FD232,FI232,FN232,FS232))/(AVERAGE(EY232,FD232,FI232,FN232,FS232))*100</f>
        <v>19.556710690925822</v>
      </c>
      <c r="FV232" s="20">
        <f>(STDEV(EY232,FD232,FN232,FS232))/(AVERAGE(EY232,FD232,FN232,FS232))*100</f>
        <v>19.556710690925822</v>
      </c>
      <c r="FX232" s="10">
        <v>20.106000000000002</v>
      </c>
      <c r="FY232" s="11">
        <v>4307.8</v>
      </c>
      <c r="FZ232" s="18">
        <f t="shared" si="2566"/>
        <v>1.3547554816995738E-2</v>
      </c>
      <c r="GA232" s="20">
        <f>(((FX232-FX$221)/(FX$235-FX$221)*100+1200))</f>
        <v>1280.6020066889632</v>
      </c>
      <c r="GC232" s="10">
        <v>20.009</v>
      </c>
      <c r="GD232" s="10">
        <v>4138.6000000000004</v>
      </c>
      <c r="GE232" s="18">
        <f t="shared" si="2567"/>
        <v>1.5193890430411573E-2</v>
      </c>
      <c r="GF232" s="20">
        <f>(((GC232-GC$221)/(GC$235-GC$221)*100+1200))</f>
        <v>1281.2184449680242</v>
      </c>
      <c r="GH232" s="10">
        <v>19.972999999999999</v>
      </c>
      <c r="GI232" s="11">
        <v>4618.5</v>
      </c>
      <c r="GJ232" s="18">
        <f t="shared" si="2509"/>
        <v>1.8485845729943749E-2</v>
      </c>
      <c r="GK232" s="20">
        <f>(((GH232-GH$221)/(GH$235-GH$221)*100+1200))</f>
        <v>1279.8537234042553</v>
      </c>
      <c r="GM232" s="10">
        <v>19.983000000000001</v>
      </c>
      <c r="GN232" s="11">
        <v>4856.7</v>
      </c>
      <c r="GO232" s="18">
        <f t="shared" si="2568"/>
        <v>1.4172494907128968E-2</v>
      </c>
      <c r="GP232" s="20">
        <f>(((GM232-GM$221)/(GM$235-GM$221)*100+1200))</f>
        <v>1280.9747899159663</v>
      </c>
      <c r="GR232" s="10">
        <v>19.975999999999999</v>
      </c>
      <c r="GS232" s="11">
        <v>3214.4</v>
      </c>
      <c r="GT232" s="18">
        <f t="shared" si="2569"/>
        <v>8.7340373674637539E-3</v>
      </c>
      <c r="GU232" s="20">
        <f>(((GR232-GR$221)/(GR$235-GR$221)*100+1200))</f>
        <v>1280.9828340626052</v>
      </c>
      <c r="GV232" s="20">
        <f t="shared" si="2570"/>
        <v>25.081669974537114</v>
      </c>
      <c r="GX232" s="10">
        <v>20.05</v>
      </c>
      <c r="GY232" s="11">
        <v>3957.6</v>
      </c>
      <c r="GZ232" s="18">
        <f t="shared" si="2571"/>
        <v>1.3398298061349959E-2</v>
      </c>
      <c r="HA232" s="20">
        <f>(((GX232-GX$221)/(GX$235-GX$221)*100+1200))</f>
        <v>1281.4789915966387</v>
      </c>
      <c r="HC232" s="10">
        <v>20.056999999999999</v>
      </c>
      <c r="HD232" s="10">
        <v>5146.2</v>
      </c>
      <c r="HE232" s="18">
        <f t="shared" si="2572"/>
        <v>1.5834549237503468E-2</v>
      </c>
      <c r="HF232" s="20">
        <f>(((HC232-HC$221)/(HC$235-HC$221)*100+1200))</f>
        <v>1280.7730756414528</v>
      </c>
      <c r="HH232" s="10">
        <v>19.994</v>
      </c>
      <c r="HI232" s="11">
        <v>5321.5</v>
      </c>
      <c r="HJ232" s="18">
        <f t="shared" si="2573"/>
        <v>1.4659400004517788E-2</v>
      </c>
      <c r="HK232" s="20">
        <f>(((HH232-HH$221)/(HH$235-HH$221)*100+1200))</f>
        <v>1280.9364548494982</v>
      </c>
      <c r="HM232" s="10">
        <v>19.986999999999998</v>
      </c>
      <c r="HN232" s="11">
        <v>4287.3</v>
      </c>
      <c r="HO232" s="18">
        <f t="shared" si="2574"/>
        <v>1.2013992084826805E-2</v>
      </c>
      <c r="HP232" s="20">
        <f>(((HM232-HM$221)/(HM$235-HM$221)*100+1200))</f>
        <v>1281.1346089291708</v>
      </c>
      <c r="HR232" s="10">
        <v>19.983000000000001</v>
      </c>
      <c r="HS232" s="11">
        <v>4604.8999999999996</v>
      </c>
      <c r="HT232" s="18">
        <f t="shared" si="2575"/>
        <v>1.1283568733372914E-2</v>
      </c>
      <c r="HU232" s="20">
        <f>(((HR232-HR$221)/(HR$235-HR$221)*100+1200))</f>
        <v>1281.0838101649276</v>
      </c>
      <c r="HV232" s="20">
        <f t="shared" si="2576"/>
        <v>13.875258371678678</v>
      </c>
      <c r="HX232" s="10">
        <v>20.061</v>
      </c>
      <c r="HY232" s="11">
        <v>4497</v>
      </c>
      <c r="HZ232" s="18">
        <f t="shared" si="2577"/>
        <v>1.0108180230854023E-2</v>
      </c>
      <c r="IA232" s="20">
        <f>(((HX232-HX$221)/(HX$235-HX$221)*100+1200))</f>
        <v>1281.0583080552747</v>
      </c>
      <c r="IC232" s="10">
        <v>20.053999999999998</v>
      </c>
      <c r="ID232" s="10">
        <v>5415.3</v>
      </c>
      <c r="IE232" s="18">
        <f t="shared" si="2578"/>
        <v>1.7450825396037675E-2</v>
      </c>
      <c r="IF232" s="20">
        <f>(((IC232-IC$221)/(IC$235-IC$221)*100+1200))</f>
        <v>1280.7924781732706</v>
      </c>
      <c r="IH232" s="10">
        <v>20.006</v>
      </c>
      <c r="II232" s="11">
        <v>4826.5</v>
      </c>
      <c r="IJ232" s="18">
        <f t="shared" si="2579"/>
        <v>1.5227756952820614E-2</v>
      </c>
      <c r="IK232" s="20">
        <f>(((IH232-IH$221)/(IH$235-IH$221)*100+1200))</f>
        <v>1280.9142475809142</v>
      </c>
      <c r="IM232" s="10">
        <v>19.998000000000001</v>
      </c>
      <c r="IN232" s="11">
        <v>6131.8</v>
      </c>
      <c r="IO232" s="18">
        <f t="shared" si="2580"/>
        <v>1.3886429218797205E-2</v>
      </c>
      <c r="IP232" s="20">
        <f>(((IM232-IM$221)/(IM$235-IM$221)*100+1200))</f>
        <v>1281.0135135135135</v>
      </c>
      <c r="IR232" s="10">
        <v>20.021000000000001</v>
      </c>
      <c r="IS232" s="11">
        <v>5567.4</v>
      </c>
      <c r="IT232" s="18">
        <f t="shared" si="2581"/>
        <v>1.5191792491804332E-2</v>
      </c>
      <c r="IU232" s="20">
        <f>(((IR232-IR$221)/(IR$235-IR$221)*100+1200))</f>
        <v>1280.7666442501682</v>
      </c>
      <c r="IV232" s="20">
        <f t="shared" si="2582"/>
        <v>18.830099691110597</v>
      </c>
    </row>
    <row r="233" spans="1:256">
      <c r="A233" s="6" t="s">
        <v>139</v>
      </c>
      <c r="B233" s="25">
        <v>20.603999999999999</v>
      </c>
      <c r="C233" s="12">
        <v>30739.1</v>
      </c>
      <c r="D233" s="18">
        <f>C233/D$1</f>
        <v>9.521872760017619E-2</v>
      </c>
      <c r="E233" s="20">
        <f>(((B233-B$221)/(B$235-B$221)*100+1200))</f>
        <v>1294.9163879598661</v>
      </c>
      <c r="G233" s="25">
        <v>20.593</v>
      </c>
      <c r="H233" s="12">
        <v>31153.4</v>
      </c>
      <c r="I233" s="18">
        <f>H233/I$1</f>
        <v>0.14611822887450121</v>
      </c>
      <c r="J233" s="20">
        <f>(((G233-G$221)/(G$235-G$221)*100+1200))</f>
        <v>1294.9027498323273</v>
      </c>
      <c r="L233" s="25">
        <v>20.552</v>
      </c>
      <c r="M233" s="12">
        <v>31532.3</v>
      </c>
      <c r="N233" s="18">
        <f>M233/N$1</f>
        <v>0.11081368493114097</v>
      </c>
      <c r="O233" s="20">
        <f>(((L233-L$221)/(L$235-L$221)*100+1200))</f>
        <v>1295.0485112077617</v>
      </c>
      <c r="Q233" s="25">
        <v>20.542000000000002</v>
      </c>
      <c r="R233" s="12">
        <v>28384.6</v>
      </c>
      <c r="S233" s="18">
        <f>R233/S$1</f>
        <v>0.10871664293902551</v>
      </c>
      <c r="T233" s="20">
        <f>(((Q233-Q$221)/(Q$235-Q$221)*100+1200))</f>
        <v>1294.5945945945946</v>
      </c>
      <c r="U233" s="20">
        <f>(STDEV(D233,I233,N233,S233))/(AVERAGE(D233,I233,N233,S233))*100</f>
        <v>18.859307609651939</v>
      </c>
      <c r="Y233" s="18"/>
      <c r="AD233" s="18"/>
      <c r="AI233" s="18"/>
      <c r="AN233" s="18"/>
      <c r="AS233" s="18"/>
      <c r="AU233" s="20"/>
      <c r="AY233" s="18"/>
      <c r="BD233" s="18"/>
      <c r="BI233" s="18"/>
      <c r="BN233" s="18"/>
      <c r="BS233" s="18"/>
      <c r="BU233" s="20"/>
      <c r="BY233" s="18"/>
      <c r="CD233" s="18"/>
      <c r="CI233" s="18"/>
      <c r="CN233" s="18"/>
      <c r="CS233" s="18"/>
      <c r="CU233" s="20"/>
      <c r="CW233" s="10">
        <v>20.527000000000001</v>
      </c>
      <c r="CX233" s="11">
        <v>47517.1</v>
      </c>
      <c r="CY233" s="18">
        <f>CX233/CY$1</f>
        <v>0.12358163088293696</v>
      </c>
      <c r="CZ233" s="20">
        <f t="shared" si="2552"/>
        <v>1294.468510496501</v>
      </c>
      <c r="DB233" s="10">
        <v>20.582000000000001</v>
      </c>
      <c r="DC233" s="10">
        <v>53444.9</v>
      </c>
      <c r="DD233" s="18">
        <f>DC233/DD$1</f>
        <v>0.15918585567956062</v>
      </c>
      <c r="DE233" s="20">
        <f t="shared" si="2533"/>
        <v>1295.1774949765572</v>
      </c>
      <c r="DG233" s="10">
        <v>20.437999999999999</v>
      </c>
      <c r="DH233" s="11">
        <v>49695.5</v>
      </c>
      <c r="DI233" s="18">
        <f>DH233/DI$1</f>
        <v>0.13636500836923415</v>
      </c>
      <c r="DJ233" s="20">
        <f t="shared" si="2535"/>
        <v>1294.5484949832776</v>
      </c>
      <c r="DL233" s="10">
        <v>20.437999999999999</v>
      </c>
      <c r="DM233" s="11">
        <v>54717.7</v>
      </c>
      <c r="DN233" s="18">
        <f>DM233/DN$1</f>
        <v>0.18827913141589311</v>
      </c>
      <c r="DO233" s="20">
        <f t="shared" si="2537"/>
        <v>1294.8021462105969</v>
      </c>
      <c r="DQ233" s="10">
        <v>20.431000000000001</v>
      </c>
      <c r="DR233" s="11">
        <v>56253.4</v>
      </c>
      <c r="DS233" s="18">
        <f>DR233/DS$1</f>
        <v>0.18540604766212984</v>
      </c>
      <c r="DT233" s="20">
        <f t="shared" si="2539"/>
        <v>1294.3484042553191</v>
      </c>
      <c r="DU233" s="20">
        <f t="shared" ref="DU233" si="2588">(STDEV(CY233,DD233,DI233,DN233,DS233))/(AVERAGE(CY233,DD233,DI233,DN233,DS233))*100</f>
        <v>18.170380534974267</v>
      </c>
      <c r="DW233" s="10">
        <v>20.548999999999999</v>
      </c>
      <c r="DX233" s="11">
        <v>29420.1</v>
      </c>
      <c r="DY233" s="18">
        <f>DX233/DY$1</f>
        <v>0.12934277212888159</v>
      </c>
      <c r="DZ233" s="20">
        <f t="shared" si="2559"/>
        <v>1294.1078561917443</v>
      </c>
      <c r="EB233" s="10">
        <v>20.515999999999998</v>
      </c>
      <c r="EC233" s="10">
        <v>28812.7</v>
      </c>
      <c r="ED233" s="18">
        <f>EC233/ED$1</f>
        <v>9.3612435348979867E-2</v>
      </c>
      <c r="EE233" s="20">
        <f t="shared" si="2561"/>
        <v>1294.448160535117</v>
      </c>
      <c r="EG233" s="10">
        <v>20.422999999999998</v>
      </c>
      <c r="EH233" s="11">
        <v>31622.7</v>
      </c>
      <c r="EI233" s="18">
        <f>EH233/EI$1</f>
        <v>0.11257011002592951</v>
      </c>
      <c r="EJ233" s="20">
        <f t="shared" si="2542"/>
        <v>1294.8838774823291</v>
      </c>
      <c r="EL233" s="10">
        <v>20.422999999999998</v>
      </c>
      <c r="EM233" s="11">
        <v>32595.9</v>
      </c>
      <c r="EN233" s="18">
        <f>EM233/EN$1</f>
        <v>9.2736931409852633E-2</v>
      </c>
      <c r="EO233" s="20">
        <f t="shared" si="2544"/>
        <v>1294.0686437854049</v>
      </c>
      <c r="EQ233" s="10">
        <v>20.408000000000001</v>
      </c>
      <c r="ER233" s="11">
        <v>35283.199999999997</v>
      </c>
      <c r="ES233" s="18">
        <f>ER233/ES$1</f>
        <v>0.11141154274256573</v>
      </c>
      <c r="ET233" s="20">
        <f t="shared" si="2546"/>
        <v>1294.5411922304086</v>
      </c>
      <c r="EU233" s="20">
        <f>(STDEV(DY233,ED233,EI233,EN233,ES233))/(AVERAGE(DY233,ED233,EI233,EN233,ES233))*100</f>
        <v>14.111659668735644</v>
      </c>
      <c r="EY233" s="18"/>
      <c r="FD233" s="18"/>
      <c r="FI233" s="18"/>
      <c r="FN233" s="18"/>
      <c r="FS233" s="18"/>
      <c r="FU233" s="20"/>
      <c r="FV233" s="20"/>
      <c r="FZ233" s="18"/>
      <c r="GE233" s="18"/>
      <c r="GJ233" s="18"/>
      <c r="GO233" s="18"/>
      <c r="GT233" s="18"/>
      <c r="GV233" s="20"/>
      <c r="GZ233" s="18"/>
      <c r="HE233" s="18"/>
      <c r="HJ233" s="18"/>
      <c r="HO233" s="18"/>
      <c r="HT233" s="18"/>
      <c r="HV233" s="20"/>
      <c r="HZ233" s="18"/>
      <c r="IE233" s="18"/>
      <c r="IJ233" s="18"/>
      <c r="IO233" s="18"/>
      <c r="IT233" s="18"/>
      <c r="IV233" s="20"/>
    </row>
    <row r="234" spans="1:256">
      <c r="A234" s="2" t="s">
        <v>138</v>
      </c>
      <c r="B234" s="25">
        <v>20.670999999999999</v>
      </c>
      <c r="C234" s="12">
        <v>1950.2</v>
      </c>
      <c r="D234" s="18">
        <f>C234/D$1</f>
        <v>6.0410214536490529E-3</v>
      </c>
      <c r="E234" s="20">
        <f>(((B234-B$221)/(B$235-B$221)*100+1200))</f>
        <v>1297.1571906354516</v>
      </c>
      <c r="G234" s="25">
        <v>20.663</v>
      </c>
      <c r="H234" s="12">
        <v>2164.3000000000002</v>
      </c>
      <c r="I234" s="18">
        <f>H234/I$1</f>
        <v>1.0151177166957152E-2</v>
      </c>
      <c r="J234" s="20">
        <f>(((G234-G$221)/(G$235-G$221)*100+1200))</f>
        <v>1297.2501676727029</v>
      </c>
      <c r="N234" s="18"/>
      <c r="Q234" s="25">
        <v>20.611999999999998</v>
      </c>
      <c r="R234" s="12">
        <v>1688.3</v>
      </c>
      <c r="S234" s="18">
        <f>R234/S$1</f>
        <v>6.4664046093288888E-3</v>
      </c>
      <c r="T234" s="20">
        <f>(((Q234-Q$221)/(Q$235-Q$221)*100+1200))</f>
        <v>1296.9302635969302</v>
      </c>
      <c r="U234" s="20">
        <f t="shared" si="2188"/>
        <v>29.925474856693718</v>
      </c>
      <c r="Y234" s="18"/>
      <c r="AD234" s="18"/>
      <c r="AI234" s="18"/>
      <c r="AN234" s="18"/>
      <c r="AS234" s="18"/>
      <c r="AU234" s="20"/>
      <c r="AY234" s="18"/>
      <c r="BD234" s="18"/>
      <c r="BI234" s="18"/>
      <c r="BN234" s="18"/>
      <c r="BS234" s="18"/>
      <c r="BU234" s="20"/>
      <c r="BY234" s="18"/>
      <c r="CD234" s="18"/>
      <c r="CI234" s="18"/>
      <c r="CN234" s="18"/>
      <c r="CS234" s="18"/>
      <c r="CU234" s="20"/>
      <c r="CW234" s="10">
        <v>20.585999999999999</v>
      </c>
      <c r="CX234" s="11">
        <v>1453</v>
      </c>
      <c r="CY234" s="18">
        <f t="shared" si="2551"/>
        <v>3.778936628559138E-3</v>
      </c>
      <c r="CZ234" s="20">
        <f t="shared" si="2552"/>
        <v>1296.4345218260578</v>
      </c>
      <c r="DB234" s="10">
        <v>20.649000000000001</v>
      </c>
      <c r="DC234" s="10">
        <v>1432.1</v>
      </c>
      <c r="DD234" s="18">
        <f t="shared" si="2553"/>
        <v>4.2655157726686497E-3</v>
      </c>
      <c r="DE234" s="20">
        <f t="shared" si="2533"/>
        <v>1297.4212993971869</v>
      </c>
      <c r="DI234" s="18"/>
      <c r="DL234" s="10">
        <v>20.518999999999998</v>
      </c>
      <c r="DM234" s="11">
        <v>1932.3</v>
      </c>
      <c r="DN234" s="18">
        <f t="shared" si="2555"/>
        <v>6.6488862952011922E-3</v>
      </c>
      <c r="DO234" s="20">
        <f t="shared" si="2537"/>
        <v>1297.5184439973173</v>
      </c>
      <c r="DQ234" s="10">
        <v>20.494</v>
      </c>
      <c r="DR234" s="11">
        <v>1614.4</v>
      </c>
      <c r="DS234" s="18">
        <f t="shared" si="2556"/>
        <v>5.3209143508791013E-3</v>
      </c>
      <c r="DT234" s="20">
        <f t="shared" si="2539"/>
        <v>1296.4428191489362</v>
      </c>
      <c r="DU234" s="20">
        <f t="shared" si="2557"/>
        <v>25.417357777762245</v>
      </c>
      <c r="DW234" s="10">
        <v>20.623000000000001</v>
      </c>
      <c r="DX234" s="11">
        <v>1724</v>
      </c>
      <c r="DY234" s="18">
        <f t="shared" si="2558"/>
        <v>7.57940792690004E-3</v>
      </c>
      <c r="DZ234" s="20">
        <f t="shared" si="2559"/>
        <v>1296.5712383488683</v>
      </c>
      <c r="EB234" s="10">
        <v>20.600999999999999</v>
      </c>
      <c r="EC234" s="10">
        <v>1048.7</v>
      </c>
      <c r="ED234" s="18">
        <f t="shared" si="2560"/>
        <v>3.4072253190598309E-3</v>
      </c>
      <c r="EE234" s="20">
        <f t="shared" si="2561"/>
        <v>1297.2909698996655</v>
      </c>
      <c r="EG234" s="10">
        <v>20.504999999999999</v>
      </c>
      <c r="EH234" s="11">
        <v>1273</v>
      </c>
      <c r="EI234" s="18">
        <f t="shared" si="2541"/>
        <v>4.5316102060547724E-3</v>
      </c>
      <c r="EJ234" s="20">
        <f t="shared" si="2542"/>
        <v>1297.6438909458095</v>
      </c>
      <c r="EL234" s="10">
        <v>20.507999999999999</v>
      </c>
      <c r="EM234" s="11">
        <v>1880.3</v>
      </c>
      <c r="EN234" s="18">
        <f t="shared" si="2543"/>
        <v>5.3495455603295473E-3</v>
      </c>
      <c r="EO234" s="20">
        <f t="shared" si="2544"/>
        <v>1296.9010329890036</v>
      </c>
      <c r="EQ234" s="10">
        <v>20.492999999999999</v>
      </c>
      <c r="ER234" s="11">
        <v>2698.7</v>
      </c>
      <c r="ES234" s="18">
        <f t="shared" si="2545"/>
        <v>8.5215153500635462E-3</v>
      </c>
      <c r="ET234" s="20">
        <f t="shared" si="2546"/>
        <v>1297.3878097789684</v>
      </c>
      <c r="EU234" s="20">
        <f t="shared" si="2547"/>
        <v>36.169836393310291</v>
      </c>
      <c r="EY234" s="18"/>
      <c r="FD234" s="18"/>
      <c r="FI234" s="18"/>
      <c r="FN234" s="18"/>
      <c r="FS234" s="18"/>
      <c r="FU234" s="20"/>
      <c r="FV234" s="20"/>
      <c r="FZ234" s="18"/>
      <c r="GE234" s="18"/>
      <c r="GJ234" s="18"/>
      <c r="GO234" s="18"/>
      <c r="GT234" s="18"/>
      <c r="GV234" s="20"/>
      <c r="GZ234" s="18"/>
      <c r="HE234" s="18"/>
      <c r="HJ234" s="18"/>
      <c r="HO234" s="18"/>
      <c r="HT234" s="18"/>
      <c r="HV234" s="20"/>
      <c r="HZ234" s="18"/>
      <c r="IE234" s="18"/>
      <c r="IJ234" s="18"/>
      <c r="IO234" s="18"/>
      <c r="IT234" s="18"/>
      <c r="IV234" s="20"/>
    </row>
    <row r="235" spans="1:256">
      <c r="A235" s="4" t="s">
        <v>140</v>
      </c>
      <c r="B235" s="25">
        <v>20.756</v>
      </c>
      <c r="C235" s="12">
        <v>6969.7</v>
      </c>
      <c r="D235" s="18">
        <f>C235/D$1</f>
        <v>2.1589635537636039E-2</v>
      </c>
      <c r="E235" s="20">
        <f>(((B235-B$221)/(B$235-B$221)*100+1200))</f>
        <v>1300</v>
      </c>
      <c r="G235" s="25">
        <v>20.745000000000001</v>
      </c>
      <c r="H235" s="12">
        <v>5835.7</v>
      </c>
      <c r="I235" s="18">
        <f>H235/I$1</f>
        <v>2.7371078220769694E-2</v>
      </c>
      <c r="J235" s="20">
        <f>(((G235-G$221)/(G$235-G$221)*100+1200))</f>
        <v>1300</v>
      </c>
      <c r="L235" s="25">
        <v>20.7</v>
      </c>
      <c r="M235" s="12">
        <v>5462.7</v>
      </c>
      <c r="N235" s="18">
        <f>M235/N$1</f>
        <v>1.9197518629257736E-2</v>
      </c>
      <c r="O235" s="20">
        <f>(((L235-L$221)/(L$235-L$221)*100+1200))</f>
        <v>1300</v>
      </c>
      <c r="Q235" s="25">
        <v>20.704000000000001</v>
      </c>
      <c r="R235" s="12">
        <v>5392.6</v>
      </c>
      <c r="S235" s="18">
        <f>R235/S$1</f>
        <v>2.0654346677881283E-2</v>
      </c>
      <c r="T235" s="20">
        <f>(((Q235-Q$221)/(Q$235-Q$221)*100+1200))</f>
        <v>1300</v>
      </c>
      <c r="U235" s="20">
        <f t="shared" si="2188"/>
        <v>16.137945883920693</v>
      </c>
      <c r="W235" s="10">
        <v>20.719000000000001</v>
      </c>
      <c r="X235">
        <v>21719.4</v>
      </c>
      <c r="Y235" s="18">
        <f>X235/Y$1</f>
        <v>6.5851224875714515E-2</v>
      </c>
      <c r="Z235" s="20">
        <f>(((W235-W$221)/(W$235-W$221)*100+1200))</f>
        <v>1300</v>
      </c>
      <c r="AB235" s="10">
        <v>20.655999999999999</v>
      </c>
      <c r="AC235">
        <v>19071.5</v>
      </c>
      <c r="AD235" s="18">
        <f t="shared" si="2189"/>
        <v>6.5689677026472201E-2</v>
      </c>
      <c r="AE235" s="20">
        <f>(((AB235-AB$221)/(AB$235-AB$221)*100+1200))</f>
        <v>1300</v>
      </c>
      <c r="AG235" s="10">
        <v>20.652000000000001</v>
      </c>
      <c r="AH235">
        <v>42309.599999999999</v>
      </c>
      <c r="AI235" s="18">
        <f t="shared" si="2190"/>
        <v>0.13996037009960402</v>
      </c>
      <c r="AJ235" s="20">
        <f>(((AG235-AG$221)/(AG$235-AG$221)*100+1200))</f>
        <v>1300</v>
      </c>
      <c r="AL235" s="10">
        <v>20.638000000000002</v>
      </c>
      <c r="AM235">
        <v>19126.099999999999</v>
      </c>
      <c r="AN235" s="18">
        <f t="shared" si="2191"/>
        <v>6.7610006200320552E-2</v>
      </c>
      <c r="AO235" s="20">
        <f>(((AL235-AL$221)/(AL$235-AL$221)*100+1200))</f>
        <v>1300</v>
      </c>
      <c r="AQ235" s="10">
        <v>20.655999999999999</v>
      </c>
      <c r="AR235">
        <v>20518.3</v>
      </c>
      <c r="AS235" s="18">
        <f t="shared" si="2192"/>
        <v>6.702113725217354E-2</v>
      </c>
      <c r="AT235" s="20">
        <f>(((AQ235-AQ$221)/(AQ$235-AQ$221)*100+1200))</f>
        <v>1300</v>
      </c>
      <c r="AU235" s="20">
        <f t="shared" si="2321"/>
        <v>40.433904246815878</v>
      </c>
      <c r="AW235" s="10">
        <v>20.704000000000001</v>
      </c>
      <c r="AX235">
        <v>6921.8</v>
      </c>
      <c r="AY235" s="18">
        <f t="shared" si="2583"/>
        <v>2.0105322167905497E-2</v>
      </c>
      <c r="AZ235" s="20">
        <f>(((AW235-AW$221)/(AW$235-AW$221)*100+1200))</f>
        <v>1300</v>
      </c>
      <c r="BB235" s="10">
        <v>20.678000000000001</v>
      </c>
      <c r="BC235">
        <v>6767.7</v>
      </c>
      <c r="BD235" s="18">
        <f t="shared" si="2584"/>
        <v>1.7586673035015349E-2</v>
      </c>
      <c r="BE235" s="20">
        <f>(((BB235-BB$221)/(BB$235-BB$221)*100+1200))</f>
        <v>1300</v>
      </c>
      <c r="BG235" s="10">
        <v>20.597000000000001</v>
      </c>
      <c r="BH235">
        <v>37598.6</v>
      </c>
      <c r="BI235" s="18">
        <f t="shared" si="2585"/>
        <v>0.1153233652611006</v>
      </c>
      <c r="BJ235" s="20">
        <f>(((BG235-BG$221)/(BG$235-BG$221)*100+1200))</f>
        <v>1300</v>
      </c>
      <c r="BL235" s="10">
        <v>20.611999999999998</v>
      </c>
      <c r="BM235">
        <v>10159.5</v>
      </c>
      <c r="BN235" s="18">
        <f t="shared" si="2586"/>
        <v>2.8550881523747858E-2</v>
      </c>
      <c r="BO235" s="20">
        <f>(((BL235-BL$221)/(BL$235-BL$221)*100+1200))</f>
        <v>1300</v>
      </c>
      <c r="BQ235" s="10">
        <v>20.619</v>
      </c>
      <c r="BR235">
        <v>8914.4</v>
      </c>
      <c r="BS235" s="18">
        <f t="shared" si="2587"/>
        <v>2.8716962800412856E-2</v>
      </c>
      <c r="BT235" s="20">
        <f>(((BQ235-BQ$221)/(BQ$235-BQ$221)*100+1200))</f>
        <v>1300</v>
      </c>
      <c r="BU235" s="20">
        <f t="shared" ref="BU235:BU237" si="2589">(STDEV(AY235,BD235,BI235,BN235,BS235))/(AVERAGE(AY235,BD235,BI235,BN235,BS235))*100</f>
        <v>98.101862655023041</v>
      </c>
      <c r="BW235" s="10">
        <v>20.681999999999999</v>
      </c>
      <c r="BX235" s="11">
        <v>6441.5</v>
      </c>
      <c r="BY235" s="18">
        <f t="shared" ref="BY235:BY237" si="2590">BX235/BY$1</f>
        <v>2.5403482148350184E-2</v>
      </c>
      <c r="BZ235" s="20">
        <f>(((BW235-BW$221)/(BW$235-BW$221)*100+1200))</f>
        <v>1300</v>
      </c>
      <c r="CB235" s="10">
        <v>20.673999999999999</v>
      </c>
      <c r="CC235" s="11">
        <v>4863.8999999999996</v>
      </c>
      <c r="CD235" s="18">
        <f t="shared" ref="CD235:CD237" si="2591">CC235/CD$1</f>
        <v>1.6086405352014759E-2</v>
      </c>
      <c r="CE235" s="20">
        <f>(((CB235-CB$221)/(CB$235-CB$221)*100+1200))</f>
        <v>1300</v>
      </c>
      <c r="CG235" s="10">
        <v>20.638000000000002</v>
      </c>
      <c r="CH235" s="11">
        <v>5109.6000000000004</v>
      </c>
      <c r="CI235" s="18">
        <f t="shared" ref="CI235:CI237" si="2592">CH235/CI$1</f>
        <v>1.3803760535984441E-2</v>
      </c>
      <c r="CJ235" s="20">
        <f>(((CG235-CG$221)/(CG$235-CG$221)*100+1200))</f>
        <v>1300</v>
      </c>
      <c r="CL235" s="10">
        <v>20.634</v>
      </c>
      <c r="CM235" s="11">
        <v>6573.6</v>
      </c>
      <c r="CN235" s="18">
        <f t="shared" ref="CN235:CN237" si="2593">CM235/CN$1</f>
        <v>1.8323562402021234E-2</v>
      </c>
      <c r="CO235" s="20">
        <f>(((CL235-CL$221)/(CL$235-CL$221)*100+1200))</f>
        <v>1300</v>
      </c>
      <c r="CQ235" s="10">
        <v>20.63</v>
      </c>
      <c r="CR235" s="11">
        <v>7132.4</v>
      </c>
      <c r="CS235" s="18">
        <f t="shared" ref="CS235:CS237" si="2594">CR235/CS$1</f>
        <v>2.0256774008483396E-2</v>
      </c>
      <c r="CT235" s="20">
        <f>(((CQ235-CQ$221)/(CQ$235-CQ$221)*100+1200))</f>
        <v>1300</v>
      </c>
      <c r="CU235" s="20">
        <f t="shared" ref="CU235:CU237" si="2595">(STDEV(BY235,CD235,CI235,CN235,CS235))/(AVERAGE(BY235,CD235,CI235,CN235,CS235))*100</f>
        <v>23.562132043960325</v>
      </c>
      <c r="CW235" s="10">
        <v>20.693000000000001</v>
      </c>
      <c r="CX235" s="11">
        <v>7983.2</v>
      </c>
      <c r="CY235" s="18">
        <f t="shared" ref="CY235:CY237" si="2596">CX235/CY$1</f>
        <v>2.0762564964289958E-2</v>
      </c>
      <c r="CZ235" s="20">
        <f t="shared" si="2552"/>
        <v>1300</v>
      </c>
      <c r="DB235" s="10">
        <v>20.725999999999999</v>
      </c>
      <c r="DC235" s="10">
        <v>7889.7</v>
      </c>
      <c r="DD235" s="18">
        <f t="shared" ref="DD235:DD237" si="2597">DC235/DD$1</f>
        <v>2.3499504079061415E-2</v>
      </c>
      <c r="DE235" s="20">
        <f t="shared" si="2533"/>
        <v>1300</v>
      </c>
      <c r="DG235" s="10">
        <v>20.600999999999999</v>
      </c>
      <c r="DH235" s="11">
        <v>9015.1</v>
      </c>
      <c r="DI235" s="18">
        <f t="shared" ref="DI235:DI237" si="2598">DH235/DI$1</f>
        <v>2.4737535329144144E-2</v>
      </c>
      <c r="DJ235" s="20">
        <f>(((DG235-DG$221)/(DG$235-DG$221)*100+1200))</f>
        <v>1300</v>
      </c>
      <c r="DL235" s="10">
        <v>20.593</v>
      </c>
      <c r="DM235" s="11">
        <v>14169.1</v>
      </c>
      <c r="DN235" s="18">
        <f t="shared" ref="DN235:DN237" si="2599">DM235/DN$1</f>
        <v>4.8754714488089441E-2</v>
      </c>
      <c r="DO235" s="20">
        <f t="shared" si="2537"/>
        <v>1300</v>
      </c>
      <c r="DQ235" s="10">
        <v>20.600999999999999</v>
      </c>
      <c r="DR235" s="11">
        <v>9709.7999999999993</v>
      </c>
      <c r="DS235" s="18">
        <f t="shared" ref="DS235:DS237" si="2600">DR235/DS$1</f>
        <v>3.2002610359369361E-2</v>
      </c>
      <c r="DT235" s="20">
        <f t="shared" si="2539"/>
        <v>1300</v>
      </c>
      <c r="DU235" s="20">
        <f t="shared" ref="DU235:DU237" si="2601">(STDEV(CY235,DD235,DI235,DN235,DS235))/(AVERAGE(CY235,DD235,DI235,DN235,DS235))*100</f>
        <v>37.737335999390218</v>
      </c>
      <c r="DW235" s="10">
        <v>20.725999999999999</v>
      </c>
      <c r="DX235" s="11">
        <v>10103</v>
      </c>
      <c r="DY235" s="18">
        <f t="shared" si="2558"/>
        <v>4.4416913158625927E-2</v>
      </c>
      <c r="DZ235" s="20">
        <f t="shared" si="2559"/>
        <v>1300</v>
      </c>
      <c r="EB235" s="10">
        <v>20.681999999999999</v>
      </c>
      <c r="EC235" s="10">
        <v>10349.5</v>
      </c>
      <c r="ED235" s="18">
        <f t="shared" si="2560"/>
        <v>3.3625515819213997E-2</v>
      </c>
      <c r="EE235" s="20">
        <f t="shared" si="2561"/>
        <v>1300</v>
      </c>
      <c r="EG235" s="10">
        <v>20.574999999999999</v>
      </c>
      <c r="EH235" s="11">
        <v>11601.7</v>
      </c>
      <c r="EI235" s="18">
        <f t="shared" ref="EI235:EI237" si="2602">EH235/EI$1</f>
        <v>4.1299593187419999E-2</v>
      </c>
      <c r="EJ235" s="20">
        <f t="shared" si="2542"/>
        <v>1300</v>
      </c>
      <c r="EL235" s="10">
        <v>20.600999999999999</v>
      </c>
      <c r="EM235" s="11">
        <v>10131.799999999999</v>
      </c>
      <c r="EN235" s="18">
        <f t="shared" si="2543"/>
        <v>2.8825467057462591E-2</v>
      </c>
      <c r="EO235" s="20">
        <f t="shared" si="2544"/>
        <v>1300</v>
      </c>
      <c r="EQ235" s="10">
        <v>20.571000000000002</v>
      </c>
      <c r="ER235" s="11">
        <v>12029.7</v>
      </c>
      <c r="ES235" s="18">
        <f t="shared" si="2545"/>
        <v>3.798542750459831E-2</v>
      </c>
      <c r="ET235" s="20">
        <f t="shared" si="2546"/>
        <v>1300</v>
      </c>
      <c r="EU235" s="20">
        <f t="shared" si="2547"/>
        <v>16.579842393069232</v>
      </c>
      <c r="EW235" s="10">
        <v>20.686</v>
      </c>
      <c r="EX235" s="11">
        <v>4438.5</v>
      </c>
      <c r="EY235" s="18">
        <f t="shared" si="2562"/>
        <v>1.4546406757319658E-2</v>
      </c>
      <c r="EZ235" s="20">
        <f>(((EW235-EW$221)/(EW$235-EW$221)*100+1200))</f>
        <v>1300</v>
      </c>
      <c r="FB235" s="10">
        <v>20.626000000000001</v>
      </c>
      <c r="FC235" s="10">
        <v>6601.3</v>
      </c>
      <c r="FD235" s="18">
        <f t="shared" si="2563"/>
        <v>2.1050788738897895E-2</v>
      </c>
      <c r="FE235" s="20">
        <f>(((FB235-FB$221)/(FB$235-FB$221)*100+1200))</f>
        <v>1300</v>
      </c>
      <c r="FG235" s="10">
        <v>20.567</v>
      </c>
      <c r="FH235" s="11">
        <v>63196.6</v>
      </c>
      <c r="FI235" s="18">
        <f t="shared" ref="FI235:FI236" si="2603">FH235/FI$1</f>
        <v>0.20313382932368865</v>
      </c>
      <c r="FJ235" s="20">
        <f>(((FG235-FG$221)/(FG$235-FG$221)*100+1200))</f>
        <v>1300</v>
      </c>
      <c r="FL235" s="10">
        <v>20.541</v>
      </c>
      <c r="FM235" s="11">
        <v>7679.6</v>
      </c>
      <c r="FN235" s="18">
        <f t="shared" si="2564"/>
        <v>2.3438475223356195E-2</v>
      </c>
      <c r="FO235" s="20">
        <f>(((FL235-FL$221)/(FL$235-FL$221)*100+1200))</f>
        <v>1300</v>
      </c>
      <c r="FQ235" s="10">
        <v>20.556000000000001</v>
      </c>
      <c r="FR235" s="11">
        <v>7662.4</v>
      </c>
      <c r="FS235" s="18">
        <f t="shared" si="2565"/>
        <v>3.0603560004329483E-2</v>
      </c>
      <c r="FT235" s="20">
        <f>(((FQ235-FQ$221)/(FQ$235-FQ$221)*100+1200))</f>
        <v>1300</v>
      </c>
      <c r="FU235" s="20">
        <f>(STDEV(EY235,FD235,FI235,FN235,FS235))/(AVERAGE(EY235,FD235,FI235,FN235,FS235))*100</f>
        <v>138.37670437332719</v>
      </c>
      <c r="FV235" s="20">
        <f>(STDEV(EY235,FD235,FN235,FS235))/(AVERAGE(EY235,FD235,FN235,FS235))*100</f>
        <v>29.585826016897514</v>
      </c>
      <c r="FX235" s="10">
        <v>20.686</v>
      </c>
      <c r="FY235" s="11">
        <v>5499.1</v>
      </c>
      <c r="FZ235" s="18">
        <f t="shared" ref="FZ235:FZ237" si="2604">FY235/FZ$1</f>
        <v>1.7294061631027733E-2</v>
      </c>
      <c r="GA235" s="20">
        <f>(((FX235-FX$221)/(FX$235-FX$221)*100+1200))</f>
        <v>1300</v>
      </c>
      <c r="GC235" s="10">
        <v>20.567</v>
      </c>
      <c r="GD235" s="10">
        <v>5651</v>
      </c>
      <c r="GE235" s="18">
        <f t="shared" ref="GE235:GE236" si="2605">GD235/GE$1</f>
        <v>2.0746309095408057E-2</v>
      </c>
      <c r="GF235" s="20">
        <f>(((GC235-GC$221)/(GC$235-GC$221)*100+1200))</f>
        <v>1300</v>
      </c>
      <c r="GH235" s="10">
        <v>20.579000000000001</v>
      </c>
      <c r="GI235" s="11">
        <v>5346.7</v>
      </c>
      <c r="GJ235" s="18">
        <f t="shared" ref="GJ235:GJ236" si="2606">GI235/GJ$1</f>
        <v>2.1400513449018131E-2</v>
      </c>
      <c r="GK235" s="20">
        <f>(((GH235-GH$221)/(GH$235-GH$221)*100+1200))</f>
        <v>1300</v>
      </c>
      <c r="GM235" s="10">
        <v>20.548999999999999</v>
      </c>
      <c r="GN235" s="11">
        <v>9279.9</v>
      </c>
      <c r="GO235" s="18">
        <f t="shared" ref="GO235:GO237" si="2607">GN235/GO$1</f>
        <v>2.7079979304603149E-2</v>
      </c>
      <c r="GP235" s="20">
        <f>(((GM235-GM$221)/(GM$235-GM$221)*100+1200))</f>
        <v>1300</v>
      </c>
      <c r="GR235" s="10">
        <v>20.541</v>
      </c>
      <c r="GS235" s="11">
        <v>5602.5</v>
      </c>
      <c r="GT235" s="18">
        <f t="shared" ref="GT235:GT237" si="2608">GS235/GT$1</f>
        <v>1.5222885873324939E-2</v>
      </c>
      <c r="GU235" s="20">
        <f>(((GR235-GR$221)/(GR$235-GR$221)*100+1200))</f>
        <v>1300</v>
      </c>
      <c r="GV235" s="20">
        <f t="shared" ref="GV235:GV237" si="2609">(STDEV(FZ235,GE235,GJ235,GO235,GT235))/(AVERAGE(FZ235,GE235,GJ235,GO235,GT235))*100</f>
        <v>22.274784978669302</v>
      </c>
      <c r="GX235" s="10">
        <v>20.600999999999999</v>
      </c>
      <c r="GY235" s="11">
        <v>7019.1</v>
      </c>
      <c r="GZ235" s="18">
        <f t="shared" ref="GZ235:GZ237" si="2610">GY235/GZ$1</f>
        <v>2.3762885062265388E-2</v>
      </c>
      <c r="HA235" s="20">
        <f>(((GX235-GX$221)/(GX$235-GX$221)*100+1200))</f>
        <v>1300</v>
      </c>
      <c r="HC235" s="10">
        <v>20.634</v>
      </c>
      <c r="HD235" s="10">
        <v>10240.9</v>
      </c>
      <c r="HE235" s="18">
        <f t="shared" ref="HE235:HE237" si="2611">HD235/HE$1</f>
        <v>3.1510636058907401E-2</v>
      </c>
      <c r="HF235" s="20">
        <f>(((HC235-HC$221)/(HC$235-HC$221)*100+1200))</f>
        <v>1300</v>
      </c>
      <c r="HH235" s="10">
        <v>20.564</v>
      </c>
      <c r="HI235" s="11">
        <v>8114.2</v>
      </c>
      <c r="HJ235" s="18">
        <f t="shared" ref="HJ235:HJ237" si="2612">HI235/HJ$1</f>
        <v>2.2352589216697968E-2</v>
      </c>
      <c r="HK235" s="20">
        <f>(((HH235-HH$221)/(HH$235-HH$221)*100+1200))</f>
        <v>1300</v>
      </c>
      <c r="HM235" s="10">
        <v>20.548999999999999</v>
      </c>
      <c r="HN235" s="11">
        <v>7842.4</v>
      </c>
      <c r="HO235" s="18">
        <f t="shared" ref="HO235:HO237" si="2613">HN235/HO$1</f>
        <v>2.1976192831396384E-2</v>
      </c>
      <c r="HP235" s="20">
        <f>(((HM235-HM$221)/(HM$235-HM$221)*100+1200))</f>
        <v>1300</v>
      </c>
      <c r="HR235" s="10">
        <v>20.545000000000002</v>
      </c>
      <c r="HS235" s="11">
        <v>7682.2</v>
      </c>
      <c r="HT235" s="18">
        <f t="shared" ref="HT235:HT237" si="2614">HS235/HT$1</f>
        <v>1.8823998723863145E-2</v>
      </c>
      <c r="HU235" s="20">
        <f>(((HR235-HR$221)/(HR$235-HR$221)*100+1200))</f>
        <v>1300</v>
      </c>
      <c r="HV235" s="20">
        <f t="shared" ref="HV235:HV237" si="2615">(STDEV(GZ235,HE235,HJ235,HO235,HT235))/(AVERAGE(GZ235,HE235,HJ235,HO235,HT235))*100</f>
        <v>19.979118669304906</v>
      </c>
      <c r="HX235" s="10">
        <v>20.623000000000001</v>
      </c>
      <c r="HY235" s="11">
        <v>11113.3</v>
      </c>
      <c r="HZ235" s="18">
        <f t="shared" ref="HZ235:HZ237" si="2616">HY235/HZ$1</f>
        <v>2.498003988426729E-2</v>
      </c>
      <c r="IA235" s="20">
        <f>(((HX235-HX$221)/(HX$235-HX$221)*100+1200))</f>
        <v>1300</v>
      </c>
      <c r="IC235" s="10">
        <v>20.626000000000001</v>
      </c>
      <c r="ID235" s="10">
        <v>10729.8</v>
      </c>
      <c r="IE235" s="18">
        <f t="shared" ref="IE235:IE237" si="2617">ID235/IE$1</f>
        <v>3.4576822398464539E-2</v>
      </c>
      <c r="IF235" s="20">
        <f>(((IC235-IC$221)/(IC$235-IC$221)*100+1200))</f>
        <v>1300</v>
      </c>
      <c r="IH235" s="10">
        <v>20.577999999999999</v>
      </c>
      <c r="II235" s="11">
        <v>9197.1</v>
      </c>
      <c r="IJ235" s="18">
        <f t="shared" ref="IJ235:IJ237" si="2618">II235/IJ$1</f>
        <v>2.9017135288674292E-2</v>
      </c>
      <c r="IK235" s="20">
        <f>(((IH235-IH$221)/(IH$235-IH$221)*100+1200))</f>
        <v>1300</v>
      </c>
      <c r="IM235" s="10">
        <v>20.56</v>
      </c>
      <c r="IN235" s="11">
        <v>11054.9</v>
      </c>
      <c r="IO235" s="18">
        <f t="shared" ref="IO235:IO237" si="2619">IN235/IO$1</f>
        <v>2.5035566452082783E-2</v>
      </c>
      <c r="IP235" s="20">
        <f>(((IM235-IM$221)/(IM$235-IM$221)*100+1200))</f>
        <v>1300</v>
      </c>
      <c r="IR235" s="10">
        <v>20.593</v>
      </c>
      <c r="IS235" s="11">
        <v>9233</v>
      </c>
      <c r="IT235" s="18">
        <f t="shared" ref="IT235:IT237" si="2620">IS235/IT$1</f>
        <v>2.5194133720736683E-2</v>
      </c>
      <c r="IU235" s="20">
        <f>(((IR235-IR$221)/(IR$235-IR$221)*100+1200))</f>
        <v>1300</v>
      </c>
      <c r="IV235" s="20">
        <f t="shared" ref="IV235:IV237" si="2621">(STDEV(HZ235,IE235,IJ235,IO235,IT235))/(AVERAGE(HZ235,IE235,IJ235,IO235,IT235))*100</f>
        <v>15.04583882259791</v>
      </c>
    </row>
    <row r="236" spans="1:256" s="11" customFormat="1">
      <c r="A236" s="14">
        <v>538</v>
      </c>
      <c r="B236" s="25"/>
      <c r="C236" s="12"/>
      <c r="D236" s="18"/>
      <c r="E236" s="20"/>
      <c r="F236" s="12"/>
      <c r="G236" s="25"/>
      <c r="H236" s="12"/>
      <c r="I236" s="18"/>
      <c r="J236" s="20"/>
      <c r="K236" s="12"/>
      <c r="L236" s="25"/>
      <c r="M236" s="12"/>
      <c r="N236" s="18"/>
      <c r="O236" s="20"/>
      <c r="P236" s="12"/>
      <c r="Q236" s="25"/>
      <c r="R236" s="12"/>
      <c r="S236" s="18"/>
      <c r="T236" s="20"/>
      <c r="U236" s="20"/>
      <c r="W236" s="10">
        <v>20.911000000000001</v>
      </c>
      <c r="X236" s="11">
        <v>19670.2</v>
      </c>
      <c r="Y236" s="18">
        <f>X236/Y$1</f>
        <v>5.9638238788837609E-2</v>
      </c>
      <c r="Z236" s="20">
        <f>(((W236-W$221)/(W$235-W$221)*100+1200))</f>
        <v>1306.4214046822742</v>
      </c>
      <c r="AB236" s="10">
        <v>20.878</v>
      </c>
      <c r="AC236" s="11">
        <v>14867.2</v>
      </c>
      <c r="AD236" s="18">
        <f t="shared" ref="AD236" si="2622">AC236/AD$1</f>
        <v>5.1208429661430278E-2</v>
      </c>
      <c r="AE236" s="20">
        <f>(((AB236-AB$221)/(AB$235-AB$221)*100+1200))</f>
        <v>1307.4823053589485</v>
      </c>
      <c r="AG236" s="10">
        <v>20.841000000000001</v>
      </c>
      <c r="AH236" s="11">
        <v>17607.7</v>
      </c>
      <c r="AI236" s="18">
        <f t="shared" ref="AI236" si="2623">AH236/AI$1</f>
        <v>5.8246360367453204E-2</v>
      </c>
      <c r="AJ236" s="20">
        <f>(((AG236-AG$221)/(AG$235-AG$221)*100+1200))</f>
        <v>1306.3316582914572</v>
      </c>
      <c r="AL236" s="10">
        <v>20.844000000000001</v>
      </c>
      <c r="AM236" s="11">
        <v>14005.4</v>
      </c>
      <c r="AN236" s="18">
        <f t="shared" ref="AN236" si="2624">AM236/AN$1</f>
        <v>4.9508534454905571E-2</v>
      </c>
      <c r="AO236" s="20">
        <f>(((AL236-AL$221)/(AL$235-AL$221)*100+1200))</f>
        <v>1306.9057995306739</v>
      </c>
      <c r="AQ236" s="10">
        <v>20.855</v>
      </c>
      <c r="AR236" s="11">
        <v>13088.9</v>
      </c>
      <c r="AS236" s="18">
        <f t="shared" ref="AS236" si="2625">AR236/AS$1</f>
        <v>4.2753686386297805E-2</v>
      </c>
      <c r="AT236" s="20">
        <f>(((AQ236-AQ$221)/(AQ$235-AQ$221)*100+1200))</f>
        <v>1306.6733735747821</v>
      </c>
      <c r="AU236" s="20">
        <f t="shared" ref="AU236" si="2626">(STDEV(Y236,AD236,AI236,AN236,AS236))/(AVERAGE(Y236,AD236,AI236,AN236,AS236))*100</f>
        <v>13.161572969920218</v>
      </c>
      <c r="AW236" s="10">
        <v>20.885000000000002</v>
      </c>
      <c r="AX236" s="11">
        <v>9190.4</v>
      </c>
      <c r="AY236" s="18">
        <f t="shared" ref="AY236" si="2627">AX236/AY$1</f>
        <v>2.6694783560911706E-2</v>
      </c>
      <c r="AZ236" s="20">
        <f>(((AW236-AW$221)/(AW$235-AW$221)*100+1200))</f>
        <v>1306.0474440360842</v>
      </c>
      <c r="BB236" s="10">
        <v>20.873999999999999</v>
      </c>
      <c r="BC236" s="11">
        <v>8580.5</v>
      </c>
      <c r="BD236" s="18">
        <f t="shared" ref="BD236" si="2628">BC236/BD$1</f>
        <v>2.2297449351618603E-2</v>
      </c>
      <c r="BE236" s="20">
        <f>(((BB236-BB$221)/(BB$235-BB$221)*100+1200))</f>
        <v>1306.563965170797</v>
      </c>
      <c r="BG236" s="10">
        <v>20.803999999999998</v>
      </c>
      <c r="BH236" s="11">
        <v>12896.5</v>
      </c>
      <c r="BI236" s="18">
        <f t="shared" ref="BI236" si="2629">BH236/BI$1</f>
        <v>3.9556466998499518E-2</v>
      </c>
      <c r="BJ236" s="20">
        <f>(((BG236-BG$221)/(BG$235-BG$221)*100+1200))</f>
        <v>1306.9579831932772</v>
      </c>
      <c r="BL236" s="10">
        <v>20.815000000000001</v>
      </c>
      <c r="BM236" s="11">
        <v>13549.4</v>
      </c>
      <c r="BN236" s="18">
        <f t="shared" ref="BN236" si="2630">BM236/BN$1</f>
        <v>3.8077396930741594E-2</v>
      </c>
      <c r="BO236" s="20">
        <f>(((BL236-BL$221)/(BL$235-BL$221)*100+1200))</f>
        <v>1306.7983924983257</v>
      </c>
      <c r="BQ236" s="10">
        <v>20.803999999999998</v>
      </c>
      <c r="BR236" s="11">
        <v>11891</v>
      </c>
      <c r="BS236" s="18">
        <f t="shared" ref="BS236" si="2631">BR236/BS$1</f>
        <v>3.8305820319899181E-2</v>
      </c>
      <c r="BT236" s="20">
        <f>(((BQ236-BQ$221)/(BQ$235-BQ$221)*100+1200))</f>
        <v>1306.1810892081523</v>
      </c>
      <c r="BU236" s="20">
        <f t="shared" ref="BU236" si="2632">(STDEV(AY236,BD236,BI236,BN236,BS236))/(AVERAGE(AY236,BD236,BI236,BN236,BS236))*100</f>
        <v>24.024867143885714</v>
      </c>
      <c r="BW236" s="10">
        <v>20.867000000000001</v>
      </c>
      <c r="BX236" s="11">
        <v>13562.9</v>
      </c>
      <c r="BY236" s="18">
        <f t="shared" ref="BY236" si="2633">BX236/BY$1</f>
        <v>5.3488300555749234E-2</v>
      </c>
      <c r="BZ236" s="20">
        <f>(((BW236-BW$221)/(BW$235-BW$221)*100+1200))</f>
        <v>1306.1872909698998</v>
      </c>
      <c r="CB236" s="10">
        <v>20.867000000000001</v>
      </c>
      <c r="CC236" s="11">
        <v>10779.9</v>
      </c>
      <c r="CD236" s="18">
        <f t="shared" ref="CD236" si="2634">CC236/CD$1</f>
        <v>3.5652427281437513E-2</v>
      </c>
      <c r="CE236" s="20">
        <f>(((CB236-CB$221)/(CB$235-CB$221)*100+1200))</f>
        <v>1306.4656616415411</v>
      </c>
      <c r="CG236" s="10">
        <v>20.837</v>
      </c>
      <c r="CH236" s="11">
        <v>10123.6</v>
      </c>
      <c r="CI236" s="18">
        <f t="shared" ref="CI236" si="2635">CH236/CI$1</f>
        <v>2.7349254376485846E-2</v>
      </c>
      <c r="CJ236" s="20">
        <f>(((CG236-CG$221)/(CG$235-CG$221)*100+1200))</f>
        <v>1306.6466265865063</v>
      </c>
      <c r="CL236" s="10">
        <v>20.837</v>
      </c>
      <c r="CM236" s="11">
        <v>12271.7</v>
      </c>
      <c r="CN236" s="18">
        <f t="shared" ref="CN236" si="2636">CM236/CN$1</f>
        <v>3.420671484861932E-2</v>
      </c>
      <c r="CO236" s="20">
        <f>(((CL236-CL$221)/(CL$235-CL$221)*100+1200))</f>
        <v>1306.8075117370893</v>
      </c>
      <c r="CQ236" s="10">
        <v>20.815000000000001</v>
      </c>
      <c r="CR236" s="11">
        <v>11405.3</v>
      </c>
      <c r="CS236" s="18">
        <f t="shared" ref="CS236" si="2637">CR236/CS$1</f>
        <v>3.2392264118523313E-2</v>
      </c>
      <c r="CT236" s="20">
        <f>(((CQ236-CQ$221)/(CQ$235-CQ$221)*100+1200))</f>
        <v>1306.1810892081523</v>
      </c>
      <c r="CU236" s="20">
        <f t="shared" ref="CU236" si="2638">(STDEV(BY236,CD236,CI236,CN236,CS236))/(AVERAGE(BY236,CD236,CI236,CN236,CS236))*100</f>
        <v>27.142037158472711</v>
      </c>
      <c r="CW236" s="10">
        <v>20.878</v>
      </c>
      <c r="CX236" s="11">
        <v>14880.8</v>
      </c>
      <c r="CY236" s="18">
        <f t="shared" si="2596"/>
        <v>3.8701720703553211E-2</v>
      </c>
      <c r="CZ236" s="20">
        <f t="shared" si="2552"/>
        <v>1306.1646117960679</v>
      </c>
      <c r="DB236" s="10">
        <v>20.93</v>
      </c>
      <c r="DC236" s="10">
        <v>16753.3</v>
      </c>
      <c r="DD236" s="18">
        <f t="shared" si="2597"/>
        <v>4.9899773335835278E-2</v>
      </c>
      <c r="DE236" s="20">
        <f t="shared" si="2533"/>
        <v>1306.831882116544</v>
      </c>
      <c r="DG236" s="10">
        <v>20.803999999999998</v>
      </c>
      <c r="DH236" s="11">
        <v>18875.900000000001</v>
      </c>
      <c r="DI236" s="18">
        <f t="shared" si="2598"/>
        <v>5.1795680926378186E-2</v>
      </c>
      <c r="DJ236" s="20">
        <f>(((DG236-DG$221)/(DG$235-DG$221)*100+1200))</f>
        <v>1306.7892976588628</v>
      </c>
      <c r="DL236" s="10">
        <v>20.8</v>
      </c>
      <c r="DM236" s="11">
        <v>24882.3</v>
      </c>
      <c r="DN236" s="18">
        <f t="shared" si="2599"/>
        <v>8.5617959666244706E-2</v>
      </c>
      <c r="DO236" s="20">
        <f t="shared" si="2537"/>
        <v>1306.9416498993965</v>
      </c>
      <c r="DQ236" s="10">
        <v>20.789000000000001</v>
      </c>
      <c r="DR236" s="11">
        <v>16697.599999999999</v>
      </c>
      <c r="DS236" s="18">
        <f t="shared" si="2600"/>
        <v>5.5033758340707922E-2</v>
      </c>
      <c r="DT236" s="20">
        <f t="shared" si="2539"/>
        <v>1306.25</v>
      </c>
      <c r="DU236" s="20">
        <f t="shared" si="2601"/>
        <v>31.222916588617601</v>
      </c>
      <c r="DW236" s="10">
        <v>20.896000000000001</v>
      </c>
      <c r="DX236" s="11">
        <v>17854.599999999999</v>
      </c>
      <c r="DY236" s="18">
        <f t="shared" si="2558"/>
        <v>7.8496111816490396E-2</v>
      </c>
      <c r="DZ236" s="20">
        <f t="shared" si="2559"/>
        <v>1305.6591211717709</v>
      </c>
      <c r="EB236" s="10">
        <v>20.882000000000001</v>
      </c>
      <c r="EC236" s="10">
        <v>17470.099999999999</v>
      </c>
      <c r="ED236" s="18">
        <f t="shared" si="2560"/>
        <v>5.6760338558698525E-2</v>
      </c>
      <c r="EE236" s="20">
        <f t="shared" si="2561"/>
        <v>1306.6889632107025</v>
      </c>
      <c r="EG236" s="10">
        <v>20.785</v>
      </c>
      <c r="EH236" s="11">
        <v>23091.3</v>
      </c>
      <c r="EI236" s="18">
        <f t="shared" si="2602"/>
        <v>8.2200134132814268E-2</v>
      </c>
      <c r="EJ236" s="20">
        <f t="shared" si="2542"/>
        <v>1307.0683271625714</v>
      </c>
      <c r="EL236" s="10">
        <v>20.774000000000001</v>
      </c>
      <c r="EM236" s="11">
        <v>19157.400000000001</v>
      </c>
      <c r="EN236" s="18">
        <f t="shared" si="2543"/>
        <v>5.4503740954878095E-2</v>
      </c>
      <c r="EO236" s="20">
        <f t="shared" si="2544"/>
        <v>1305.7647450849718</v>
      </c>
      <c r="EQ236" s="10">
        <v>20.759</v>
      </c>
      <c r="ER236" s="11">
        <v>22670.400000000001</v>
      </c>
      <c r="ES236" s="18">
        <f t="shared" si="2545"/>
        <v>7.1584897021558777E-2</v>
      </c>
      <c r="ET236" s="20">
        <f t="shared" si="2546"/>
        <v>1306.2960482250501</v>
      </c>
      <c r="EU236" s="20">
        <f t="shared" si="2547"/>
        <v>18.274396454243963</v>
      </c>
      <c r="EW236" s="10">
        <v>20.9</v>
      </c>
      <c r="EX236" s="11">
        <v>7779.7</v>
      </c>
      <c r="EY236" s="18">
        <f t="shared" si="2562"/>
        <v>2.5496604855225806E-2</v>
      </c>
      <c r="EZ236" s="20">
        <f>(((EW236-EW$221)/(EW$235-EW$221)*100+1200))</f>
        <v>1307.1763916834338</v>
      </c>
      <c r="FB236" s="10">
        <v>20.811</v>
      </c>
      <c r="FC236" s="10">
        <v>8321.7999999999993</v>
      </c>
      <c r="FD236" s="18">
        <f t="shared" si="2563"/>
        <v>2.6537265951761091E-2</v>
      </c>
      <c r="FE236" s="20">
        <f>(((FB236-FB$221)/(FB$235-FB$221)*100+1200))</f>
        <v>1306.1666666666665</v>
      </c>
      <c r="FG236" s="10">
        <v>20.763000000000002</v>
      </c>
      <c r="FH236" s="11">
        <v>13198.5</v>
      </c>
      <c r="FI236" s="18">
        <f t="shared" si="2603"/>
        <v>4.2424146968803776E-2</v>
      </c>
      <c r="FJ236" s="20">
        <f>(((FG236-FG$221)/(FG$235-FG$221)*100+1200))</f>
        <v>1306.5815983881801</v>
      </c>
      <c r="FL236" s="10">
        <v>20.751999999999999</v>
      </c>
      <c r="FM236" s="11">
        <v>9873.1</v>
      </c>
      <c r="FN236" s="18">
        <f t="shared" si="2564"/>
        <v>3.0133133200650818E-2</v>
      </c>
      <c r="FO236" s="20">
        <f>(((FL236-FL$221)/(FL$235-FL$221)*100+1200))</f>
        <v>1307.0852921423773</v>
      </c>
      <c r="FQ236" s="10">
        <v>20.759</v>
      </c>
      <c r="FR236" s="11">
        <v>8290.9</v>
      </c>
      <c r="FS236" s="18">
        <f t="shared" si="2565"/>
        <v>3.3113783623916176E-2</v>
      </c>
      <c r="FT236" s="20">
        <f>(((FQ236-FQ$221)/(FQ$235-FQ$221)*100+1200))</f>
        <v>1306.7983924983255</v>
      </c>
      <c r="FU236" s="20">
        <f>(STDEV(EY236,FD236,FI236,FN236,FS236))/(AVERAGE(EY236,FD236,FI236,FN236,FS236))*100</f>
        <v>21.530713143159343</v>
      </c>
      <c r="FV236" s="20">
        <f>(STDEV(EY236,FD236,FN236,FS236))/(AVERAGE(EY236,FD236,FN236,FS236))*100</f>
        <v>12.089069686496485</v>
      </c>
      <c r="FX236" s="10">
        <v>20.893000000000001</v>
      </c>
      <c r="FY236" s="11">
        <v>13306.5</v>
      </c>
      <c r="FZ236" s="18">
        <f t="shared" si="2604"/>
        <v>4.1847471603220616E-2</v>
      </c>
      <c r="GA236" s="20">
        <f>(((FX236-FX$221)/(FX$235-FX$221)*100+1200))</f>
        <v>1306.9230769230769</v>
      </c>
      <c r="GC236" s="10">
        <v>20.763000000000002</v>
      </c>
      <c r="GD236" s="10">
        <v>11274.4</v>
      </c>
      <c r="GE236" s="18">
        <f t="shared" si="2605"/>
        <v>4.1391291322822259E-2</v>
      </c>
      <c r="GF236" s="20">
        <f>(((GC236-GC$221)/(GC$235-GC$221)*100+1200))</f>
        <v>1306.5971053517335</v>
      </c>
      <c r="GH236" s="10">
        <v>20.763000000000002</v>
      </c>
      <c r="GI236" s="11">
        <v>9487.7000000000007</v>
      </c>
      <c r="GJ236" s="18">
        <f t="shared" si="2606"/>
        <v>3.7975134466165926E-2</v>
      </c>
      <c r="GK236" s="20">
        <f>(((GH236-GH$221)/(GH$235-GH$221)*100+1200))</f>
        <v>1306.1170212765958</v>
      </c>
      <c r="GM236" s="10">
        <v>20.756</v>
      </c>
      <c r="GN236" s="11">
        <v>15635.2</v>
      </c>
      <c r="GO236" s="18">
        <f t="shared" si="2607"/>
        <v>4.5625587821348415E-2</v>
      </c>
      <c r="GP236" s="20">
        <f>(((GM236-GM$221)/(GM$235-GM$221)*100+1200))</f>
        <v>1306.9579831932774</v>
      </c>
      <c r="GR236" s="10">
        <v>20.748000000000001</v>
      </c>
      <c r="GS236" s="11">
        <v>8675.7999999999993</v>
      </c>
      <c r="GT236" s="18">
        <f t="shared" si="2608"/>
        <v>2.3573532041016063E-2</v>
      </c>
      <c r="GU236" s="20">
        <f>(((GR236-GR$221)/(GR$235-GR$221)*100+1200))</f>
        <v>1306.967351060249</v>
      </c>
      <c r="GV236" s="20">
        <f t="shared" si="2609"/>
        <v>22.456300033502515</v>
      </c>
      <c r="GX236" s="10">
        <v>20.803999999999998</v>
      </c>
      <c r="GY236" s="11">
        <v>10125</v>
      </c>
      <c r="GZ236" s="18">
        <f t="shared" si="2610"/>
        <v>3.4277786504742357E-2</v>
      </c>
      <c r="HA236" s="20">
        <f>(((GX236-GX$221)/(GX$235-GX$221)*100+1200))</f>
        <v>1306.8235294117646</v>
      </c>
      <c r="HC236" s="10">
        <v>20.821999999999999</v>
      </c>
      <c r="HD236" s="10">
        <v>15746.9</v>
      </c>
      <c r="HE236" s="18">
        <f t="shared" si="2611"/>
        <v>4.8452268351024709E-2</v>
      </c>
      <c r="HF236" s="20">
        <f>(((HC236-HC$221)/(HC$235-HC$221)*100+1200))</f>
        <v>1306.264578473842</v>
      </c>
      <c r="HH236" s="10">
        <v>20.763000000000002</v>
      </c>
      <c r="HI236" s="11">
        <v>12617</v>
      </c>
      <c r="HJ236" s="18">
        <f t="shared" si="2612"/>
        <v>3.4756675722446853E-2</v>
      </c>
      <c r="HK236" s="20">
        <f>(((HH236-HH$221)/(HH$235-HH$221)*100+1200))</f>
        <v>1306.6555183946489</v>
      </c>
      <c r="HM236" s="10">
        <v>20.766999999999999</v>
      </c>
      <c r="HN236" s="11">
        <v>10228.700000000001</v>
      </c>
      <c r="HO236" s="18">
        <f t="shared" si="2613"/>
        <v>2.8663149496901998E-2</v>
      </c>
      <c r="HP236" s="20">
        <f>(((HM236-HM$221)/(HM$235-HM$221)*100+1200))</f>
        <v>1307.3178919100369</v>
      </c>
      <c r="HR236" s="10">
        <v>20.751999999999999</v>
      </c>
      <c r="HS236" s="11">
        <v>12395.6</v>
      </c>
      <c r="HT236" s="18">
        <f t="shared" si="2614"/>
        <v>3.0373429301699777E-2</v>
      </c>
      <c r="HU236" s="20">
        <f>(((HR236-HR$221)/(HR$235-HR$221)*100+1200))</f>
        <v>1306.967351060249</v>
      </c>
      <c r="HV236" s="20">
        <f t="shared" si="2615"/>
        <v>22.060740928167391</v>
      </c>
      <c r="HX236" s="10">
        <v>20.821999999999999</v>
      </c>
      <c r="HY236" s="11">
        <v>13055.2</v>
      </c>
      <c r="HZ236" s="18">
        <f t="shared" si="2616"/>
        <v>2.9344966544328541E-2</v>
      </c>
      <c r="IA236" s="20">
        <f>(((HX236-HX$221)/(HX$235-HX$221)*100+1200))</f>
        <v>1306.7071115604988</v>
      </c>
      <c r="IC236" s="10">
        <v>20.815000000000001</v>
      </c>
      <c r="ID236" s="10">
        <v>17079.5</v>
      </c>
      <c r="IE236" s="18">
        <f t="shared" si="2617"/>
        <v>5.5038755443211906E-2</v>
      </c>
      <c r="IF236" s="20">
        <f>(((IC236-IC$221)/(IC$235-IC$221)*100+1200))</f>
        <v>1306.3465413028878</v>
      </c>
      <c r="IH236" s="10">
        <v>20.771000000000001</v>
      </c>
      <c r="II236" s="11">
        <v>11264.1</v>
      </c>
      <c r="IJ236" s="18">
        <f t="shared" si="2618"/>
        <v>3.5538584293435552E-2</v>
      </c>
      <c r="IK236" s="20">
        <f>(((IH236-IH$221)/(IH$235-IH$221)*100+1200))</f>
        <v>1306.4397731064398</v>
      </c>
      <c r="IM236" s="10">
        <v>20.774000000000001</v>
      </c>
      <c r="IN236" s="11">
        <v>13442.6</v>
      </c>
      <c r="IO236" s="18">
        <f t="shared" si="2619"/>
        <v>3.0442890083923695E-2</v>
      </c>
      <c r="IP236" s="20">
        <f>(((IM236-IM$221)/(IM$235-IM$221)*100+1200))</f>
        <v>1307.2297297297298</v>
      </c>
      <c r="IR236" s="10">
        <v>20.797000000000001</v>
      </c>
      <c r="IS236" s="11">
        <v>16056.5</v>
      </c>
      <c r="IT236" s="18">
        <f t="shared" si="2620"/>
        <v>4.3813452625041542E-2</v>
      </c>
      <c r="IU236" s="20">
        <f>(((IR236-IR$221)/(IR$235-IR$221)*100+1200))</f>
        <v>1306.859448554136</v>
      </c>
      <c r="IV236" s="20">
        <f t="shared" si="2621"/>
        <v>27.5742373117291</v>
      </c>
    </row>
    <row r="237" spans="1:256">
      <c r="A237" s="14" t="s">
        <v>177</v>
      </c>
      <c r="B237" s="25">
        <v>20.611999999999998</v>
      </c>
      <c r="C237" s="12">
        <v>1907.5</v>
      </c>
      <c r="D237" s="18">
        <f>C237/D$1</f>
        <v>5.9087521396962205E-3</v>
      </c>
      <c r="E237" s="20">
        <f>(((B237-B$235)/(B$249-B$235)*100+1300))</f>
        <v>1294.8918056048244</v>
      </c>
      <c r="G237" s="25">
        <v>20.597000000000001</v>
      </c>
      <c r="H237" s="12">
        <v>1683.5</v>
      </c>
      <c r="I237" s="18">
        <f>H237/I$1</f>
        <v>7.8960896181547689E-3</v>
      </c>
      <c r="J237" s="20">
        <f>(((G237-G$235)/(G$249-G$235)*100+1300))</f>
        <v>1294.7443181818182</v>
      </c>
      <c r="L237" s="25">
        <v>20.567</v>
      </c>
      <c r="M237" s="12">
        <v>1816</v>
      </c>
      <c r="N237" s="18">
        <f>M237/N$1</f>
        <v>6.3819528494576038E-3</v>
      </c>
      <c r="O237" s="20">
        <f>(((L237-L$235)/(L$249-L$235)*100+1300))</f>
        <v>1295.2836879432625</v>
      </c>
      <c r="Q237" s="25">
        <v>20.56</v>
      </c>
      <c r="R237" s="12">
        <v>2030.4</v>
      </c>
      <c r="S237" s="18">
        <f>R237/S$1</f>
        <v>7.7766912982179569E-3</v>
      </c>
      <c r="T237" s="20">
        <f>(((Q237-Q$235)/(Q$249-Q$235)*100+1300))</f>
        <v>1294.8863636363635</v>
      </c>
      <c r="U237" s="20">
        <f t="shared" si="2188"/>
        <v>14.253489702481087</v>
      </c>
      <c r="W237" s="10">
        <v>20.907</v>
      </c>
      <c r="X237">
        <v>1830.2</v>
      </c>
      <c r="Y237" s="18">
        <f>X237/Y$1</f>
        <v>5.5489982120837909E-3</v>
      </c>
      <c r="Z237" s="20">
        <f>(((W237-W$235)/(W$249-W$235)*100+1300))</f>
        <v>1306.6951566951566</v>
      </c>
      <c r="AB237" s="10">
        <v>20.873999999999999</v>
      </c>
      <c r="AC237">
        <v>2010.4</v>
      </c>
      <c r="AD237" s="18">
        <f t="shared" si="2189"/>
        <v>6.9246009330162662E-3</v>
      </c>
      <c r="AE237" s="20">
        <f>(((AB237-AB$235)/(AB$249-AB$235)*100+1300))</f>
        <v>1307.6518076518078</v>
      </c>
      <c r="AG237" s="10">
        <v>20.841000000000001</v>
      </c>
      <c r="AH237">
        <v>2734.8</v>
      </c>
      <c r="AI237" s="18">
        <f t="shared" si="2190"/>
        <v>9.0467321872198542E-3</v>
      </c>
      <c r="AJ237" s="20">
        <f>(((AG237-AG$235)/(AG$249-AG$235)*100+1300))</f>
        <v>1306.7475901463763</v>
      </c>
      <c r="AL237" s="10">
        <v>20.888999999999999</v>
      </c>
      <c r="AM237">
        <v>1781.8</v>
      </c>
      <c r="AN237" s="18">
        <f t="shared" si="2191"/>
        <v>6.2985924494659735E-3</v>
      </c>
      <c r="AO237" s="20">
        <f>(((AL237-AL$235)/(AL$249-AL$235)*100+1300))</f>
        <v>1308.9514978601997</v>
      </c>
      <c r="AQ237" s="10">
        <v>20.837</v>
      </c>
      <c r="AR237">
        <v>1862.6</v>
      </c>
      <c r="AS237" s="18">
        <f t="shared" si="2192"/>
        <v>6.084011357953556E-3</v>
      </c>
      <c r="AT237" s="20">
        <f>(((AQ237-AQ$235)/(AQ$249-AQ$235)*100+1300))</f>
        <v>1306.4619778650483</v>
      </c>
      <c r="AU237" s="20">
        <f t="shared" si="2321"/>
        <v>20.046550843679857</v>
      </c>
      <c r="AW237" s="10">
        <v>20.878</v>
      </c>
      <c r="AX237">
        <v>1396.3</v>
      </c>
      <c r="AY237" s="18">
        <f t="shared" si="2583"/>
        <v>4.0557458093337627E-3</v>
      </c>
      <c r="AZ237" s="20">
        <f>(((AW237-AW$235)/(AW$249-AW$235)*100+1300))</f>
        <v>1306.2770562770563</v>
      </c>
      <c r="BB237" s="10">
        <v>20.881</v>
      </c>
      <c r="BC237">
        <v>1486.6</v>
      </c>
      <c r="BD237" s="18">
        <f t="shared" si="2584"/>
        <v>3.8631068359788138E-3</v>
      </c>
      <c r="BE237" s="20">
        <f>(((BB237-BB$235)/(BB$249-BB$235)*100+1300))</f>
        <v>1307.1985815602836</v>
      </c>
      <c r="BG237" s="10">
        <v>20.811</v>
      </c>
      <c r="BH237">
        <v>2159.5</v>
      </c>
      <c r="BI237" s="18">
        <f t="shared" si="2585"/>
        <v>6.6236723516659331E-3</v>
      </c>
      <c r="BJ237" s="20">
        <f>(((BG237-BG$235)/(BG$249-BG$235)*100+1300))</f>
        <v>1307.6102418207681</v>
      </c>
      <c r="BL237" s="10">
        <v>20.841000000000001</v>
      </c>
      <c r="BM237">
        <v>2276.6999999999998</v>
      </c>
      <c r="BN237" s="18">
        <f t="shared" si="2586"/>
        <v>6.3981290383499914E-3</v>
      </c>
      <c r="BO237" s="20">
        <f>(((BL237-BL$235)/(BL$249-BL$235)*100+1300))</f>
        <v>1308.1552706552707</v>
      </c>
      <c r="BQ237" s="10">
        <v>20.847999999999999</v>
      </c>
      <c r="BR237">
        <v>2293.1</v>
      </c>
      <c r="BS237" s="18">
        <f t="shared" si="2587"/>
        <v>7.3870218295821058E-3</v>
      </c>
      <c r="BT237" s="20">
        <f>(((BQ237-BQ$235)/(BQ$249-BQ$235)*100+1300))</f>
        <v>1308.1873435824098</v>
      </c>
      <c r="BU237" s="20">
        <f t="shared" si="2589"/>
        <v>28.266303608299527</v>
      </c>
      <c r="BW237" s="10">
        <v>20.885000000000002</v>
      </c>
      <c r="BX237" s="11">
        <v>1873.2</v>
      </c>
      <c r="BY237" s="18">
        <f t="shared" si="2590"/>
        <v>7.3873791446541276E-3</v>
      </c>
      <c r="BZ237" s="20">
        <f>(((BW237-BW$235)/(BW$249-BW$235)*100+1300))</f>
        <v>1307.2759856630826</v>
      </c>
      <c r="CB237" s="10">
        <v>20.873999999999999</v>
      </c>
      <c r="CC237" s="11">
        <v>1314.8</v>
      </c>
      <c r="CD237" s="18">
        <f t="shared" si="2591"/>
        <v>4.3484458473301273E-3</v>
      </c>
      <c r="CE237" s="20">
        <f>(((CB237-CB$235)/(CB$249-CB$235)*100+1300))</f>
        <v>1307.1581961345742</v>
      </c>
      <c r="CG237" s="10">
        <v>20.847999999999999</v>
      </c>
      <c r="CH237" s="11">
        <v>1351.2</v>
      </c>
      <c r="CI237" s="18">
        <f t="shared" si="2592"/>
        <v>3.6503133779987036E-3</v>
      </c>
      <c r="CJ237" s="20">
        <f>(((CG237-CG$235)/(CG$249-CG$235)*100+1300))</f>
        <v>1307.4786324786323</v>
      </c>
      <c r="CL237" s="10">
        <v>20.87</v>
      </c>
      <c r="CM237" s="11">
        <v>1796.2</v>
      </c>
      <c r="CN237" s="18">
        <f t="shared" si="2593"/>
        <v>5.0068125207664814E-3</v>
      </c>
      <c r="CO237" s="20">
        <f>(((CL237-CL$235)/(CL$249-CL$235)*100+1300))</f>
        <v>1308.3806818181818</v>
      </c>
      <c r="CQ237" s="10">
        <v>20.83</v>
      </c>
      <c r="CR237" s="11">
        <v>1397.6</v>
      </c>
      <c r="CS237" s="18">
        <f t="shared" si="2594"/>
        <v>3.9693325324233631E-3</v>
      </c>
      <c r="CT237" s="20">
        <f>(((CQ237-CQ$235)/(CQ$249-CQ$235)*100+1300))</f>
        <v>1307.1403070332024</v>
      </c>
      <c r="CU237" s="20">
        <f t="shared" si="2595"/>
        <v>30.659741748734536</v>
      </c>
      <c r="CW237" s="10">
        <v>20.867000000000001</v>
      </c>
      <c r="CX237" s="11">
        <v>1691.5</v>
      </c>
      <c r="CY237" s="18">
        <f t="shared" si="2596"/>
        <v>4.3992231983536008E-3</v>
      </c>
      <c r="CZ237" s="20">
        <f>(((CW237-CW$235)/(CW$249-CW$235)*100+1300))</f>
        <v>1306.2120671188861</v>
      </c>
      <c r="DB237" s="10">
        <v>20.948</v>
      </c>
      <c r="DC237" s="10">
        <v>2357.4</v>
      </c>
      <c r="DD237" s="18">
        <f t="shared" si="2597"/>
        <v>7.0215256493883641E-3</v>
      </c>
      <c r="DE237" s="20">
        <f>(((DB237-DB$235)/(DB$249-DB$235)*100+1300))</f>
        <v>1307.8835227272727</v>
      </c>
      <c r="DG237" s="10">
        <v>20.8</v>
      </c>
      <c r="DH237" s="11">
        <v>1973.2</v>
      </c>
      <c r="DI237" s="18">
        <f t="shared" si="2598"/>
        <v>5.4144828910901955E-3</v>
      </c>
      <c r="DJ237" s="20">
        <f>(((DG237-DG$235)/(DG$249-DG$235)*100+1300))</f>
        <v>1307.076813655761</v>
      </c>
      <c r="DL237" s="10">
        <v>20.803999999999998</v>
      </c>
      <c r="DM237" s="11">
        <v>1891.9</v>
      </c>
      <c r="DN237" s="18">
        <f t="shared" si="2599"/>
        <v>6.5098731987223192E-3</v>
      </c>
      <c r="DO237" s="20">
        <f>(((DL237-DL$235)/(DL$249-DL$235)*100+1300))</f>
        <v>1307.5035561877667</v>
      </c>
      <c r="DQ237" s="10">
        <v>20.782</v>
      </c>
      <c r="DR237" s="11">
        <v>2086</v>
      </c>
      <c r="DS237" s="18">
        <f t="shared" si="2600"/>
        <v>6.8752647026349136E-3</v>
      </c>
      <c r="DT237" s="20">
        <f>(((DQ237-DQ$235)/(DQ$249-DQ$235)*100+1300))</f>
        <v>1306.4366998577525</v>
      </c>
      <c r="DU237" s="20">
        <f t="shared" si="2601"/>
        <v>18.433492896147261</v>
      </c>
      <c r="DW237" s="10">
        <v>20.904</v>
      </c>
      <c r="DX237" s="11">
        <v>2918.9</v>
      </c>
      <c r="DY237" s="18">
        <f t="shared" si="2558"/>
        <v>1.2832676216837893E-2</v>
      </c>
      <c r="DZ237" s="20">
        <f>(((DW237-DW$235)/(DW$249-DW$235)*100+1300))</f>
        <v>1306.4051817200432</v>
      </c>
      <c r="EB237" s="10">
        <v>20.87</v>
      </c>
      <c r="EC237" s="10">
        <v>2560.8000000000002</v>
      </c>
      <c r="ED237" s="18">
        <f t="shared" si="2560"/>
        <v>8.3200368046614046E-3</v>
      </c>
      <c r="EE237" s="20">
        <f>(((EB237-EB$235)/(EB$249-EB$235)*100+1300))</f>
        <v>1306.7023172905526</v>
      </c>
      <c r="EG237" s="10">
        <v>20.782</v>
      </c>
      <c r="EH237" s="11">
        <v>3183.8</v>
      </c>
      <c r="EI237" s="18">
        <f t="shared" si="2602"/>
        <v>1.1333653239620727E-2</v>
      </c>
      <c r="EJ237" s="20">
        <f>(((EG237-EG$235)/(EG$249-EG$235)*100+1300))</f>
        <v>1307.3508522727273</v>
      </c>
      <c r="EL237" s="10">
        <v>20.785</v>
      </c>
      <c r="EM237" s="11">
        <v>2990.6</v>
      </c>
      <c r="EN237" s="18">
        <f t="shared" si="2543"/>
        <v>8.5084034211144743E-3</v>
      </c>
      <c r="EO237" s="20">
        <f>(((EL237-EL$235)/(EL$249-EL$235)*100+1300))</f>
        <v>1306.5973467192543</v>
      </c>
      <c r="EQ237" s="10">
        <v>20.763000000000002</v>
      </c>
      <c r="ER237" s="11">
        <v>3279.1</v>
      </c>
      <c r="ES237" s="18">
        <f t="shared" si="2545"/>
        <v>1.0354207946193864E-2</v>
      </c>
      <c r="ET237" s="20">
        <f>(((EQ237-EQ$235)/(EQ$249-EQ$235)*100+1300))</f>
        <v>1306.8449197860962</v>
      </c>
      <c r="EU237" s="20">
        <f t="shared" si="2547"/>
        <v>18.61029217634097</v>
      </c>
      <c r="EW237" s="10">
        <v>20.888999999999999</v>
      </c>
      <c r="EX237" s="11">
        <v>1128.9000000000001</v>
      </c>
      <c r="EY237" s="18">
        <f t="shared" si="2562"/>
        <v>3.6997721275967474E-3</v>
      </c>
      <c r="EZ237" s="20">
        <f>(((EW237-EW$235)/(EW$249-EW$235)*100+1300))</f>
        <v>1307.2190611664296</v>
      </c>
      <c r="FD237" s="18"/>
      <c r="FI237" s="18"/>
      <c r="FL237" s="10">
        <v>20.777999999999999</v>
      </c>
      <c r="FM237" s="11">
        <v>2250.3000000000002</v>
      </c>
      <c r="FN237" s="18">
        <f t="shared" si="2564"/>
        <v>6.8680140625968075E-3</v>
      </c>
      <c r="FO237" s="20">
        <f>(((FL237-FL$235)/(FL$249-FL$235)*100+1300))</f>
        <v>1308.416193181818</v>
      </c>
      <c r="FQ237" s="10">
        <v>20.763000000000002</v>
      </c>
      <c r="FR237" s="11">
        <v>1357.1</v>
      </c>
      <c r="FS237" s="18">
        <f t="shared" si="2565"/>
        <v>5.4202457822451902E-3</v>
      </c>
      <c r="FT237" s="20">
        <f>(((FQ237-FQ$235)/(FQ$249-FQ$235)*100+1300))</f>
        <v>1307.3613086770981</v>
      </c>
      <c r="FU237" s="20">
        <f>(STDEV(EY237,FD237,FI237,FN237,FS237))/(AVERAGE(EY237,FD237,FI237,FN237,FS237))*100</f>
        <v>29.761183541898411</v>
      </c>
      <c r="FV237" s="20">
        <f>(STDEV(EY237,FD237,FN237,FS237))/(AVERAGE(EY237,FD237,FN237,FS237))*100</f>
        <v>29.761183541898411</v>
      </c>
      <c r="FX237" s="10">
        <v>20.896000000000001</v>
      </c>
      <c r="FY237" s="11">
        <v>1589.3</v>
      </c>
      <c r="FZ237" s="18">
        <f t="shared" si="2604"/>
        <v>4.9981728192235765E-3</v>
      </c>
      <c r="GA237" s="20">
        <f>(((FX237-FX$235)/(FX$249-FX$235)*100+1300))</f>
        <v>1307.4973223848626</v>
      </c>
      <c r="GC237" s="10">
        <v>20.777999999999999</v>
      </c>
      <c r="GD237" s="10">
        <v>1532.9</v>
      </c>
      <c r="GE237" s="18">
        <f t="shared" ref="GE237" si="2639">GD237/GE$1</f>
        <v>5.6276795633252545E-3</v>
      </c>
      <c r="GF237" s="20">
        <f>(((GC237-GC$221)/(GC$235-GC$221)*100+1200))</f>
        <v>1307.1019858633456</v>
      </c>
      <c r="GH237" s="10">
        <v>20.777999999999999</v>
      </c>
      <c r="GI237" s="11">
        <v>1429.5</v>
      </c>
      <c r="GJ237" s="18">
        <f t="shared" ref="GJ237" si="2640">GI237/GJ$1</f>
        <v>5.7216664438572238E-3</v>
      </c>
      <c r="GK237" s="20">
        <f>(((GH237-GH$221)/(GH$235-GH$221)*100+1200))</f>
        <v>1306.6156914893616</v>
      </c>
      <c r="GM237" s="10">
        <v>20.782</v>
      </c>
      <c r="GN237" s="11">
        <v>2019.2</v>
      </c>
      <c r="GO237" s="18">
        <f t="shared" si="2607"/>
        <v>5.892293474267468E-3</v>
      </c>
      <c r="GP237" s="20">
        <f>(((GM237-GM$235)/(GM$249-GM$235)*100+1300))</f>
        <v>1308.2536308891251</v>
      </c>
      <c r="GR237" s="10">
        <v>20.774000000000001</v>
      </c>
      <c r="GS237" s="11">
        <v>1170.2</v>
      </c>
      <c r="GT237" s="18">
        <f t="shared" si="2608"/>
        <v>3.1796199998152331E-3</v>
      </c>
      <c r="GU237" s="20">
        <f>(((GR237-GR$235)/(GR$249-GR$235)*100+1300))</f>
        <v>1308.2947668209326</v>
      </c>
      <c r="GV237" s="20">
        <f t="shared" si="2609"/>
        <v>21.968777164283569</v>
      </c>
      <c r="GX237" s="10">
        <v>20.808</v>
      </c>
      <c r="GY237" s="11">
        <v>1514.8</v>
      </c>
      <c r="GZ237" s="18">
        <f t="shared" si="2610"/>
        <v>5.1282954071490087E-3</v>
      </c>
      <c r="HA237" s="20">
        <f>(((GX237-GX$235)/(GX$249-GX$235)*100+1300))</f>
        <v>1307.3326248671626</v>
      </c>
      <c r="HC237" s="10">
        <v>20.826000000000001</v>
      </c>
      <c r="HD237" s="10">
        <v>2275</v>
      </c>
      <c r="HE237" s="18">
        <f t="shared" si="2611"/>
        <v>7.0000387694454918E-3</v>
      </c>
      <c r="HF237" s="20">
        <f>(((HC237-HC$221)/(HC$235-HC$221)*100+1200))</f>
        <v>1306.3978673775409</v>
      </c>
      <c r="HH237" s="10">
        <v>20.785</v>
      </c>
      <c r="HI237" s="11">
        <v>1975.3</v>
      </c>
      <c r="HJ237" s="18">
        <f t="shared" si="2612"/>
        <v>5.4414568878932605E-3</v>
      </c>
      <c r="HK237" s="20">
        <f>(((HH237-HH$221)/(HH$235-HH$221)*100+1200))</f>
        <v>1307.391304347826</v>
      </c>
      <c r="HM237" s="10">
        <v>20.792999999999999</v>
      </c>
      <c r="HN237" s="11">
        <v>1621.1</v>
      </c>
      <c r="HO237" s="18">
        <f t="shared" si="2613"/>
        <v>4.5426918033990458E-3</v>
      </c>
      <c r="HP237" s="20">
        <f>(((HM237-HM$235)/(HM$249-HM$235)*100+1300))</f>
        <v>1308.6555516140475</v>
      </c>
      <c r="HR237" s="10">
        <v>20.77</v>
      </c>
      <c r="HS237" s="11">
        <v>1624</v>
      </c>
      <c r="HT237" s="18">
        <f t="shared" si="2614"/>
        <v>3.9793514784246375E-3</v>
      </c>
      <c r="HU237" s="20">
        <f>(((HR237-HR$235)/(HR$249-HR$235)*100+1300))</f>
        <v>1307.9702444208287</v>
      </c>
      <c r="HV237" s="20">
        <f t="shared" si="2615"/>
        <v>21.899499200851693</v>
      </c>
      <c r="HX237" s="10">
        <v>20.818999999999999</v>
      </c>
      <c r="HY237" s="11">
        <v>1591.6</v>
      </c>
      <c r="HZ237" s="18">
        <f t="shared" si="2616"/>
        <v>3.5775360585784438E-3</v>
      </c>
      <c r="IA237" s="20">
        <f>(((HX237-HX$235)/(HX$249-HX$235)*100+1300))</f>
        <v>1306.9875222816399</v>
      </c>
      <c r="IC237" s="10">
        <v>20.815000000000001</v>
      </c>
      <c r="ID237" s="10">
        <v>1924.2</v>
      </c>
      <c r="IE237" s="18">
        <f t="shared" si="2617"/>
        <v>6.200742013749135E-3</v>
      </c>
      <c r="IF237" s="20">
        <f>(((IC237-IC$221)/(IC$235-IC$221)*100+1200))</f>
        <v>1306.3465413028878</v>
      </c>
      <c r="IH237" s="10">
        <v>20.795999999999999</v>
      </c>
      <c r="II237" s="11">
        <v>2145.6999999999998</v>
      </c>
      <c r="IJ237" s="18">
        <f t="shared" si="2618"/>
        <v>6.7697499417108025E-3</v>
      </c>
      <c r="IK237" s="20">
        <f>(((IH237-IH$221)/(IH$235-IH$221)*100+1200))</f>
        <v>1307.273940607274</v>
      </c>
      <c r="IM237" s="10">
        <v>20.785</v>
      </c>
      <c r="IN237" s="11">
        <v>2768</v>
      </c>
      <c r="IO237" s="18">
        <f t="shared" si="2619"/>
        <v>6.2685730254787601E-3</v>
      </c>
      <c r="IP237" s="20">
        <f>(((IM237-IM$235)/(IM$249-IM$235)*100+1300))</f>
        <v>1307.958967102936</v>
      </c>
      <c r="IR237" s="10">
        <v>20.818999999999999</v>
      </c>
      <c r="IS237" s="11">
        <v>2822.8</v>
      </c>
      <c r="IT237" s="18">
        <f t="shared" si="2620"/>
        <v>7.7025886133321253E-3</v>
      </c>
      <c r="IU237" s="20">
        <f>(((IR237-IR$235)/(IR$249-IR$235)*100+1300))</f>
        <v>1308.014184397163</v>
      </c>
      <c r="IV237" s="20">
        <f t="shared" si="2621"/>
        <v>25.139134046863727</v>
      </c>
    </row>
    <row r="238" spans="1:256" s="11" customFormat="1">
      <c r="A238" s="13">
        <v>524</v>
      </c>
      <c r="B238" s="25"/>
      <c r="C238" s="12"/>
      <c r="D238" s="18"/>
      <c r="E238" s="20"/>
      <c r="F238" s="12"/>
      <c r="G238" s="25"/>
      <c r="H238" s="12"/>
      <c r="I238" s="18"/>
      <c r="J238" s="20"/>
      <c r="K238" s="12"/>
      <c r="L238" s="25"/>
      <c r="M238" s="12"/>
      <c r="N238" s="18"/>
      <c r="O238" s="20"/>
      <c r="P238" s="12"/>
      <c r="Q238" s="25"/>
      <c r="R238" s="12"/>
      <c r="S238" s="18"/>
      <c r="T238" s="20"/>
      <c r="U238" s="20"/>
      <c r="W238" s="10">
        <v>21.17</v>
      </c>
      <c r="X238" s="11">
        <v>17818</v>
      </c>
      <c r="Y238" s="18">
        <f>X238/Y$1</f>
        <v>5.40225385984641E-2</v>
      </c>
      <c r="Z238" s="20">
        <f>(((W238-W$235)/(W$249-W$235)*100+1300))</f>
        <v>1316.0612535612536</v>
      </c>
      <c r="AB238" s="10">
        <v>21.111000000000001</v>
      </c>
      <c r="AC238" s="11">
        <v>19020</v>
      </c>
      <c r="AD238" s="18">
        <f>AC238/AD$1</f>
        <v>6.5512290959992725E-2</v>
      </c>
      <c r="AE238" s="20">
        <f>(((AB238-AB$235)/(AB$249-AB$235)*100+1300))</f>
        <v>1315.9705159705161</v>
      </c>
      <c r="AG238" s="10">
        <v>21.099</v>
      </c>
      <c r="AH238" s="11">
        <v>19503.599999999999</v>
      </c>
      <c r="AI238" s="18">
        <f>AH238/AI$1</f>
        <v>6.4518007125442853E-2</v>
      </c>
      <c r="AJ238" s="20">
        <f>(((AG238-AG$235)/(AG$249-AG$235)*100+1300))</f>
        <v>1315.9585862192075</v>
      </c>
      <c r="AL238" s="10">
        <v>21.077000000000002</v>
      </c>
      <c r="AM238" s="11">
        <v>18457.400000000001</v>
      </c>
      <c r="AN238" s="18">
        <f>AM238/AN$1</f>
        <v>6.5246178177558248E-2</v>
      </c>
      <c r="AO238" s="20">
        <f>(((AL238-AL$235)/(AL$249-AL$235)*100+1300))</f>
        <v>1315.6562054208273</v>
      </c>
      <c r="AQ238" s="10">
        <v>21.099</v>
      </c>
      <c r="AR238" s="11">
        <v>14077.3</v>
      </c>
      <c r="AS238" s="18">
        <f>AR238/AS$1</f>
        <v>4.5982203956469229E-2</v>
      </c>
      <c r="AT238" s="20">
        <f>(((AQ238-AQ$235)/(AQ$249-AQ$235)*100+1300))</f>
        <v>1315.8157800785434</v>
      </c>
      <c r="AU238" s="20">
        <f t="shared" ref="AU238" si="2641">(STDEV(Y238,AD238,AI238,AN238,AS238))/(AVERAGE(Y238,AD238,AI238,AN238,AS238))*100</f>
        <v>14.812643930574906</v>
      </c>
      <c r="AW238" s="10">
        <v>21.122</v>
      </c>
      <c r="AX238" s="11">
        <v>8594.6</v>
      </c>
      <c r="AY238" s="18">
        <f>AX238/AY$1</f>
        <v>2.4964200338680773E-2</v>
      </c>
      <c r="AZ238" s="20">
        <f>(((AW238-AW$235)/(AW$249-AW$235)*100+1300))</f>
        <v>1315.0793650793651</v>
      </c>
      <c r="BB238" s="10">
        <v>21.132999999999999</v>
      </c>
      <c r="BC238" s="11">
        <v>8680.2000000000007</v>
      </c>
      <c r="BD238" s="18">
        <f>BC238/BD$1</f>
        <v>2.255653165455624E-2</v>
      </c>
      <c r="BE238" s="20">
        <f>(((BB238-BB$235)/(BB$249-BB$235)*100+1300))</f>
        <v>1316.1347517730496</v>
      </c>
      <c r="BG238" s="10">
        <v>21.050999999999998</v>
      </c>
      <c r="BH238" s="11">
        <v>7250.2</v>
      </c>
      <c r="BI238" s="18">
        <f>BH238/BI$1</f>
        <v>2.223799457469245E-2</v>
      </c>
      <c r="BJ238" s="20">
        <f>(((BG238-BG$235)/(BG$249-BG$235)*100+1300))</f>
        <v>1316.1450924608819</v>
      </c>
      <c r="BL238" s="10">
        <v>21.050999999999998</v>
      </c>
      <c r="BM238" s="11">
        <v>8971.1</v>
      </c>
      <c r="BN238" s="18">
        <f>BM238/BN$1</f>
        <v>2.5211163269619016E-2</v>
      </c>
      <c r="BO238" s="20">
        <f>(((BL238-BL$235)/(BL$249-BL$235)*100+1300))</f>
        <v>1315.633903133903</v>
      </c>
      <c r="BQ238" s="10">
        <v>21.04</v>
      </c>
      <c r="BR238" s="11">
        <v>11008.5</v>
      </c>
      <c r="BS238" s="18">
        <f>BR238/BS$1</f>
        <v>3.546292347082753E-2</v>
      </c>
      <c r="BT238" s="20">
        <f>(((BQ238-BQ$235)/(BQ$249-BQ$235)*100+1300))</f>
        <v>1315.0518412584913</v>
      </c>
      <c r="BU238" s="20">
        <f>(STDEV(AY238,BD238,BI238,BN238,BS238))/(AVERAGE(AY238,BD238,BI238,BN238,BS238))*100</f>
        <v>20.75125157785277</v>
      </c>
      <c r="BW238" s="10">
        <v>21.111000000000001</v>
      </c>
      <c r="BX238" s="11">
        <v>15420.9</v>
      </c>
      <c r="BY238" s="18">
        <f>BX238/BY$1</f>
        <v>6.0815735133352998E-2</v>
      </c>
      <c r="BZ238" s="20">
        <f>(((BW238-BW$235)/(BW$249-BW$235)*100+1300))</f>
        <v>1315.3763440860216</v>
      </c>
      <c r="CB238" s="10">
        <v>21.103000000000002</v>
      </c>
      <c r="CC238" s="11">
        <v>9832.5</v>
      </c>
      <c r="CD238" s="18">
        <f>CC238/CD$1</f>
        <v>3.2519085635741921E-2</v>
      </c>
      <c r="CE238" s="20">
        <f>(((CB238-CB$235)/(CB$249-CB$235)*100+1300))</f>
        <v>1315.3543307086616</v>
      </c>
      <c r="CG238" s="10">
        <v>21.088000000000001</v>
      </c>
      <c r="CH238" s="11">
        <v>9593.2000000000007</v>
      </c>
      <c r="CI238" s="18">
        <f>CH238/CI$1</f>
        <v>2.5916360492759891E-2</v>
      </c>
      <c r="CJ238" s="20">
        <f>(((CG238-CG$235)/(CG$249-CG$235)*100+1300))</f>
        <v>1316.0256410256411</v>
      </c>
      <c r="CL238" s="10">
        <v>21.081</v>
      </c>
      <c r="CM238" s="11">
        <v>11840.9</v>
      </c>
      <c r="CN238" s="18">
        <f>CM238/CN$1</f>
        <v>3.3005882628406535E-2</v>
      </c>
      <c r="CO238" s="20">
        <f>(((CL238-CL$235)/(CL$249-CL$235)*100+1300))</f>
        <v>1315.8735795454545</v>
      </c>
      <c r="CQ238" s="10">
        <v>21.077000000000002</v>
      </c>
      <c r="CR238" s="11">
        <v>11468.7</v>
      </c>
      <c r="CS238" s="18">
        <f>CR238/CS$1</f>
        <v>3.2572326856470969E-2</v>
      </c>
      <c r="CT238" s="20">
        <f>(((CQ238-CQ$235)/(CQ$249-CQ$235)*100+1300))</f>
        <v>1315.9585862192075</v>
      </c>
      <c r="CU238" s="20">
        <f>(STDEV(BY238,CD238,CI238,CN238,CS238))/(AVERAGE(BY238,CD238,CI238,CN238,CS238))*100</f>
        <v>36.935267287798219</v>
      </c>
      <c r="CW238" s="10">
        <v>21.129000000000001</v>
      </c>
      <c r="CX238" s="11">
        <v>15510.9</v>
      </c>
      <c r="CY238" s="18">
        <f>CX238/CY$1</f>
        <v>4.0340473607651708E-2</v>
      </c>
      <c r="CZ238" s="20">
        <f>(((CW238-CW$235)/(CW$249-CW$235)*100+1300))</f>
        <v>1315.5658693323812</v>
      </c>
      <c r="DB238" s="10">
        <v>21.166</v>
      </c>
      <c r="DC238" s="10">
        <v>18346.099999999999</v>
      </c>
      <c r="DD238" s="18">
        <f>DC238/DD$1</f>
        <v>5.464393472310336E-2</v>
      </c>
      <c r="DE238" s="20">
        <f>(((DB238-DB$235)/(DB$249-DB$235)*100+1300))</f>
        <v>1315.625</v>
      </c>
      <c r="DG238" s="10">
        <v>21.04</v>
      </c>
      <c r="DH238" s="11">
        <v>23344.9</v>
      </c>
      <c r="DI238" s="18">
        <f>DH238/DI$1</f>
        <v>6.4058666959361202E-2</v>
      </c>
      <c r="DJ238" s="20">
        <f>(((DG238-DG$235)/(DG$249-DG$235)*100+1300))</f>
        <v>1315.6116642958748</v>
      </c>
      <c r="DL238" s="10">
        <v>21.044</v>
      </c>
      <c r="DM238" s="11">
        <v>30679.3</v>
      </c>
      <c r="DN238" s="18">
        <f>DM238/DN$1</f>
        <v>0.10556496264367124</v>
      </c>
      <c r="DO238" s="20">
        <f>(((DL238-DL$235)/(DL$249-DL$235)*100+1300))</f>
        <v>1316.0384068278806</v>
      </c>
      <c r="DQ238" s="10">
        <v>21.044</v>
      </c>
      <c r="DR238" s="11">
        <v>20479.8</v>
      </c>
      <c r="DS238" s="18">
        <f>DR238/DS$1</f>
        <v>6.749954269272411E-2</v>
      </c>
      <c r="DT238" s="20">
        <f>(((DQ238-DQ$235)/(DQ$249-DQ$235)*100+1300))</f>
        <v>1315.7539118065433</v>
      </c>
      <c r="DU238" s="20">
        <f>(STDEV(CY238,DD238,DI238,DN238,DS238))/(AVERAGE(CY238,DD238,DI238,DN238,DS238))*100</f>
        <v>36.552972180760449</v>
      </c>
      <c r="DW238" s="10">
        <v>21.161999999999999</v>
      </c>
      <c r="DX238" s="11">
        <v>21350.1</v>
      </c>
      <c r="DY238" s="18">
        <f>DX238/DY$1</f>
        <v>9.3863757065028156E-2</v>
      </c>
      <c r="DZ238" s="20">
        <f>(((DW238-DW$235)/(DW$249-DW$235)*100+1300))</f>
        <v>1315.6890967974091</v>
      </c>
      <c r="EB238" s="10">
        <v>21.132999999999999</v>
      </c>
      <c r="EC238" s="10">
        <v>22940.2</v>
      </c>
      <c r="ED238" s="18">
        <f>EC238/ED$1</f>
        <v>7.4532688342039036E-2</v>
      </c>
      <c r="EE238" s="20">
        <f>(((EB238-EB$235)/(EB$249-EB$235)*100+1300))</f>
        <v>1316.0784313725489</v>
      </c>
      <c r="EG238" s="10">
        <v>21.026</v>
      </c>
      <c r="EH238" s="11">
        <v>27858.2</v>
      </c>
      <c r="EI238" s="18">
        <f>EH238/EI$1</f>
        <v>9.9169287857278146E-2</v>
      </c>
      <c r="EJ238" s="20">
        <f>(((EG238-EG$235)/(EG$249-EG$235)*100+1300))</f>
        <v>1316.015625</v>
      </c>
      <c r="EL238" s="10">
        <v>21.029</v>
      </c>
      <c r="EM238" s="11">
        <v>21327.200000000001</v>
      </c>
      <c r="EN238" s="18">
        <f>EM238/EN$1</f>
        <v>6.0676928189257212E-2</v>
      </c>
      <c r="EO238" s="20">
        <f>(((EL238-EL$235)/(EL$249-EL$235)*100+1300))</f>
        <v>1315.3460021513088</v>
      </c>
      <c r="EQ238" s="10">
        <v>21.010999999999999</v>
      </c>
      <c r="ER238" s="11">
        <v>27589</v>
      </c>
      <c r="ES238" s="18">
        <f>ER238/ES$1</f>
        <v>8.7116051058992561E-2</v>
      </c>
      <c r="ET238" s="20">
        <f>(((EQ238-EQ$235)/(EQ$249-EQ$235)*100+1300))</f>
        <v>1315.6862745098038</v>
      </c>
      <c r="EU238" s="20">
        <f>(STDEV(DY238,ED238,EI238,EN238,ES238))/(AVERAGE(DY238,ED238,EI238,EN238,ES238))*100</f>
        <v>18.710902022607641</v>
      </c>
      <c r="EW238" s="10">
        <v>21.132999999999999</v>
      </c>
      <c r="EX238" s="11">
        <v>6382.6</v>
      </c>
      <c r="EY238" s="18">
        <f>EX238/EY$1</f>
        <v>2.0917854178048544E-2</v>
      </c>
      <c r="EZ238" s="20">
        <f>(((EW238-EW$235)/(EW$249-EW$235)*100+1300))</f>
        <v>1315.8961593172119</v>
      </c>
      <c r="FB238" s="10">
        <v>21.055</v>
      </c>
      <c r="FC238" s="10">
        <v>7515.5</v>
      </c>
      <c r="FD238" s="18">
        <f>FC238/FD$1</f>
        <v>2.3966067708964468E-2</v>
      </c>
      <c r="FE238" s="20">
        <f>(((FB238-FB$235)/(FB$249-FB$235)*100+1300))</f>
        <v>1315.2941176470588</v>
      </c>
      <c r="FG238" s="10">
        <v>21.013999999999999</v>
      </c>
      <c r="FH238" s="11">
        <v>14558.5</v>
      </c>
      <c r="FI238" s="18">
        <f>FH238/FI$1</f>
        <v>4.6795616444696729E-2</v>
      </c>
      <c r="FJ238" s="20">
        <f>(((FG238-FG$235)/(FG$249-FG$235)*100+1300))</f>
        <v>1315.9358288770054</v>
      </c>
      <c r="FL238" s="10">
        <v>20.992000000000001</v>
      </c>
      <c r="FM238" s="11">
        <v>9135.9</v>
      </c>
      <c r="FN238" s="18">
        <f>FM238/FN$1</f>
        <v>2.7883166544228843E-2</v>
      </c>
      <c r="FO238" s="20">
        <f>(((FL238-FL$235)/(FL$249-FL$235)*100+1300))</f>
        <v>1316.015625</v>
      </c>
      <c r="FQ238" s="10">
        <v>21.003</v>
      </c>
      <c r="FR238" s="11">
        <v>5988.9</v>
      </c>
      <c r="FS238" s="18">
        <f>FR238/FS$1</f>
        <v>2.39196153306965E-2</v>
      </c>
      <c r="FT238" s="20">
        <f>(((FQ238-FQ$235)/(FQ$249-FQ$235)*100+1300))</f>
        <v>1315.8961593172119</v>
      </c>
      <c r="FU238" s="20">
        <f>(STDEV(EY238,FD238,FI238,FN238,FS238))/(AVERAGE(EY238,FD238,FI238,FN238,FS238))*100</f>
        <v>36.295910771968039</v>
      </c>
      <c r="FV238" s="20">
        <f>(STDEV(EY238,FD238,FN238,FS238))/(AVERAGE(EY238,FD238,FN238,FS238))*100</f>
        <v>11.815027994583989</v>
      </c>
      <c r="FX238" s="10">
        <v>21.122</v>
      </c>
      <c r="FY238" s="11">
        <v>12968.3</v>
      </c>
      <c r="FZ238" s="18">
        <f>FY238/FZ$1</f>
        <v>4.0783869987753796E-2</v>
      </c>
      <c r="GA238" s="20">
        <f>(((FX238-FX$235)/(FX$249-FX$235)*100+1300))</f>
        <v>1315.5658693323812</v>
      </c>
      <c r="GC238" s="10">
        <v>21.003</v>
      </c>
      <c r="GD238" s="10">
        <v>12493.5</v>
      </c>
      <c r="GE238" s="18">
        <f>GD238/GE$1</f>
        <v>4.5866928452217411E-2</v>
      </c>
      <c r="GF238" s="20">
        <f>(((GC238-GC$235)/(GC$249-GC$235)*100+1300))</f>
        <v>1315.5436720142602</v>
      </c>
      <c r="GH238" s="10">
        <v>21</v>
      </c>
      <c r="GI238" s="11">
        <v>8998.9</v>
      </c>
      <c r="GJ238" s="18">
        <f>GI238/GJ$1</f>
        <v>3.6018680770637822E-2</v>
      </c>
      <c r="GK238" s="20">
        <f>(((GH238-GH$235)/(GH$249-GH$235)*100+1300))</f>
        <v>1315.0303463048911</v>
      </c>
      <c r="GM238" s="10">
        <v>21.010999999999999</v>
      </c>
      <c r="GN238" s="11">
        <v>12745.2</v>
      </c>
      <c r="GO238" s="18">
        <f>GN238/GO$1</f>
        <v>3.7192184423649834E-2</v>
      </c>
      <c r="GP238" s="20">
        <f>(((GM238-GM$235)/(GM$249-GM$235)*100+1300))</f>
        <v>1316.365568544102</v>
      </c>
      <c r="GR238" s="10">
        <v>20.977</v>
      </c>
      <c r="GS238" s="11">
        <v>8076.7</v>
      </c>
      <c r="GT238" s="18">
        <f>GS238/GT$1</f>
        <v>2.194568180867176E-2</v>
      </c>
      <c r="GU238" s="20">
        <f>(((GR238-GR$235)/(GR$249-GR$235)*100+1300))</f>
        <v>1315.5215379138483</v>
      </c>
      <c r="GV238" s="20">
        <f>(STDEV(FZ238,GE238,GJ238,GO238,GT238))/(AVERAGE(FZ238,GE238,GJ238,GO238,GT238))*100</f>
        <v>24.541800072468785</v>
      </c>
      <c r="GX238" s="10">
        <v>21.055</v>
      </c>
      <c r="GY238" s="11">
        <v>9360.9</v>
      </c>
      <c r="GZ238" s="18">
        <f>GY238/GZ$1</f>
        <v>3.1690956216517796E-2</v>
      </c>
      <c r="HA238" s="20">
        <f>(((GX238-GX$235)/(GX$249-GX$235)*100+1300))</f>
        <v>1316.0821820758058</v>
      </c>
      <c r="HC238" s="10">
        <v>21.074000000000002</v>
      </c>
      <c r="HD238" s="10">
        <v>15706.1</v>
      </c>
      <c r="HE238" s="18">
        <f>HD238/HE$1</f>
        <v>4.832672919419246E-2</v>
      </c>
      <c r="HF238" s="20">
        <f>(((HC238-HC$235)/(HC$249-HC$235)*100+1300))</f>
        <v>1315.7536698890083</v>
      </c>
      <c r="HH238" s="10">
        <v>21.010999999999999</v>
      </c>
      <c r="HI238" s="11">
        <v>13684.1</v>
      </c>
      <c r="HJ238" s="18">
        <f>HI238/HJ$1</f>
        <v>3.7696269022234684E-2</v>
      </c>
      <c r="HK238" s="20">
        <f>(((HH238-HH$235)/(HH$249-HH$235)*100+1300))</f>
        <v>1315.8792184724689</v>
      </c>
      <c r="HM238" s="10">
        <v>20.984999999999999</v>
      </c>
      <c r="HN238" s="11">
        <v>9758.7000000000007</v>
      </c>
      <c r="HO238" s="18">
        <f>HN238/HO$1</f>
        <v>2.7346102339047731E-2</v>
      </c>
      <c r="HP238" s="20">
        <f>(((HM238-HM$235)/(HM$249-HM$235)*100+1300))</f>
        <v>1315.4664774742816</v>
      </c>
      <c r="HR238" s="10">
        <v>21.003</v>
      </c>
      <c r="HS238" s="11">
        <v>10730</v>
      </c>
      <c r="HT238" s="18">
        <f>HS238/HT$1</f>
        <v>2.6292143696734212E-2</v>
      </c>
      <c r="HU238" s="20">
        <f>(((HR238-HR$235)/(HR$249-HR$235)*100+1300))</f>
        <v>1316.2238753099539</v>
      </c>
      <c r="HV238" s="20">
        <f>(STDEV(GZ238,HE238,HJ238,HO238,HT238))/(AVERAGE(GZ238,HE238,HJ238,HO238,HT238))*100</f>
        <v>26.405944183124952</v>
      </c>
      <c r="HX238" s="10">
        <v>21.07</v>
      </c>
      <c r="HY238" s="11">
        <v>9452.2000000000007</v>
      </c>
      <c r="HZ238" s="18">
        <f>HY238/HZ$1</f>
        <v>2.1246284451429488E-2</v>
      </c>
      <c r="IA238" s="20">
        <f>(((HX238-HX$235)/(HX$249-HX$235)*100+1300))</f>
        <v>1315.9358288770054</v>
      </c>
      <c r="IC238" s="10">
        <v>21.07</v>
      </c>
      <c r="ID238" s="10">
        <v>16401.400000000001</v>
      </c>
      <c r="IE238" s="18">
        <f>ID238/IE$1</f>
        <v>5.2853575545320171E-2</v>
      </c>
      <c r="IF238" s="20">
        <f>(((IC238-IC$235)/(IC$249-IC$235)*100+1300))</f>
        <v>1315.8288770053475</v>
      </c>
      <c r="IH238" s="10">
        <v>21</v>
      </c>
      <c r="II238" s="11">
        <v>12075.7</v>
      </c>
      <c r="IJ238" s="18">
        <f>II238/IJ$1</f>
        <v>3.8099207424671273E-2</v>
      </c>
      <c r="IK238" s="20">
        <f>(((IH238-IH$235)/(IH$249-IH$235)*100+1300))</f>
        <v>1315.0660478400571</v>
      </c>
      <c r="IM238" s="10">
        <v>21.024999999999999</v>
      </c>
      <c r="IN238" s="11">
        <v>13814.8</v>
      </c>
      <c r="IO238" s="18">
        <f>IN238/IO$1</f>
        <v>3.1285795748693633E-2</v>
      </c>
      <c r="IP238" s="20">
        <f>(((IM238-IM$235)/(IM$249-IM$235)*100+1300))</f>
        <v>1316.4485320127344</v>
      </c>
      <c r="IR238" s="10">
        <v>21.044</v>
      </c>
      <c r="IS238" s="11">
        <v>18766.3</v>
      </c>
      <c r="IT238" s="18">
        <f>IS238/IT$1</f>
        <v>5.1207697567796036E-2</v>
      </c>
      <c r="IU238" s="20">
        <f>(((IR238-IR$235)/(IR$249-IR$235)*100+1300))</f>
        <v>1315.9929078014184</v>
      </c>
      <c r="IV238" s="20">
        <f>(STDEV(HZ238,IE238,IJ238,IO238,IT238))/(AVERAGE(HZ238,IE238,IJ238,IO238,IT238))*100</f>
        <v>34.370209310979291</v>
      </c>
    </row>
    <row r="239" spans="1:256">
      <c r="A239" s="2" t="s">
        <v>141</v>
      </c>
      <c r="B239" s="25">
        <v>21.521000000000001</v>
      </c>
      <c r="C239" s="12">
        <v>8531.9</v>
      </c>
      <c r="D239" s="18">
        <f>C239/D$1</f>
        <v>2.6428771890261694E-2</v>
      </c>
      <c r="E239" s="20">
        <f>(((B239-B$235)/(B$249-B$235)*100+1300))</f>
        <v>1327.1372827243704</v>
      </c>
      <c r="G239" s="25">
        <v>21.51</v>
      </c>
      <c r="H239" s="12">
        <v>7084.1</v>
      </c>
      <c r="I239" s="18">
        <f>H239/I$1</f>
        <v>3.3226426174024472E-2</v>
      </c>
      <c r="J239" s="20">
        <f>(((G239-G$235)/(G$249-G$235)*100+1300))</f>
        <v>1327.1661931818182</v>
      </c>
      <c r="L239" s="25">
        <v>21.472000000000001</v>
      </c>
      <c r="M239" s="12">
        <v>1327.6</v>
      </c>
      <c r="N239" s="18">
        <f>M239/N$1</f>
        <v>4.6655730192400411E-3</v>
      </c>
      <c r="O239" s="20">
        <f>(((L239-L$235)/(L$249-L$235)*100+1300))</f>
        <v>1327.3758865248228</v>
      </c>
      <c r="Q239" s="25">
        <v>21.469000000000001</v>
      </c>
      <c r="R239" s="12">
        <v>5987.4</v>
      </c>
      <c r="S239" s="18">
        <f>R239/S$1</f>
        <v>2.2932506638568849E-2</v>
      </c>
      <c r="T239" s="20">
        <f>(((Q239-Q$235)/(Q$249-Q$235)*100+1300))</f>
        <v>1327.1661931818182</v>
      </c>
      <c r="U239" s="20">
        <f t="shared" ref="U239:U280" si="2642">(STDEV(D239,I239,N239,S239))/(AVERAGE(D239,I239,N239,S239))*100</f>
        <v>55.950369938807079</v>
      </c>
      <c r="Y239" s="18"/>
      <c r="AD239" s="18"/>
      <c r="AI239" s="18"/>
      <c r="AN239" s="18"/>
      <c r="AS239" s="18"/>
      <c r="AU239" s="20"/>
      <c r="AY239" s="18"/>
      <c r="BD239" s="18"/>
      <c r="BI239" s="18"/>
      <c r="BN239" s="18"/>
      <c r="BS239" s="18"/>
      <c r="BU239" s="20"/>
      <c r="BY239" s="18"/>
      <c r="CD239" s="18"/>
      <c r="CI239" s="18"/>
      <c r="CN239" s="18"/>
      <c r="CS239" s="18"/>
      <c r="CU239" s="20"/>
      <c r="CY239" s="18"/>
      <c r="DD239" s="18"/>
      <c r="DI239" s="18"/>
      <c r="DN239" s="18"/>
      <c r="DS239" s="18"/>
      <c r="DU239" s="20"/>
      <c r="DY239" s="18"/>
      <c r="ED239" s="18"/>
      <c r="EI239" s="18"/>
      <c r="EN239" s="18"/>
      <c r="ES239" s="18"/>
      <c r="EU239" s="20"/>
      <c r="EY239" s="18"/>
      <c r="FD239" s="18"/>
      <c r="FI239" s="18"/>
      <c r="FN239" s="18"/>
      <c r="FS239" s="18"/>
      <c r="FU239" s="20"/>
      <c r="FV239" s="20"/>
      <c r="FZ239" s="18"/>
      <c r="GE239" s="18"/>
      <c r="GJ239" s="18"/>
      <c r="GO239" s="18"/>
      <c r="GT239" s="18"/>
      <c r="GV239" s="20"/>
      <c r="GZ239" s="18"/>
      <c r="HE239" s="18"/>
      <c r="HJ239" s="18"/>
      <c r="HO239" s="18"/>
      <c r="HT239" s="18"/>
      <c r="HV239" s="20"/>
      <c r="HZ239" s="18"/>
      <c r="IE239" s="18"/>
      <c r="IJ239" s="18"/>
      <c r="IO239" s="18"/>
      <c r="IT239" s="18"/>
      <c r="IV239" s="20"/>
    </row>
    <row r="240" spans="1:256" s="11" customFormat="1">
      <c r="A240" s="13">
        <v>525</v>
      </c>
      <c r="B240" s="25">
        <v>21.516999999999999</v>
      </c>
      <c r="C240" s="12">
        <v>18192.5</v>
      </c>
      <c r="D240" s="18">
        <f>C240/D$1</f>
        <v>5.6353852320536559E-2</v>
      </c>
      <c r="E240" s="20">
        <f>(((B240-B$235)/(B$249-B$235)*100+1300))</f>
        <v>1326.9953884356155</v>
      </c>
      <c r="F240" s="12"/>
      <c r="G240" s="25">
        <v>21.506</v>
      </c>
      <c r="H240" s="12">
        <v>9855.1</v>
      </c>
      <c r="I240" s="18">
        <f>H240/I$1</f>
        <v>4.622319738394836E-2</v>
      </c>
      <c r="J240" s="20">
        <f>(((G240-G$235)/(G$249-G$235)*100+1300))</f>
        <v>1327.0241477272727</v>
      </c>
      <c r="K240" s="12"/>
      <c r="L240" s="25">
        <v>21.475999999999999</v>
      </c>
      <c r="M240" s="12">
        <v>10809.9</v>
      </c>
      <c r="N240" s="18">
        <f>M240/N$1</f>
        <v>3.7989136622991054E-2</v>
      </c>
      <c r="O240" s="20">
        <f>(((L240-L$235)/(L$249-L$235)*100+1300))</f>
        <v>1327.5177304964539</v>
      </c>
      <c r="P240" s="12"/>
      <c r="Q240" s="25">
        <v>21.472999999999999</v>
      </c>
      <c r="R240" s="12">
        <v>14517.8</v>
      </c>
      <c r="S240" s="18">
        <f>R240/S$1</f>
        <v>5.5605028038449883E-2</v>
      </c>
      <c r="T240" s="20">
        <f>(((Q240-Q$235)/(Q$249-Q$235)*100+1300))</f>
        <v>1327.3082386363635</v>
      </c>
      <c r="U240" s="20">
        <f t="shared" ref="U240:U242" si="2643">(STDEV(D240,I240,N240,S240))/(AVERAGE(D240,I240,N240,S240))*100</f>
        <v>17.723112191190324</v>
      </c>
      <c r="W240" s="10">
        <v>21.484000000000002</v>
      </c>
      <c r="X240" s="11">
        <v>28142.7</v>
      </c>
      <c r="Y240" s="18">
        <f>X240/Y$1</f>
        <v>8.5326080200639559E-2</v>
      </c>
      <c r="Z240" s="20">
        <f>(((W240-W$235)/(W$249-W$235)*100+1300))</f>
        <v>1327.2435897435898</v>
      </c>
      <c r="AB240" s="10">
        <v>21.443000000000001</v>
      </c>
      <c r="AC240" s="11">
        <v>32475.5</v>
      </c>
      <c r="AD240" s="18">
        <f t="shared" ref="AD240:AD281" si="2644">AC240/AD$1</f>
        <v>0.11185827576610113</v>
      </c>
      <c r="AE240" s="20">
        <f>(((AB240-AB$235)/(AB$249-AB$235)*100+1300))</f>
        <v>1327.6237276237277</v>
      </c>
      <c r="AG240" s="10">
        <v>21.417000000000002</v>
      </c>
      <c r="AH240" s="11">
        <v>30655.8</v>
      </c>
      <c r="AI240" s="18">
        <f t="shared" ref="AI240:AI281" si="2645">AH240/AI$1</f>
        <v>0.10140954094814041</v>
      </c>
      <c r="AJ240" s="20">
        <f>(((AG240-AG$235)/(AG$249-AG$235)*100+1300))</f>
        <v>1327.3116744019994</v>
      </c>
      <c r="AL240" s="10">
        <v>21.399000000000001</v>
      </c>
      <c r="AM240" s="11">
        <v>25615.3</v>
      </c>
      <c r="AN240" s="18">
        <f t="shared" ref="AN240:AN281" si="2646">AM240/AN$1</f>
        <v>9.0549071259852829E-2</v>
      </c>
      <c r="AO240" s="20">
        <f>(((AL240-AL$235)/(AL$249-AL$235)*100+1300))</f>
        <v>1327.1398002853066</v>
      </c>
      <c r="AQ240" s="10">
        <v>21.425000000000001</v>
      </c>
      <c r="AR240" s="11">
        <v>22227.4</v>
      </c>
      <c r="AS240" s="18">
        <f t="shared" ref="AS240:AS281" si="2647">AR240/AS$1</f>
        <v>7.2603754997195791E-2</v>
      </c>
      <c r="AT240" s="20">
        <f>(((AQ240-AQ$235)/(AQ$249-AQ$235)*100+1300))</f>
        <v>1327.4544805426633</v>
      </c>
      <c r="AU240" s="20">
        <f t="shared" ref="AU240:AU242" si="2648">(STDEV(Y240,AD240,AI240,AN240,AS240))/(AVERAGE(Y240,AD240,AI240,AN240,AS240))*100</f>
        <v>16.288996373407436</v>
      </c>
      <c r="AW240" s="10">
        <v>21.446999999999999</v>
      </c>
      <c r="AX240" s="11">
        <v>19259.400000000001</v>
      </c>
      <c r="AY240" s="18">
        <f t="shared" ref="AY240:AY281" si="2649">AX240/AY$1</f>
        <v>5.5941581923857828E-2</v>
      </c>
      <c r="AZ240" s="20">
        <f>(((AW240-AW$235)/(AW$249-AW$235)*100+1300))</f>
        <v>1326.8037518037518</v>
      </c>
      <c r="BB240" s="10">
        <v>21.436</v>
      </c>
      <c r="BC240" s="11">
        <v>15418</v>
      </c>
      <c r="BD240" s="18">
        <f t="shared" ref="BD240:BD281" si="2650">BC240/BD$1</f>
        <v>4.0065505984879159E-2</v>
      </c>
      <c r="BE240" s="20">
        <f>(((BB240-BB$235)/(BB$249-BB$235)*100+1300))</f>
        <v>1326.8794326241134</v>
      </c>
      <c r="BG240" s="10">
        <v>21.366</v>
      </c>
      <c r="BH240" s="11">
        <v>20142.7</v>
      </c>
      <c r="BI240" s="18">
        <f t="shared" ref="BI240:BI281" si="2651">BH240/BI$1</f>
        <v>6.1782192673258345E-2</v>
      </c>
      <c r="BJ240" s="20">
        <f>(((BG240-BG$235)/(BG$249-BG$235)*100+1300))</f>
        <v>1327.3470839260312</v>
      </c>
      <c r="BL240" s="10">
        <v>21.38</v>
      </c>
      <c r="BM240" s="11">
        <v>23575.9</v>
      </c>
      <c r="BN240" s="18">
        <f t="shared" ref="BN240:BN281" si="2652">BM240/BN$1</f>
        <v>6.6254513284682029E-2</v>
      </c>
      <c r="BO240" s="20">
        <f>(((BL240-BL$235)/(BL$249-BL$235)*100+1300))</f>
        <v>1327.3504273504273</v>
      </c>
      <c r="BQ240" s="10">
        <v>21.384</v>
      </c>
      <c r="BR240" s="11">
        <v>27548.799999999999</v>
      </c>
      <c r="BS240" s="18">
        <f t="shared" ref="BS240:BS281" si="2653">BR240/BS$1</f>
        <v>8.8746058601365627E-2</v>
      </c>
      <c r="BT240" s="20">
        <f>(((BQ240-BQ$235)/(BQ$249-BQ$235)*100+1300))</f>
        <v>1327.3507329281374</v>
      </c>
      <c r="BU240" s="20">
        <f t="shared" ref="BU240:BU243" si="2654">(STDEV(AY240,BD240,BI240,BN240,BS240))/(AVERAGE(AY240,BD240,BI240,BN240,BS240))*100</f>
        <v>28.255458713561556</v>
      </c>
      <c r="BW240" s="10">
        <v>21.439</v>
      </c>
      <c r="BX240" s="11">
        <v>21683.7</v>
      </c>
      <c r="BY240" s="18">
        <f t="shared" ref="BY240:BY243" si="2655">BX240/BY$1</f>
        <v>8.5514474246709757E-2</v>
      </c>
      <c r="BZ240" s="20">
        <f>(((BW240-BW$235)/(BW$249-BW$235)*100+1300))</f>
        <v>1327.1326164874552</v>
      </c>
      <c r="CB240" s="10">
        <v>21.428000000000001</v>
      </c>
      <c r="CC240" s="11">
        <v>16809.7</v>
      </c>
      <c r="CD240" s="18">
        <f t="shared" ref="CD240:CD243" si="2656">CC240/CD$1</f>
        <v>5.5594820626608796E-2</v>
      </c>
      <c r="CE240" s="20">
        <f>(((CB240-CB$235)/(CB$249-CB$235)*100+1300))</f>
        <v>1326.9863994273444</v>
      </c>
      <c r="CG240" s="10">
        <v>21.399000000000001</v>
      </c>
      <c r="CH240" s="11">
        <v>19237.5</v>
      </c>
      <c r="CI240" s="18">
        <f t="shared" ref="CI240:CI243" si="2657">CH240/CI$1</f>
        <v>5.1970769397017509E-2</v>
      </c>
      <c r="CJ240" s="20">
        <f>(((CG240-CG$235)/(CG$249-CG$235)*100+1300))</f>
        <v>1327.1011396011395</v>
      </c>
      <c r="CL240" s="10">
        <v>21.402999999999999</v>
      </c>
      <c r="CM240" s="11">
        <v>20425.099999999999</v>
      </c>
      <c r="CN240" s="18">
        <f t="shared" ref="CN240:CN243" si="2658">CM240/CN$1</f>
        <v>5.6933886214178511E-2</v>
      </c>
      <c r="CO240" s="20">
        <f>(((CL240-CL$235)/(CL$249-CL$235)*100+1300))</f>
        <v>1327.3082386363635</v>
      </c>
      <c r="CQ240" s="10">
        <v>21.384</v>
      </c>
      <c r="CR240" s="11">
        <v>18531.5</v>
      </c>
      <c r="CS240" s="18">
        <f t="shared" ref="CS240:CS243" si="2659">CR240/CS$1</f>
        <v>5.2631429468090699E-2</v>
      </c>
      <c r="CT240" s="20">
        <f>(((CQ240-CQ$235)/(CQ$249-CQ$235)*100+1300))</f>
        <v>1326.9189575151731</v>
      </c>
      <c r="CU240" s="20">
        <f t="shared" ref="CU240:CU243" si="2660">(STDEV(BY240,CD240,CI240,CN240,CS240))/(AVERAGE(BY240,CD240,CI240,CN240,CS240))*100</f>
        <v>23.322691160664132</v>
      </c>
      <c r="CW240" s="10">
        <v>21.451000000000001</v>
      </c>
      <c r="CX240" s="11">
        <v>18695</v>
      </c>
      <c r="CY240" s="18">
        <f t="shared" ref="CY240:CY243" si="2661">CX240/CY$1</f>
        <v>4.86216244121907E-2</v>
      </c>
      <c r="CZ240" s="20">
        <f>(((CW240-CW$235)/(CW$249-CW$235)*100+1300))</f>
        <v>1327.0617636558372</v>
      </c>
      <c r="DB240" s="10">
        <v>21.495000000000001</v>
      </c>
      <c r="DC240" s="10">
        <v>28280.6</v>
      </c>
      <c r="DD240" s="18">
        <f t="shared" ref="DD240:DD244" si="2662">DC240/DD$1</f>
        <v>8.4233884058748015E-2</v>
      </c>
      <c r="DE240" s="20">
        <f t="shared" ref="DE240:DE245" si="2663">(((DB240-DB$235)/(DB$249-DB$235)*100+1300))</f>
        <v>1327.3082386363637</v>
      </c>
      <c r="DG240" s="10">
        <v>21.353999999999999</v>
      </c>
      <c r="DH240" s="11">
        <v>25120.1</v>
      </c>
      <c r="DI240" s="18">
        <f t="shared" ref="DI240:DI244" si="2664">DH240/DI$1</f>
        <v>6.8929835633729383E-2</v>
      </c>
      <c r="DJ240" s="20">
        <f t="shared" ref="DJ240:DJ245" si="2665">(((DG240-DG$235)/(DG$249-DG$235)*100+1300))</f>
        <v>1326.7780938833571</v>
      </c>
      <c r="DL240" s="10">
        <v>21.366</v>
      </c>
      <c r="DM240" s="11">
        <v>33502</v>
      </c>
      <c r="DN240" s="18">
        <f t="shared" ref="DN240:DN244" si="2666">DM240/DN$1</f>
        <v>0.11527764253057515</v>
      </c>
      <c r="DO240" s="20">
        <f t="shared" ref="DO240:DO245" si="2667">(((DL240-DL$235)/(DL$249-DL$235)*100+1300))</f>
        <v>1327.4893314366998</v>
      </c>
      <c r="DQ240" s="10">
        <v>21.347000000000001</v>
      </c>
      <c r="DR240" s="11">
        <v>24514.3</v>
      </c>
      <c r="DS240" s="18">
        <f t="shared" ref="DS240:DS243" si="2668">DR240/DS$1</f>
        <v>8.0796884707479893E-2</v>
      </c>
      <c r="DT240" s="20">
        <f>(((DQ240-DQ$235)/(DQ$249-DQ$235)*100+1300))</f>
        <v>1326.5291607396871</v>
      </c>
      <c r="DU240" s="20">
        <f t="shared" ref="DU240:DU243" si="2669">(STDEV(CY240,DD240,DI240,DN240,DS240))/(AVERAGE(CY240,DD240,DI240,DN240,DS240))*100</f>
        <v>30.585854290307374</v>
      </c>
      <c r="DW240" s="10">
        <v>21.469000000000001</v>
      </c>
      <c r="DX240" s="11">
        <v>33498.1</v>
      </c>
      <c r="DY240" s="18">
        <f t="shared" ref="DY240:DY243" si="2670">DX240/DY$1</f>
        <v>0.14727132521814978</v>
      </c>
      <c r="DZ240" s="20">
        <f>(((DW240-DW$235)/(DW$249-DW$235)*100+1300))</f>
        <v>1326.7362360561353</v>
      </c>
      <c r="EB240" s="10">
        <v>21.443000000000001</v>
      </c>
      <c r="EC240" s="10">
        <v>34830.1</v>
      </c>
      <c r="ED240" s="18">
        <f t="shared" ref="ED240:ED245" si="2671">EC240/ED$1</f>
        <v>0.11316296232038316</v>
      </c>
      <c r="EE240" s="20">
        <f>(((EB240-EB$235)/(EB$249-EB$235)*100+1300))</f>
        <v>1327.1301247771837</v>
      </c>
      <c r="EG240" s="10">
        <v>21.343</v>
      </c>
      <c r="EH240" s="11">
        <v>38933.4</v>
      </c>
      <c r="EI240" s="18">
        <f t="shared" ref="EI240:EI245" si="2672">EH240/EI$1</f>
        <v>0.13859465262876111</v>
      </c>
      <c r="EJ240" s="20">
        <f>(((EG240-EG$235)/(EG$249-EG$235)*100+1300))</f>
        <v>1327.2727272727273</v>
      </c>
      <c r="EL240" s="10">
        <v>21.350999999999999</v>
      </c>
      <c r="EM240" s="11">
        <v>37654.199999999997</v>
      </c>
      <c r="EN240" s="18">
        <f t="shared" ref="EN240:EN245" si="2673">EM240/EN$1</f>
        <v>0.10712804256648452</v>
      </c>
      <c r="EO240" s="20">
        <f>(((EL240-EL$235)/(EL$249-EL$235)*100+1300))</f>
        <v>1326.8913589100036</v>
      </c>
      <c r="EQ240" s="10">
        <v>21.338999999999999</v>
      </c>
      <c r="ER240" s="11">
        <v>46848.4</v>
      </c>
      <c r="ES240" s="18">
        <f t="shared" ref="ES240:ES243" si="2674">ER240/ES$1</f>
        <v>0.14793024779557457</v>
      </c>
      <c r="ET240" s="20">
        <f>(((EQ240-EQ$235)/(EQ$249-EQ$235)*100+1300))</f>
        <v>1327.3796791443849</v>
      </c>
      <c r="EU240" s="20">
        <f t="shared" ref="EU240:EU245" si="2675">(STDEV(DY240,ED240,EI240,EN240,ES240))/(AVERAGE(DY240,ED240,EI240,EN240,ES240))*100</f>
        <v>14.787860004736169</v>
      </c>
      <c r="EW240" s="10">
        <v>21.451000000000001</v>
      </c>
      <c r="EX240" s="11">
        <v>14816.4</v>
      </c>
      <c r="EY240" s="18">
        <f t="shared" ref="EY240:EY243" si="2676">EX240/EY$1</f>
        <v>4.8558157278168521E-2</v>
      </c>
      <c r="EZ240" s="20">
        <f>(((EW240-EW$235)/(EW$249-EW$235)*100+1300))</f>
        <v>1327.2048364153627</v>
      </c>
      <c r="FB240" s="10">
        <v>21.376999999999999</v>
      </c>
      <c r="FC240" s="10">
        <v>17992.7</v>
      </c>
      <c r="FD240" s="18">
        <f t="shared" ref="FD240:FD243" si="2677">FC240/FD$1</f>
        <v>5.737665710426252E-2</v>
      </c>
      <c r="FE240" s="20">
        <f>(((FB240-FB$235)/(FB$249-FB$235)*100+1300))</f>
        <v>1326.7736185383244</v>
      </c>
      <c r="FG240" s="10"/>
      <c r="FI240" s="18"/>
      <c r="FJ240" s="20"/>
      <c r="FL240" s="10">
        <v>21.318000000000001</v>
      </c>
      <c r="FM240" s="11">
        <v>18336.599999999999</v>
      </c>
      <c r="FN240" s="18">
        <f t="shared" ref="FN240:FN243" si="2678">FM240/FN$1</f>
        <v>5.5964105523802432E-2</v>
      </c>
      <c r="FO240" s="20">
        <f>(((FL240-FL$235)/(FL$249-FL$235)*100+1300))</f>
        <v>1327.5923295454545</v>
      </c>
      <c r="FQ240" s="10">
        <v>21.324999999999999</v>
      </c>
      <c r="FR240" s="11">
        <v>16309.4</v>
      </c>
      <c r="FS240" s="18">
        <f t="shared" ref="FS240:FS243" si="2679">FR240/FS$1</f>
        <v>6.5139603979772823E-2</v>
      </c>
      <c r="FT240" s="20">
        <f>(((FQ240-FQ$235)/(FQ$249-FQ$235)*100+1300))</f>
        <v>1327.3470839260312</v>
      </c>
      <c r="FU240" s="20">
        <f>(STDEV(EY240,FD240,FI240,FN240,FS240))/(AVERAGE(EY240,FD240,FI240,FN240,FS240))*100</f>
        <v>11.970915411902823</v>
      </c>
      <c r="FV240" s="20">
        <f>(STDEV(EY240,FD240,FN240,FS240))/(AVERAGE(EY240,FD240,FN240,FS240))*100</f>
        <v>11.970915411902823</v>
      </c>
      <c r="FX240" s="10">
        <v>21.454000000000001</v>
      </c>
      <c r="FY240" s="11">
        <v>22445.8</v>
      </c>
      <c r="FZ240" s="18">
        <f t="shared" ref="FZ240:FZ243" si="2680">FY240/FZ$1</f>
        <v>7.0589559847560907E-2</v>
      </c>
      <c r="GA240" s="20">
        <f>(((FX240-FX$235)/(FX$249-FX$235)*100+1300))</f>
        <v>1327.4187790074973</v>
      </c>
      <c r="GC240" s="10">
        <v>21.335999999999999</v>
      </c>
      <c r="GD240" s="10">
        <v>21826.9</v>
      </c>
      <c r="GE240" s="18">
        <f t="shared" ref="GE240:GE243" si="2681">GD240/GE$1</f>
        <v>8.0132297645471987E-2</v>
      </c>
      <c r="GF240" s="20">
        <f>(((GC240-GC$235)/(GC$249-GC$235)*100+1300))</f>
        <v>1327.4153297682708</v>
      </c>
      <c r="GH240" s="10">
        <v>21.321000000000002</v>
      </c>
      <c r="GI240" s="11">
        <v>15322.9</v>
      </c>
      <c r="GJ240" s="18">
        <f t="shared" ref="GJ240" si="2682">GI240/GJ$1</f>
        <v>6.1330900841259077E-2</v>
      </c>
      <c r="GK240" s="20">
        <f>(((GH240-GH$235)/(GH$249-GH$235)*100+1300))</f>
        <v>1326.490539093181</v>
      </c>
      <c r="GM240" s="10">
        <v>21.321000000000002</v>
      </c>
      <c r="GN240" s="11">
        <v>22896</v>
      </c>
      <c r="GO240" s="18">
        <f t="shared" ref="GO240:GO243" si="2683">GN240/GO$1</f>
        <v>6.6813565464950445E-2</v>
      </c>
      <c r="GP240" s="20">
        <f>(((GM240-GM$235)/(GM$249-GM$235)*100+1300))</f>
        <v>1327.3467941905774</v>
      </c>
      <c r="GR240" s="10">
        <v>21.31</v>
      </c>
      <c r="GS240" s="11">
        <v>15043.3</v>
      </c>
      <c r="GT240" s="18">
        <f t="shared" ref="GT240:GT243" si="2684">GS240/GT$1</f>
        <v>4.0875044901060066E-2</v>
      </c>
      <c r="GU240" s="20">
        <f>(((GR240-GR$235)/(GR$249-GR$235)*100+1300))</f>
        <v>1327.376290494838</v>
      </c>
      <c r="GV240" s="20">
        <f t="shared" ref="GV240:GV243" si="2685">(STDEV(FZ240,GE240,GJ240,GO240,GT240))/(AVERAGE(FZ240,GE240,GJ240,GO240,GT240))*100</f>
        <v>22.841978353224224</v>
      </c>
      <c r="GX240" s="10">
        <v>21.38</v>
      </c>
      <c r="GY240" s="11">
        <v>25358</v>
      </c>
      <c r="GZ240" s="18">
        <f t="shared" ref="GZ240:GZ243" si="2686">GY240/GZ$1</f>
        <v>8.5848504709852502E-2</v>
      </c>
      <c r="HA240" s="20">
        <f>(((GX240-GX$235)/(GX$249-GX$235)*100+1300))</f>
        <v>1327.5947573503365</v>
      </c>
      <c r="HC240" s="10">
        <v>21.390999999999998</v>
      </c>
      <c r="HD240" s="10">
        <v>33959.699999999997</v>
      </c>
      <c r="HE240" s="18">
        <f t="shared" ref="HE240:HE243" si="2687">HD240/HE$1</f>
        <v>0.10449196334010465</v>
      </c>
      <c r="HF240" s="20">
        <f>(((HC240-HC$235)/(HC$249-HC$235)*100+1300))</f>
        <v>1327.1034729681346</v>
      </c>
      <c r="HH240" s="10">
        <v>21.321000000000002</v>
      </c>
      <c r="HI240" s="11">
        <v>28932.3</v>
      </c>
      <c r="HJ240" s="18">
        <f t="shared" ref="HJ240:HJ243" si="2688">HI240/HJ$1</f>
        <v>7.9701241896215358E-2</v>
      </c>
      <c r="HK240" s="20">
        <f>(((HH240-HH$235)/(HH$249-HH$235)*100+1300))</f>
        <v>1326.891651865009</v>
      </c>
      <c r="HM240" s="10">
        <v>21.321000000000002</v>
      </c>
      <c r="HN240" s="11">
        <v>19746.599999999999</v>
      </c>
      <c r="HO240" s="18">
        <f t="shared" ref="HO240:HO243" si="2689">HN240/HO$1</f>
        <v>5.5334475334649066E-2</v>
      </c>
      <c r="HP240" s="20">
        <f>(((HM240-HM$235)/(HM$249-HM$235)*100+1300))</f>
        <v>1327.3855977296914</v>
      </c>
      <c r="HR240" s="10">
        <v>21.324999999999999</v>
      </c>
      <c r="HS240" s="11">
        <v>20412.3</v>
      </c>
      <c r="HT240" s="18">
        <f t="shared" ref="HT240:HT243" si="2690">HS240/HT$1</f>
        <v>5.001706661517686E-2</v>
      </c>
      <c r="HU240" s="20">
        <f>(((HR240-HR$235)/(HR$249-HR$235)*100+1300))</f>
        <v>1327.6301806588735</v>
      </c>
      <c r="HV240" s="20">
        <f t="shared" ref="HV240:HV243" si="2691">(STDEV(GZ240,HE240,HJ240,HO240,HT240))/(AVERAGE(GZ240,HE240,HJ240,HO240,HT240))*100</f>
        <v>29.934637476385738</v>
      </c>
      <c r="HX240" s="10">
        <v>21.395</v>
      </c>
      <c r="HY240" s="11">
        <v>20752.400000000001</v>
      </c>
      <c r="HZ240" s="18">
        <f t="shared" ref="HZ240:HZ243" si="2692">HY240/HZ$1</f>
        <v>4.6646430825611526E-2</v>
      </c>
      <c r="IA240" s="20">
        <f>(((HX240-HX$235)/(HX$249-HX$235)*100+1300))</f>
        <v>1327.5222816399287</v>
      </c>
      <c r="IC240" s="10">
        <v>21.384</v>
      </c>
      <c r="ID240" s="10">
        <v>29659.3</v>
      </c>
      <c r="IE240" s="18">
        <f t="shared" ref="IE240:IE243" si="2693">ID240/IE$1</f>
        <v>9.5577210065684287E-2</v>
      </c>
      <c r="IF240" s="20">
        <f>(((IC240-IC$235)/(IC$249-IC$235)*100+1300))</f>
        <v>1327.0231729055258</v>
      </c>
      <c r="IH240" s="10">
        <v>21.332000000000001</v>
      </c>
      <c r="II240" s="11">
        <v>23954.1</v>
      </c>
      <c r="IJ240" s="18">
        <f t="shared" ref="IJ240:IJ243" si="2694">II240/IJ$1</f>
        <v>7.5575927239937904E-2</v>
      </c>
      <c r="IK240" s="20">
        <f>(((IH240-IH$235)/(IH$249-IH$235)*100+1300))</f>
        <v>1326.9189575151731</v>
      </c>
      <c r="IM240" s="10">
        <v>21.343</v>
      </c>
      <c r="IN240" s="11">
        <v>24937.200000000001</v>
      </c>
      <c r="IO240" s="18">
        <f t="shared" ref="IO240:IO243" si="2695">IN240/IO$1</f>
        <v>5.6474226608009014E-2</v>
      </c>
      <c r="IP240" s="20">
        <f>(((IM240-IM$235)/(IM$249-IM$235)*100+1300))</f>
        <v>1327.6972055182173</v>
      </c>
      <c r="IR240" s="10">
        <v>21.366</v>
      </c>
      <c r="IS240" s="11">
        <v>32787.4</v>
      </c>
      <c r="IT240" s="18">
        <f t="shared" ref="IT240:IT243" si="2696">IS240/IT$1</f>
        <v>8.9467143935371168E-2</v>
      </c>
      <c r="IU240" s="20">
        <f>(((IR240-IR$235)/(IR$249-IR$235)*100+1300))</f>
        <v>1327.4113475177305</v>
      </c>
      <c r="IV240" s="20">
        <f t="shared" ref="IV240:IV243" si="2697">(STDEV(HZ240,IE240,IJ240,IO240,IT240))/(AVERAGE(HZ240,IE240,IJ240,IO240,IT240))*100</f>
        <v>28.791548812729122</v>
      </c>
    </row>
    <row r="241" spans="1:256">
      <c r="A241" s="2" t="s">
        <v>142</v>
      </c>
      <c r="B241" s="25">
        <v>21.669</v>
      </c>
      <c r="C241" s="12">
        <v>23556.2</v>
      </c>
      <c r="D241" s="18">
        <f>C241/D$1</f>
        <v>7.296867478537987E-2</v>
      </c>
      <c r="E241" s="20">
        <f>(((B241-B$235)/(B$249-B$235)*100+1300))</f>
        <v>1332.3873714083009</v>
      </c>
      <c r="G241" s="25">
        <v>21.672000000000001</v>
      </c>
      <c r="H241" s="12">
        <v>20909.400000000001</v>
      </c>
      <c r="I241" s="18">
        <f>H241/I$1</f>
        <v>9.8070980850516978E-2</v>
      </c>
      <c r="J241" s="20">
        <f>(((G241-G$235)/(G$249-G$235)*100+1300))</f>
        <v>1332.919034090909</v>
      </c>
      <c r="L241" s="25">
        <v>21.638999999999999</v>
      </c>
      <c r="M241" s="12">
        <v>3608.7</v>
      </c>
      <c r="N241" s="18">
        <f>M241/N$1</f>
        <v>1.268202271356699E-2</v>
      </c>
      <c r="O241" s="20">
        <f>(((L241-L$235)/(L$249-L$235)*100+1300))</f>
        <v>1333.2978723404256</v>
      </c>
      <c r="Q241" s="25">
        <v>21.620999999999999</v>
      </c>
      <c r="R241" s="12">
        <v>15641.1</v>
      </c>
      <c r="S241" s="18">
        <f>R241/S$1</f>
        <v>5.9907410492788062E-2</v>
      </c>
      <c r="T241" s="20">
        <f>(((Q241-Q$235)/(Q$249-Q$235)*100+1300))</f>
        <v>1332.5639204545455</v>
      </c>
      <c r="U241" s="20">
        <f>(STDEV(D241,I241,N241,S241))/(AVERAGE(D241,I241,N241,S241))*100</f>
        <v>58.841839964706935</v>
      </c>
      <c r="Y241" s="18"/>
      <c r="AD241" s="18"/>
      <c r="AI241" s="18"/>
      <c r="AN241" s="18"/>
      <c r="AS241" s="18"/>
      <c r="AU241" s="20"/>
      <c r="AY241" s="18"/>
      <c r="BD241" s="18"/>
      <c r="BI241" s="18"/>
      <c r="BN241" s="18"/>
      <c r="BS241" s="18"/>
      <c r="BU241" s="20"/>
      <c r="BW241" s="10">
        <v>21.584</v>
      </c>
      <c r="BX241" s="11">
        <v>1887.1</v>
      </c>
      <c r="BY241" s="18">
        <f>BX241/BY$1</f>
        <v>7.4421968737330788E-3</v>
      </c>
      <c r="BZ241" s="20">
        <f>(((BW241-BW$235)/(BW$249-BW$235)*100+1300))</f>
        <v>1332.3297491039427</v>
      </c>
      <c r="CB241" s="10">
        <v>21.591000000000001</v>
      </c>
      <c r="CC241" s="11">
        <v>1407.9</v>
      </c>
      <c r="CD241" s="18">
        <f>CC241/CD$1</f>
        <v>4.656356030161307E-3</v>
      </c>
      <c r="CE241" s="20">
        <f>(((CB241-CB$235)/(CB$249-CB$235)*100+1300))</f>
        <v>1332.8203292770222</v>
      </c>
      <c r="CG241" s="10">
        <v>21.558</v>
      </c>
      <c r="CH241" s="11">
        <v>2013.5</v>
      </c>
      <c r="CI241" s="18">
        <f>CH241/CI$1</f>
        <v>5.4395396585260429E-3</v>
      </c>
      <c r="CJ241" s="20">
        <f>(((CG241-CG$235)/(CG$249-CG$235)*100+1300))</f>
        <v>1332.7635327635328</v>
      </c>
      <c r="CN241" s="18"/>
      <c r="CQ241" s="10">
        <v>21.545999999999999</v>
      </c>
      <c r="CR241" s="11">
        <v>1740.4</v>
      </c>
      <c r="CS241" s="18">
        <f>CR241/CS$1</f>
        <v>4.9429209641024766E-3</v>
      </c>
      <c r="CT241" s="20">
        <f>(((CQ241-CQ$235)/(CQ$249-CQ$235)*100+1300))</f>
        <v>1332.7026062120672</v>
      </c>
      <c r="CU241" s="20">
        <f>(STDEV(BY241,CD241,CI241,CN241,CS241))/(AVERAGE(BY241,CD241,CI241,CN241,CS241))*100</f>
        <v>22.365223183907069</v>
      </c>
      <c r="CY241" s="18"/>
      <c r="DB241" s="10">
        <v>21.635000000000002</v>
      </c>
      <c r="DC241" s="10">
        <v>2043.6</v>
      </c>
      <c r="DD241" s="18">
        <f>DC241/DD$1</f>
        <v>6.0868710516204551E-3</v>
      </c>
      <c r="DE241" s="20">
        <f t="shared" si="2663"/>
        <v>1332.2798295454545</v>
      </c>
      <c r="DG241" s="10">
        <v>21.513000000000002</v>
      </c>
      <c r="DH241" s="11">
        <v>2074.8000000000002</v>
      </c>
      <c r="DI241" s="18">
        <f>DH241/DI$1</f>
        <v>5.6932744285596694E-3</v>
      </c>
      <c r="DJ241" s="20">
        <f t="shared" si="2665"/>
        <v>1332.4324324324325</v>
      </c>
      <c r="DL241" s="10">
        <v>21.516999999999999</v>
      </c>
      <c r="DM241" s="11">
        <v>1743.1</v>
      </c>
      <c r="DN241" s="18">
        <f>DM241/DN$1</f>
        <v>5.9978645661466637E-3</v>
      </c>
      <c r="DO241" s="20">
        <f t="shared" si="2667"/>
        <v>1332.8591749644381</v>
      </c>
      <c r="DS241" s="18"/>
      <c r="DU241" s="20">
        <f>(STDEV(CY241,DD241,DI241,DN241,DS241))/(AVERAGE(CY241,DD241,DI241,DN241,DS241))*100</f>
        <v>3.4830215903498858</v>
      </c>
      <c r="DY241" s="18"/>
      <c r="ED241" s="18"/>
      <c r="EI241" s="18"/>
      <c r="EN241" s="18"/>
      <c r="ES241" s="18"/>
      <c r="EU241" s="20"/>
      <c r="EW241" s="10">
        <v>21.613</v>
      </c>
      <c r="EX241" s="11">
        <v>1047.2</v>
      </c>
      <c r="EY241" s="18">
        <f>EX241/EY$1</f>
        <v>3.4320146797938824E-3</v>
      </c>
      <c r="EZ241" s="20">
        <f>(((EW241-EW$235)/(EW$249-EW$235)*100+1300))</f>
        <v>1332.9658605974396</v>
      </c>
      <c r="FB241" s="10">
        <v>21.542999999999999</v>
      </c>
      <c r="FC241" s="10">
        <v>1165.4000000000001</v>
      </c>
      <c r="FD241" s="18">
        <f>FC241/FD$1</f>
        <v>3.7163269653419186E-3</v>
      </c>
      <c r="FE241" s="20">
        <f>(((FB241-FB$235)/(FB$249-FB$235)*100+1300))</f>
        <v>1332.6916221033866</v>
      </c>
      <c r="FG241" s="10">
        <v>21.527999999999999</v>
      </c>
      <c r="FH241" s="11">
        <v>1665.9</v>
      </c>
      <c r="FI241" s="18">
        <f>FH241/FI$1</f>
        <v>5.354728676389758E-3</v>
      </c>
      <c r="FJ241" s="20">
        <f>(((FG241-FG$235)/(FG$249-FG$235)*100+1300))</f>
        <v>1334.2602495543672</v>
      </c>
      <c r="FN241" s="18"/>
      <c r="FS241" s="18"/>
      <c r="FU241" s="20"/>
      <c r="FV241" s="20">
        <f>(STDEV(EY241,FD241,FN241,FS241))/(AVERAGE(EY241,FD241,FN241,FS241))*100</f>
        <v>5.6247771879359654</v>
      </c>
      <c r="FZ241" s="18"/>
      <c r="GE241" s="18"/>
      <c r="GJ241" s="18"/>
      <c r="GO241" s="18"/>
      <c r="GT241" s="18"/>
      <c r="GV241" s="20"/>
      <c r="GZ241" s="18"/>
      <c r="HE241" s="18"/>
      <c r="HJ241" s="18"/>
      <c r="HO241" s="18"/>
      <c r="HT241" s="18"/>
      <c r="HV241" s="20"/>
      <c r="HZ241" s="18"/>
      <c r="IE241" s="18"/>
      <c r="IJ241" s="18"/>
      <c r="IO241" s="18"/>
      <c r="IT241" s="18"/>
      <c r="IV241" s="20"/>
    </row>
    <row r="242" spans="1:256" s="11" customFormat="1">
      <c r="A242" s="13">
        <v>526</v>
      </c>
      <c r="B242" s="25">
        <v>21.802</v>
      </c>
      <c r="C242" s="12">
        <v>51798.8</v>
      </c>
      <c r="D242" s="18">
        <f>C242/D$1</f>
        <v>0.16045413910023412</v>
      </c>
      <c r="E242" s="20">
        <f>(((B242-B$235)/(B$249-B$235)*100+1300))</f>
        <v>1337.1053565094005</v>
      </c>
      <c r="F242" s="12"/>
      <c r="G242" s="25">
        <v>21.791</v>
      </c>
      <c r="H242" s="12">
        <v>30470.6</v>
      </c>
      <c r="I242" s="18">
        <f>H242/I$1</f>
        <v>0.1429157043771587</v>
      </c>
      <c r="J242" s="20">
        <f>(((G242-G$235)/(G$249-G$235)*100+1300))</f>
        <v>1337.1448863636363</v>
      </c>
      <c r="K242" s="12"/>
      <c r="L242" s="25">
        <v>21.75</v>
      </c>
      <c r="M242" s="12">
        <v>15950.9</v>
      </c>
      <c r="N242" s="18">
        <f>M242/N$1</f>
        <v>5.605610776784873E-2</v>
      </c>
      <c r="O242" s="20">
        <f>(((L242-L$235)/(L$249-L$235)*100+1300))</f>
        <v>1337.2340425531916</v>
      </c>
      <c r="P242" s="12"/>
      <c r="Q242" s="25">
        <v>21.745999999999999</v>
      </c>
      <c r="R242" s="12">
        <v>51289.1</v>
      </c>
      <c r="S242" s="18">
        <f>R242/S$1</f>
        <v>0.19644380302572428</v>
      </c>
      <c r="T242" s="20">
        <f>(((Q242-Q$235)/(Q$249-Q$235)*100+1300))</f>
        <v>1337.0028409090908</v>
      </c>
      <c r="U242" s="20">
        <f t="shared" si="2643"/>
        <v>42.884944016840528</v>
      </c>
      <c r="W242" s="10">
        <v>21.745999999999999</v>
      </c>
      <c r="X242" s="11">
        <v>24193.3</v>
      </c>
      <c r="Y242" s="18">
        <f>X242/Y$1</f>
        <v>7.3351862334393392E-2</v>
      </c>
      <c r="Z242" s="20">
        <f>(((W242-W$235)/(W$249-W$235)*100+1300))</f>
        <v>1336.5740740740739</v>
      </c>
      <c r="AB242" s="10">
        <v>21.72</v>
      </c>
      <c r="AC242" s="11">
        <v>20898.7</v>
      </c>
      <c r="AD242" s="18">
        <f t="shared" si="2644"/>
        <v>7.1983265777371186E-2</v>
      </c>
      <c r="AE242" s="20">
        <f>(((AB242-AB$235)/(AB$249-AB$235)*100+1300))</f>
        <v>1337.3464373464374</v>
      </c>
      <c r="AG242" s="10">
        <v>21.68</v>
      </c>
      <c r="AH242" s="11">
        <v>26663.4</v>
      </c>
      <c r="AI242" s="18">
        <f t="shared" si="2645"/>
        <v>8.8202661620856312E-2</v>
      </c>
      <c r="AJ242" s="20">
        <f>(((AG242-AG$235)/(AG$249-AG$235)*100+1300))</f>
        <v>1336.7011781506606</v>
      </c>
      <c r="AL242" s="10">
        <v>21.683</v>
      </c>
      <c r="AM242" s="11">
        <v>22730.5</v>
      </c>
      <c r="AN242" s="18">
        <f t="shared" si="2646"/>
        <v>8.0351417483772766E-2</v>
      </c>
      <c r="AO242" s="20">
        <f>(((AL242-AL$235)/(AL$249-AL$235)*100+1300))</f>
        <v>1337.268188302425</v>
      </c>
      <c r="AQ242" s="10">
        <v>21.690999999999999</v>
      </c>
      <c r="AR242" s="11">
        <v>19930.400000000001</v>
      </c>
      <c r="AS242" s="18">
        <f t="shared" si="2647"/>
        <v>6.5100816046686119E-2</v>
      </c>
      <c r="AT242" s="20">
        <f>(((AQ242-AQ$235)/(AQ$249-AQ$235)*100+1300))</f>
        <v>1336.9510888968225</v>
      </c>
      <c r="AU242" s="20">
        <f t="shared" si="2648"/>
        <v>11.606332602066681</v>
      </c>
      <c r="AW242" s="10">
        <v>21.706</v>
      </c>
      <c r="AX242" s="11">
        <v>17366.3</v>
      </c>
      <c r="AY242" s="18">
        <f t="shared" si="2649"/>
        <v>5.0442812037981045E-2</v>
      </c>
      <c r="AZ242" s="20">
        <f>(((AW242-AW$235)/(AW$249-AW$235)*100+1300))</f>
        <v>1336.1471861471862</v>
      </c>
      <c r="BB242" s="10">
        <v>21.702000000000002</v>
      </c>
      <c r="BC242" s="11">
        <v>15316.2</v>
      </c>
      <c r="BD242" s="18">
        <f t="shared" si="2650"/>
        <v>3.9800966582280856E-2</v>
      </c>
      <c r="BE242" s="20">
        <f>(((BB242-BB$235)/(BB$249-BB$235)*100+1300))</f>
        <v>1336.3120567375886</v>
      </c>
      <c r="BG242" s="10">
        <v>21.646000000000001</v>
      </c>
      <c r="BH242" s="11">
        <v>19089.599999999999</v>
      </c>
      <c r="BI242" s="18">
        <f t="shared" si="2651"/>
        <v>5.855209804323315E-2</v>
      </c>
      <c r="BJ242" s="20">
        <f>(((BG242-BG$235)/(BG$249-BG$235)*100+1300))</f>
        <v>1337.3044096728308</v>
      </c>
      <c r="BL242" s="10">
        <v>21.635000000000002</v>
      </c>
      <c r="BM242" s="11">
        <v>19043.7</v>
      </c>
      <c r="BN242" s="18">
        <f t="shared" si="2652"/>
        <v>5.3517832813996462E-2</v>
      </c>
      <c r="BO242" s="20">
        <f>(((BL242-BL$235)/(BL$249-BL$235)*100+1300))</f>
        <v>1336.431623931624</v>
      </c>
      <c r="BQ242" s="10">
        <v>21.654</v>
      </c>
      <c r="BR242" s="11">
        <v>17548.099999999999</v>
      </c>
      <c r="BS242" s="18">
        <f t="shared" si="2653"/>
        <v>5.6529675010985013E-2</v>
      </c>
      <c r="BT242" s="20">
        <f>(((BQ242-BQ$235)/(BQ$249-BQ$235)*100+1300))</f>
        <v>1337.0039327851268</v>
      </c>
      <c r="BU242" s="20">
        <f t="shared" si="2654"/>
        <v>14.218634984585663</v>
      </c>
      <c r="BW242" s="10">
        <v>21.698</v>
      </c>
      <c r="BX242" s="11">
        <v>14437</v>
      </c>
      <c r="BY242" s="18">
        <f t="shared" si="2655"/>
        <v>5.693550753329684E-2</v>
      </c>
      <c r="BZ242" s="20">
        <f>(((BW242-BW$235)/(BW$249-BW$235)*100+1300))</f>
        <v>1336.415770609319</v>
      </c>
      <c r="CB242" s="10">
        <v>21.702000000000002</v>
      </c>
      <c r="CC242" s="11">
        <v>12004.6</v>
      </c>
      <c r="CD242" s="18">
        <f t="shared" si="2656"/>
        <v>3.9702884863750572E-2</v>
      </c>
      <c r="CE242" s="20">
        <f>(((CB242-CB$235)/(CB$249-CB$235)*100+1300))</f>
        <v>1336.793128131711</v>
      </c>
      <c r="CG242" s="10">
        <v>21.669</v>
      </c>
      <c r="CH242" s="11">
        <v>14192.9</v>
      </c>
      <c r="CI242" s="18">
        <f t="shared" si="2657"/>
        <v>3.8342608601685757E-2</v>
      </c>
      <c r="CJ242" s="20">
        <f>(((CG242-CG$235)/(CG$249-CG$235)*100+1300))</f>
        <v>1336.7165242165242</v>
      </c>
      <c r="CL242" s="10">
        <v>21.675999999999998</v>
      </c>
      <c r="CM242" s="11">
        <v>14406.7</v>
      </c>
      <c r="CN242" s="18">
        <f t="shared" si="2658"/>
        <v>4.01579144543628E-2</v>
      </c>
      <c r="CO242" s="20">
        <f>(((CL242-CL$235)/(CL$249-CL$235)*100+1300))</f>
        <v>1337.0028409090908</v>
      </c>
      <c r="CQ242" s="10">
        <v>21.657</v>
      </c>
      <c r="CR242" s="11">
        <v>15910</v>
      </c>
      <c r="CS242" s="18">
        <f t="shared" si="2659"/>
        <v>4.5186090863520115E-2</v>
      </c>
      <c r="CT242" s="20">
        <f>(((CQ242-CQ$235)/(CQ$249-CQ$235)*100+1300))</f>
        <v>1336.6654766154945</v>
      </c>
      <c r="CU242" s="20">
        <f t="shared" si="2660"/>
        <v>17.355373803022687</v>
      </c>
      <c r="CW242" s="10">
        <v>21.724</v>
      </c>
      <c r="CX242" s="11">
        <v>17311.5</v>
      </c>
      <c r="CY242" s="18">
        <f t="shared" si="2661"/>
        <v>4.5023442150930154E-2</v>
      </c>
      <c r="CZ242" s="20">
        <f>(((CW242-CW$235)/(CW$249-CW$235)*100+1300))</f>
        <v>1336.8082827561584</v>
      </c>
      <c r="DB242" s="10">
        <v>21.765000000000001</v>
      </c>
      <c r="DC242" s="10">
        <v>15440.9</v>
      </c>
      <c r="DD242" s="18">
        <f t="shared" si="2662"/>
        <v>4.5990784508204291E-2</v>
      </c>
      <c r="DE242" s="20">
        <f t="shared" si="2663"/>
        <v>1336.8963068181818</v>
      </c>
      <c r="DG242" s="10">
        <v>21.628</v>
      </c>
      <c r="DH242" s="11">
        <v>16713.599999999999</v>
      </c>
      <c r="DI242" s="18">
        <f t="shared" si="2664"/>
        <v>4.5862305518206511E-2</v>
      </c>
      <c r="DJ242" s="20">
        <f t="shared" si="2665"/>
        <v>1336.5220483641538</v>
      </c>
      <c r="DL242" s="10">
        <v>21.65</v>
      </c>
      <c r="DM242" s="11">
        <v>19141.3</v>
      </c>
      <c r="DN242" s="18">
        <f t="shared" si="2666"/>
        <v>6.5863648109679956E-2</v>
      </c>
      <c r="DO242" s="20">
        <f t="shared" si="2667"/>
        <v>1337.5889046941677</v>
      </c>
      <c r="DQ242" s="10">
        <v>21.632000000000001</v>
      </c>
      <c r="DR242" s="11">
        <v>15442.6</v>
      </c>
      <c r="DS242" s="18">
        <f t="shared" si="2668"/>
        <v>5.0897393430925177E-2</v>
      </c>
      <c r="DT242" s="20">
        <f>(((DQ242-DQ$235)/(DQ$249-DQ$235)*100+1300))</f>
        <v>1336.6642958748223</v>
      </c>
      <c r="DU242" s="20">
        <f t="shared" si="2669"/>
        <v>17.291906723355034</v>
      </c>
      <c r="DW242" s="10">
        <v>21.75</v>
      </c>
      <c r="DX242" s="11">
        <v>24236.7</v>
      </c>
      <c r="DY242" s="18">
        <f t="shared" si="2670"/>
        <v>0.10655442929344443</v>
      </c>
      <c r="DZ242" s="20">
        <f>(((DW242-DW$235)/(DW$249-DW$235)*100+1300))</f>
        <v>1336.8477869737317</v>
      </c>
      <c r="EB242" s="10">
        <v>21.72</v>
      </c>
      <c r="EC242" s="10">
        <v>24250.400000000001</v>
      </c>
      <c r="ED242" s="18">
        <f t="shared" si="2671"/>
        <v>7.8789526916495212E-2</v>
      </c>
      <c r="EE242" s="20">
        <f>(((EB242-EB$235)/(EB$249-EB$235)*100+1300))</f>
        <v>1337.0053475935829</v>
      </c>
      <c r="EG242" s="10">
        <v>21.609000000000002</v>
      </c>
      <c r="EH242" s="11">
        <v>28964.3</v>
      </c>
      <c r="EI242" s="18">
        <f t="shared" si="2672"/>
        <v>0.1031067694353749</v>
      </c>
      <c r="EJ242" s="20">
        <f>(((EG242-EG$235)/(EG$249-EG$235)*100+1300))</f>
        <v>1336.71875</v>
      </c>
      <c r="EL242" s="10">
        <v>21.628</v>
      </c>
      <c r="EM242" s="11">
        <v>27220.3</v>
      </c>
      <c r="EN242" s="18">
        <f t="shared" si="2673"/>
        <v>7.7443086218070722E-2</v>
      </c>
      <c r="EO242" s="20">
        <f>(((EL242-EL$235)/(EL$249-EL$235)*100+1300))</f>
        <v>1336.8232341340984</v>
      </c>
      <c r="EQ242" s="10">
        <v>21.606000000000002</v>
      </c>
      <c r="ER242" s="11">
        <v>28353.8</v>
      </c>
      <c r="ES242" s="18">
        <f t="shared" si="2674"/>
        <v>8.9531011943762479E-2</v>
      </c>
      <c r="ET242" s="20">
        <f>(((EQ242-EQ$235)/(EQ$249-EQ$235)*100+1300))</f>
        <v>1336.8983957219252</v>
      </c>
      <c r="EU242" s="20">
        <f t="shared" si="2675"/>
        <v>14.765529981408672</v>
      </c>
      <c r="EW242" s="10">
        <v>21.739000000000001</v>
      </c>
      <c r="EX242" s="11">
        <v>9296.2000000000007</v>
      </c>
      <c r="EY242" s="18">
        <f t="shared" si="2676"/>
        <v>3.0466668130538475E-2</v>
      </c>
      <c r="EZ242" s="20">
        <f>(((EW242-EW$235)/(EW$249-EW$235)*100+1300))</f>
        <v>1337.4466571834994</v>
      </c>
      <c r="FB242" s="10">
        <v>21.654</v>
      </c>
      <c r="FC242" s="10">
        <v>10397</v>
      </c>
      <c r="FD242" s="18">
        <f t="shared" si="2677"/>
        <v>3.3154840791710938E-2</v>
      </c>
      <c r="FE242" s="20">
        <f>(((FB242-FB$235)/(FB$249-FB$235)*100+1300))</f>
        <v>1336.6488413547236</v>
      </c>
      <c r="FG242" s="10">
        <v>21.591000000000001</v>
      </c>
      <c r="FH242" s="11">
        <v>12929.2</v>
      </c>
      <c r="FI242" s="18">
        <f t="shared" ref="FI242:FI243" si="2698">FH242/FI$1</f>
        <v>4.1558531726261151E-2</v>
      </c>
      <c r="FJ242" s="20">
        <f>(((FG242-FG$235)/(FG$249-FG$235)*100+1300))</f>
        <v>1336.50623885918</v>
      </c>
      <c r="FL242" s="10">
        <v>21.587</v>
      </c>
      <c r="FM242" s="11">
        <v>9517</v>
      </c>
      <c r="FN242" s="18">
        <f t="shared" si="2678"/>
        <v>2.9046300419381332E-2</v>
      </c>
      <c r="FO242" s="20">
        <f>(((FL242-FL$235)/(FL$249-FL$235)*100+1300))</f>
        <v>1337.1448863636363</v>
      </c>
      <c r="FQ242" s="10">
        <v>21.597999999999999</v>
      </c>
      <c r="FR242" s="11">
        <v>11379.3</v>
      </c>
      <c r="FS242" s="18">
        <f t="shared" si="2679"/>
        <v>4.5448826784984665E-2</v>
      </c>
      <c r="FT242" s="20">
        <f>(((FQ242-FQ$235)/(FQ$249-FQ$235)*100+1300))</f>
        <v>1337.0554765291606</v>
      </c>
      <c r="FU242" s="20">
        <f>(STDEV(EY242,FD242,FI242,FN242,FS242))/(AVERAGE(EY242,FD242,FI242,FN242,FS242))*100</f>
        <v>20.029544076394249</v>
      </c>
      <c r="FV242" s="20">
        <f>(STDEV(EY242,FD242,FN242,FS242))/(AVERAGE(EY242,FD242,FN242,FS242))*100</f>
        <v>21.652669213368156</v>
      </c>
      <c r="FX242" s="10">
        <v>21.728000000000002</v>
      </c>
      <c r="FY242" s="11">
        <v>14635.8</v>
      </c>
      <c r="FZ242" s="18">
        <f t="shared" si="2680"/>
        <v>4.6027973162771296E-2</v>
      </c>
      <c r="GA242" s="20">
        <f>(((FX242-FX$235)/(FX$249-FX$235)*100+1300))</f>
        <v>1337.2009996429847</v>
      </c>
      <c r="GC242" s="10">
        <v>21.606000000000002</v>
      </c>
      <c r="GD242" s="10">
        <v>17241.2</v>
      </c>
      <c r="GE242" s="18">
        <f t="shared" si="2681"/>
        <v>6.3296985378826651E-2</v>
      </c>
      <c r="GF242" s="20">
        <f>(((GC242-GC$235)/(GC$249-GC$235)*100+1300))</f>
        <v>1337.0409982174688</v>
      </c>
      <c r="GH242" s="10">
        <v>21.591000000000001</v>
      </c>
      <c r="GI242" s="11">
        <v>12989.8</v>
      </c>
      <c r="GJ242" s="18">
        <f t="shared" ref="GJ242:GJ243" si="2699">GI242/GJ$1</f>
        <v>5.1992516804768497E-2</v>
      </c>
      <c r="GK242" s="20">
        <f>(((GH242-GH$235)/(GH$249-GH$235)*100+1300))</f>
        <v>1336.1299535880044</v>
      </c>
      <c r="GM242" s="10">
        <v>21.597999999999999</v>
      </c>
      <c r="GN242" s="11">
        <v>20376.5</v>
      </c>
      <c r="GO242" s="18">
        <f t="shared" si="2683"/>
        <v>5.9461330219102153E-2</v>
      </c>
      <c r="GP242" s="20">
        <f>(((GM242-GM$235)/(GM$249-GM$235)*100+1300))</f>
        <v>1337.1590506553312</v>
      </c>
      <c r="GR242" s="10">
        <v>21.597999999999999</v>
      </c>
      <c r="GS242" s="11">
        <v>11367.5</v>
      </c>
      <c r="GT242" s="18">
        <f t="shared" si="2684"/>
        <v>3.0887310158861443E-2</v>
      </c>
      <c r="GU242" s="20">
        <f>(((GR242-GR$235)/(GR$249-GR$235)*100+1300))</f>
        <v>1337.629049483802</v>
      </c>
      <c r="GV242" s="20">
        <f t="shared" si="2685"/>
        <v>25.342153505967435</v>
      </c>
      <c r="GX242" s="10">
        <v>21.643000000000001</v>
      </c>
      <c r="GY242" s="11">
        <v>18461.400000000001</v>
      </c>
      <c r="GZ242" s="18">
        <f t="shared" si="2686"/>
        <v>6.2500338546039563E-2</v>
      </c>
      <c r="HA242" s="20">
        <f>(((GX242-GX$235)/(GX$249-GX$235)*100+1300))</f>
        <v>1336.9110874955722</v>
      </c>
      <c r="HC242" s="10">
        <v>21.654</v>
      </c>
      <c r="HD242" s="10">
        <v>28412.1</v>
      </c>
      <c r="HE242" s="18">
        <f t="shared" si="2687"/>
        <v>8.7422330339060328E-2</v>
      </c>
      <c r="HF242" s="20">
        <f>(((HC242-HC$235)/(HC$249-HC$235)*100+1300))</f>
        <v>1336.5198711063372</v>
      </c>
      <c r="HH242" s="10">
        <v>21.594999999999999</v>
      </c>
      <c r="HI242" s="11">
        <v>24769.4</v>
      </c>
      <c r="HJ242" s="18">
        <f t="shared" si="2688"/>
        <v>6.8233494780024981E-2</v>
      </c>
      <c r="HK242" s="20">
        <f>(((HH242-HH$235)/(HH$249-HH$235)*100+1300))</f>
        <v>1336.6252220248666</v>
      </c>
      <c r="HM242" s="10">
        <v>21.609000000000002</v>
      </c>
      <c r="HN242" s="11">
        <v>17235.3</v>
      </c>
      <c r="HO242" s="18">
        <f t="shared" si="2689"/>
        <v>4.829724016971413E-2</v>
      </c>
      <c r="HP242" s="20">
        <f>(((HM242-HM$235)/(HM$249-HM$235)*100+1300))</f>
        <v>1337.6019865200426</v>
      </c>
      <c r="HR242" s="10">
        <v>21.587</v>
      </c>
      <c r="HS242" s="11">
        <v>19020.8</v>
      </c>
      <c r="HT242" s="18">
        <f t="shared" si="2690"/>
        <v>4.6607419089174471E-2</v>
      </c>
      <c r="HU242" s="20">
        <f>(((HR242-HR$235)/(HR$249-HR$235)*100+1300))</f>
        <v>1336.911087495572</v>
      </c>
      <c r="HV242" s="20">
        <f t="shared" si="2691"/>
        <v>26.584303207102167</v>
      </c>
      <c r="HX242" s="10">
        <v>21.661000000000001</v>
      </c>
      <c r="HY242" s="11">
        <v>21405.200000000001</v>
      </c>
      <c r="HZ242" s="18">
        <f t="shared" si="2692"/>
        <v>4.8113769063259183E-2</v>
      </c>
      <c r="IA242" s="20">
        <f>(((HX242-HX$235)/(HX$249-HX$235)*100+1300))</f>
        <v>1337.0053475935829</v>
      </c>
      <c r="IC242" s="10">
        <v>21.654</v>
      </c>
      <c r="ID242" s="10">
        <v>20844.2</v>
      </c>
      <c r="IE242" s="18">
        <f t="shared" si="2693"/>
        <v>6.7170515893872629E-2</v>
      </c>
      <c r="IF242" s="20">
        <f>(((IC242-IC$235)/(IC$249-IC$235)*100+1300))</f>
        <v>1336.6488413547236</v>
      </c>
      <c r="IH242" s="10">
        <v>21.594999999999999</v>
      </c>
      <c r="II242" s="11">
        <v>15354.9</v>
      </c>
      <c r="IJ242" s="18">
        <f t="shared" si="2694"/>
        <v>4.8445184965267847E-2</v>
      </c>
      <c r="IK242" s="20">
        <f>(((IH242-IH$235)/(IH$249-IH$235)*100+1300))</f>
        <v>1336.3084612638343</v>
      </c>
      <c r="IM242" s="10">
        <v>21.609000000000002</v>
      </c>
      <c r="IN242" s="11">
        <v>21858.9</v>
      </c>
      <c r="IO242" s="18">
        <f t="shared" si="2695"/>
        <v>4.9502930240837309E-2</v>
      </c>
      <c r="IP242" s="20">
        <f>(((IM242-IM$235)/(IM$249-IM$235)*100+1300))</f>
        <v>1337.1064732932439</v>
      </c>
      <c r="IR242" s="10">
        <v>21.638999999999999</v>
      </c>
      <c r="IS242" s="11">
        <v>20659.900000000001</v>
      </c>
      <c r="IT242" s="18">
        <f t="shared" si="2696"/>
        <v>5.6374773449263282E-2</v>
      </c>
      <c r="IU242" s="20">
        <f>(((IR242-IR$235)/(IR$249-IR$235)*100+1300))</f>
        <v>1337.0921985815603</v>
      </c>
      <c r="IV242" s="20">
        <f t="shared" si="2697"/>
        <v>15.089203737687537</v>
      </c>
    </row>
    <row r="243" spans="1:256">
      <c r="A243" s="2">
        <v>330</v>
      </c>
      <c r="D243" s="18"/>
      <c r="I243" s="18"/>
      <c r="N243" s="18"/>
      <c r="S243" s="18"/>
      <c r="U243" s="20"/>
      <c r="W243" s="10">
        <v>22.045000000000002</v>
      </c>
      <c r="X243">
        <v>1319.1</v>
      </c>
      <c r="Y243" s="18">
        <f>X243/Y$1</f>
        <v>3.9993899800894591E-3</v>
      </c>
      <c r="Z243" s="20">
        <f>(((W243-W$235)/(W$249-W$235)*100+1300))</f>
        <v>1347.2222222222222</v>
      </c>
      <c r="AB243" s="10">
        <v>22.012</v>
      </c>
      <c r="AC243">
        <v>1712.7</v>
      </c>
      <c r="AD243" s="18">
        <f t="shared" si="2644"/>
        <v>5.8992061370756856E-3</v>
      </c>
      <c r="AE243" s="20">
        <f>(((AB243-AB$235)/(AB$249-AB$235)*100+1300))</f>
        <v>1347.5956475956477</v>
      </c>
      <c r="AG243" s="10">
        <v>22.009</v>
      </c>
      <c r="AH243">
        <v>3081.8</v>
      </c>
      <c r="AI243" s="18">
        <f t="shared" si="2645"/>
        <v>1.0194609936585544E-2</v>
      </c>
      <c r="AJ243" s="20">
        <f>(((AG243-AG$235)/(AG$249-AG$235)*100+1300))</f>
        <v>1348.4469832202785</v>
      </c>
      <c r="AL243" s="10">
        <v>21.978999999999999</v>
      </c>
      <c r="AM243">
        <v>1208.7</v>
      </c>
      <c r="AN243" s="18">
        <f t="shared" si="2646"/>
        <v>4.27270664141291E-3</v>
      </c>
      <c r="AO243" s="20">
        <f>(((AL243-AL$235)/(AL$249-AL$235)*100+1300))</f>
        <v>1347.8245363766048</v>
      </c>
      <c r="AQ243" s="10">
        <v>21.99</v>
      </c>
      <c r="AR243">
        <v>1879.6</v>
      </c>
      <c r="AS243" s="18">
        <f t="shared" si="2647"/>
        <v>6.1395402922847109E-3</v>
      </c>
      <c r="AT243" s="20">
        <f>(((AQ243-AQ$235)/(AQ$249-AQ$235)*100+1300))</f>
        <v>1347.6258479114601</v>
      </c>
      <c r="AU243" s="20">
        <f t="shared" si="2321"/>
        <v>40.61348469839379</v>
      </c>
      <c r="AW243" s="10">
        <v>22.004999999999999</v>
      </c>
      <c r="AX243">
        <v>2461.4</v>
      </c>
      <c r="AY243" s="18">
        <f t="shared" si="2649"/>
        <v>7.1494755676388489E-3</v>
      </c>
      <c r="AZ243" s="20">
        <f>(((AW243-AW$235)/(AW$249-AW$235)*100+1300))</f>
        <v>1346.9336219336219</v>
      </c>
      <c r="BB243" s="10">
        <v>22.015999999999998</v>
      </c>
      <c r="BC243">
        <v>2950.6</v>
      </c>
      <c r="BD243" s="18">
        <f t="shared" si="2650"/>
        <v>7.6674848851332493E-3</v>
      </c>
      <c r="BE243" s="20">
        <f>(((BB243-BB$235)/(BB$249-BB$235)*100+1300))</f>
        <v>1347.4468085106382</v>
      </c>
      <c r="BG243" s="10">
        <v>21.934999999999999</v>
      </c>
      <c r="BH243">
        <v>2361.1999999999998</v>
      </c>
      <c r="BI243" s="18">
        <f t="shared" si="2651"/>
        <v>7.2423316308189859E-3</v>
      </c>
      <c r="BJ243" s="20">
        <f>(((BG243-BG$235)/(BG$249-BG$235)*100+1300))</f>
        <v>1347.5817923186344</v>
      </c>
      <c r="BL243" s="10">
        <v>21.949000000000002</v>
      </c>
      <c r="BM243">
        <v>2895.7</v>
      </c>
      <c r="BN243" s="18">
        <f t="shared" si="2652"/>
        <v>8.1376827233935398E-3</v>
      </c>
      <c r="BO243" s="20">
        <f>(((BL243-BL$235)/(BL$249-BL$235)*100+1300))</f>
        <v>1347.6139601139603</v>
      </c>
      <c r="BQ243" s="10">
        <v>21.957000000000001</v>
      </c>
      <c r="BR243">
        <v>3443</v>
      </c>
      <c r="BS243" s="18">
        <f t="shared" si="2653"/>
        <v>1.1091324477454621E-2</v>
      </c>
      <c r="BT243" s="20">
        <f>(((BQ243-BQ$235)/(BQ$249-BQ$235)*100+1300))</f>
        <v>1347.836968180193</v>
      </c>
      <c r="BU243" s="20">
        <f t="shared" si="2654"/>
        <v>19.76126450063661</v>
      </c>
      <c r="BW243" s="10">
        <v>22.015999999999998</v>
      </c>
      <c r="BX243" s="11">
        <v>3802.7</v>
      </c>
      <c r="BY243" s="18">
        <f t="shared" si="2655"/>
        <v>1.4996789810685592E-2</v>
      </c>
      <c r="BZ243" s="20">
        <f>(((BW243-BW$235)/(BW$249-BW$235)*100+1300))</f>
        <v>1347.8136200716845</v>
      </c>
      <c r="CB243" s="10">
        <v>22.001000000000001</v>
      </c>
      <c r="CC243" s="11">
        <v>4269.3</v>
      </c>
      <c r="CD243" s="18">
        <f t="shared" si="2656"/>
        <v>1.4119881241258377E-2</v>
      </c>
      <c r="CE243" s="20">
        <f>(((CB243-CB$235)/(CB$249-CB$235)*100+1300))</f>
        <v>1347.4946313528992</v>
      </c>
      <c r="CG243" s="10">
        <v>21.975000000000001</v>
      </c>
      <c r="CH243" s="11">
        <v>4805.1000000000004</v>
      </c>
      <c r="CI243" s="18">
        <f t="shared" si="2657"/>
        <v>1.2981143289388373E-2</v>
      </c>
      <c r="CJ243" s="20">
        <f>(((CG243-CG$235)/(CG$249-CG$235)*100+1300))</f>
        <v>1347.61396011396</v>
      </c>
      <c r="CL243" s="10">
        <v>21.975000000000001</v>
      </c>
      <c r="CM243" s="11">
        <v>3219.4</v>
      </c>
      <c r="CN243" s="18">
        <f t="shared" si="2658"/>
        <v>8.9739072649791841E-3</v>
      </c>
      <c r="CO243" s="20">
        <f>(((CL243-CL$235)/(CL$249-CL$235)*100+1300))</f>
        <v>1347.6207386363637</v>
      </c>
      <c r="CQ243" s="10">
        <v>21.968</v>
      </c>
      <c r="CR243" s="11">
        <v>3918.3</v>
      </c>
      <c r="CS243" s="18">
        <f t="shared" si="2659"/>
        <v>1.1128388424294838E-2</v>
      </c>
      <c r="CT243" s="20">
        <f>(((CQ243-CQ$235)/(CQ$249-CQ$235)*100+1300))</f>
        <v>1347.7686540521242</v>
      </c>
      <c r="CU243" s="20">
        <f t="shared" si="2660"/>
        <v>19.43694838809191</v>
      </c>
      <c r="CW243" s="10">
        <v>22.027000000000001</v>
      </c>
      <c r="CX243" s="11">
        <v>1721.3</v>
      </c>
      <c r="CY243" s="18">
        <f t="shared" si="2661"/>
        <v>4.4767265097996169E-3</v>
      </c>
      <c r="CZ243" s="20">
        <f>(((CW243-CW$235)/(CW$249-CW$235)*100+1300))</f>
        <v>1347.6258479114601</v>
      </c>
      <c r="DB243" s="10">
        <v>22.064</v>
      </c>
      <c r="DC243" s="10">
        <v>1787.7</v>
      </c>
      <c r="DD243" s="18">
        <f t="shared" si="2662"/>
        <v>5.3246718433068545E-3</v>
      </c>
      <c r="DE243" s="20">
        <f t="shared" si="2663"/>
        <v>1347.5142045454545</v>
      </c>
      <c r="DG243" s="10">
        <v>21.942</v>
      </c>
      <c r="DH243" s="11">
        <v>1497.9</v>
      </c>
      <c r="DI243" s="18">
        <f t="shared" si="2664"/>
        <v>4.1102543698378294E-3</v>
      </c>
      <c r="DJ243" s="20">
        <f t="shared" si="2665"/>
        <v>1347.6884779516358</v>
      </c>
      <c r="DL243" s="10">
        <v>21.942</v>
      </c>
      <c r="DM243" s="11">
        <v>1666.9</v>
      </c>
      <c r="DN243" s="18">
        <f t="shared" si="2666"/>
        <v>5.7356665970454222E-3</v>
      </c>
      <c r="DO243" s="20">
        <f t="shared" si="2667"/>
        <v>1347.9729729729729</v>
      </c>
      <c r="DQ243" s="10">
        <v>21.934999999999999</v>
      </c>
      <c r="DR243" s="11">
        <v>1668.4</v>
      </c>
      <c r="DS243" s="18">
        <f t="shared" si="2668"/>
        <v>5.4988933987900725E-3</v>
      </c>
      <c r="DT243" s="20">
        <f>(((DQ243-DQ$235)/(DQ$249-DQ$235)*100+1300))</f>
        <v>1347.4395448079658</v>
      </c>
      <c r="DU243" s="20">
        <f t="shared" si="2669"/>
        <v>13.906869764437651</v>
      </c>
      <c r="DW243" s="10">
        <v>22.042000000000002</v>
      </c>
      <c r="DX243" s="11">
        <v>2035.6</v>
      </c>
      <c r="DY243" s="18">
        <f t="shared" si="2670"/>
        <v>8.9493287563791879E-3</v>
      </c>
      <c r="DZ243" s="20">
        <f>(((DW243-DW$235)/(DW$249-DW$235)*100+1300))</f>
        <v>1347.3551637279597</v>
      </c>
      <c r="EB243" s="10">
        <v>22.015999999999998</v>
      </c>
      <c r="EC243" s="10">
        <v>1421.8</v>
      </c>
      <c r="ED243" s="18">
        <f t="shared" si="2671"/>
        <v>4.6194268700670039E-3</v>
      </c>
      <c r="EE243" s="20">
        <f>(((EB243-EB$235)/(EB$249-EB$235)*100+1300))</f>
        <v>1347.5579322638146</v>
      </c>
      <c r="EG243" s="10">
        <v>21.931000000000001</v>
      </c>
      <c r="EH243" s="11">
        <v>1572.6</v>
      </c>
      <c r="EI243" s="18">
        <f t="shared" si="2672"/>
        <v>5.5981227101663273E-3</v>
      </c>
      <c r="EJ243" s="20">
        <f>(((EG243-EG$235)/(EG$249-EG$235)*100+1300))</f>
        <v>1348.1534090909092</v>
      </c>
      <c r="EL243" s="10">
        <v>21.908999999999999</v>
      </c>
      <c r="EM243" s="11">
        <v>1549.7</v>
      </c>
      <c r="EN243" s="18">
        <f t="shared" si="2673"/>
        <v>4.4089723740055849E-3</v>
      </c>
      <c r="EO243" s="20">
        <f>(((EL243-EL$235)/(EL$249-EL$235)*100+1300))</f>
        <v>1346.8985299390463</v>
      </c>
      <c r="EQ243" s="10">
        <v>21.896999999999998</v>
      </c>
      <c r="ER243" s="11">
        <v>2825.1</v>
      </c>
      <c r="ES243" s="18">
        <f t="shared" si="2674"/>
        <v>8.9206406845757317E-3</v>
      </c>
      <c r="ET243" s="20">
        <f>(((EQ243-EQ$235)/(EQ$249-EQ$235)*100+1300))</f>
        <v>1347.2727272727273</v>
      </c>
      <c r="EU243" s="20">
        <f t="shared" si="2675"/>
        <v>34.90094957467042</v>
      </c>
      <c r="EW243" s="10">
        <v>22.023</v>
      </c>
      <c r="EX243" s="11">
        <v>6427.9</v>
      </c>
      <c r="EY243" s="18">
        <f t="shared" si="2676"/>
        <v>2.1066316997944132E-2</v>
      </c>
      <c r="EZ243" s="20">
        <f>(((EW243-EW$235)/(EW$249-EW$235)*100+1300))</f>
        <v>1347.5462304409673</v>
      </c>
      <c r="FB243" s="10">
        <v>21.96</v>
      </c>
      <c r="FC243" s="10">
        <v>6714.3</v>
      </c>
      <c r="FD243" s="18">
        <f t="shared" si="2677"/>
        <v>2.141113278135854E-2</v>
      </c>
      <c r="FE243" s="20">
        <f>(((FB243-FB$235)/(FB$249-FB$235)*100+1300))</f>
        <v>1347.5579322638146</v>
      </c>
      <c r="FG243" s="10">
        <v>21.92</v>
      </c>
      <c r="FH243" s="11">
        <v>10048.9</v>
      </c>
      <c r="FI243" s="18">
        <f t="shared" si="2698"/>
        <v>3.2300337953162277E-2</v>
      </c>
      <c r="FJ243" s="20">
        <f>(((FG243-FG$235)/(FG$249-FG$235)*100+1300))</f>
        <v>1348.2352941176471</v>
      </c>
      <c r="FL243" s="10">
        <v>21.893999999999998</v>
      </c>
      <c r="FM243" s="11">
        <v>5803</v>
      </c>
      <c r="FN243" s="18">
        <f t="shared" si="2678"/>
        <v>1.7711009912122506E-2</v>
      </c>
      <c r="FO243" s="20">
        <f>(((FL243-FL$235)/(FL$249-FL$235)*100+1300))</f>
        <v>1348.046875</v>
      </c>
      <c r="FQ243" s="10">
        <v>21.893999999999998</v>
      </c>
      <c r="FR243" s="11">
        <v>6932.6</v>
      </c>
      <c r="FS243" s="18">
        <f t="shared" si="2679"/>
        <v>2.7688745051943856E-2</v>
      </c>
      <c r="FT243" s="20">
        <f>(((FQ243-FQ$235)/(FQ$249-FQ$235)*100+1300))</f>
        <v>1347.5817923186344</v>
      </c>
      <c r="FU243" s="20">
        <f>(STDEV(EY243,FD243,FI243,FN243,FS243))/(AVERAGE(EY243,FD243,FI243,FN243,FS243))*100</f>
        <v>24.380406142556527</v>
      </c>
      <c r="FV243" s="20">
        <f>(STDEV(EY243,FD243,FN243,FS243))/(AVERAGE(EY243,FD243,FN243,FS243))*100</f>
        <v>18.945580112862299</v>
      </c>
      <c r="FX243" s="10">
        <v>22.030999999999999</v>
      </c>
      <c r="FY243" s="11">
        <v>7726.2</v>
      </c>
      <c r="FZ243" s="18">
        <f t="shared" si="2680"/>
        <v>2.429804494801812E-2</v>
      </c>
      <c r="GA243" s="20">
        <f>(((FX243-FX$235)/(FX$249-FX$235)*100+1300))</f>
        <v>1348.0185647982862</v>
      </c>
      <c r="GC243" s="10">
        <v>21.908999999999999</v>
      </c>
      <c r="GD243" s="10">
        <v>8490.4</v>
      </c>
      <c r="GE243" s="18">
        <f t="shared" si="2681"/>
        <v>3.1170494203442322E-2</v>
      </c>
      <c r="GF243" s="20">
        <f>(((GC243-GC$235)/(GC$249-GC$235)*100+1300))</f>
        <v>1347.8431372549019</v>
      </c>
      <c r="GH243" s="10">
        <v>21.905000000000001</v>
      </c>
      <c r="GI243" s="11">
        <v>6919</v>
      </c>
      <c r="GJ243" s="18">
        <f t="shared" si="2699"/>
        <v>2.7693746152534546E-2</v>
      </c>
      <c r="GK243" s="20">
        <f>(((GH243-GH$235)/(GH$249-GH$235)*100+1300))</f>
        <v>1347.3402356301322</v>
      </c>
      <c r="GM243" s="10">
        <v>21.898</v>
      </c>
      <c r="GN243" s="11">
        <v>5943.5</v>
      </c>
      <c r="GO243" s="18">
        <f t="shared" si="2683"/>
        <v>1.7343921485889806E-2</v>
      </c>
      <c r="GP243" s="20">
        <f>(((GM243-GM$235)/(GM$249-GM$235)*100+1300))</f>
        <v>1347.7860432164364</v>
      </c>
      <c r="GR243" s="10">
        <v>21.882999999999999</v>
      </c>
      <c r="GS243" s="11">
        <v>8530.2000000000007</v>
      </c>
      <c r="GT243" s="18">
        <f t="shared" si="2684"/>
        <v>2.3177913623674502E-2</v>
      </c>
      <c r="GU243" s="20">
        <f>(((GR243-GR$235)/(GR$249-GR$235)*100+1300))</f>
        <v>1347.7750088999644</v>
      </c>
      <c r="GV243" s="20">
        <f t="shared" si="2685"/>
        <v>20.948598168946102</v>
      </c>
      <c r="GX243" s="10">
        <v>21.957000000000001</v>
      </c>
      <c r="GY243" s="11">
        <v>2901.5</v>
      </c>
      <c r="GZ243" s="18">
        <f t="shared" si="2686"/>
        <v>9.8229133376306118E-3</v>
      </c>
      <c r="HA243" s="20">
        <f>(((GX243-GX$235)/(GX$249-GX$235)*100+1300))</f>
        <v>1348.0340063761955</v>
      </c>
      <c r="HC243" s="10">
        <v>21.963999999999999</v>
      </c>
      <c r="HD243" s="10">
        <v>3174.1</v>
      </c>
      <c r="HE243" s="18">
        <f t="shared" si="2687"/>
        <v>9.7665156299327188E-3</v>
      </c>
      <c r="HF243" s="20">
        <f>(((HC243-HC$235)/(HC$249-HC$235)*100+1300))</f>
        <v>1347.6190476190475</v>
      </c>
      <c r="HH243" s="10">
        <v>21.908999999999999</v>
      </c>
      <c r="HI243" s="11">
        <v>2927.6</v>
      </c>
      <c r="HJ243" s="18">
        <f t="shared" si="2688"/>
        <v>8.0648049334259651E-3</v>
      </c>
      <c r="HK243" s="20">
        <f>(((HH243-HH$235)/(HH$249-HH$235)*100+1300))</f>
        <v>1347.7797513321491</v>
      </c>
      <c r="HM243" s="10">
        <v>21.901</v>
      </c>
      <c r="HN243" s="11">
        <v>2289</v>
      </c>
      <c r="HO243" s="18">
        <f t="shared" si="2689"/>
        <v>6.4142998815498219E-3</v>
      </c>
      <c r="HP243" s="20">
        <f>(((HM243-HM$235)/(HM$249-HM$235)*100+1300))</f>
        <v>1347.9602695991487</v>
      </c>
      <c r="HR243" s="10">
        <v>21.905000000000001</v>
      </c>
      <c r="HS243" s="11">
        <v>2287.1</v>
      </c>
      <c r="HT243" s="18">
        <f t="shared" si="2690"/>
        <v>5.6041716541286868E-3</v>
      </c>
      <c r="HU243" s="20">
        <f>(((HR243-HR$235)/(HR$249-HR$235)*100+1300))</f>
        <v>1348.1756996103436</v>
      </c>
      <c r="HV243" s="20">
        <f t="shared" si="2691"/>
        <v>24.144772279353045</v>
      </c>
      <c r="HX243" s="10">
        <v>21.968</v>
      </c>
      <c r="HY243" s="11">
        <v>2848.7</v>
      </c>
      <c r="HZ243" s="18">
        <f t="shared" si="2692"/>
        <v>6.403196136009307E-3</v>
      </c>
      <c r="IA243" s="20">
        <f>(((HX243-HX$235)/(HX$249-HX$235)*100+1300))</f>
        <v>1347.9500891265598</v>
      </c>
      <c r="IC243" s="10">
        <v>21.971</v>
      </c>
      <c r="ID243" s="10">
        <v>3977.7</v>
      </c>
      <c r="IE243" s="18">
        <f t="shared" si="2693"/>
        <v>1.2818153782397845E-2</v>
      </c>
      <c r="IF243" s="20">
        <f>(((IC243-IC$235)/(IC$249-IC$235)*100+1300))</f>
        <v>1347.9500891265598</v>
      </c>
      <c r="IH243" s="10">
        <v>21.908999999999999</v>
      </c>
      <c r="II243" s="11">
        <v>4130.8999999999996</v>
      </c>
      <c r="IJ243" s="18">
        <f t="shared" si="2694"/>
        <v>1.3033117413530856E-2</v>
      </c>
      <c r="IK243" s="20">
        <f>(((IH243-IH$235)/(IH$249-IH$235)*100+1300))</f>
        <v>1347.5187433059621</v>
      </c>
      <c r="IM243" s="10">
        <v>21.927</v>
      </c>
      <c r="IN243" s="11">
        <v>3117.7</v>
      </c>
      <c r="IO243" s="18">
        <f t="shared" si="2695"/>
        <v>7.0605238878378362E-3</v>
      </c>
      <c r="IP243" s="20">
        <f>(((IM243-IM$235)/(IM$249-IM$235)*100+1300))</f>
        <v>1348.3551467987265</v>
      </c>
      <c r="IR243" s="10">
        <v>21.942</v>
      </c>
      <c r="IS243" s="11">
        <v>3802.5</v>
      </c>
      <c r="IT243" s="18">
        <f t="shared" si="2696"/>
        <v>1.0375900950189672E-2</v>
      </c>
      <c r="IU243" s="20">
        <f>(((IR243-IR$235)/(IR$249-IR$235)*100+1300))</f>
        <v>1347.8368794326241</v>
      </c>
      <c r="IV243" s="20">
        <f t="shared" si="2697"/>
        <v>31.355318837380981</v>
      </c>
    </row>
    <row r="244" spans="1:256" s="11" customFormat="1">
      <c r="A244" s="13" t="s">
        <v>201</v>
      </c>
      <c r="B244" s="25"/>
      <c r="C244" s="12"/>
      <c r="D244" s="18"/>
      <c r="E244" s="20"/>
      <c r="F244" s="12"/>
      <c r="G244" s="25"/>
      <c r="H244" s="12"/>
      <c r="I244" s="18"/>
      <c r="J244" s="20"/>
      <c r="K244" s="12"/>
      <c r="L244" s="25"/>
      <c r="M244" s="12"/>
      <c r="N244" s="18"/>
      <c r="O244" s="20"/>
      <c r="P244" s="12"/>
      <c r="Q244" s="25"/>
      <c r="R244" s="12"/>
      <c r="S244" s="18"/>
      <c r="T244" s="20"/>
      <c r="U244" s="20"/>
      <c r="W244" s="10">
        <v>22.126999999999999</v>
      </c>
      <c r="X244" s="11">
        <v>30543.8</v>
      </c>
      <c r="Y244" s="18">
        <f>X244/Y$1</f>
        <v>9.2605994749341544E-2</v>
      </c>
      <c r="Z244" s="20">
        <f>(((W244-W$235)/(W$249-W$235)*100+1300))</f>
        <v>1350.1424501424501</v>
      </c>
      <c r="AB244" s="10">
        <v>22.09</v>
      </c>
      <c r="AC244" s="11">
        <v>29364.7</v>
      </c>
      <c r="AD244" s="18">
        <f t="shared" si="2644"/>
        <v>0.10114346847281275</v>
      </c>
      <c r="AE244" s="20">
        <f>(((AB244-AB$235)/(AB$249-AB$235)*100+1300))</f>
        <v>1350.3334503334504</v>
      </c>
      <c r="AG244" s="10">
        <v>22.06</v>
      </c>
      <c r="AH244" s="11">
        <v>47916.7</v>
      </c>
      <c r="AI244" s="18">
        <f t="shared" si="2645"/>
        <v>0.15850868516723618</v>
      </c>
      <c r="AJ244" s="20">
        <f>(((AG244-AG$235)/(AG$249-AG$235)*100+1300))</f>
        <v>1350.267761513745</v>
      </c>
      <c r="AL244" s="10">
        <v>22.045000000000002</v>
      </c>
      <c r="AM244" s="11">
        <v>32113.1</v>
      </c>
      <c r="AN244" s="18">
        <f t="shared" si="2646"/>
        <v>0.11351853697886731</v>
      </c>
      <c r="AO244" s="20">
        <f>(((AL244-AL$235)/(AL$249-AL$235)*100+1300))</f>
        <v>1350.1783166904422</v>
      </c>
      <c r="AQ244" s="10">
        <v>22.06</v>
      </c>
      <c r="AR244" s="11">
        <v>31051.9</v>
      </c>
      <c r="AS244" s="18">
        <f t="shared" si="2647"/>
        <v>0.1014281715269183</v>
      </c>
      <c r="AT244" s="20">
        <f>(((AQ244-AQ$235)/(AQ$249-AQ$235)*100+1300))</f>
        <v>1350.1249553730811</v>
      </c>
      <c r="AU244" s="20">
        <f t="shared" ref="AU244" si="2700">(STDEV(Y244,AD244,AI244,AN244,AS244))/(AVERAGE(Y244,AD244,AI244,AN244,AS244))*100</f>
        <v>23.158615277420445</v>
      </c>
      <c r="AW244" s="10"/>
      <c r="AY244" s="18"/>
      <c r="AZ244" s="20"/>
      <c r="BB244" s="10"/>
      <c r="BD244" s="18"/>
      <c r="BE244" s="20"/>
      <c r="BG244" s="10"/>
      <c r="BI244" s="18"/>
      <c r="BJ244" s="20"/>
      <c r="BL244" s="10"/>
      <c r="BN244" s="18"/>
      <c r="BO244" s="20"/>
      <c r="BQ244" s="10"/>
      <c r="BS244" s="18"/>
      <c r="BT244" s="20"/>
      <c r="BU244" s="20"/>
      <c r="BW244" s="10"/>
      <c r="BY244" s="18"/>
      <c r="BZ244" s="20"/>
      <c r="CB244" s="10"/>
      <c r="CD244" s="18"/>
      <c r="CE244" s="20"/>
      <c r="CG244" s="10"/>
      <c r="CI244" s="18"/>
      <c r="CJ244" s="20"/>
      <c r="CL244" s="10"/>
      <c r="CN244" s="18"/>
      <c r="CO244" s="20"/>
      <c r="CQ244" s="10"/>
      <c r="CS244" s="18"/>
      <c r="CT244" s="20"/>
      <c r="CU244" s="20"/>
      <c r="CW244" s="10">
        <v>22.079000000000001</v>
      </c>
      <c r="CX244" s="11">
        <v>6092.5</v>
      </c>
      <c r="CY244" s="18">
        <f t="shared" ref="CY244" si="2701">CX244/CY$1</f>
        <v>1.5845265939089158E-2</v>
      </c>
      <c r="CZ244" s="20">
        <f>(((CW244-CW$235)/(CW$249-CW$235)*100+1300))</f>
        <v>1349.4823277400928</v>
      </c>
      <c r="DB244" s="10">
        <v>22.119</v>
      </c>
      <c r="DC244" s="10">
        <v>4982.2</v>
      </c>
      <c r="DD244" s="18">
        <f t="shared" si="2662"/>
        <v>1.4839503304650338E-2</v>
      </c>
      <c r="DE244" s="20">
        <f t="shared" si="2663"/>
        <v>1349.4673295454545</v>
      </c>
      <c r="DG244" s="10">
        <v>22.001000000000001</v>
      </c>
      <c r="DH244" s="11">
        <v>4791.3999999999996</v>
      </c>
      <c r="DI244" s="18">
        <f t="shared" si="2664"/>
        <v>1.3147655242433389E-2</v>
      </c>
      <c r="DJ244" s="20">
        <f t="shared" si="2665"/>
        <v>1349.7866287339973</v>
      </c>
      <c r="DL244" s="10">
        <v>22.004999999999999</v>
      </c>
      <c r="DM244" s="11">
        <v>6751.7</v>
      </c>
      <c r="DN244" s="18">
        <f t="shared" si="2666"/>
        <v>2.3232047611297362E-2</v>
      </c>
      <c r="DO244" s="20">
        <f t="shared" si="2667"/>
        <v>1350.2133712660027</v>
      </c>
      <c r="DQ244" s="10">
        <v>21.99</v>
      </c>
      <c r="DR244" s="11">
        <v>5330.5</v>
      </c>
      <c r="DS244" s="18">
        <f t="shared" ref="DS244" si="2702">DR244/DS$1</f>
        <v>1.7568839164619085E-2</v>
      </c>
      <c r="DT244" s="20">
        <f>(((DQ244-DQ$235)/(DQ$249-DQ$235)*100+1300))</f>
        <v>1349.3954480796585</v>
      </c>
      <c r="DU244" s="20">
        <f t="shared" ref="DU244" si="2703">(STDEV(CY244,DD244,DI244,DN244,DS244))/(AVERAGE(CY244,DD244,DI244,DN244,DS244))*100</f>
        <v>22.87654287542566</v>
      </c>
      <c r="DW244" s="10"/>
      <c r="DY244" s="18"/>
      <c r="DZ244" s="20"/>
      <c r="EB244" s="10"/>
      <c r="EC244" s="10"/>
      <c r="ED244" s="18"/>
      <c r="EE244" s="20"/>
      <c r="EG244" s="10"/>
      <c r="EI244" s="18"/>
      <c r="EJ244" s="20"/>
      <c r="EL244" s="10"/>
      <c r="EN244" s="18"/>
      <c r="EO244" s="20"/>
      <c r="EQ244" s="10"/>
      <c r="ES244" s="18"/>
      <c r="ET244" s="20"/>
      <c r="EU244" s="20"/>
      <c r="EW244" s="10"/>
      <c r="EY244" s="18"/>
      <c r="EZ244" s="20"/>
      <c r="FB244" s="10"/>
      <c r="FC244" s="10"/>
      <c r="FD244" s="18"/>
      <c r="FE244" s="20"/>
      <c r="FG244" s="10"/>
      <c r="FI244" s="18"/>
      <c r="FJ244" s="20"/>
      <c r="FL244" s="10"/>
      <c r="FN244" s="18"/>
      <c r="FO244" s="20"/>
      <c r="FQ244" s="10"/>
      <c r="FS244" s="18"/>
      <c r="FT244" s="20"/>
      <c r="FU244" s="20"/>
      <c r="FV244" s="20"/>
      <c r="FX244" s="10"/>
      <c r="FZ244" s="18"/>
      <c r="GA244" s="20"/>
      <c r="GC244" s="10"/>
      <c r="GD244" s="10"/>
      <c r="GE244" s="18"/>
      <c r="GF244" s="20"/>
      <c r="GH244" s="10"/>
      <c r="GJ244" s="18"/>
      <c r="GK244" s="20"/>
      <c r="GM244" s="10"/>
      <c r="GO244" s="18"/>
      <c r="GP244" s="20"/>
      <c r="GR244" s="10"/>
      <c r="GT244" s="18"/>
      <c r="GU244" s="20"/>
      <c r="GV244" s="20"/>
      <c r="GX244" s="10"/>
      <c r="GZ244" s="18"/>
      <c r="HA244" s="20"/>
      <c r="HC244" s="10">
        <v>22.023</v>
      </c>
      <c r="HD244" s="10">
        <v>2004.7</v>
      </c>
      <c r="HE244" s="18">
        <f t="shared" ref="HE244" si="2704">HD244/HE$1</f>
        <v>6.1683418554318147E-3</v>
      </c>
      <c r="HF244" s="20">
        <f>(((HC244-HC$235)/(HC$249-HC$235)*100+1300))</f>
        <v>1349.7314715359828</v>
      </c>
      <c r="HH244" s="10"/>
      <c r="HJ244" s="18"/>
      <c r="HK244" s="20"/>
      <c r="HM244" s="10">
        <v>21.96</v>
      </c>
      <c r="HN244" s="11">
        <v>1873.9</v>
      </c>
      <c r="HO244" s="18">
        <f t="shared" ref="HO244" si="2705">HN244/HO$1</f>
        <v>5.2510950406449161E-3</v>
      </c>
      <c r="HP244" s="20">
        <f>(((HM244-HM$235)/(HM$249-HM$235)*100+1300))</f>
        <v>1350.0532103582832</v>
      </c>
      <c r="HR244" s="10">
        <v>21.963999999999999</v>
      </c>
      <c r="HS244" s="11">
        <v>1411.6</v>
      </c>
      <c r="HT244" s="18">
        <f t="shared" ref="HT244" si="2706">HS244/HT$1</f>
        <v>3.4588993515666366E-3</v>
      </c>
      <c r="HU244" s="20">
        <f>(((HR244-HR$235)/(HR$249-HR$235)*100+1300))</f>
        <v>1350.2656748140275</v>
      </c>
      <c r="HV244" s="20">
        <f t="shared" ref="HV244" si="2707">(STDEV(GZ244,HE244,HJ244,HO244,HT244))/(AVERAGE(GZ244,HE244,HJ244,HO244,HT244))*100</f>
        <v>27.786683855119421</v>
      </c>
      <c r="HX244" s="10"/>
      <c r="HZ244" s="18"/>
      <c r="IA244" s="20"/>
      <c r="IC244" s="10"/>
      <c r="ID244" s="10"/>
      <c r="IE244" s="18"/>
      <c r="IF244" s="20"/>
      <c r="IH244" s="10"/>
      <c r="IJ244" s="18"/>
      <c r="IK244" s="20"/>
      <c r="IM244" s="10"/>
      <c r="IO244" s="18"/>
      <c r="IP244" s="20"/>
      <c r="IR244" s="10"/>
      <c r="IT244" s="18"/>
      <c r="IU244" s="20"/>
      <c r="IV244" s="20"/>
    </row>
    <row r="245" spans="1:256" s="11" customFormat="1">
      <c r="A245" s="13" t="s">
        <v>168</v>
      </c>
      <c r="B245" s="25">
        <v>22.356000000000002</v>
      </c>
      <c r="C245" s="12">
        <v>24802.5</v>
      </c>
      <c r="D245" s="18">
        <f>C245/D$1</f>
        <v>7.6829266026115603E-2</v>
      </c>
      <c r="E245" s="20">
        <f>(((B245-B$235)/(B$249-B$235)*100+1300))</f>
        <v>1356.7577155019512</v>
      </c>
      <c r="F245" s="12"/>
      <c r="G245" s="25">
        <v>22.341000000000001</v>
      </c>
      <c r="H245" s="12">
        <v>16686.599999999999</v>
      </c>
      <c r="I245" s="18">
        <f>H245/I$1</f>
        <v>7.8264858344105348E-2</v>
      </c>
      <c r="J245" s="20">
        <f>(((G245-G$235)/(G$249-G$235)*100+1300))</f>
        <v>1356.6761363636365</v>
      </c>
      <c r="K245" s="12"/>
      <c r="L245" s="25">
        <v>22.311</v>
      </c>
      <c r="M245" s="12">
        <v>12689.5</v>
      </c>
      <c r="N245" s="18">
        <f>M245/N$1</f>
        <v>4.4594598393828337E-2</v>
      </c>
      <c r="O245" s="20">
        <f>(((L245-L$235)/(L$249-L$235)*100+1300))</f>
        <v>1357.127659574468</v>
      </c>
      <c r="P245" s="12"/>
      <c r="Q245" s="25">
        <v>22.289000000000001</v>
      </c>
      <c r="R245" s="12">
        <v>23248.2</v>
      </c>
      <c r="S245" s="18">
        <f>R245/S$1</f>
        <v>8.9043574979920562E-2</v>
      </c>
      <c r="T245" s="20">
        <f>(((Q245-Q$235)/(Q$249-Q$235)*100+1300))</f>
        <v>1356.2855113636365</v>
      </c>
      <c r="U245" s="20">
        <f t="shared" ref="U245" si="2708">(STDEV(D245,I245,N245,S245))/(AVERAGE(D245,I245,N245,S245))*100</f>
        <v>26.575641109231668</v>
      </c>
      <c r="W245" s="10">
        <v>22.303999999999998</v>
      </c>
      <c r="X245" s="11">
        <v>10822.7</v>
      </c>
      <c r="Y245" s="18">
        <f>X245/Y$1</f>
        <v>3.2813431838006363E-2</v>
      </c>
      <c r="Z245" s="20">
        <f>(((W245-W$235)/(W$249-W$235)*100+1300))</f>
        <v>1356.4458689458688</v>
      </c>
      <c r="AB245" s="10">
        <v>22.277999999999999</v>
      </c>
      <c r="AC245" s="11">
        <v>12328.8</v>
      </c>
      <c r="AD245" s="18">
        <f t="shared" si="2644"/>
        <v>4.2465190998294336E-2</v>
      </c>
      <c r="AE245" s="20">
        <f>(((AB245-AB$235)/(AB$249-AB$235)*100+1300))</f>
        <v>1356.9322569322569</v>
      </c>
      <c r="AG245" s="10">
        <v>22.251999999999999</v>
      </c>
      <c r="AH245" s="11">
        <v>30745.599999999999</v>
      </c>
      <c r="AI245" s="18">
        <f t="shared" si="2645"/>
        <v>0.1017065998008581</v>
      </c>
      <c r="AJ245" s="20">
        <f>(((AG245-AG$235)/(AG$249-AG$235)*100+1300))</f>
        <v>1357.1224562656193</v>
      </c>
      <c r="AL245" s="10">
        <v>22.241</v>
      </c>
      <c r="AM245" s="11">
        <v>13745.3</v>
      </c>
      <c r="AN245" s="18">
        <f t="shared" si="2646"/>
        <v>4.8589091253588873E-2</v>
      </c>
      <c r="AO245" s="20">
        <f>(((AL245-AL$235)/(AL$249-AL$235)*100+1300))</f>
        <v>1357.1683309557775</v>
      </c>
      <c r="AQ245" s="10">
        <v>22.256</v>
      </c>
      <c r="AR245" s="11">
        <v>12343.9</v>
      </c>
      <c r="AS245" s="18">
        <f t="shared" si="2647"/>
        <v>4.0320212499432462E-2</v>
      </c>
      <c r="AT245" s="20">
        <f>(((AQ245-AQ$235)/(AQ$249-AQ$235)*100+1300))</f>
        <v>1357.1224562656193</v>
      </c>
      <c r="AU245" s="20">
        <f t="shared" si="2321"/>
        <v>52.102964837384867</v>
      </c>
      <c r="AW245" s="10">
        <v>22.248999999999999</v>
      </c>
      <c r="AX245" s="11">
        <v>9353.1</v>
      </c>
      <c r="AY245" s="18">
        <f t="shared" si="2649"/>
        <v>2.7167368136703875E-2</v>
      </c>
      <c r="AZ245" s="20">
        <f>(((AW245-AW$235)/(AW$249-AW$235)*100+1300))</f>
        <v>1355.7359307359307</v>
      </c>
      <c r="BB245" s="10">
        <v>22.271000000000001</v>
      </c>
      <c r="BC245" s="11">
        <v>9629.5</v>
      </c>
      <c r="BD245" s="18">
        <f t="shared" si="2650"/>
        <v>2.5023400563068742E-2</v>
      </c>
      <c r="BE245" s="20">
        <f>(((BB245-BB$235)/(BB$249-BB$235)*100+1300))</f>
        <v>1356.4893617021276</v>
      </c>
      <c r="BG245" s="10">
        <v>22.196999999999999</v>
      </c>
      <c r="BH245" s="11">
        <v>14524.8</v>
      </c>
      <c r="BI245" s="18">
        <f t="shared" si="2651"/>
        <v>4.4550829438980012E-2</v>
      </c>
      <c r="BJ245" s="20">
        <f>(((BG245-BG$235)/(BG$249-BG$235)*100+1300))</f>
        <v>1356.8990042674252</v>
      </c>
      <c r="BL245" s="10">
        <v>22.207999999999998</v>
      </c>
      <c r="BM245" s="11">
        <v>16873.3</v>
      </c>
      <c r="BN245" s="18">
        <f t="shared" si="2652"/>
        <v>4.7418434885048939E-2</v>
      </c>
      <c r="BO245" s="20">
        <f>(((BL245-BL$235)/(BL$249-BL$235)*100+1300))</f>
        <v>1356.8376068376067</v>
      </c>
      <c r="BQ245" s="10">
        <v>22.207999999999998</v>
      </c>
      <c r="BR245" s="11">
        <v>9210.2000000000007</v>
      </c>
      <c r="BS245" s="18">
        <f t="shared" si="2653"/>
        <v>2.9669856724441637E-2</v>
      </c>
      <c r="BT245" s="20">
        <f>(((BQ245-BQ$235)/(BQ$249-BQ$235)*100+1300))</f>
        <v>1356.8108687879871</v>
      </c>
      <c r="BU245" s="20">
        <f t="shared" ref="BU245" si="2709">(STDEV(AY245,BD245,BI245,BN245,BS245))/(AVERAGE(AY245,BD245,BI245,BN245,BS245))*100</f>
        <v>29.976989429095269</v>
      </c>
      <c r="BW245" s="10">
        <v>22.266999999999999</v>
      </c>
      <c r="BX245" s="11">
        <v>12944.6</v>
      </c>
      <c r="BY245" s="18">
        <f t="shared" ref="BY245" si="2710">BX245/BY$1</f>
        <v>5.1049897542115003E-2</v>
      </c>
      <c r="BZ245" s="20">
        <f>(((BW245-BW$235)/(BW$249-BW$235)*100+1300))</f>
        <v>1356.8100358422939</v>
      </c>
      <c r="CB245" s="10">
        <v>22.26</v>
      </c>
      <c r="CC245" s="11">
        <v>13661.9</v>
      </c>
      <c r="CD245" s="18">
        <f t="shared" ref="CD245" si="2711">CC245/CD$1</f>
        <v>4.5184082994858127E-2</v>
      </c>
      <c r="CE245" s="20">
        <f>(((CB245-CB$235)/(CB$249-CB$235)*100+1300))</f>
        <v>1356.7644953471727</v>
      </c>
      <c r="CG245" s="10">
        <v>22.23</v>
      </c>
      <c r="CH245" s="11">
        <v>10544.7</v>
      </c>
      <c r="CI245" s="18">
        <f t="shared" ref="CI245" si="2712">CH245/CI$1</f>
        <v>2.8486870542468123E-2</v>
      </c>
      <c r="CJ245" s="20">
        <f>(((CG245-CG$235)/(CG$249-CG$235)*100+1300))</f>
        <v>1356.6951566951566</v>
      </c>
      <c r="CL245" s="10">
        <v>22.234000000000002</v>
      </c>
      <c r="CM245" s="11">
        <v>11911.3</v>
      </c>
      <c r="CN245" s="18">
        <f t="shared" ref="CN245" si="2713">CM245/CN$1</f>
        <v>3.3202118905804351E-2</v>
      </c>
      <c r="CO245" s="20">
        <f>(((CL245-CL$235)/(CL$249-CL$235)*100+1300))</f>
        <v>1356.818181818182</v>
      </c>
      <c r="CQ245" s="10">
        <v>22.225999999999999</v>
      </c>
      <c r="CR245" s="11">
        <v>12166.1</v>
      </c>
      <c r="CS245" s="18">
        <f t="shared" ref="CS245" si="2714">CR245/CS$1</f>
        <v>3.4553016973895165E-2</v>
      </c>
      <c r="CT245" s="20">
        <f>(((CQ245-CQ$235)/(CQ$249-CQ$235)*100+1300))</f>
        <v>1356.9796501249552</v>
      </c>
      <c r="CU245" s="20">
        <f t="shared" ref="CU245" si="2715">(STDEV(BY245,CD245,CI245,CN245,CS245))/(AVERAGE(BY245,CD245,CI245,CN245,CS245))*100</f>
        <v>24.163248371692436</v>
      </c>
      <c r="CW245" s="10">
        <v>22.277999999999999</v>
      </c>
      <c r="CX245" s="11">
        <v>18260.599999999999</v>
      </c>
      <c r="CY245" s="18">
        <f t="shared" ref="CY245" si="2716">CX245/CY$1</f>
        <v>4.7491844597017885E-2</v>
      </c>
      <c r="CZ245" s="20">
        <f>(((CW245-CW$235)/(CW$249-CW$235)*100+1300))</f>
        <v>1356.5869332381292</v>
      </c>
      <c r="DB245" s="10">
        <v>22.323</v>
      </c>
      <c r="DC245" s="10">
        <v>11582</v>
      </c>
      <c r="DD245" s="18">
        <f t="shared" ref="DD245" si="2717">DC245/DD$1</f>
        <v>3.4497034899132958E-2</v>
      </c>
      <c r="DE245" s="20">
        <f t="shared" si="2663"/>
        <v>1356.7116477272727</v>
      </c>
      <c r="DG245" s="10">
        <v>22.175000000000001</v>
      </c>
      <c r="DH245" s="11">
        <v>12635.4</v>
      </c>
      <c r="DI245" s="18">
        <f t="shared" ref="DI245" si="2718">DH245/DI$1</f>
        <v>3.4671679060450565E-2</v>
      </c>
      <c r="DJ245" s="20">
        <f t="shared" si="2665"/>
        <v>1355.9743954480798</v>
      </c>
      <c r="DL245" s="10">
        <v>22.193000000000001</v>
      </c>
      <c r="DM245" s="11">
        <v>21035.9</v>
      </c>
      <c r="DN245" s="18">
        <f t="shared" ref="DN245" si="2719">DM245/DN$1</f>
        <v>7.2382811787622403E-2</v>
      </c>
      <c r="DO245" s="20">
        <f t="shared" si="2667"/>
        <v>1356.8990042674254</v>
      </c>
      <c r="DQ245" s="10">
        <v>22.196999999999999</v>
      </c>
      <c r="DR245" s="11">
        <v>15903.4</v>
      </c>
      <c r="DS245" s="18">
        <f t="shared" ref="DS245" si="2720">DR245/DS$1</f>
        <v>5.2416147973098792E-2</v>
      </c>
      <c r="DT245" s="20">
        <f>(((DQ245-DQ$235)/(DQ$249-DQ$235)*100+1300))</f>
        <v>1356.7567567567567</v>
      </c>
      <c r="DU245" s="20">
        <f t="shared" ref="DU245" si="2721">(STDEV(CY245,DD245,DI245,DN245,DS245))/(AVERAGE(CY245,DD245,DI245,DN245,DS245))*100</f>
        <v>32.310026329647371</v>
      </c>
      <c r="DW245" s="10">
        <v>22.300999999999998</v>
      </c>
      <c r="DX245" s="11">
        <v>9995.7999999999993</v>
      </c>
      <c r="DY245" s="18">
        <f t="shared" ref="DY245" si="2722">DX245/DY$1</f>
        <v>4.3945618187765323E-2</v>
      </c>
      <c r="DZ245" s="20">
        <f>(((DW245-DW$235)/(DW$249-DW$235)*100+1300))</f>
        <v>1356.6750629722922</v>
      </c>
      <c r="EB245" s="10">
        <v>22.266999999999999</v>
      </c>
      <c r="EC245" s="10">
        <v>12242.4</v>
      </c>
      <c r="ED245" s="18">
        <f t="shared" si="2671"/>
        <v>3.9775546148620264E-2</v>
      </c>
      <c r="EE245" s="20">
        <f>(((EB245-EB$235)/(EB$249-EB$235)*100+1300))</f>
        <v>1356.50623885918</v>
      </c>
      <c r="EG245" s="10">
        <v>22.186</v>
      </c>
      <c r="EH245" s="11">
        <v>33901.300000000003</v>
      </c>
      <c r="EI245" s="18">
        <f t="shared" si="2672"/>
        <v>0.12068144310960305</v>
      </c>
      <c r="EJ245" s="20">
        <f>(((EG245-EG$235)/(EG$249-EG$235)*100+1300))</f>
        <v>1357.208806818182</v>
      </c>
      <c r="EL245" s="10">
        <v>22.189</v>
      </c>
      <c r="EM245" s="11">
        <v>14174.5</v>
      </c>
      <c r="EN245" s="18">
        <f t="shared" si="2673"/>
        <v>4.0327146489863942E-2</v>
      </c>
      <c r="EO245" s="20">
        <f>(((EL245-EL$235)/(EL$249-EL$235)*100+1300))</f>
        <v>1356.937970598781</v>
      </c>
      <c r="EQ245" s="10">
        <v>22.164000000000001</v>
      </c>
      <c r="ER245" s="11">
        <v>26831.1</v>
      </c>
      <c r="ES245" s="18">
        <f t="shared" ref="ES245" si="2723">ER245/ES$1</f>
        <v>8.4722877870489502E-2</v>
      </c>
      <c r="ET245" s="20">
        <f>(((EQ245-EQ$235)/(EQ$249-EQ$235)*100+1300))</f>
        <v>1356.7914438502673</v>
      </c>
      <c r="EU245" s="20">
        <f t="shared" si="2675"/>
        <v>54.582088591979051</v>
      </c>
      <c r="EW245" s="10">
        <v>22.292999999999999</v>
      </c>
      <c r="EX245" s="11">
        <v>23587.599999999999</v>
      </c>
      <c r="EY245" s="18">
        <f t="shared" ref="EY245" si="2724">EX245/EY$1</f>
        <v>7.730422981389054E-2</v>
      </c>
      <c r="EZ245" s="20">
        <f>(((EW245-EW$235)/(EW$249-EW$235)*100+1300))</f>
        <v>1357.1479374110952</v>
      </c>
      <c r="FB245" s="10">
        <v>22.222999999999999</v>
      </c>
      <c r="FC245" s="10">
        <v>13166.8</v>
      </c>
      <c r="FD245" s="18">
        <f t="shared" ref="FD245" si="2725">FC245/FD$1</f>
        <v>4.1987415382927724E-2</v>
      </c>
      <c r="FE245" s="20">
        <f>(((FB245-FB$235)/(FB$249-FB$235)*100+1300))</f>
        <v>1356.9340463458109</v>
      </c>
      <c r="FG245" s="10">
        <v>22.204000000000001</v>
      </c>
      <c r="FH245" s="11">
        <v>45154.3</v>
      </c>
      <c r="FI245" s="18">
        <f t="shared" ref="FI245" si="2726">FH245/FI$1</f>
        <v>0.14514017952596556</v>
      </c>
      <c r="FJ245" s="20">
        <f>(((FG245-FG$235)/(FG$249-FG$235)*100+1300))</f>
        <v>1358.3600713012479</v>
      </c>
      <c r="FL245" s="10">
        <v>22.149000000000001</v>
      </c>
      <c r="FM245" s="11">
        <v>39445</v>
      </c>
      <c r="FN245" s="18">
        <f t="shared" ref="FN245" si="2727">FM245/FN$1</f>
        <v>0.12038786592860111</v>
      </c>
      <c r="FO245" s="20">
        <f>(((FL245-FL$235)/(FL$249-FL$235)*100+1300))</f>
        <v>1357.1022727272727</v>
      </c>
      <c r="FQ245" s="10">
        <v>22.16</v>
      </c>
      <c r="FR245" s="11">
        <v>22126.7</v>
      </c>
      <c r="FS245" s="18">
        <f t="shared" ref="FS245" si="2728">FR245/FS$1</f>
        <v>8.8373850379489097E-2</v>
      </c>
      <c r="FT245" s="20">
        <f>(((FQ245-FQ$235)/(FQ$249-FQ$235)*100+1300))</f>
        <v>1357.041251778094</v>
      </c>
      <c r="FU245" s="20">
        <f>(STDEV(EY245,FD245,FI245,FN245,FS245))/(AVERAGE(EY245,FD245,FI245,FN245,FS245))*100</f>
        <v>42.018647779503112</v>
      </c>
      <c r="FV245" s="20">
        <f>(STDEV(EY245,FD245,FN245,FS245))/(AVERAGE(EY245,FD245,FN245,FS245))*100</f>
        <v>39.430622783547498</v>
      </c>
      <c r="FX245" s="10">
        <v>22.286000000000001</v>
      </c>
      <c r="FY245" s="11">
        <v>13543.5</v>
      </c>
      <c r="FZ245" s="18">
        <f t="shared" ref="FZ245" si="2729">FY245/FZ$1</f>
        <v>4.2592810405307061E-2</v>
      </c>
      <c r="GA245" s="20">
        <f>(((FX245-FX$235)/(FX$249-FX$235)*100+1300))</f>
        <v>1357.1224562656196</v>
      </c>
      <c r="GC245" s="10">
        <v>22.152000000000001</v>
      </c>
      <c r="GD245" s="10">
        <v>13923.1</v>
      </c>
      <c r="GE245" s="18">
        <f t="shared" ref="GE245" si="2730">GD245/GE$1</f>
        <v>5.1115366513232341E-2</v>
      </c>
      <c r="GF245" s="20">
        <f>(((GC245-GC$235)/(GC$249-GC$235)*100+1300))</f>
        <v>1356.50623885918</v>
      </c>
      <c r="GH245" s="10">
        <v>22.16</v>
      </c>
      <c r="GI245" s="11">
        <v>20064.2</v>
      </c>
      <c r="GJ245" s="18">
        <f t="shared" ref="GJ245" si="2731">GI245/GJ$1</f>
        <v>8.0308261533990982E-2</v>
      </c>
      <c r="GK245" s="20">
        <f>(((GH245-GH$235)/(GH$249-GH$235)*100+1300))</f>
        <v>1356.4441270974653</v>
      </c>
      <c r="GM245" s="10">
        <v>22.152999999999999</v>
      </c>
      <c r="GN245" s="11">
        <v>20489.900000000001</v>
      </c>
      <c r="GO245" s="18">
        <f t="shared" ref="GO245" si="2732">GN245/GO$1</f>
        <v>5.9792246463150261E-2</v>
      </c>
      <c r="GP245" s="20">
        <f>(((GM245-GM$235)/(GM$249-GM$235)*100+1300))</f>
        <v>1356.8189868933757</v>
      </c>
      <c r="GR245" s="10">
        <v>22.138000000000002</v>
      </c>
      <c r="GS245" s="11">
        <v>16541.099999999999</v>
      </c>
      <c r="GT245" s="18">
        <f t="shared" ref="GT245" si="2733">GS245/GT$1</f>
        <v>4.4944806339893818E-2</v>
      </c>
      <c r="GU245" s="20">
        <f>(((GR245-GR$235)/(GR$249-GR$235)*100+1300))</f>
        <v>1356.8529725881097</v>
      </c>
      <c r="GV245" s="20">
        <f t="shared" ref="GV245" si="2734">(STDEV(FZ245,GE245,GJ245,GO245,GT245))/(AVERAGE(FZ245,GE245,GJ245,GO245,GT245))*100</f>
        <v>27.361879757968694</v>
      </c>
      <c r="GX245" s="10">
        <v>22.207999999999998</v>
      </c>
      <c r="GY245" s="11">
        <v>15413</v>
      </c>
      <c r="GZ245" s="18">
        <f t="shared" ref="GZ245" si="2735">GY245/GZ$1</f>
        <v>5.2180101076305573E-2</v>
      </c>
      <c r="HA245" s="20">
        <f>(((GX245-GX$235)/(GX$249-GX$235)*100+1300))</f>
        <v>1356.9252568189868</v>
      </c>
      <c r="HC245" s="10">
        <v>22.215</v>
      </c>
      <c r="HD245" s="10">
        <v>14998.4</v>
      </c>
      <c r="HE245" s="18">
        <f t="shared" ref="HE245" si="2736">HD245/HE$1</f>
        <v>4.6149178672374183E-2</v>
      </c>
      <c r="HF245" s="20">
        <f>(((HC245-HC$235)/(HC$249-HC$235)*100+1300))</f>
        <v>1356.6058002148227</v>
      </c>
      <c r="HH245" s="10">
        <v>22.164000000000001</v>
      </c>
      <c r="HI245" s="11">
        <v>16232.2</v>
      </c>
      <c r="HJ245" s="18">
        <f t="shared" ref="HJ245" si="2737">HI245/HJ$1</f>
        <v>4.4715646481881734E-2</v>
      </c>
      <c r="HK245" s="20">
        <f>(((HH245-HH$235)/(HH$249-HH$235)*100+1300))</f>
        <v>1356.8383658969806</v>
      </c>
      <c r="HM245" s="10">
        <v>22.167000000000002</v>
      </c>
      <c r="HN245" s="11">
        <v>18193.599999999999</v>
      </c>
      <c r="HO245" s="18">
        <f t="shared" ref="HO245" si="2738">HN245/HO$1</f>
        <v>5.0982615257739117E-2</v>
      </c>
      <c r="HP245" s="20">
        <f>(((HM245-HM$235)/(HM$249-HM$235)*100+1300))</f>
        <v>1357.3962398013482</v>
      </c>
      <c r="HR245" s="10">
        <v>22.167000000000002</v>
      </c>
      <c r="HS245" s="11">
        <v>24430.3</v>
      </c>
      <c r="HT245" s="18">
        <f t="shared" ref="HT245" si="2739">HS245/HT$1</f>
        <v>5.9862531048865401E-2</v>
      </c>
      <c r="HU245" s="20">
        <f>(((HR245-HR$235)/(HR$249-HR$235)*100+1300))</f>
        <v>1357.4566064470423</v>
      </c>
      <c r="HV245" s="20">
        <f t="shared" ref="HV245" si="2740">(STDEV(GZ245,HE245,HJ245,HO245,HT245))/(AVERAGE(GZ245,HE245,HJ245,HO245,HT245))*100</f>
        <v>11.763280557841812</v>
      </c>
      <c r="HX245" s="10">
        <v>22.216000000000001</v>
      </c>
      <c r="HY245" s="11">
        <v>9801.5</v>
      </c>
      <c r="HZ245" s="18">
        <f t="shared" ref="HZ245" si="2741">HY245/HZ$1</f>
        <v>2.2031427292131579E-2</v>
      </c>
      <c r="IA245" s="20">
        <f>(((HX245-HX$235)/(HX$249-HX$235)*100+1300))</f>
        <v>1356.7914438502673</v>
      </c>
      <c r="IC245" s="10">
        <v>22.212</v>
      </c>
      <c r="ID245" s="10">
        <v>11765.2</v>
      </c>
      <c r="IE245" s="18">
        <f t="shared" ref="IE245" si="2742">ID245/IE$1</f>
        <v>3.7913402941566018E-2</v>
      </c>
      <c r="IF245" s="20">
        <f>(((IC245-IC$235)/(IC$249-IC$235)*100+1300))</f>
        <v>1356.5418894830659</v>
      </c>
      <c r="IH245" s="10">
        <v>22.170999999999999</v>
      </c>
      <c r="II245" s="11">
        <v>29145.3</v>
      </c>
      <c r="IJ245" s="18">
        <f t="shared" ref="IJ245" si="2743">II245/IJ$1</f>
        <v>9.1954323985712766E-2</v>
      </c>
      <c r="IK245" s="20">
        <f>(((IH245-IH$235)/(IH$249-IH$235)*100+1300))</f>
        <v>1356.8725455194574</v>
      </c>
      <c r="IM245" s="10">
        <v>22.167000000000002</v>
      </c>
      <c r="IN245" s="11">
        <v>22921.8</v>
      </c>
      <c r="IO245" s="18">
        <f t="shared" ref="IO245" si="2744">IN245/IO$1</f>
        <v>5.1910035106726531E-2</v>
      </c>
      <c r="IP245" s="20">
        <f>(((IM245-IM$235)/(IM$249-IM$235)*100+1300))</f>
        <v>1356.844711708525</v>
      </c>
      <c r="IR245" s="10">
        <v>22.207999999999998</v>
      </c>
      <c r="IS245" s="11">
        <v>22703.5</v>
      </c>
      <c r="IT245" s="18">
        <f t="shared" ref="IT245" si="2745">IS245/IT$1</f>
        <v>6.1951155088134445E-2</v>
      </c>
      <c r="IU245" s="20">
        <f>(((IR245-IR$235)/(IR$249-IR$235)*100+1300))</f>
        <v>1357.2695035460993</v>
      </c>
      <c r="IV245" s="20">
        <f t="shared" ref="IV245" si="2746">(STDEV(HZ245,IE245,IJ245,IO245,IT245))/(AVERAGE(HZ245,IE245,IJ245,IO245,IT245))*100</f>
        <v>49.646114216230465</v>
      </c>
    </row>
    <row r="246" spans="1:256">
      <c r="A246" s="5" t="s">
        <v>143</v>
      </c>
      <c r="B246" s="25">
        <v>22.614999999999998</v>
      </c>
      <c r="C246" s="12">
        <v>4147.2</v>
      </c>
      <c r="D246" s="18">
        <f>C246/D$1</f>
        <v>1.2846540956093402E-2</v>
      </c>
      <c r="E246" s="20">
        <f>(((B246-B$235)/(B$249-B$235)*100+1300))</f>
        <v>1365.9453706988293</v>
      </c>
      <c r="G246" s="25">
        <v>22.591999999999999</v>
      </c>
      <c r="H246" s="12">
        <v>3832.8</v>
      </c>
      <c r="I246" s="18">
        <f>H246/I$1</f>
        <v>1.7976912556259935E-2</v>
      </c>
      <c r="J246" s="20">
        <f>(((G246-G$235)/(G$249-G$235)*100+1300))</f>
        <v>1365.5894886363635</v>
      </c>
      <c r="L246" s="25">
        <v>22.614000000000001</v>
      </c>
      <c r="M246" s="12">
        <v>5077.5</v>
      </c>
      <c r="N246" s="18">
        <f>M246/N$1</f>
        <v>1.7843813652599662E-2</v>
      </c>
      <c r="O246" s="20">
        <f>(((L246-L$235)/(L$249-L$235)*100+1300))</f>
        <v>1367.872340425532</v>
      </c>
      <c r="Q246" s="25">
        <v>22.536999999999999</v>
      </c>
      <c r="R246" s="12">
        <v>2004.4</v>
      </c>
      <c r="S246" s="18">
        <f>R246/S$1</f>
        <v>7.6771079778113049E-3</v>
      </c>
      <c r="T246" s="20">
        <f>(((Q246-Q$235)/(Q$249-Q$235)*100+1300))</f>
        <v>1365.0923295454545</v>
      </c>
      <c r="U246" s="20">
        <f t="shared" si="2642"/>
        <v>34.747550068774061</v>
      </c>
      <c r="Y246" s="18"/>
      <c r="AD246" s="18"/>
      <c r="AI246" s="18"/>
      <c r="AN246" s="18"/>
      <c r="AS246" s="18"/>
      <c r="AU246" s="20"/>
      <c r="AY246" s="18"/>
      <c r="BD246" s="18"/>
      <c r="BI246" s="18"/>
      <c r="BN246" s="18"/>
      <c r="BS246" s="18"/>
      <c r="BU246" s="20"/>
      <c r="BY246" s="18"/>
      <c r="CD246" s="18"/>
      <c r="CI246" s="18"/>
      <c r="CN246" s="18"/>
      <c r="CS246" s="18"/>
      <c r="CU246" s="20"/>
      <c r="CY246" s="18"/>
      <c r="DD246" s="18"/>
      <c r="DI246" s="18"/>
      <c r="DN246" s="18"/>
      <c r="DS246" s="18"/>
      <c r="DU246" s="20"/>
      <c r="DY246" s="18"/>
      <c r="ED246" s="18"/>
      <c r="EI246" s="18"/>
      <c r="EN246" s="18"/>
      <c r="ES246" s="18"/>
      <c r="EU246" s="20"/>
      <c r="EY246" s="18"/>
      <c r="FD246" s="18"/>
      <c r="FI246" s="18"/>
      <c r="FN246" s="18"/>
      <c r="FS246" s="18"/>
      <c r="FU246" s="20"/>
      <c r="FV246" s="20"/>
      <c r="FZ246" s="18"/>
      <c r="GE246" s="18"/>
      <c r="GJ246" s="18"/>
      <c r="GO246" s="18"/>
      <c r="GT246" s="18"/>
      <c r="GV246" s="20"/>
      <c r="GZ246" s="18"/>
      <c r="HE246" s="18"/>
      <c r="HJ246" s="18"/>
      <c r="HO246" s="18"/>
      <c r="HT246" s="18"/>
      <c r="HV246" s="20"/>
      <c r="HZ246" s="18"/>
      <c r="IE246" s="18"/>
      <c r="IJ246" s="18"/>
      <c r="IO246" s="18"/>
      <c r="IT246" s="18"/>
      <c r="IV246" s="20"/>
    </row>
    <row r="247" spans="1:256" s="11" customFormat="1">
      <c r="A247" s="14" t="s">
        <v>202</v>
      </c>
      <c r="B247" s="25"/>
      <c r="C247" s="12"/>
      <c r="D247" s="18"/>
      <c r="E247" s="20"/>
      <c r="F247" s="12"/>
      <c r="G247" s="25"/>
      <c r="H247" s="12"/>
      <c r="I247" s="18"/>
      <c r="J247" s="20"/>
      <c r="K247" s="12"/>
      <c r="L247" s="25"/>
      <c r="M247" s="12"/>
      <c r="N247" s="18"/>
      <c r="O247" s="20"/>
      <c r="P247" s="12"/>
      <c r="Q247" s="25"/>
      <c r="R247" s="12"/>
      <c r="S247" s="18"/>
      <c r="T247" s="20"/>
      <c r="U247" s="20"/>
      <c r="W247" s="10">
        <v>22.722000000000001</v>
      </c>
      <c r="X247" s="11">
        <v>30773.599999999999</v>
      </c>
      <c r="Y247" s="18">
        <f t="shared" ref="Y247:Y258" si="2747">X247/Y$1</f>
        <v>9.3302727231658694E-2</v>
      </c>
      <c r="Z247" s="20">
        <f>(((W247-W$235)/(W$249-W$235)*100+1300))</f>
        <v>1371.3319088319088</v>
      </c>
      <c r="AB247" s="10">
        <v>22.681000000000001</v>
      </c>
      <c r="AC247" s="11">
        <v>14815.7</v>
      </c>
      <c r="AD247" s="18">
        <f t="shared" si="2644"/>
        <v>5.1031043594950802E-2</v>
      </c>
      <c r="AE247" s="20">
        <f>(((AB247-AB$235)/(AB$249-AB$235)*100+1300))</f>
        <v>1371.0775710775711</v>
      </c>
      <c r="AG247" s="10">
        <v>22.64</v>
      </c>
      <c r="AH247" s="11">
        <v>21546.7</v>
      </c>
      <c r="AI247" s="18">
        <f t="shared" si="2645"/>
        <v>7.1276592225526555E-2</v>
      </c>
      <c r="AJ247" s="20">
        <f>(((AG247-AG$235)/(AG$249-AG$235)*100+1300))</f>
        <v>1370.9746519100322</v>
      </c>
      <c r="AL247" s="10">
        <v>22.643999999999998</v>
      </c>
      <c r="AM247" s="11">
        <v>31310.9</v>
      </c>
      <c r="AN247" s="18">
        <f t="shared" si="2646"/>
        <v>0.11068279174204972</v>
      </c>
      <c r="AO247" s="20">
        <f>(((AL247-AL$235)/(AL$249-AL$235)*100+1300))</f>
        <v>1371.5406562054206</v>
      </c>
      <c r="AQ247" s="10">
        <v>22.64</v>
      </c>
      <c r="AR247" s="11">
        <v>11993.8</v>
      </c>
      <c r="AS247" s="18">
        <f t="shared" si="2647"/>
        <v>3.9176643093000833E-2</v>
      </c>
      <c r="AT247" s="20">
        <f>(((AQ247-AQ$235)/(AQ$249-AQ$235)*100+1300))</f>
        <v>1370.8318457693681</v>
      </c>
      <c r="AU247" s="20">
        <f t="shared" ref="AU247" si="2748">(STDEV(Y247,AD247,AI247,AN247,AS247))/(AVERAGE(Y247,AD247,AI247,AN247,AS247))*100</f>
        <v>40.247404062328052</v>
      </c>
      <c r="AW247" s="10">
        <v>22.673999999999999</v>
      </c>
      <c r="AX247" s="11">
        <v>14165.7</v>
      </c>
      <c r="AY247" s="18">
        <f t="shared" si="2649"/>
        <v>4.114622818253906E-2</v>
      </c>
      <c r="AZ247" s="20">
        <f t="shared" ref="AZ247:AZ258" si="2749">(((AW247-AW$235)/(AW$249-AW$235)*100+1300))</f>
        <v>1371.0678210678211</v>
      </c>
      <c r="BB247" s="10">
        <v>22.684999999999999</v>
      </c>
      <c r="BC247" s="11">
        <v>7341.3</v>
      </c>
      <c r="BD247" s="18">
        <f t="shared" si="2650"/>
        <v>1.9077240828044711E-2</v>
      </c>
      <c r="BE247" s="20">
        <f>(((BB247-BB$235)/(BB$249-BB$235)*100+1300))</f>
        <v>1371.1702127659573</v>
      </c>
      <c r="BG247" s="10">
        <v>22.596</v>
      </c>
      <c r="BH247" s="11">
        <v>24531.9</v>
      </c>
      <c r="BI247" s="18">
        <f t="shared" si="2651"/>
        <v>7.5244856570425331E-2</v>
      </c>
      <c r="BJ247" s="20">
        <f t="shared" ref="BJ247:BJ258" si="2750">(((BG247-BG$235)/(BG$249-BG$235)*100+1300))</f>
        <v>1371.0881934566146</v>
      </c>
      <c r="BL247" s="10">
        <v>22.606999999999999</v>
      </c>
      <c r="BM247" s="11">
        <v>21889.5</v>
      </c>
      <c r="BN247" s="18">
        <f t="shared" si="2652"/>
        <v>6.1515283342101351E-2</v>
      </c>
      <c r="BO247" s="20">
        <f t="shared" ref="BO247:BO258" si="2751">(((BL247-BL$235)/(BL$249-BL$235)*100+1300))</f>
        <v>1371.0470085470085</v>
      </c>
      <c r="BQ247" s="10">
        <v>22.622</v>
      </c>
      <c r="BR247" s="11">
        <v>8787.4</v>
      </c>
      <c r="BS247" s="18">
        <f t="shared" si="2653"/>
        <v>2.8307843367175348E-2</v>
      </c>
      <c r="BT247" s="20">
        <f t="shared" ref="BT247:BT258" si="2752">(((BQ247-BQ$235)/(BQ$249-BQ$235)*100+1300))</f>
        <v>1371.612441902038</v>
      </c>
      <c r="BU247" s="20">
        <f t="shared" ref="BU247:BU268" si="2753">(STDEV(AY247,BD247,BI247,BN247,BS247))/(AVERAGE(AY247,BD247,BI247,BN247,BS247))*100</f>
        <v>51.488836325826512</v>
      </c>
      <c r="BW247" s="10">
        <v>22.67</v>
      </c>
      <c r="BX247" s="11">
        <v>7677</v>
      </c>
      <c r="BY247" s="18">
        <f t="shared" ref="BY247:BY265" si="2754">BX247/BY$1</f>
        <v>3.0275950081950533E-2</v>
      </c>
      <c r="BZ247" s="20">
        <f t="shared" ref="BZ247:BZ265" si="2755">(((BW247-BW$235)/(BW$249-BW$235)*100+1300))</f>
        <v>1371.2544802867385</v>
      </c>
      <c r="CB247" s="10">
        <v>22.673999999999999</v>
      </c>
      <c r="CC247" s="11">
        <v>5160</v>
      </c>
      <c r="CD247" s="18">
        <f t="shared" ref="CD247:CD264" si="2756">CC247/CD$1</f>
        <v>1.7065698640267309E-2</v>
      </c>
      <c r="CE247" s="20">
        <f t="shared" ref="CE247:CE264" si="2757">(((CB247-CB$235)/(CB$249-CB$235)*100+1300))</f>
        <v>1371.5819613457409</v>
      </c>
      <c r="CG247" s="10">
        <v>22.643999999999998</v>
      </c>
      <c r="CH247" s="11">
        <v>7475.9</v>
      </c>
      <c r="CI247" s="18">
        <f t="shared" ref="CI247:CI265" si="2758">CH247/CI$1</f>
        <v>2.0196401556083855E-2</v>
      </c>
      <c r="CJ247" s="20">
        <f t="shared" ref="CJ247:CJ265" si="2759">(((CG247-CG$235)/(CG$249-CG$235)*100+1300))</f>
        <v>1371.4387464387464</v>
      </c>
      <c r="CL247" s="10">
        <v>22.643999999999998</v>
      </c>
      <c r="CM247" s="11">
        <v>16303.7</v>
      </c>
      <c r="CN247" s="18">
        <f t="shared" ref="CN247:CN260" si="2760">CM247/CN$1</f>
        <v>4.5445701645039797E-2</v>
      </c>
      <c r="CO247" s="20">
        <f t="shared" ref="CO247:CO265" si="2761">(((CL247-CL$235)/(CL$249-CL$235)*100+1300))</f>
        <v>1371.3778409090908</v>
      </c>
      <c r="CQ247" s="10">
        <v>22.626000000000001</v>
      </c>
      <c r="CR247" s="11">
        <v>15357.9</v>
      </c>
      <c r="CS247" s="18">
        <f t="shared" ref="CS247:CS265" si="2762">CR247/CS$1</f>
        <v>4.3618068188111599E-2</v>
      </c>
      <c r="CT247" s="20">
        <f t="shared" ref="CT247:CT265" si="2763">(((CQ247-CQ$235)/(CQ$249-CQ$235)*100+1300))</f>
        <v>1371.2602641913602</v>
      </c>
      <c r="CU247" s="20">
        <f t="shared" ref="CU247:CU265" si="2764">(STDEV(BY247,CD247,CI247,CN247,CS247))/(AVERAGE(BY247,CD247,CI247,CN247,CS247))*100</f>
        <v>41.5920308828372</v>
      </c>
      <c r="CW247" s="10">
        <v>22.67</v>
      </c>
      <c r="CX247" s="11">
        <v>10200.4</v>
      </c>
      <c r="CY247" s="18">
        <f t="shared" ref="CY247:CY266" si="2765">CX247/CY$1</f>
        <v>2.6529019398454666E-2</v>
      </c>
      <c r="CZ247" s="20">
        <f t="shared" ref="CZ247:CZ265" si="2766">(((CW247-CW$235)/(CW$249-CW$235)*100+1300))</f>
        <v>1370.5819350232061</v>
      </c>
      <c r="DB247" s="10">
        <v>22.722000000000001</v>
      </c>
      <c r="DC247" s="10">
        <v>7160.6</v>
      </c>
      <c r="DD247" s="18">
        <f t="shared" ref="DD247:DD264" si="2767">DC247/DD$1</f>
        <v>2.1327876713756817E-2</v>
      </c>
      <c r="DE247" s="20">
        <f t="shared" ref="DE247:DE265" si="2768">(((DB247-DB$235)/(DB$249-DB$235)*100+1300))</f>
        <v>1370.8806818181818</v>
      </c>
      <c r="DG247" s="10">
        <v>22.611000000000001</v>
      </c>
      <c r="DH247" s="11">
        <v>14489.7</v>
      </c>
      <c r="DI247" s="18">
        <f t="shared" ref="DI247:DI266" si="2769">DH247/DI$1</f>
        <v>3.9759899020388005E-2</v>
      </c>
      <c r="DJ247" s="20">
        <f t="shared" ref="DJ247:DJ265" si="2770">(((DG247-DG$235)/(DG$249-DG$235)*100+1300))</f>
        <v>1371.4793741109531</v>
      </c>
      <c r="DL247" s="10">
        <v>22.603000000000002</v>
      </c>
      <c r="DM247" s="11">
        <v>12186.1</v>
      </c>
      <c r="DN247" s="18">
        <f t="shared" ref="DN247:DN266" si="2771">DM247/DN$1</f>
        <v>4.1931373638643715E-2</v>
      </c>
      <c r="DO247" s="20">
        <f t="shared" ref="DO247:DO265" si="2772">(((DL247-DL$235)/(DL$249-DL$235)*100+1300))</f>
        <v>1371.4793741109531</v>
      </c>
      <c r="DQ247" s="10">
        <v>22.588999999999999</v>
      </c>
      <c r="DR247" s="11">
        <v>9363.4</v>
      </c>
      <c r="DS247" s="18">
        <f t="shared" ref="DS247:DS266" si="2773">DR247/DS$1</f>
        <v>3.0860907726103427E-2</v>
      </c>
      <c r="DT247" s="20">
        <f t="shared" ref="DT247:DT265" si="2774">(((DQ247-DQ$235)/(DQ$249-DQ$235)*100+1300))</f>
        <v>1370.6970128022758</v>
      </c>
      <c r="DU247" s="20">
        <f t="shared" ref="DU247:DU266" si="2775">(STDEV(CY247,DD247,DI247,DN247,DS247))/(AVERAGE(CY247,DD247,DI247,DN247,DS247))*100</f>
        <v>27.170877088554509</v>
      </c>
      <c r="DW247" s="10">
        <v>22.696000000000002</v>
      </c>
      <c r="DX247" s="11">
        <v>14618.2</v>
      </c>
      <c r="DY247" s="18">
        <f t="shared" ref="DY247:DY268" si="2776">DX247/DY$1</f>
        <v>6.4267575961142784E-2</v>
      </c>
      <c r="DZ247" s="20">
        <f t="shared" ref="DZ247:DZ265" si="2777">(((DW247-DW$235)/(DW$249-DW$235)*100+1300))</f>
        <v>1370.8888089240736</v>
      </c>
      <c r="EB247" s="10">
        <v>22.681000000000001</v>
      </c>
      <c r="EC247" s="10">
        <v>29823.3</v>
      </c>
      <c r="ED247" s="18">
        <f t="shared" ref="ED247:ED266" si="2778">EC247/ED$1</f>
        <v>9.6895873803677937E-2</v>
      </c>
      <c r="EE247" s="20">
        <f t="shared" ref="EE247:EE265" si="2779">(((EB247-EB$235)/(EB$249-EB$235)*100+1300))</f>
        <v>1371.2655971479501</v>
      </c>
      <c r="EG247" s="10">
        <v>22.581</v>
      </c>
      <c r="EH247" s="11">
        <v>37437.800000000003</v>
      </c>
      <c r="EI247" s="18">
        <f t="shared" ref="EI247:EI266" si="2780">EH247/EI$1</f>
        <v>0.13327063359955804</v>
      </c>
      <c r="EJ247" s="20">
        <f t="shared" ref="EJ247:EJ265" si="2781">(((EG247-EG$235)/(EG$249-EG$235)*100+1300))</f>
        <v>1371.2357954545455</v>
      </c>
      <c r="EL247" s="10">
        <v>22.581</v>
      </c>
      <c r="EM247" s="11">
        <v>12468.5</v>
      </c>
      <c r="EN247" s="18">
        <f t="shared" ref="EN247:EN268" si="2782">EM247/EN$1</f>
        <v>3.547349296334041E-2</v>
      </c>
      <c r="EO247" s="20">
        <f t="shared" ref="EO247:EO265" si="2783">(((EL247-EL$235)/(EL$249-EL$235)*100+1300))</f>
        <v>1370.9931875224095</v>
      </c>
      <c r="EQ247" s="10">
        <v>22.565999999999999</v>
      </c>
      <c r="ER247" s="11">
        <v>17470.099999999999</v>
      </c>
      <c r="ES247" s="18">
        <f t="shared" ref="ES247:ES268" si="2784">ER247/ES$1</f>
        <v>5.5164236601750904E-2</v>
      </c>
      <c r="ET247" s="20">
        <f t="shared" ref="ET247:ET265" si="2785">(((EQ247-EQ$235)/(EQ$249-EQ$235)*100+1300))</f>
        <v>1371.1229946524063</v>
      </c>
      <c r="EU247" s="20">
        <f t="shared" ref="EU247:EU268" si="2786">(STDEV(DY247,ED247,EI247,EN247,ES247))/(AVERAGE(DY247,ED247,EI247,EN247,ES247))*100</f>
        <v>49.976318353805041</v>
      </c>
      <c r="EW247" s="10">
        <v>22.692</v>
      </c>
      <c r="EX247" s="11">
        <v>7989.7</v>
      </c>
      <c r="EY247" s="18">
        <f t="shared" ref="EY247:EY275" si="2787">EX247/EY$1</f>
        <v>2.6184843093152388E-2</v>
      </c>
      <c r="EZ247" s="20">
        <f>(((EW247-EW$235)/(EW$249-EW$235)*100+1300))</f>
        <v>1371.3371266002846</v>
      </c>
      <c r="FB247" s="10">
        <v>22.614000000000001</v>
      </c>
      <c r="FC247" s="10">
        <v>6361.4</v>
      </c>
      <c r="FD247" s="18">
        <f t="shared" ref="FD247:FD268" si="2788">FC247/FD$1</f>
        <v>2.0285775147868612E-2</v>
      </c>
      <c r="FE247" s="20">
        <f>(((FB247-FB$235)/(FB$249-FB$235)*100+1300))</f>
        <v>1370.8734402852049</v>
      </c>
      <c r="FG247" s="10">
        <v>22.547999999999998</v>
      </c>
      <c r="FH247" s="11">
        <v>25919.200000000001</v>
      </c>
      <c r="FI247" s="18">
        <f t="shared" ref="FI247:FI268" si="2789">FH247/FI$1</f>
        <v>8.3312493852621045E-2</v>
      </c>
      <c r="FJ247" s="20">
        <f>(((FG247-FG$235)/(FG$249-FG$235)*100+1300))</f>
        <v>1370.6238859180035</v>
      </c>
      <c r="FL247" s="10">
        <v>22.552</v>
      </c>
      <c r="FM247" s="11">
        <v>7351.7</v>
      </c>
      <c r="FN247" s="18">
        <f t="shared" ref="FN247:FN276" si="2790">FM247/FN$1</f>
        <v>2.2437710075986734E-2</v>
      </c>
      <c r="FO247" s="20">
        <f>(((FL247-FL$235)/(FL$249-FL$235)*100+1300))</f>
        <v>1371.4133522727273</v>
      </c>
      <c r="FQ247" s="10">
        <v>22.555</v>
      </c>
      <c r="FR247" s="11">
        <v>5790.6</v>
      </c>
      <c r="FS247" s="18">
        <f t="shared" ref="FS247:FS276" si="2791">FR247/FS$1</f>
        <v>2.3127606828287524E-2</v>
      </c>
      <c r="FT247" s="20">
        <f>(((FQ247-FQ$235)/(FQ$249-FQ$235)*100+1300))</f>
        <v>1371.0881934566146</v>
      </c>
      <c r="FU247" s="20">
        <f>(STDEV(EY247,FD247,FI247,FN247,FS247))/(AVERAGE(EY247,FD247,FI247,FN247,FS247))*100</f>
        <v>77.135344775504748</v>
      </c>
      <c r="FV247" s="20">
        <f>(STDEV(EY247,FD247,FN247,FS247))/(AVERAGE(EY247,FD247,FN247,FS247))*100</f>
        <v>10.599081657460102</v>
      </c>
      <c r="FX247" s="10">
        <v>22.696000000000002</v>
      </c>
      <c r="FY247" s="11">
        <v>10758.2</v>
      </c>
      <c r="FZ247" s="18">
        <f t="shared" ref="FZ247:FZ252" si="2792">FY247/FZ$1</f>
        <v>3.3833349791588176E-2</v>
      </c>
      <c r="GA247" s="20">
        <f>(((FX247-FX$235)/(FX$249-FX$235)*100+1300))</f>
        <v>1371.7600856836846</v>
      </c>
      <c r="GC247" s="10">
        <v>22.565999999999999</v>
      </c>
      <c r="GD247" s="10">
        <v>8699.7000000000007</v>
      </c>
      <c r="GE247" s="18">
        <f t="shared" ref="GE247:GE252" si="2793">GD247/GE$1</f>
        <v>3.1938889619062376E-2</v>
      </c>
      <c r="GF247" s="20">
        <f>(((GC247-GC$235)/(GC$249-GC$235)*100+1300))</f>
        <v>1371.2655971479501</v>
      </c>
      <c r="GH247" s="10">
        <v>22.559000000000001</v>
      </c>
      <c r="GI247" s="11">
        <v>10639.4</v>
      </c>
      <c r="GJ247" s="18">
        <f t="shared" ref="GJ247:GJ255" si="2794">GI247/GJ$1</f>
        <v>4.2584888396484465E-2</v>
      </c>
      <c r="GK247" s="20">
        <f>(((GH247-GH$235)/(GH$249-GH$235)*100+1300))</f>
        <v>1370.689039628704</v>
      </c>
      <c r="GM247" s="10">
        <v>22.574000000000002</v>
      </c>
      <c r="GN247" s="11">
        <v>26919.1</v>
      </c>
      <c r="GO247" s="18">
        <f t="shared" ref="GO247:GO252" si="2795">GN247/GO$1</f>
        <v>7.8553504983732855E-2</v>
      </c>
      <c r="GP247" s="20">
        <f>(((GM247-GM$235)/(GM$249-GM$235)*100+1300))</f>
        <v>1371.7321997874601</v>
      </c>
      <c r="GR247" s="10">
        <v>22.544</v>
      </c>
      <c r="GS247" s="11">
        <v>8887.6</v>
      </c>
      <c r="GT247" s="18">
        <f t="shared" ref="GT247:GT251" si="2796">GS247/GT$1</f>
        <v>2.4149026414593971E-2</v>
      </c>
      <c r="GU247" s="20">
        <f>(((GR247-GR$235)/(GR$249-GR$235)*100+1300))</f>
        <v>1371.3065147739408</v>
      </c>
      <c r="GV247" s="20">
        <f t="shared" ref="GV247:GV252" si="2797">(STDEV(FZ247,GE247,GJ247,GO247,GT247))/(AVERAGE(FZ247,GE247,GJ247,GO247,GT247))*100</f>
        <v>50.572063406929757</v>
      </c>
      <c r="GX247" s="10">
        <v>22.603999999999999</v>
      </c>
      <c r="GY247" s="11">
        <v>11698</v>
      </c>
      <c r="GZ247" s="18">
        <f t="shared" ref="GZ247:GZ266" si="2798">GY247/GZ$1</f>
        <v>3.9603115706911218E-2</v>
      </c>
      <c r="HA247" s="20">
        <f>(((GX247-GX$235)/(GX$249-GX$235)*100+1300))</f>
        <v>1370.9528869996457</v>
      </c>
      <c r="HC247" s="10">
        <v>22.611000000000001</v>
      </c>
      <c r="HD247" s="10">
        <v>22399.7</v>
      </c>
      <c r="HE247" s="18">
        <f t="shared" ref="HE247:HE266" si="2799">HD247/HE$1</f>
        <v>6.892253557096624E-2</v>
      </c>
      <c r="HF247" s="20">
        <f>(((HC247-HC$235)/(HC$249-HC$235)*100+1300))</f>
        <v>1370.7841031149303</v>
      </c>
      <c r="HH247" s="10">
        <v>22.547999999999998</v>
      </c>
      <c r="HI247" s="11">
        <v>16593.900000000001</v>
      </c>
      <c r="HJ247" s="18">
        <f t="shared" ref="HJ247:HJ266" si="2800">HI247/HJ$1</f>
        <v>4.5712039412753501E-2</v>
      </c>
      <c r="HK247" s="20">
        <f>(((HH247-HH$235)/(HH$249-HH$235)*100+1300))</f>
        <v>1370.4795737122556</v>
      </c>
      <c r="HM247" s="10">
        <v>22.559000000000001</v>
      </c>
      <c r="HN247" s="11">
        <v>18907.3</v>
      </c>
      <c r="HO247" s="18">
        <f t="shared" ref="HO247:HO266" si="2801">HN247/HO$1</f>
        <v>5.2982565378080798E-2</v>
      </c>
      <c r="HP247" s="20">
        <f>(((HM247-HM$235)/(HM$249-HM$235)*100+1300))</f>
        <v>1371.3018800993261</v>
      </c>
      <c r="HR247" s="10">
        <v>22.562999999999999</v>
      </c>
      <c r="HS247" s="11">
        <v>22783</v>
      </c>
      <c r="HT247" s="18">
        <f t="shared" ref="HT247:HT252" si="2802">HS247/HT$1</f>
        <v>5.5826086658219524E-2</v>
      </c>
      <c r="HU247" s="20">
        <f>(((HR247-HR$235)/(HR$249-HR$235)*100+1300))</f>
        <v>1371.484236627701</v>
      </c>
      <c r="HV247" s="20">
        <f t="shared" ref="HV247:HV266" si="2803">(STDEV(GZ247,HE247,HJ247,HO247,HT247))/(AVERAGE(GZ247,HE247,HJ247,HO247,HT247))*100</f>
        <v>21.109680863558939</v>
      </c>
      <c r="HX247" s="10">
        <v>22.626000000000001</v>
      </c>
      <c r="HY247" s="11">
        <v>25290</v>
      </c>
      <c r="HZ247" s="18">
        <f t="shared" ref="HZ247:HZ266" si="2804">HY247/HZ$1</f>
        <v>5.6845870144162383E-2</v>
      </c>
      <c r="IA247" s="20">
        <f>(((HX247-HX$235)/(HX$249-HX$235)*100+1300))</f>
        <v>1371.4081996434938</v>
      </c>
      <c r="IC247" s="10">
        <v>22.614000000000001</v>
      </c>
      <c r="ID247" s="10">
        <v>15554.1</v>
      </c>
      <c r="IE247" s="18">
        <f t="shared" ref="IE247:IE266" si="2805">ID247/IE$1</f>
        <v>5.012314798672457E-2</v>
      </c>
      <c r="IF247" s="20">
        <f>(((IC247-IC$235)/(IC$249-IC$235)*100+1300))</f>
        <v>1370.8734402852049</v>
      </c>
      <c r="IH247" s="10">
        <v>22.565999999999999</v>
      </c>
      <c r="II247" s="11">
        <v>10925.9</v>
      </c>
      <c r="IJ247" s="18">
        <f t="shared" ref="IJ247:IJ266" si="2806">II247/IJ$1</f>
        <v>3.4471552821055164E-2</v>
      </c>
      <c r="IK247" s="20">
        <f>(((IH247-IH$235)/(IH$249-IH$235)*100+1300))</f>
        <v>1370.974651910032</v>
      </c>
      <c r="IM247" s="10">
        <v>22.574000000000002</v>
      </c>
      <c r="IN247" s="11">
        <v>30120.400000000001</v>
      </c>
      <c r="IO247" s="18">
        <f t="shared" ref="IO247:IO266" si="2807">IN247/IO$1</f>
        <v>6.8212401357164179E-2</v>
      </c>
      <c r="IP247" s="20">
        <f>(((IM247-IM$235)/(IM$249-IM$235)*100+1300))</f>
        <v>1371.2415988680582</v>
      </c>
      <c r="IR247" s="10">
        <v>22.603999999999999</v>
      </c>
      <c r="IS247" s="11">
        <v>17202.3</v>
      </c>
      <c r="IT247" s="18">
        <f t="shared" ref="IT247:IT266" si="2808">IS247/IT$1</f>
        <v>4.6940002870597707E-2</v>
      </c>
      <c r="IU247" s="20">
        <f>(((IR247-IR$235)/(IR$249-IR$235)*100+1300))</f>
        <v>1371.3120567375886</v>
      </c>
      <c r="IV247" s="20">
        <f t="shared" ref="IV247:IV266" si="2809">(STDEV(HZ247,IE247,IJ247,IO247,IT247))/(AVERAGE(HZ247,IE247,IJ247,IO247,IT247))*100</f>
        <v>24.267360969255051</v>
      </c>
    </row>
    <row r="248" spans="1:256" s="11" customFormat="1">
      <c r="A248" s="14" t="s">
        <v>169</v>
      </c>
      <c r="B248" s="25">
        <v>22.94</v>
      </c>
      <c r="C248" s="12">
        <v>39684.199999999997</v>
      </c>
      <c r="D248" s="18">
        <f>C248/D$1</f>
        <v>0.12292744517018754</v>
      </c>
      <c r="E248" s="20">
        <f>(((B248-B$235)/(B$249-B$235)*100+1300))</f>
        <v>1377.4742816601633</v>
      </c>
      <c r="F248" s="12"/>
      <c r="G248" s="25">
        <v>22.925000000000001</v>
      </c>
      <c r="H248" s="12">
        <v>19265.400000000001</v>
      </c>
      <c r="I248" s="18">
        <f>H248/I$1</f>
        <v>9.0360157368339106E-2</v>
      </c>
      <c r="J248" s="20">
        <f>(((G248-G$235)/(G$249-G$235)*100+1300))</f>
        <v>1377.4147727272727</v>
      </c>
      <c r="K248" s="12"/>
      <c r="L248" s="25">
        <v>22.884</v>
      </c>
      <c r="M248" s="12">
        <v>18045.7</v>
      </c>
      <c r="N248" s="18">
        <f>M248/N$1</f>
        <v>6.3417845008511609E-2</v>
      </c>
      <c r="O248" s="20">
        <f>(((L248-L$235)/(L$249-L$235)*100+1300))</f>
        <v>1377.4468085106382</v>
      </c>
      <c r="P248" s="12"/>
      <c r="Q248" s="25">
        <v>22.899000000000001</v>
      </c>
      <c r="R248" s="12">
        <v>37505.31</v>
      </c>
      <c r="S248" s="18">
        <f>R248/S$1</f>
        <v>0.14365012702618543</v>
      </c>
      <c r="T248" s="20">
        <f>(((Q248-Q$235)/(Q$249-Q$235)*100+1300))</f>
        <v>1377.9474431818182</v>
      </c>
      <c r="U248" s="20">
        <f t="shared" ref="U248" si="2810">(STDEV(D248,I248,N248,S248))/(AVERAGE(D248,I248,N248,S248))*100</f>
        <v>33.681800246673212</v>
      </c>
      <c r="W248" s="10">
        <v>22.902999999999999</v>
      </c>
      <c r="X248" s="11">
        <v>17169.599999999999</v>
      </c>
      <c r="Y248" s="18">
        <f t="shared" si="2747"/>
        <v>5.2056649383779838E-2</v>
      </c>
      <c r="Z248" s="20">
        <f>(((W248-W$235)/(W$249-W$235)*100+1300))</f>
        <v>1377.7777777777776</v>
      </c>
      <c r="AB248" s="10">
        <v>22.861999999999998</v>
      </c>
      <c r="AC248" s="11">
        <v>22480</v>
      </c>
      <c r="AD248" s="18">
        <f t="shared" si="2644"/>
        <v>7.7429879115701178E-2</v>
      </c>
      <c r="AE248" s="20">
        <f>(((AB248-AB$235)/(AB$249-AB$235)*100+1300))</f>
        <v>1377.4306774306774</v>
      </c>
      <c r="AG248" s="10">
        <v>22.844000000000001</v>
      </c>
      <c r="AH248" s="11">
        <v>67237.2</v>
      </c>
      <c r="AI248" s="18">
        <f t="shared" si="2645"/>
        <v>0.22242099656959877</v>
      </c>
      <c r="AJ248" s="20">
        <f>(((AG248-AG$235)/(AG$249-AG$235)*100+1300))</f>
        <v>1378.2577650838987</v>
      </c>
      <c r="AL248" s="10">
        <v>22.821000000000002</v>
      </c>
      <c r="AM248" s="11">
        <v>15069.4</v>
      </c>
      <c r="AN248" s="18">
        <f t="shared" si="2646"/>
        <v>5.3269732325728222E-2</v>
      </c>
      <c r="AO248" s="20">
        <f>(((AL248-AL$235)/(AL$249-AL$235)*100+1300))</f>
        <v>1377.8530670470757</v>
      </c>
      <c r="AQ248" s="10">
        <v>22.844000000000001</v>
      </c>
      <c r="AR248" s="11">
        <v>15820.4</v>
      </c>
      <c r="AS248" s="18">
        <f t="shared" si="2647"/>
        <v>5.1675879570153779E-2</v>
      </c>
      <c r="AT248" s="20">
        <f>(((AQ248-AQ$235)/(AQ$249-AQ$235)*100+1300))</f>
        <v>1378.1149589432346</v>
      </c>
      <c r="AU248" s="20">
        <f t="shared" si="2321"/>
        <v>81.05809523086775</v>
      </c>
      <c r="AW248" s="10">
        <v>22.835999999999999</v>
      </c>
      <c r="AX248" s="11">
        <v>15338.4</v>
      </c>
      <c r="AY248" s="18">
        <f t="shared" si="2649"/>
        <v>4.4552496971915052E-2</v>
      </c>
      <c r="AZ248" s="20">
        <f t="shared" si="2749"/>
        <v>1376.9119769119768</v>
      </c>
      <c r="BB248" s="10">
        <v>22.858000000000001</v>
      </c>
      <c r="BC248" s="11">
        <v>13786.1</v>
      </c>
      <c r="BD248" s="18">
        <f t="shared" si="2650"/>
        <v>3.5824819824759539E-2</v>
      </c>
      <c r="BE248" s="20">
        <f>(((BB248-BB$235)/(BB$249-BB$235)*100+1300))</f>
        <v>1377.304964539007</v>
      </c>
      <c r="BG248" s="10">
        <v>22.765999999999998</v>
      </c>
      <c r="BH248" s="11">
        <v>43016</v>
      </c>
      <c r="BI248" s="18">
        <f t="shared" si="2651"/>
        <v>0.13193974988620596</v>
      </c>
      <c r="BJ248" s="20">
        <f t="shared" si="2750"/>
        <v>1377.1337126600283</v>
      </c>
      <c r="BL248" s="10">
        <v>22.795999999999999</v>
      </c>
      <c r="BM248" s="11">
        <v>18497.3</v>
      </c>
      <c r="BN248" s="18">
        <f t="shared" si="2652"/>
        <v>5.1982304326907938E-2</v>
      </c>
      <c r="BO248" s="20">
        <f t="shared" si="2751"/>
        <v>1377.7777777777778</v>
      </c>
      <c r="BQ248" s="10">
        <v>22.788</v>
      </c>
      <c r="BR248" s="11">
        <v>17080.3</v>
      </c>
      <c r="BS248" s="18">
        <f t="shared" si="2653"/>
        <v>5.5022698075012533E-2</v>
      </c>
      <c r="BT248" s="20">
        <f t="shared" si="2752"/>
        <v>1377.5473721844833</v>
      </c>
      <c r="BU248" s="20">
        <f t="shared" si="2753"/>
        <v>60.708396242089414</v>
      </c>
      <c r="BW248" s="10">
        <v>22.844000000000001</v>
      </c>
      <c r="BX248" s="11">
        <v>17500.900000000001</v>
      </c>
      <c r="BY248" s="18">
        <f t="shared" si="2754"/>
        <v>6.9018675887613401E-2</v>
      </c>
      <c r="BZ248" s="20">
        <f t="shared" si="2755"/>
        <v>1377.4910394265232</v>
      </c>
      <c r="CB248" s="10">
        <v>22.844000000000001</v>
      </c>
      <c r="CC248" s="11">
        <v>21837.200000000001</v>
      </c>
      <c r="CD248" s="18">
        <f t="shared" si="2756"/>
        <v>7.22223012300863E-2</v>
      </c>
      <c r="CE248" s="20">
        <f t="shared" si="2757"/>
        <v>1377.666428060129</v>
      </c>
      <c r="CG248" s="10">
        <v>22.824999999999999</v>
      </c>
      <c r="CH248" s="11">
        <v>15322.7</v>
      </c>
      <c r="CI248" s="18">
        <f t="shared" si="2758"/>
        <v>4.1394802247676679E-2</v>
      </c>
      <c r="CJ248" s="20">
        <f t="shared" si="2759"/>
        <v>1377.8846153846152</v>
      </c>
      <c r="CL248" s="10">
        <v>22.821999999999999</v>
      </c>
      <c r="CM248" s="11">
        <v>15346.3</v>
      </c>
      <c r="CN248" s="18">
        <f t="shared" si="2760"/>
        <v>4.2776999770314357E-2</v>
      </c>
      <c r="CO248" s="20">
        <f t="shared" si="2761"/>
        <v>1377.6988636363635</v>
      </c>
      <c r="CQ248" s="10">
        <v>22.795000000000002</v>
      </c>
      <c r="CR248" s="11">
        <v>14079.5</v>
      </c>
      <c r="CS248" s="18">
        <f t="shared" si="2762"/>
        <v>3.9987276323880043E-2</v>
      </c>
      <c r="CT248" s="20">
        <f t="shared" si="2763"/>
        <v>1377.2938236344164</v>
      </c>
      <c r="CU248" s="20">
        <f t="shared" si="2764"/>
        <v>30.298554650614772</v>
      </c>
      <c r="CW248" s="10">
        <v>22.850999999999999</v>
      </c>
      <c r="CX248" s="11">
        <v>27252.400000000001</v>
      </c>
      <c r="CY248" s="18">
        <f t="shared" si="2765"/>
        <v>7.0877558552061293E-2</v>
      </c>
      <c r="CZ248" s="20">
        <f t="shared" si="2766"/>
        <v>1377.0439128882542</v>
      </c>
      <c r="DB248" s="10">
        <v>22.91</v>
      </c>
      <c r="DC248" s="10">
        <v>16304.7</v>
      </c>
      <c r="DD248" s="18">
        <f t="shared" si="2767"/>
        <v>4.8563616380581348E-2</v>
      </c>
      <c r="DE248" s="20">
        <f t="shared" si="2768"/>
        <v>1377.5568181818182</v>
      </c>
      <c r="DG248" s="10">
        <v>22.780999999999999</v>
      </c>
      <c r="DH248" s="11">
        <v>19018.2</v>
      </c>
      <c r="DI248" s="18">
        <f t="shared" si="2769"/>
        <v>5.2186153719507175E-2</v>
      </c>
      <c r="DJ248" s="20">
        <f t="shared" si="2770"/>
        <v>1377.5248933143669</v>
      </c>
      <c r="DL248" s="10">
        <v>22.773</v>
      </c>
      <c r="DM248" s="11">
        <v>34594.800000000003</v>
      </c>
      <c r="DN248" s="18">
        <f t="shared" si="2771"/>
        <v>0.11903787797196411</v>
      </c>
      <c r="DO248" s="20">
        <f t="shared" si="2772"/>
        <v>1377.5248933143669</v>
      </c>
      <c r="DQ248" s="10">
        <v>22.774000000000001</v>
      </c>
      <c r="DR248" s="11">
        <v>19853.900000000001</v>
      </c>
      <c r="DS248" s="18">
        <f t="shared" si="2773"/>
        <v>6.5436633691104182E-2</v>
      </c>
      <c r="DT248" s="20">
        <f t="shared" si="2774"/>
        <v>1377.2759601706971</v>
      </c>
      <c r="DU248" s="20">
        <f t="shared" si="2775"/>
        <v>39.687128731489814</v>
      </c>
      <c r="DW248" s="10">
        <v>22.873000000000001</v>
      </c>
      <c r="DX248" s="11">
        <v>15091.3</v>
      </c>
      <c r="DY248" s="18">
        <f t="shared" si="2776"/>
        <v>6.6347516732730025E-2</v>
      </c>
      <c r="DZ248" s="20">
        <f t="shared" si="2777"/>
        <v>1377.25800647715</v>
      </c>
      <c r="EB248" s="10">
        <v>22.861999999999998</v>
      </c>
      <c r="EC248" s="10">
        <v>23983.8</v>
      </c>
      <c r="ED248" s="18">
        <f t="shared" si="2778"/>
        <v>7.7923343765869332E-2</v>
      </c>
      <c r="EE248" s="20">
        <f t="shared" si="2779"/>
        <v>1377.7183600713013</v>
      </c>
      <c r="EG248" s="10">
        <v>22.762</v>
      </c>
      <c r="EH248" s="11">
        <v>49242.8</v>
      </c>
      <c r="EI248" s="18">
        <f t="shared" si="2780"/>
        <v>0.1752939317004823</v>
      </c>
      <c r="EJ248" s="20">
        <f t="shared" si="2781"/>
        <v>1377.6633522727273</v>
      </c>
      <c r="EL248" s="10">
        <v>22.759</v>
      </c>
      <c r="EM248" s="11">
        <v>25736.5</v>
      </c>
      <c r="EN248" s="18">
        <f t="shared" si="2782"/>
        <v>7.3221602570558639E-2</v>
      </c>
      <c r="EO248" s="20">
        <f t="shared" si="2783"/>
        <v>1377.3754033703835</v>
      </c>
      <c r="EQ248" s="10">
        <v>22.74</v>
      </c>
      <c r="ER248" s="11">
        <v>39704.800000000003</v>
      </c>
      <c r="ES248" s="18">
        <f t="shared" si="2784"/>
        <v>0.12537335112135589</v>
      </c>
      <c r="ET248" s="20">
        <f t="shared" si="2785"/>
        <v>1377.3262032085561</v>
      </c>
      <c r="EU248" s="20">
        <f t="shared" si="2786"/>
        <v>44.701351637477991</v>
      </c>
      <c r="EW248" s="10">
        <v>22.873000000000001</v>
      </c>
      <c r="EX248" s="11">
        <v>33078.300000000003</v>
      </c>
      <c r="EY248" s="18">
        <f t="shared" si="2787"/>
        <v>0.10840833764574674</v>
      </c>
      <c r="EZ248" s="20">
        <f>(((EW248-EW$235)/(EW$249-EW$235)*100+1300))</f>
        <v>1377.7738264580371</v>
      </c>
      <c r="FB248" s="10">
        <v>22.798999999999999</v>
      </c>
      <c r="FC248" s="10">
        <v>16683.8</v>
      </c>
      <c r="FD248" s="18">
        <f t="shared" si="2788"/>
        <v>5.3202725093848893E-2</v>
      </c>
      <c r="FE248" s="20">
        <f>(((FB248-FB$235)/(FB$249-FB$235)*100+1300))</f>
        <v>1377.4688057040999</v>
      </c>
      <c r="FG248" s="10">
        <v>22.773</v>
      </c>
      <c r="FH248" s="11">
        <v>49393.3</v>
      </c>
      <c r="FI248" s="18">
        <f t="shared" si="2789"/>
        <v>0.15876566416442897</v>
      </c>
      <c r="FJ248" s="20">
        <f>(((FG248-FG$235)/(FG$249-FG$235)*100+1300))</f>
        <v>1378.6452762923352</v>
      </c>
      <c r="FL248" s="10">
        <v>22.728999999999999</v>
      </c>
      <c r="FM248" s="11">
        <v>45531.3</v>
      </c>
      <c r="FN248" s="18">
        <f t="shared" si="2790"/>
        <v>0.13896351983660579</v>
      </c>
      <c r="FO248" s="20">
        <f>(((FL248-FL$235)/(FL$249-FL$235)*100+1300))</f>
        <v>1377.6988636363635</v>
      </c>
      <c r="FQ248" s="10">
        <v>22.7333</v>
      </c>
      <c r="FR248" s="11">
        <v>29554.400000000001</v>
      </c>
      <c r="FS248" s="18">
        <f t="shared" si="2791"/>
        <v>0.11804002059301986</v>
      </c>
      <c r="FT248" s="20">
        <f>(((FQ248-FQ$235)/(FQ$249-FQ$235)*100+1300))</f>
        <v>1377.4288762446658</v>
      </c>
      <c r="FU248" s="20">
        <f>(STDEV(EY248,FD248,FI248,FN248,FS248))/(AVERAGE(EY248,FD248,FI248,FN248,FS248))*100</f>
        <v>34.531193937108682</v>
      </c>
      <c r="FV248" s="20">
        <f>(STDEV(EY248,FD248,FN248,FS248))/(AVERAGE(EY248,FD248,FN248,FS248))*100</f>
        <v>34.968052194325452</v>
      </c>
      <c r="FX248" s="10">
        <v>22.861999999999998</v>
      </c>
      <c r="FY248" s="11">
        <v>14454</v>
      </c>
      <c r="FZ248" s="18">
        <f t="shared" si="2792"/>
        <v>4.545623225889233E-2</v>
      </c>
      <c r="GA248" s="20">
        <f>(((FX248-FX$235)/(FX$249-FX$235)*100+1300))</f>
        <v>1377.6865405212425</v>
      </c>
      <c r="GC248" s="10">
        <v>22.751000000000001</v>
      </c>
      <c r="GD248" s="10">
        <v>25144.5</v>
      </c>
      <c r="GE248" s="18">
        <f t="shared" si="2793"/>
        <v>9.2312080879399738E-2</v>
      </c>
      <c r="GF248" s="20">
        <f>(((GC248-GC$235)/(GC$249-GC$235)*100+1300))</f>
        <v>1377.860962566845</v>
      </c>
      <c r="GH248" s="10">
        <v>22.74</v>
      </c>
      <c r="GI248" s="11">
        <v>40830.400000000001</v>
      </c>
      <c r="GJ248" s="18">
        <f t="shared" si="2794"/>
        <v>0.16342632358815531</v>
      </c>
      <c r="GK248" s="20">
        <f>(((GH248-GH$235)/(GH$249-GH$235)*100+1300))</f>
        <v>1377.1510174937521</v>
      </c>
      <c r="GM248" s="10">
        <v>22.744</v>
      </c>
      <c r="GN248" s="11">
        <v>39428.400000000001</v>
      </c>
      <c r="GO248" s="18">
        <f t="shared" si="2795"/>
        <v>0.11505730191204806</v>
      </c>
      <c r="GP248" s="20">
        <f>(((GM248-GM$235)/(GM$249-GM$235)*100+1300))</f>
        <v>1377.754162238753</v>
      </c>
      <c r="GR248" s="10">
        <v>22.725000000000001</v>
      </c>
      <c r="GS248" s="11">
        <v>21786.5</v>
      </c>
      <c r="GT248" s="18">
        <f t="shared" si="2796"/>
        <v>5.9197394570137216E-2</v>
      </c>
      <c r="GU248" s="20">
        <f>(((GR248-GR$235)/(GR$249-GR$235)*100+1300))</f>
        <v>1377.750088999644</v>
      </c>
      <c r="GV248" s="20">
        <f t="shared" si="2797"/>
        <v>49.404696423410194</v>
      </c>
      <c r="GX248" s="10">
        <v>22.811</v>
      </c>
      <c r="GY248" s="11">
        <v>22386.6</v>
      </c>
      <c r="GZ248" s="18">
        <f t="shared" si="2798"/>
        <v>7.5788947690574329E-2</v>
      </c>
      <c r="HA248" s="20">
        <f>(((GX248-GX$235)/(GX$249-GX$235)*100+1300))</f>
        <v>1378.2855118668083</v>
      </c>
      <c r="HC248" s="10">
        <v>22.795999999999999</v>
      </c>
      <c r="HD248" s="10">
        <v>21338.1</v>
      </c>
      <c r="HE248" s="18">
        <f t="shared" si="2799"/>
        <v>6.5656055941232902E-2</v>
      </c>
      <c r="HF248" s="20">
        <f>(((HC248-HC$235)/(HC$249-HC$235)*100+1300))</f>
        <v>1377.4078052273542</v>
      </c>
      <c r="HH248" s="10">
        <v>22.744</v>
      </c>
      <c r="HI248" s="11">
        <v>20572.099999999999</v>
      </c>
      <c r="HJ248" s="18">
        <f t="shared" si="2800"/>
        <v>5.6670984277542115E-2</v>
      </c>
      <c r="HK248" s="20">
        <f>(((HH248-HH$235)/(HH$249-HH$235)*100+1300))</f>
        <v>1377.4422735346359</v>
      </c>
      <c r="HM248" s="10">
        <v>22.74</v>
      </c>
      <c r="HN248" s="11">
        <v>25250.9</v>
      </c>
      <c r="HO248" s="18">
        <f t="shared" si="2801"/>
        <v>7.0758778889919799E-2</v>
      </c>
      <c r="HP248" s="20">
        <f>(((HM248-HM$235)/(HM$249-HM$235)*100+1300))</f>
        <v>1377.7225966654842</v>
      </c>
      <c r="HR248" s="10">
        <v>22.736000000000001</v>
      </c>
      <c r="HS248" s="11">
        <v>35611.5</v>
      </c>
      <c r="HT248" s="18">
        <f t="shared" si="2802"/>
        <v>8.7260267964235819E-2</v>
      </c>
      <c r="HU248" s="20">
        <f>(((HR248-HR$235)/(HR$249-HR$235)*100+1300))</f>
        <v>1377.6124690046051</v>
      </c>
      <c r="HV248" s="20">
        <f t="shared" si="2803"/>
        <v>16.023155341415212</v>
      </c>
      <c r="HX248" s="10">
        <v>22.814</v>
      </c>
      <c r="HY248" s="11">
        <v>16182.2</v>
      </c>
      <c r="HZ248" s="18">
        <f t="shared" si="2804"/>
        <v>3.6373714505609514E-2</v>
      </c>
      <c r="IA248" s="20">
        <f>(((HX248-HX$235)/(HX$249-HX$235)*100+1300))</f>
        <v>1378.1105169340462</v>
      </c>
      <c r="IC248" s="10">
        <v>22.798999999999999</v>
      </c>
      <c r="ID248" s="10">
        <v>24740.3</v>
      </c>
      <c r="IE248" s="18">
        <f t="shared" si="2805"/>
        <v>7.9725713357633149E-2</v>
      </c>
      <c r="IF248" s="20">
        <f>(((IC248-IC$235)/(IC$249-IC$235)*100+1300))</f>
        <v>1377.4688057040999</v>
      </c>
      <c r="IH248" s="10">
        <v>22.762</v>
      </c>
      <c r="II248" s="11">
        <v>47097.8</v>
      </c>
      <c r="IJ248" s="18">
        <f t="shared" si="2806"/>
        <v>0.14859501738579814</v>
      </c>
      <c r="IK248" s="20">
        <f>(((IH248-IH$235)/(IH$249-IH$235)*100+1300))</f>
        <v>1377.9721528025705</v>
      </c>
      <c r="IM248" s="10">
        <v>22.759</v>
      </c>
      <c r="IN248" s="11">
        <v>33381.1</v>
      </c>
      <c r="IO248" s="18">
        <f t="shared" si="2807"/>
        <v>7.5596771322546621E-2</v>
      </c>
      <c r="IP248" s="20">
        <f>(((IM248-IM$235)/(IM$249-IM$235)*100+1300))</f>
        <v>1377.7856384860277</v>
      </c>
      <c r="IR248" s="10">
        <v>22.788</v>
      </c>
      <c r="IS248" s="11">
        <v>30506.2</v>
      </c>
      <c r="IT248" s="18">
        <f t="shared" si="2808"/>
        <v>8.3242421976772174E-2</v>
      </c>
      <c r="IU248" s="20">
        <f>(((IR248-IR$235)/(IR$249-IR$235)*100+1300))</f>
        <v>1377.8368794326241</v>
      </c>
      <c r="IV248" s="20">
        <f t="shared" si="2809"/>
        <v>47.690679935411964</v>
      </c>
    </row>
    <row r="249" spans="1:256">
      <c r="A249" s="4" t="s">
        <v>144</v>
      </c>
      <c r="B249" s="25">
        <v>23.574999999999999</v>
      </c>
      <c r="C249" s="12">
        <v>81232.3</v>
      </c>
      <c r="D249" s="18">
        <f>C249/D$1</f>
        <v>0.25162858528830684</v>
      </c>
      <c r="E249" s="20">
        <f>(((B249-B$235)/(B$249-B$235)*100+1300))</f>
        <v>1400</v>
      </c>
      <c r="G249" s="25">
        <v>23.561</v>
      </c>
      <c r="H249" s="12">
        <v>48307.199999999997</v>
      </c>
      <c r="I249" s="18">
        <f>H249/I$1</f>
        <v>0.22657438693324977</v>
      </c>
      <c r="J249" s="20">
        <f>(((G249-G$235)/(G$249-G$235)*100+1300))</f>
        <v>1400</v>
      </c>
      <c r="L249" s="25">
        <v>23.52</v>
      </c>
      <c r="M249" s="12">
        <v>18062.7</v>
      </c>
      <c r="N249" s="18">
        <f>M249/N$1</f>
        <v>6.3477587959194864E-2</v>
      </c>
      <c r="O249" s="20">
        <f>(((L249-L$235)/(L$249-L$235)*100+1300))</f>
        <v>1400</v>
      </c>
      <c r="Q249" s="25">
        <v>23.52</v>
      </c>
      <c r="R249" s="12">
        <v>84669.8</v>
      </c>
      <c r="S249" s="18">
        <f>R249/S$1</f>
        <v>0.32429614700642967</v>
      </c>
      <c r="T249" s="20">
        <f>(((Q249-Q$235)/(Q$249-Q$235)*100+1300))</f>
        <v>1400</v>
      </c>
      <c r="U249" s="20">
        <f t="shared" si="2642"/>
        <v>50.859611013556204</v>
      </c>
      <c r="W249" s="10">
        <v>23.527000000000001</v>
      </c>
      <c r="X249">
        <v>66286.100000000006</v>
      </c>
      <c r="Y249" s="18">
        <f t="shared" si="2747"/>
        <v>0.20097336377773325</v>
      </c>
      <c r="Z249" s="20">
        <f>(((W249-W$235)/(W$249-W$235)*100+1300))</f>
        <v>1400</v>
      </c>
      <c r="AB249" s="10">
        <v>23.504999999999999</v>
      </c>
      <c r="AC249">
        <v>40771.800000000003</v>
      </c>
      <c r="AD249" s="18">
        <f t="shared" si="2644"/>
        <v>0.14043396553957052</v>
      </c>
      <c r="AE249" s="20">
        <f>(((AB249-AB$235)/(AB$249-AB$235)*100+1300))</f>
        <v>1400</v>
      </c>
      <c r="AG249" s="10">
        <v>23.452999999999999</v>
      </c>
      <c r="AH249">
        <v>54381.2</v>
      </c>
      <c r="AI249" s="18">
        <f t="shared" si="2645"/>
        <v>0.17989328375736444</v>
      </c>
      <c r="AJ249" s="20">
        <f>(((AG249-AG$235)/(AG$249-AG$235)*100+1300))</f>
        <v>1400</v>
      </c>
      <c r="AL249" s="10">
        <v>23.442</v>
      </c>
      <c r="AM249">
        <v>55998.5</v>
      </c>
      <c r="AN249" s="18">
        <f t="shared" si="2646"/>
        <v>0.19795248023426892</v>
      </c>
      <c r="AO249" s="20">
        <f>(((AL249-AL$235)/(AL$249-AL$235)*100+1300))</f>
        <v>1400</v>
      </c>
      <c r="AQ249" s="10">
        <v>23.457000000000001</v>
      </c>
      <c r="AR249">
        <v>33267.9</v>
      </c>
      <c r="AS249" s="18">
        <f t="shared" si="2647"/>
        <v>0.10866653143737953</v>
      </c>
      <c r="AT249" s="20">
        <f>(((AQ249-AQ$235)/(AQ$249-AQ$235)*100+1300))</f>
        <v>1400</v>
      </c>
      <c r="AU249" s="20">
        <f t="shared" si="2321"/>
        <v>24.113495152514936</v>
      </c>
      <c r="AW249" s="10">
        <v>23.475999999999999</v>
      </c>
      <c r="AX249">
        <v>39314</v>
      </c>
      <c r="AY249" s="18">
        <f t="shared" si="2649"/>
        <v>0.11419293185429175</v>
      </c>
      <c r="AZ249" s="20">
        <f t="shared" si="2749"/>
        <v>1400</v>
      </c>
      <c r="BB249" s="10">
        <v>23.498000000000001</v>
      </c>
      <c r="BC249">
        <v>21953.9</v>
      </c>
      <c r="BD249" s="18">
        <f t="shared" si="2650"/>
        <v>5.7049819162111728E-2</v>
      </c>
      <c r="BE249" s="20">
        <f>(((BB249-BB$235)/(BB$249-BB$235)*100+1300))</f>
        <v>1400</v>
      </c>
      <c r="BG249" s="10">
        <v>23.408999999999999</v>
      </c>
      <c r="BH249">
        <v>53440.5</v>
      </c>
      <c r="BI249" s="18">
        <f t="shared" si="2651"/>
        <v>0.16391403672572508</v>
      </c>
      <c r="BJ249" s="20">
        <f t="shared" si="2750"/>
        <v>1400</v>
      </c>
      <c r="BL249" s="10">
        <v>23.42</v>
      </c>
      <c r="BM249">
        <v>48077.599999999999</v>
      </c>
      <c r="BN249" s="18">
        <f t="shared" si="2652"/>
        <v>0.13511076938295585</v>
      </c>
      <c r="BO249" s="20">
        <f t="shared" si="2751"/>
        <v>1400</v>
      </c>
      <c r="BQ249" s="10">
        <v>23.416</v>
      </c>
      <c r="BR249">
        <v>31954.2</v>
      </c>
      <c r="BS249" s="18">
        <f t="shared" si="2653"/>
        <v>0.10293767081541691</v>
      </c>
      <c r="BT249" s="20">
        <f t="shared" si="2752"/>
        <v>1400</v>
      </c>
      <c r="BU249" s="20">
        <f t="shared" si="2753"/>
        <v>34.619931992696067</v>
      </c>
      <c r="BW249" s="10">
        <v>23.472000000000001</v>
      </c>
      <c r="BX249" s="11">
        <v>28337.7</v>
      </c>
      <c r="BY249" s="18">
        <f t="shared" si="2754"/>
        <v>0.1117559972173101</v>
      </c>
      <c r="BZ249" s="20">
        <f t="shared" si="2755"/>
        <v>1400</v>
      </c>
      <c r="CB249" s="10">
        <v>23.468</v>
      </c>
      <c r="CC249" s="11">
        <v>21282.1</v>
      </c>
      <c r="CD249" s="18">
        <f t="shared" si="2756"/>
        <v>7.0386415703882335E-2</v>
      </c>
      <c r="CE249" s="20">
        <f t="shared" si="2757"/>
        <v>1400</v>
      </c>
      <c r="CG249" s="10">
        <v>23.446000000000002</v>
      </c>
      <c r="CH249" s="11">
        <v>24671.8</v>
      </c>
      <c r="CI249" s="18">
        <f t="shared" si="2758"/>
        <v>6.6651718175923927E-2</v>
      </c>
      <c r="CJ249" s="20">
        <f t="shared" si="2759"/>
        <v>1400</v>
      </c>
      <c r="CL249" s="10">
        <v>23.45</v>
      </c>
      <c r="CM249" s="11">
        <v>38912.800000000003</v>
      </c>
      <c r="CN249" s="18">
        <f t="shared" si="2760"/>
        <v>0.10846737237394607</v>
      </c>
      <c r="CO249" s="20">
        <f t="shared" si="2761"/>
        <v>1400</v>
      </c>
      <c r="CQ249" s="10">
        <v>23.431000000000001</v>
      </c>
      <c r="CR249" s="11">
        <v>34463.9</v>
      </c>
      <c r="CS249" s="18">
        <f t="shared" si="2762"/>
        <v>9.7881138712210616E-2</v>
      </c>
      <c r="CT249" s="20">
        <f t="shared" si="2763"/>
        <v>1400</v>
      </c>
      <c r="CU249" s="20">
        <f t="shared" si="2764"/>
        <v>23.310542324481546</v>
      </c>
      <c r="CW249" s="10">
        <v>23.494</v>
      </c>
      <c r="CX249" s="11">
        <v>36307.599999999999</v>
      </c>
      <c r="CY249" s="18">
        <f t="shared" si="2765"/>
        <v>9.4428162102597218E-2</v>
      </c>
      <c r="CZ249" s="20">
        <f t="shared" si="2766"/>
        <v>1400</v>
      </c>
      <c r="DB249" s="10">
        <v>23.542000000000002</v>
      </c>
      <c r="DC249" s="10">
        <v>32291.5</v>
      </c>
      <c r="DD249" s="18">
        <f t="shared" si="2767"/>
        <v>9.6180366296438599E-2</v>
      </c>
      <c r="DE249" s="20">
        <f t="shared" si="2768"/>
        <v>1400</v>
      </c>
      <c r="DG249" s="10">
        <v>23.413</v>
      </c>
      <c r="DH249" s="11">
        <v>50839.9</v>
      </c>
      <c r="DI249" s="18">
        <f t="shared" si="2769"/>
        <v>0.13950525478143952</v>
      </c>
      <c r="DJ249" s="20">
        <f t="shared" si="2770"/>
        <v>1400</v>
      </c>
      <c r="DL249" s="10">
        <v>23.405000000000001</v>
      </c>
      <c r="DM249" s="11">
        <v>32832</v>
      </c>
      <c r="DN249" s="18">
        <f t="shared" si="2771"/>
        <v>0.11297222731669283</v>
      </c>
      <c r="DO249" s="20">
        <f t="shared" si="2772"/>
        <v>1400</v>
      </c>
      <c r="DQ249" s="10">
        <v>23.413</v>
      </c>
      <c r="DR249" s="11">
        <v>38344.800000000003</v>
      </c>
      <c r="DS249" s="18">
        <f t="shared" si="2773"/>
        <v>0.12638094437660369</v>
      </c>
      <c r="DT249" s="20">
        <f t="shared" si="2774"/>
        <v>1400</v>
      </c>
      <c r="DU249" s="20">
        <f t="shared" si="2775"/>
        <v>17.03325506967726</v>
      </c>
      <c r="DW249" s="10">
        <v>23.504999999999999</v>
      </c>
      <c r="DX249" s="11">
        <v>28849.9</v>
      </c>
      <c r="DY249" s="18">
        <f t="shared" si="2776"/>
        <v>0.12683594011036745</v>
      </c>
      <c r="DZ249" s="20">
        <f t="shared" si="2777"/>
        <v>1400</v>
      </c>
      <c r="EB249" s="10">
        <v>23.486999999999998</v>
      </c>
      <c r="EC249" s="10">
        <v>61687.4</v>
      </c>
      <c r="ED249" s="18">
        <f t="shared" si="2778"/>
        <v>0.20042230489841845</v>
      </c>
      <c r="EE249" s="20">
        <f t="shared" si="2779"/>
        <v>1400</v>
      </c>
      <c r="EG249" s="10">
        <v>23.390999999999998</v>
      </c>
      <c r="EH249" s="11">
        <v>74920.100000000006</v>
      </c>
      <c r="EI249" s="18">
        <f t="shared" si="2780"/>
        <v>0.26669967776798442</v>
      </c>
      <c r="EJ249" s="20">
        <f t="shared" si="2781"/>
        <v>1400</v>
      </c>
      <c r="EL249" s="10">
        <v>23.39</v>
      </c>
      <c r="EM249" s="11">
        <v>37623.5</v>
      </c>
      <c r="EN249" s="18">
        <f t="shared" si="2782"/>
        <v>0.10704069956339879</v>
      </c>
      <c r="EO249" s="20">
        <f t="shared" si="2783"/>
        <v>1400</v>
      </c>
      <c r="EQ249" s="10">
        <v>23.376000000000001</v>
      </c>
      <c r="ER249" s="11">
        <v>43939.5</v>
      </c>
      <c r="ES249" s="18">
        <f t="shared" si="2784"/>
        <v>0.13874499711865612</v>
      </c>
      <c r="ET249" s="20">
        <f t="shared" si="2785"/>
        <v>1400</v>
      </c>
      <c r="EU249" s="20">
        <f t="shared" si="2786"/>
        <v>38.884140581777636</v>
      </c>
      <c r="EW249" s="10">
        <v>23.498000000000001</v>
      </c>
      <c r="EX249" s="11">
        <v>29597.200000000001</v>
      </c>
      <c r="EY249" s="18">
        <f t="shared" si="2787"/>
        <v>9.6999641788383772E-2</v>
      </c>
      <c r="EZ249" s="20">
        <f>(((EW249-EW$235)/(EW$249-EW$235)*100+1300))</f>
        <v>1400</v>
      </c>
      <c r="FB249" s="10">
        <v>23.431000000000001</v>
      </c>
      <c r="FC249" s="10">
        <v>20271.3</v>
      </c>
      <c r="FD249" s="18">
        <f t="shared" si="2788"/>
        <v>6.464285122064152E-2</v>
      </c>
      <c r="FE249" s="20">
        <f>(((FB249-FB$235)/(FB$249-FB$235)*100+1300))</f>
        <v>1400</v>
      </c>
      <c r="FG249" s="10">
        <v>23.372</v>
      </c>
      <c r="FH249" s="11">
        <v>62079.4</v>
      </c>
      <c r="FI249" s="18">
        <f t="shared" si="2789"/>
        <v>0.19954279572187425</v>
      </c>
      <c r="FJ249" s="20">
        <f>(((FG249-FG$235)/(FG$249-FG$235)*100+1300))</f>
        <v>1400</v>
      </c>
      <c r="FL249" s="10">
        <v>23.356999999999999</v>
      </c>
      <c r="FM249" s="11">
        <v>25670.5</v>
      </c>
      <c r="FN249" s="18">
        <f t="shared" si="2790"/>
        <v>7.8347489220944463E-2</v>
      </c>
      <c r="FO249" s="20">
        <f>(((FL249-FL$235)/(FL$249-FL$235)*100+1300))</f>
        <v>1400</v>
      </c>
      <c r="FQ249" s="10">
        <v>23.367999999999999</v>
      </c>
      <c r="FR249" s="11">
        <v>21047.3</v>
      </c>
      <c r="FS249" s="18">
        <f t="shared" si="2791"/>
        <v>8.4062736019931611E-2</v>
      </c>
      <c r="FT249" s="20">
        <f>(((FQ249-FQ$235)/(FQ$249-FQ$235)*100+1300))</f>
        <v>1400</v>
      </c>
      <c r="FU249" s="20">
        <f>(STDEV(EY249,FD249,FI249,FN249,FS249))/(AVERAGE(EY249,FD249,FI249,FN249,FS249))*100</f>
        <v>51.820934287792063</v>
      </c>
      <c r="FV249" s="20">
        <f>(STDEV(EY249,FD249,FN249,FS249))/(AVERAGE(EY249,FD249,FN249,FS249))*100</f>
        <v>16.560163482804914</v>
      </c>
      <c r="FX249" s="10">
        <v>23.486999999999998</v>
      </c>
      <c r="FY249" s="11">
        <v>21152.5</v>
      </c>
      <c r="FZ249" s="18">
        <f t="shared" si="2792"/>
        <v>6.652227430858032E-2</v>
      </c>
      <c r="GA249" s="20">
        <f>(((FX249-FX$235)/(FX$249-FX$235)*100+1300))</f>
        <v>1400</v>
      </c>
      <c r="GC249" s="10">
        <v>23.372</v>
      </c>
      <c r="GD249" s="10">
        <v>20531.3</v>
      </c>
      <c r="GE249" s="18">
        <f t="shared" si="2793"/>
        <v>7.5375808871093866E-2</v>
      </c>
      <c r="GF249" s="20">
        <f>(((GC249-GC$235)/(GC$249-GC$235)*100+1300))</f>
        <v>1400</v>
      </c>
      <c r="GH249" s="10">
        <v>23.38</v>
      </c>
      <c r="GI249" s="11">
        <v>36629</v>
      </c>
      <c r="GJ249" s="18">
        <f t="shared" si="2794"/>
        <v>0.14660994765445698</v>
      </c>
      <c r="GK249" s="20">
        <f>(((GH249-GH$235)/(GH$249-GH$235)*100+1300))</f>
        <v>1400</v>
      </c>
      <c r="GM249" s="10">
        <v>23.372</v>
      </c>
      <c r="GN249" s="11">
        <v>65938.7</v>
      </c>
      <c r="GO249" s="18">
        <f t="shared" si="2795"/>
        <v>0.19241787426291615</v>
      </c>
      <c r="GP249" s="20">
        <f>(((GM249-GM$235)/(GM$249-GM$235)*100+1300))</f>
        <v>1400</v>
      </c>
      <c r="GR249" s="10">
        <v>23.35</v>
      </c>
      <c r="GS249" s="11">
        <v>22205.599999999999</v>
      </c>
      <c r="GT249" s="18">
        <f t="shared" si="2796"/>
        <v>6.0336156099724092E-2</v>
      </c>
      <c r="GU249" s="20">
        <f>(((GR249-GR$235)/(GR$249-GR$235)*100+1300))</f>
        <v>1400</v>
      </c>
      <c r="GV249" s="20">
        <f t="shared" si="2797"/>
        <v>54.009503149618453</v>
      </c>
      <c r="GX249" s="10">
        <v>23.423999999999999</v>
      </c>
      <c r="GY249" s="11">
        <v>32128.1</v>
      </c>
      <c r="GZ249" s="18">
        <f t="shared" si="2798"/>
        <v>0.10876841013363089</v>
      </c>
      <c r="HA249" s="20">
        <f>(((GX249-GX$235)/(GX$249-GX$235)*100+1300))</f>
        <v>1400</v>
      </c>
      <c r="HC249" s="10">
        <v>23.427</v>
      </c>
      <c r="HD249" s="10">
        <v>34578.5</v>
      </c>
      <c r="HE249" s="18">
        <f t="shared" si="2799"/>
        <v>0.10639597388539382</v>
      </c>
      <c r="HF249" s="20">
        <f>(((HC249-HC$235)/(HC$249-HC$235)*100+1300))</f>
        <v>1400</v>
      </c>
      <c r="HH249" s="10">
        <v>23.379000000000001</v>
      </c>
      <c r="HI249" s="11">
        <v>31786.1</v>
      </c>
      <c r="HJ249" s="18">
        <f t="shared" si="2800"/>
        <v>8.7562746309048742E-2</v>
      </c>
      <c r="HK249" s="20">
        <f>(((HH249-HH$235)/(HH$249-HH$235)*100+1300))</f>
        <v>1400</v>
      </c>
      <c r="HM249" s="10">
        <v>23.367999999999999</v>
      </c>
      <c r="HN249" s="11">
        <v>35966.699999999997</v>
      </c>
      <c r="HO249" s="18">
        <f t="shared" si="2801"/>
        <v>0.10078689364339798</v>
      </c>
      <c r="HP249" s="20">
        <f>(((HM249-HM$235)/(HM$249-HM$235)*100+1300))</f>
        <v>1400</v>
      </c>
      <c r="HR249" s="10">
        <v>23.367999999999999</v>
      </c>
      <c r="HS249" s="11">
        <v>52456.2</v>
      </c>
      <c r="HT249" s="18">
        <f t="shared" si="2802"/>
        <v>0.1285355030926961</v>
      </c>
      <c r="HU249" s="20">
        <f>(((HR249-HR$235)/(HR$249-HR$235)*100+1300))</f>
        <v>1400</v>
      </c>
      <c r="HV249" s="20">
        <f t="shared" si="2803"/>
        <v>13.95426906716154</v>
      </c>
      <c r="HX249" s="10">
        <v>23.428000000000001</v>
      </c>
      <c r="HY249" s="11">
        <v>44610.400000000001</v>
      </c>
      <c r="HZ249" s="18">
        <f t="shared" si="2804"/>
        <v>0.10027350753179683</v>
      </c>
      <c r="IA249" s="20">
        <f>(((HX249-HX$235)/(HX$249-HX$235)*100+1300))</f>
        <v>1400</v>
      </c>
      <c r="IC249" s="10">
        <v>23.431000000000001</v>
      </c>
      <c r="ID249" s="10">
        <v>41309.4</v>
      </c>
      <c r="IE249" s="18">
        <f t="shared" si="2805"/>
        <v>0.13311970280779989</v>
      </c>
      <c r="IF249" s="20">
        <f>(((IC249-IC$235)/(IC$249-IC$235)*100+1300))</f>
        <v>1400</v>
      </c>
      <c r="IH249" s="10">
        <v>23.379000000000001</v>
      </c>
      <c r="II249" s="11">
        <v>29737.7</v>
      </c>
      <c r="IJ249" s="18">
        <f t="shared" si="2806"/>
        <v>9.3823364329409215E-2</v>
      </c>
      <c r="IK249" s="20">
        <f>(((IH249-IH$235)/(IH$249-IH$235)*100+1300))</f>
        <v>1400</v>
      </c>
      <c r="IM249" s="10">
        <v>23.387</v>
      </c>
      <c r="IN249" s="11">
        <v>52142.8</v>
      </c>
      <c r="IO249" s="18">
        <f t="shared" si="2807"/>
        <v>0.11808560316218711</v>
      </c>
      <c r="IP249" s="20">
        <f>(((IM249-IM$235)/(IM$249-IM$235)*100+1300))</f>
        <v>1400</v>
      </c>
      <c r="IR249" s="10">
        <v>23.413</v>
      </c>
      <c r="IS249" s="11">
        <v>44552.800000000003</v>
      </c>
      <c r="IT249" s="18">
        <f t="shared" si="2808"/>
        <v>0.12157145032310597</v>
      </c>
      <c r="IU249" s="20">
        <f>(((IR249-IR$235)/(IR$249-IR$235)*100+1300))</f>
        <v>1400</v>
      </c>
      <c r="IV249" s="20">
        <f t="shared" si="2809"/>
        <v>14.175338357237802</v>
      </c>
    </row>
    <row r="250" spans="1:256" s="11" customFormat="1">
      <c r="A250" s="14">
        <v>539</v>
      </c>
      <c r="B250" s="25">
        <v>23.704999999999998</v>
      </c>
      <c r="C250" s="12">
        <v>60509.7</v>
      </c>
      <c r="D250" s="18">
        <f>C250/D$1</f>
        <v>0.1874373889108133</v>
      </c>
      <c r="E250" s="20">
        <f>(((B250-B$235)/(B$249-B$235)*100+1300))</f>
        <v>1404.6115643845335</v>
      </c>
      <c r="F250" s="12"/>
      <c r="G250" s="25">
        <v>23.704999999999998</v>
      </c>
      <c r="H250" s="12">
        <v>48889.1</v>
      </c>
      <c r="I250" s="18">
        <f>H250/I$1</f>
        <v>0.22930366198451457</v>
      </c>
      <c r="J250" s="20">
        <f>(((G250-G$235)/(G$249-G$235)*100+1300))</f>
        <v>1405.1136363636363</v>
      </c>
      <c r="K250" s="12"/>
      <c r="L250" s="25">
        <v>23.675000000000001</v>
      </c>
      <c r="M250" s="12">
        <v>9182.4</v>
      </c>
      <c r="N250" s="18">
        <f>M250/N$1</f>
        <v>3.2269627667874175E-2</v>
      </c>
      <c r="O250" s="20">
        <f>(((L250-L$235)/(L$249-L$235)*100+1300))</f>
        <v>1405.4964539007092</v>
      </c>
      <c r="P250" s="12"/>
      <c r="Q250" s="25">
        <v>23.646000000000001</v>
      </c>
      <c r="R250" s="12">
        <v>68955.899999999994</v>
      </c>
      <c r="S250" s="18">
        <f>R250/S$1</f>
        <v>0.26410990321650291</v>
      </c>
      <c r="T250" s="20">
        <f>(((Q250-Q$235)/(Q$249-Q$235)*100+1300))</f>
        <v>1404.4744318181818</v>
      </c>
      <c r="U250" s="20">
        <f t="shared" si="2642"/>
        <v>57.360763413448183</v>
      </c>
      <c r="W250" s="10">
        <v>23.803999999999998</v>
      </c>
      <c r="X250" s="11">
        <v>10386</v>
      </c>
      <c r="Y250" s="18">
        <f t="shared" si="2747"/>
        <v>3.1489397568955448E-2</v>
      </c>
      <c r="Z250" s="20">
        <f t="shared" ref="Z250:Z258" si="2811">(((W250-W$249)/(W$266-W$249)*100+1400))</f>
        <v>1410.5886850152904</v>
      </c>
      <c r="AB250" s="10">
        <v>23.782</v>
      </c>
      <c r="AC250" s="11">
        <v>8663</v>
      </c>
      <c r="AD250" s="18">
        <f t="shared" si="2644"/>
        <v>2.9838747454596054E-2</v>
      </c>
      <c r="AE250" s="20">
        <f t="shared" ref="AE250:AE258" si="2812">(((AB250-AB$249)/(AB$266-AB$249)*100+1400))</f>
        <v>1410.5725190839696</v>
      </c>
      <c r="AG250" s="10">
        <v>23.722999999999999</v>
      </c>
      <c r="AH250" s="11">
        <v>8258.5</v>
      </c>
      <c r="AI250" s="18">
        <f t="shared" si="2645"/>
        <v>2.7319159634399282E-2</v>
      </c>
      <c r="AJ250" s="20">
        <f t="shared" ref="AJ250:AJ258" si="2813">(((AG250-AG$249)/(AG$266-AG$249)*100+1400))</f>
        <v>1410.4086353122591</v>
      </c>
      <c r="AL250" s="10">
        <v>23.701000000000001</v>
      </c>
      <c r="AM250" s="11">
        <v>8375.2000000000007</v>
      </c>
      <c r="AN250" s="18">
        <f t="shared" si="2646"/>
        <v>2.9606000383189713E-2</v>
      </c>
      <c r="AO250" s="20">
        <f t="shared" ref="AO250:AO258" si="2814">(((AL250-AL$249)/(AL$266-AL$249)*100+1400))</f>
        <v>1409.9961404862988</v>
      </c>
      <c r="AQ250" s="10">
        <v>23.742000000000001</v>
      </c>
      <c r="AR250" s="11">
        <v>7317.7</v>
      </c>
      <c r="AS250" s="18">
        <f t="shared" si="2647"/>
        <v>2.3902593103241027E-2</v>
      </c>
      <c r="AT250" s="20">
        <f>(((AQ250-AQ$249)/(AQ$266-AQ$249)*100+1400))</f>
        <v>1410.9699769053118</v>
      </c>
      <c r="AU250" s="20">
        <f t="shared" si="2321"/>
        <v>10.323462954023963</v>
      </c>
      <c r="AW250" s="10">
        <v>23.731000000000002</v>
      </c>
      <c r="AX250" s="11">
        <v>5617.3</v>
      </c>
      <c r="AY250" s="18">
        <f t="shared" si="2649"/>
        <v>1.6316222111845986E-2</v>
      </c>
      <c r="AZ250" s="20">
        <f t="shared" si="2749"/>
        <v>1409.1991341991343</v>
      </c>
      <c r="BB250" s="10">
        <v>23.771000000000001</v>
      </c>
      <c r="BC250" s="11">
        <v>5010.3999999999996</v>
      </c>
      <c r="BD250" s="18">
        <f t="shared" si="2650"/>
        <v>1.302012006658701E-2</v>
      </c>
      <c r="BE250" s="20">
        <f>(((BB250-BB$235)/(BB$249-BB$235)*100+1300))</f>
        <v>1409.6808510638298</v>
      </c>
      <c r="BG250" s="10">
        <v>23.675000000000001</v>
      </c>
      <c r="BH250" s="11">
        <v>7994.7</v>
      </c>
      <c r="BI250" s="18">
        <f t="shared" si="2651"/>
        <v>2.4521543574838451E-2</v>
      </c>
      <c r="BJ250" s="20">
        <f t="shared" si="2750"/>
        <v>1409.4594594594596</v>
      </c>
      <c r="BL250" s="10">
        <v>23.704999999999998</v>
      </c>
      <c r="BM250" s="11">
        <v>7223.8</v>
      </c>
      <c r="BN250" s="18">
        <f t="shared" si="2652"/>
        <v>2.0300788222968626E-2</v>
      </c>
      <c r="BO250" s="20">
        <f t="shared" si="2751"/>
        <v>1410.1495726495725</v>
      </c>
      <c r="BQ250" s="10">
        <v>23.704999999999998</v>
      </c>
      <c r="BR250" s="11">
        <v>5582.6</v>
      </c>
      <c r="BS250" s="18">
        <f t="shared" si="2653"/>
        <v>1.7983859433005567E-2</v>
      </c>
      <c r="BT250" s="20">
        <f t="shared" si="2752"/>
        <v>1410.3324991061852</v>
      </c>
      <c r="BU250" s="20">
        <f t="shared" si="2753"/>
        <v>23.424828391803132</v>
      </c>
      <c r="BW250" s="10">
        <v>23.745000000000001</v>
      </c>
      <c r="BX250" s="11">
        <v>9836.7000000000007</v>
      </c>
      <c r="BY250" s="18">
        <f t="shared" si="2754"/>
        <v>3.8793205441073703E-2</v>
      </c>
      <c r="BZ250" s="20">
        <f t="shared" si="2755"/>
        <v>1409.7849462365591</v>
      </c>
      <c r="CB250" s="10">
        <v>23.777999999999999</v>
      </c>
      <c r="CC250" s="11">
        <v>7663.7</v>
      </c>
      <c r="CD250" s="18">
        <f t="shared" si="2756"/>
        <v>2.5346200517328794E-2</v>
      </c>
      <c r="CE250" s="20">
        <f t="shared" si="2757"/>
        <v>1411.0952040085897</v>
      </c>
      <c r="CG250" s="10">
        <v>23.73</v>
      </c>
      <c r="CH250" s="11">
        <v>9254.1</v>
      </c>
      <c r="CI250" s="18">
        <f t="shared" si="2758"/>
        <v>2.5000270153447159E-2</v>
      </c>
      <c r="CJ250" s="20">
        <f t="shared" si="2759"/>
        <v>1410.11396011396</v>
      </c>
      <c r="CL250" s="10">
        <v>23.704999999999998</v>
      </c>
      <c r="CM250" s="11">
        <v>7831.4</v>
      </c>
      <c r="CN250" s="18">
        <f t="shared" si="2760"/>
        <v>2.1829613392233948E-2</v>
      </c>
      <c r="CO250" s="20">
        <f t="shared" si="2761"/>
        <v>1409.0553977272727</v>
      </c>
      <c r="CQ250" s="10">
        <v>23.73</v>
      </c>
      <c r="CR250" s="11">
        <v>8280.7000000000007</v>
      </c>
      <c r="CS250" s="18">
        <f t="shared" si="2762"/>
        <v>2.3518068046106289E-2</v>
      </c>
      <c r="CT250" s="20">
        <f t="shared" si="2763"/>
        <v>1410.6747590146376</v>
      </c>
      <c r="CU250" s="20">
        <f t="shared" si="2764"/>
        <v>25.257792873567052</v>
      </c>
      <c r="CW250" s="10">
        <v>23.753</v>
      </c>
      <c r="CX250" s="11">
        <v>8092.2</v>
      </c>
      <c r="CY250" s="18">
        <f t="shared" si="2765"/>
        <v>2.1046050230988475E-2</v>
      </c>
      <c r="CZ250" s="20">
        <f t="shared" si="2766"/>
        <v>1409.2466976079972</v>
      </c>
      <c r="DB250" s="10">
        <v>23.838000000000001</v>
      </c>
      <c r="DC250" s="10">
        <v>10631.8</v>
      </c>
      <c r="DD250" s="18">
        <f t="shared" si="2767"/>
        <v>3.1666860269435479E-2</v>
      </c>
      <c r="DE250" s="20">
        <f t="shared" si="2768"/>
        <v>1410.5113636363635</v>
      </c>
      <c r="DG250" s="10">
        <v>23.681999999999999</v>
      </c>
      <c r="DH250" s="11">
        <v>11094.6</v>
      </c>
      <c r="DI250" s="18">
        <f t="shared" si="2769"/>
        <v>3.044370661032297E-2</v>
      </c>
      <c r="DJ250" s="20">
        <f t="shared" si="2770"/>
        <v>1409.5661450924608</v>
      </c>
      <c r="DL250" s="10">
        <v>23.678999999999998</v>
      </c>
      <c r="DM250" s="11">
        <v>10451.700000000001</v>
      </c>
      <c r="DN250" s="18">
        <f t="shared" si="2771"/>
        <v>3.596344506109523E-2</v>
      </c>
      <c r="DO250" s="20">
        <f t="shared" si="2772"/>
        <v>1409.7439544807964</v>
      </c>
      <c r="DQ250" s="10">
        <v>23.664000000000001</v>
      </c>
      <c r="DR250" s="11">
        <v>7589.5</v>
      </c>
      <c r="DS250" s="18">
        <f t="shared" si="2773"/>
        <v>2.5014296002228036E-2</v>
      </c>
      <c r="DT250" s="20">
        <f t="shared" si="2774"/>
        <v>1408.9260312944525</v>
      </c>
      <c r="DU250" s="20">
        <f t="shared" si="2775"/>
        <v>20.278533750240925</v>
      </c>
      <c r="DW250" s="10">
        <v>23.782</v>
      </c>
      <c r="DX250" s="11">
        <v>9477.2999999999993</v>
      </c>
      <c r="DY250" s="18">
        <f t="shared" si="2776"/>
        <v>4.1666080478891962E-2</v>
      </c>
      <c r="DZ250" s="20">
        <f t="shared" si="2777"/>
        <v>1409.9676142497301</v>
      </c>
      <c r="EB250" s="10">
        <v>23.771000000000001</v>
      </c>
      <c r="EC250" s="10">
        <v>11036.6</v>
      </c>
      <c r="ED250" s="18">
        <f t="shared" si="2778"/>
        <v>3.5857903076509705E-2</v>
      </c>
      <c r="EE250" s="20">
        <f t="shared" si="2779"/>
        <v>1410.1247771836008</v>
      </c>
      <c r="EG250" s="10">
        <v>23.664000000000001</v>
      </c>
      <c r="EH250" s="11">
        <v>11674.7</v>
      </c>
      <c r="EI250" s="18">
        <f t="shared" si="2780"/>
        <v>4.1559457716125417E-2</v>
      </c>
      <c r="EJ250" s="20">
        <f t="shared" si="2781"/>
        <v>1409.6946022727275</v>
      </c>
      <c r="EL250" s="10">
        <v>23.652999999999999</v>
      </c>
      <c r="EM250" s="11">
        <v>11448</v>
      </c>
      <c r="EN250" s="18">
        <f t="shared" si="2782"/>
        <v>3.2570120499203672E-2</v>
      </c>
      <c r="EO250" s="20">
        <f t="shared" si="2783"/>
        <v>1409.4299031911078</v>
      </c>
      <c r="EQ250" s="10">
        <v>23.645</v>
      </c>
      <c r="ER250" s="11">
        <v>10605.4</v>
      </c>
      <c r="ES250" s="18">
        <f t="shared" si="2784"/>
        <v>3.3488004925913938E-2</v>
      </c>
      <c r="ET250" s="20">
        <f t="shared" si="2785"/>
        <v>1409.5900178253119</v>
      </c>
      <c r="EU250" s="20">
        <f t="shared" si="2786"/>
        <v>11.757795545071222</v>
      </c>
      <c r="EW250" s="10">
        <v>23.498000000000001</v>
      </c>
      <c r="EX250" s="11">
        <v>29597.200000000001</v>
      </c>
      <c r="EY250" s="18">
        <f t="shared" si="2787"/>
        <v>9.6999641788383772E-2</v>
      </c>
      <c r="EZ250" s="20">
        <f>(((EW250-EW$249)/(EW$266-EW$249)*100+1400))</f>
        <v>1400</v>
      </c>
      <c r="FB250" s="10">
        <v>23.431000000000001</v>
      </c>
      <c r="FC250" s="10">
        <v>25686.2</v>
      </c>
      <c r="FD250" s="18">
        <f t="shared" si="2788"/>
        <v>8.1910346402235795E-2</v>
      </c>
      <c r="FE250" s="20">
        <f>(((FB250-FB$249)/(FB$266-FB$249)*100+1400))</f>
        <v>1400</v>
      </c>
      <c r="FG250" s="10">
        <v>23.372</v>
      </c>
      <c r="FH250" s="11">
        <v>20959.8</v>
      </c>
      <c r="FI250" s="18">
        <f t="shared" si="2789"/>
        <v>6.7371416118250815E-2</v>
      </c>
      <c r="FJ250" s="20">
        <f>(((FG250-FG$249)/(FG$266-FG$249)*100+1400))</f>
        <v>1400</v>
      </c>
      <c r="FL250" s="10">
        <v>23.356999999999999</v>
      </c>
      <c r="FM250" s="11">
        <v>29766.7</v>
      </c>
      <c r="FN250" s="18">
        <f t="shared" si="2790"/>
        <v>9.0849270851486641E-2</v>
      </c>
      <c r="FO250" s="20">
        <f>(((FL250-FL$249)/(FL$266-FL$249)*100+1400))</f>
        <v>1400</v>
      </c>
      <c r="FQ250" s="10">
        <v>23.367999999999999</v>
      </c>
      <c r="FR250" s="11">
        <v>25084.3</v>
      </c>
      <c r="FS250" s="18">
        <f t="shared" si="2791"/>
        <v>0.10018647946029992</v>
      </c>
      <c r="FT250" s="20">
        <f>(((FQ250-FQ$249)/(FQ$266-FQ$249)*100+1400))</f>
        <v>1400</v>
      </c>
      <c r="FU250" s="20">
        <f>(STDEV(EY250,FD250,FI250,FN250,FS250))/(AVERAGE(EY250,FD250,FI250,FN250,FS250))*100</f>
        <v>15.111984411541801</v>
      </c>
      <c r="FV250" s="20">
        <f>(STDEV(EY250,FD250,FN250,FS250))/(AVERAGE(EY250,FD250,FN250,FS250))*100</f>
        <v>8.6991912174111459</v>
      </c>
      <c r="FX250" s="10">
        <v>23.641999999999999</v>
      </c>
      <c r="FY250" s="11">
        <v>8945.4</v>
      </c>
      <c r="FZ250" s="18">
        <f t="shared" si="2792"/>
        <v>2.8132294177991936E-2</v>
      </c>
      <c r="GA250" s="20">
        <f>(((FX250-FX$249)/(FX$266-FX$249)*100+1400))</f>
        <v>1405.8030700112317</v>
      </c>
      <c r="GC250" s="10">
        <v>23.501000000000001</v>
      </c>
      <c r="GD250" s="10">
        <v>9784.5</v>
      </c>
      <c r="GE250" s="18">
        <f t="shared" si="2793"/>
        <v>3.5921476082820765E-2</v>
      </c>
      <c r="GF250" s="20">
        <f>(((GC250-GC$249)/(GC$266-GC$249)*100+1400))</f>
        <v>1404.8224299065421</v>
      </c>
      <c r="GH250" s="10">
        <v>23.504999999999999</v>
      </c>
      <c r="GI250" s="11">
        <v>11062.2</v>
      </c>
      <c r="GJ250" s="18">
        <f t="shared" si="2794"/>
        <v>4.4277172812338152E-2</v>
      </c>
      <c r="GK250" s="20">
        <f>(((GH250-GH$249)/(GH$266-GH$249)*100+1400))</f>
        <v>1404.6921921921921</v>
      </c>
      <c r="GM250" s="10">
        <v>23.52</v>
      </c>
      <c r="GN250" s="11">
        <v>17942</v>
      </c>
      <c r="GO250" s="18">
        <f t="shared" si="2795"/>
        <v>5.2357136249656752E-2</v>
      </c>
      <c r="GP250" s="20">
        <f>(((GM250-GM$249)/(GM$266-GM$249)*100+1400))</f>
        <v>1405.5327102803737</v>
      </c>
      <c r="GR250" s="10">
        <v>23.498000000000001</v>
      </c>
      <c r="GS250" s="11">
        <v>6587.5</v>
      </c>
      <c r="GT250" s="18">
        <f t="shared" si="2796"/>
        <v>1.7899287941191975E-2</v>
      </c>
      <c r="GU250" s="20">
        <f>(((GR250-GR$249)/(GR$266-GR$249)*100+1400))</f>
        <v>1405.524449421426</v>
      </c>
      <c r="GV250" s="20">
        <f t="shared" si="2797"/>
        <v>37.698277188822019</v>
      </c>
      <c r="GX250" s="10">
        <v>23.568000000000001</v>
      </c>
      <c r="GY250" s="11">
        <v>11336.1</v>
      </c>
      <c r="GZ250" s="18">
        <f t="shared" si="2798"/>
        <v>3.837791758976887E-2</v>
      </c>
      <c r="HA250" s="20">
        <f>(((GX250-GX$249)/(GX$266-GX$249)*100+1400))</f>
        <v>1405.3751399776036</v>
      </c>
      <c r="HC250" s="10">
        <v>23.582999999999998</v>
      </c>
      <c r="HD250" s="10">
        <v>15085.4</v>
      </c>
      <c r="HE250" s="18">
        <f t="shared" si="2799"/>
        <v>4.6416872462678255E-2</v>
      </c>
      <c r="HF250" s="20">
        <f>(((HC250-HC$249)/(HC$266-HC$249)*100+1400))</f>
        <v>1405.8624577226606</v>
      </c>
      <c r="HH250" s="10">
        <v>23.52</v>
      </c>
      <c r="HI250" s="11">
        <v>13359.3</v>
      </c>
      <c r="HJ250" s="18">
        <f t="shared" si="2800"/>
        <v>3.680152635165921E-2</v>
      </c>
      <c r="HK250" s="20">
        <f>(((HH250-HH$249)/(HH$266-HH$249)*100+1400))</f>
        <v>1405.255311218785</v>
      </c>
      <c r="HM250" s="10">
        <v>23.515999999999998</v>
      </c>
      <c r="HN250" s="11">
        <v>12977.3</v>
      </c>
      <c r="HO250" s="18">
        <f t="shared" si="2801"/>
        <v>3.6365353365153563E-2</v>
      </c>
      <c r="HP250" s="20">
        <f>(((HM250-HM$249)/(HM$266-HM$249)*100+1400))</f>
        <v>1405.5389221556886</v>
      </c>
      <c r="HR250" s="10">
        <v>23.515999999999998</v>
      </c>
      <c r="HS250" s="11">
        <v>17243.900000000001</v>
      </c>
      <c r="HT250" s="18">
        <f t="shared" si="2802"/>
        <v>4.2253410688920329E-2</v>
      </c>
      <c r="HU250" s="20">
        <f>(((HR250-HR$249)/(HR$266-HR$249)*100+1400))</f>
        <v>1405.5534709193246</v>
      </c>
      <c r="HV250" s="20">
        <f t="shared" si="2803"/>
        <v>10.618498909557312</v>
      </c>
      <c r="HX250" s="10">
        <v>23.553000000000001</v>
      </c>
      <c r="HY250" s="11">
        <v>17628.8</v>
      </c>
      <c r="HZ250" s="18">
        <f t="shared" si="2804"/>
        <v>3.9625325250984965E-2</v>
      </c>
      <c r="IA250" s="20">
        <f>(((HX250-HX$249)/(HX$266-HX$249)*100+1400))</f>
        <v>1404.6851574212894</v>
      </c>
      <c r="IC250" s="10">
        <v>23.571999999999999</v>
      </c>
      <c r="ID250" s="10">
        <v>10794</v>
      </c>
      <c r="IE250" s="18">
        <f t="shared" si="2805"/>
        <v>3.4783707149157135E-2</v>
      </c>
      <c r="IF250" s="20">
        <f>(((IC250-IC$249)/(IC$266-IC$249)*100+1400))</f>
        <v>1405.3067369213397</v>
      </c>
      <c r="IH250" s="10">
        <v>23.512</v>
      </c>
      <c r="II250" s="11">
        <v>9890.4</v>
      </c>
      <c r="IJ250" s="18">
        <f t="shared" si="2806"/>
        <v>3.1204518256744432E-2</v>
      </c>
      <c r="IK250" s="20">
        <f>(((IH250-IH$249)/(IH$266-IH$249)*100+1400))</f>
        <v>1404.9701046337818</v>
      </c>
      <c r="IM250" s="10">
        <v>23.52</v>
      </c>
      <c r="IN250" s="11">
        <v>20684.7</v>
      </c>
      <c r="IO250" s="18">
        <f t="shared" si="2807"/>
        <v>4.6843768952355674E-2</v>
      </c>
      <c r="IP250" s="20">
        <f>(((IM250-IM$249)/(IM$266-IM$249)*100+1400))</f>
        <v>1405.0131926121371</v>
      </c>
      <c r="IR250" s="10">
        <v>23.564</v>
      </c>
      <c r="IS250" s="11">
        <v>13465.9</v>
      </c>
      <c r="IT250" s="18">
        <f t="shared" si="2808"/>
        <v>3.6744469324170706E-2</v>
      </c>
      <c r="IU250" s="20">
        <f>(((IR250-IR$249)/(IR$266-IR$249)*100+1400))</f>
        <v>1405.6511976047905</v>
      </c>
      <c r="IV250" s="20">
        <f t="shared" si="2809"/>
        <v>15.568620495417751</v>
      </c>
    </row>
    <row r="251" spans="1:256" s="11" customFormat="1">
      <c r="A251" s="14">
        <v>527</v>
      </c>
      <c r="B251" s="25"/>
      <c r="C251" s="12"/>
      <c r="D251" s="18"/>
      <c r="E251" s="20"/>
      <c r="F251" s="12"/>
      <c r="G251" s="25"/>
      <c r="H251" s="12"/>
      <c r="I251" s="18"/>
      <c r="J251" s="20"/>
      <c r="K251" s="12"/>
      <c r="L251" s="25"/>
      <c r="M251" s="12"/>
      <c r="N251" s="18"/>
      <c r="O251" s="20"/>
      <c r="P251" s="12"/>
      <c r="Q251" s="25"/>
      <c r="R251" s="12"/>
      <c r="S251" s="18"/>
      <c r="T251" s="20"/>
      <c r="U251" s="20"/>
      <c r="W251" s="10">
        <v>24.155000000000001</v>
      </c>
      <c r="X251" s="11">
        <v>28784.7</v>
      </c>
      <c r="Y251" s="18">
        <f t="shared" si="2747"/>
        <v>8.7272565203457719E-2</v>
      </c>
      <c r="Z251" s="20">
        <f t="shared" si="2811"/>
        <v>1424.006116207951</v>
      </c>
      <c r="AB251" s="10">
        <v>24.13</v>
      </c>
      <c r="AC251" s="11">
        <v>24146.1</v>
      </c>
      <c r="AD251" s="18">
        <f t="shared" si="2644"/>
        <v>8.3168576695535235E-2</v>
      </c>
      <c r="AE251" s="20">
        <f t="shared" si="2812"/>
        <v>1423.854961832061</v>
      </c>
      <c r="AG251" s="10">
        <v>24.085000000000001</v>
      </c>
      <c r="AH251" s="11">
        <v>18284.7</v>
      </c>
      <c r="AI251" s="18">
        <f t="shared" si="2645"/>
        <v>6.048587978048079E-2</v>
      </c>
      <c r="AJ251" s="20">
        <f t="shared" si="2813"/>
        <v>1424.3639167309175</v>
      </c>
      <c r="AL251" s="10">
        <v>24.059000000000001</v>
      </c>
      <c r="AM251" s="11">
        <v>20180.099999999999</v>
      </c>
      <c r="AN251" s="18">
        <f t="shared" si="2646"/>
        <v>7.1335854467094117E-2</v>
      </c>
      <c r="AO251" s="20">
        <f t="shared" si="2814"/>
        <v>1423.8131995368583</v>
      </c>
      <c r="AQ251" s="10">
        <v>24.085000000000001</v>
      </c>
      <c r="AR251" s="11">
        <v>10228.4</v>
      </c>
      <c r="AS251" s="18">
        <f t="shared" si="2647"/>
        <v>3.3410126583105416E-2</v>
      </c>
      <c r="AT251" s="20">
        <f>(((AQ251-AQ$249)/(AQ$266-AQ$249)*100+1400))</f>
        <v>1424.172440338722</v>
      </c>
      <c r="AU251" s="20">
        <f t="shared" si="2321"/>
        <v>32.136064827236474</v>
      </c>
      <c r="AW251" s="10">
        <v>24.1</v>
      </c>
      <c r="AX251" s="11">
        <v>8270.6</v>
      </c>
      <c r="AY251" s="18">
        <f t="shared" si="2649"/>
        <v>2.4023097680065761E-2</v>
      </c>
      <c r="AZ251" s="20">
        <f t="shared" si="2749"/>
        <v>1422.5108225108227</v>
      </c>
      <c r="BB251" s="10">
        <v>24.126000000000001</v>
      </c>
      <c r="BC251" s="11">
        <v>5221.2</v>
      </c>
      <c r="BD251" s="18">
        <f t="shared" si="2650"/>
        <v>1.3567908927763073E-2</v>
      </c>
      <c r="BE251" s="20">
        <f>(((BB251-BB$235)/(BB$249-BB$235)*100+1300))</f>
        <v>1422.2695035460993</v>
      </c>
      <c r="BG251" s="10">
        <v>24.041</v>
      </c>
      <c r="BH251" s="11">
        <v>8391.6</v>
      </c>
      <c r="BI251" s="18">
        <f t="shared" si="2651"/>
        <v>2.5738925170752418E-2</v>
      </c>
      <c r="BJ251" s="20">
        <f t="shared" si="2750"/>
        <v>1422.4751066856331</v>
      </c>
      <c r="BL251" s="10">
        <v>24.045000000000002</v>
      </c>
      <c r="BM251" s="11">
        <v>1170.5999999999999</v>
      </c>
      <c r="BN251" s="18">
        <f t="shared" si="2652"/>
        <v>3.2896955471922082E-3</v>
      </c>
      <c r="BO251" s="20">
        <f t="shared" si="2751"/>
        <v>1422.2578347578346</v>
      </c>
      <c r="BQ251" s="10">
        <v>24.052</v>
      </c>
      <c r="BR251" s="11">
        <v>8852.9</v>
      </c>
      <c r="BS251" s="18">
        <f t="shared" si="2653"/>
        <v>2.8518845909514378E-2</v>
      </c>
      <c r="BT251" s="20">
        <f t="shared" si="2752"/>
        <v>1422.7386485520201</v>
      </c>
      <c r="BU251" s="20">
        <f t="shared" si="2753"/>
        <v>54.96773552485763</v>
      </c>
      <c r="BW251" s="10">
        <v>24.082000000000001</v>
      </c>
      <c r="BX251" s="11">
        <v>18834.400000000001</v>
      </c>
      <c r="BY251" s="18">
        <f t="shared" si="2754"/>
        <v>7.4277628529827944E-2</v>
      </c>
      <c r="BZ251" s="20">
        <f t="shared" si="2755"/>
        <v>1421.8637992831541</v>
      </c>
      <c r="CB251" s="10">
        <v>24.093</v>
      </c>
      <c r="CC251" s="11">
        <v>7103.7</v>
      </c>
      <c r="CD251" s="18">
        <f t="shared" si="2756"/>
        <v>2.3494109192028465E-2</v>
      </c>
      <c r="CE251" s="20">
        <f t="shared" si="2757"/>
        <v>1422.3693629205441</v>
      </c>
      <c r="CG251" s="10">
        <v>24.067</v>
      </c>
      <c r="CH251" s="11">
        <v>11234.2</v>
      </c>
      <c r="CI251" s="18">
        <f t="shared" si="2758"/>
        <v>3.0349578560622436E-2</v>
      </c>
      <c r="CJ251" s="20">
        <f t="shared" si="2759"/>
        <v>1422.1153846153845</v>
      </c>
      <c r="CL251" s="10">
        <v>24.071000000000002</v>
      </c>
      <c r="CM251" s="11">
        <v>17879.5</v>
      </c>
      <c r="CN251" s="18">
        <f t="shared" si="2760"/>
        <v>4.9838160820089239E-2</v>
      </c>
      <c r="CO251" s="20">
        <f t="shared" si="2761"/>
        <v>1422.052556818182</v>
      </c>
      <c r="CQ251" s="10">
        <v>24.033000000000001</v>
      </c>
      <c r="CR251" s="11">
        <v>11963.3</v>
      </c>
      <c r="CS251" s="18">
        <f t="shared" si="2762"/>
        <v>3.397704342096481E-2</v>
      </c>
      <c r="CT251" s="20">
        <f t="shared" si="2763"/>
        <v>1421.4923241699394</v>
      </c>
      <c r="CU251" s="20">
        <f t="shared" si="2764"/>
        <v>47.844319873638575</v>
      </c>
      <c r="CW251" s="10">
        <v>24.122</v>
      </c>
      <c r="CX251" s="11">
        <v>12394.9</v>
      </c>
      <c r="CY251" s="18">
        <f t="shared" si="2765"/>
        <v>3.2236436075242708E-2</v>
      </c>
      <c r="CZ251" s="20">
        <f t="shared" si="2766"/>
        <v>1422.4205640842556</v>
      </c>
      <c r="DB251" s="10">
        <v>24.167000000000002</v>
      </c>
      <c r="DC251" s="10">
        <v>14437.7</v>
      </c>
      <c r="DD251" s="18">
        <f t="shared" si="2767"/>
        <v>4.3002749159317212E-2</v>
      </c>
      <c r="DE251" s="20">
        <f t="shared" si="2768"/>
        <v>1422.1946022727273</v>
      </c>
      <c r="DG251" s="10">
        <v>24.03</v>
      </c>
      <c r="DH251" s="11">
        <v>23441.7</v>
      </c>
      <c r="DI251" s="18">
        <f t="shared" si="2769"/>
        <v>6.4324287243091957E-2</v>
      </c>
      <c r="DJ251" s="20">
        <f t="shared" si="2770"/>
        <v>1421.9416785206258</v>
      </c>
      <c r="DL251" s="10">
        <v>24.033999999999999</v>
      </c>
      <c r="DM251" s="11">
        <v>22971.599999999999</v>
      </c>
      <c r="DN251" s="18">
        <f t="shared" si="2771"/>
        <v>7.904339720480448E-2</v>
      </c>
      <c r="DO251" s="20">
        <f t="shared" si="2772"/>
        <v>1422.3684210526314</v>
      </c>
      <c r="DQ251" s="10">
        <v>24.007999999999999</v>
      </c>
      <c r="DR251" s="11">
        <v>16203.5</v>
      </c>
      <c r="DS251" s="18">
        <f t="shared" si="2773"/>
        <v>5.3405250052322543E-2</v>
      </c>
      <c r="DT251" s="20">
        <f t="shared" si="2774"/>
        <v>1421.1593172119487</v>
      </c>
      <c r="DU251" s="20">
        <f t="shared" si="2775"/>
        <v>33.491473738231299</v>
      </c>
      <c r="DW251" s="10">
        <v>24.126000000000001</v>
      </c>
      <c r="DX251" s="11">
        <v>19156.2</v>
      </c>
      <c r="DY251" s="18">
        <f t="shared" si="2776"/>
        <v>8.4218476873133732E-2</v>
      </c>
      <c r="DZ251" s="20">
        <f t="shared" si="2777"/>
        <v>1422.3461676862182</v>
      </c>
      <c r="EB251" s="10">
        <v>24.1</v>
      </c>
      <c r="EC251" s="10">
        <v>24036.1</v>
      </c>
      <c r="ED251" s="18">
        <f t="shared" si="2778"/>
        <v>7.8093266416948595E-2</v>
      </c>
      <c r="EE251" s="20">
        <f t="shared" si="2779"/>
        <v>1421.8538324420679</v>
      </c>
      <c r="EG251" s="10">
        <v>24.010999999999999</v>
      </c>
      <c r="EH251" s="11">
        <v>28000.1</v>
      </c>
      <c r="EI251" s="18">
        <f t="shared" si="2780"/>
        <v>9.9674421783624692E-2</v>
      </c>
      <c r="EJ251" s="20">
        <f t="shared" si="2781"/>
        <v>1422.0170454545455</v>
      </c>
      <c r="EL251" s="10">
        <v>24.010999999999999</v>
      </c>
      <c r="EM251" s="11">
        <v>16919.900000000001</v>
      </c>
      <c r="EN251" s="18">
        <f t="shared" si="2782"/>
        <v>4.8137943905876682E-2</v>
      </c>
      <c r="EO251" s="20">
        <f t="shared" si="2783"/>
        <v>1422.266045177483</v>
      </c>
      <c r="EQ251" s="10">
        <v>24</v>
      </c>
      <c r="ER251" s="11">
        <v>21276.799999999999</v>
      </c>
      <c r="ES251" s="18">
        <f t="shared" si="2784"/>
        <v>6.718441390307632E-2</v>
      </c>
      <c r="ET251" s="20">
        <f t="shared" si="2785"/>
        <v>1422.2459893048128</v>
      </c>
      <c r="EU251" s="20">
        <f t="shared" si="2786"/>
        <v>25.532965135050045</v>
      </c>
      <c r="EW251" s="10">
        <v>24.119</v>
      </c>
      <c r="EX251" s="11">
        <v>5643.1</v>
      </c>
      <c r="EY251" s="18">
        <f t="shared" si="2787"/>
        <v>1.8494272383064225E-2</v>
      </c>
      <c r="EZ251" s="20">
        <f t="shared" ref="EZ251:EZ264" si="2815">(((EW251-EW$249)/(EW$266-EW$249)*100+1400))</f>
        <v>1423.2758620689656</v>
      </c>
      <c r="FB251" s="10">
        <v>24.041</v>
      </c>
      <c r="FC251" s="10">
        <v>7816.3</v>
      </c>
      <c r="FD251" s="18">
        <f t="shared" si="2788"/>
        <v>2.4925284416682719E-2</v>
      </c>
      <c r="FE251" s="20">
        <f t="shared" ref="FE251:FE265" si="2816">(((FB251-FB$249)/(FB$266-FB$249)*100+1400))</f>
        <v>1422.9582235604064</v>
      </c>
      <c r="FG251" s="10"/>
      <c r="FI251" s="18"/>
      <c r="FJ251" s="20">
        <f t="shared" ref="FJ251:FJ265" si="2817">(((FG251-FG$249)/(FG$266-FG$249)*100+1400))</f>
        <v>523.98800599700121</v>
      </c>
      <c r="FL251" s="10">
        <v>23.978000000000002</v>
      </c>
      <c r="FM251" s="11">
        <v>10434.700000000001</v>
      </c>
      <c r="FN251" s="18">
        <f t="shared" si="2790"/>
        <v>3.1847160973638586E-2</v>
      </c>
      <c r="FO251" s="20">
        <f t="shared" ref="FO251:FO265" si="2818">(((FL251-FL$249)/(FL$266-FL$249)*100+1400))</f>
        <v>1423.2410179640719</v>
      </c>
      <c r="FQ251" s="10">
        <v>23.984999999999999</v>
      </c>
      <c r="FR251" s="11">
        <v>6290.9</v>
      </c>
      <c r="FS251" s="18">
        <f t="shared" si="2791"/>
        <v>2.5125800745358681E-2</v>
      </c>
      <c r="FT251" s="20">
        <f t="shared" ref="FT251:FT264" si="2819">(((FQ251-FQ$249)/(FQ$266-FQ$249)*100+1400))</f>
        <v>1423.0913173652696</v>
      </c>
      <c r="FU251" s="20">
        <f>(STDEV(EY251,FD251,FI251,FN251,FS251))/(AVERAGE(EY251,FD251,FI251,FN251,FS251))*100</f>
        <v>21.724936758874883</v>
      </c>
      <c r="FV251" s="20">
        <f>(STDEV(EY251,FD251,FN251,FS251))/(AVERAGE(EY251,FD251,FN251,FS251))*100</f>
        <v>21.724936758874883</v>
      </c>
      <c r="FX251" s="10">
        <v>24.119</v>
      </c>
      <c r="FY251" s="11">
        <v>12752.8</v>
      </c>
      <c r="FZ251" s="18">
        <f t="shared" si="2792"/>
        <v>4.0106146309063381E-2</v>
      </c>
      <c r="GA251" s="20">
        <f t="shared" ref="GA251:GA265" si="2820">(((FX251-FX$249)/(FX$266-FX$249)*100+1400))</f>
        <v>1423.6615499812804</v>
      </c>
      <c r="GC251" s="10">
        <v>23.995999999999999</v>
      </c>
      <c r="GD251" s="10">
        <v>11498.9</v>
      </c>
      <c r="GE251" s="18">
        <f t="shared" si="2793"/>
        <v>4.2215489941105591E-2</v>
      </c>
      <c r="GF251" s="20">
        <f t="shared" ref="GF251:GF265" si="2821">(((GC251-GC$249)/(GC$266-GC$249)*100+1400))</f>
        <v>1423.3271028037382</v>
      </c>
      <c r="GH251" s="10">
        <v>24.004000000000001</v>
      </c>
      <c r="GI251" s="11">
        <v>5547.4</v>
      </c>
      <c r="GJ251" s="18">
        <f t="shared" si="2794"/>
        <v>2.2203828213118965E-2</v>
      </c>
      <c r="GK251" s="20">
        <f t="shared" ref="GK251:GK265" si="2822">(((GH251-GH$249)/(GH$266-GH$249)*100+1400))</f>
        <v>1423.4234234234234</v>
      </c>
      <c r="GM251" s="10">
        <v>23.989000000000001</v>
      </c>
      <c r="GN251" s="11">
        <v>23454.799999999999</v>
      </c>
      <c r="GO251" s="18">
        <f t="shared" si="2795"/>
        <v>6.8444217997349746E-2</v>
      </c>
      <c r="GP251" s="20">
        <f t="shared" ref="GP251:GP265" si="2823">(((GM251-GM$249)/(GM$266-GM$249)*100+1400))</f>
        <v>1423.0654205607477</v>
      </c>
      <c r="GR251" s="10">
        <v>23.963000000000001</v>
      </c>
      <c r="GS251" s="11">
        <v>4621.8999999999996</v>
      </c>
      <c r="GT251" s="18">
        <f t="shared" si="2796"/>
        <v>1.2558439307080862E-2</v>
      </c>
      <c r="GU251" s="20">
        <f t="shared" ref="GU251:GU264" si="2824">(((GR251-GR$249)/(GR$266-GR$249)*100+1400))</f>
        <v>1422.8816722657707</v>
      </c>
      <c r="GV251" s="20">
        <f t="shared" si="2797"/>
        <v>57.830545325791505</v>
      </c>
      <c r="GX251" s="10">
        <v>24.045000000000002</v>
      </c>
      <c r="GY251" s="11">
        <v>10698.6</v>
      </c>
      <c r="GZ251" s="18">
        <f t="shared" si="2798"/>
        <v>3.6219686587618427E-2</v>
      </c>
      <c r="HA251" s="20">
        <f t="shared" ref="HA251" si="2825">(((GX251-GX$249)/(GX$266-GX$249)*100+1400))</f>
        <v>1423.1802911534155</v>
      </c>
      <c r="HC251" s="10">
        <v>24.047999999999998</v>
      </c>
      <c r="HD251" s="10">
        <v>15458.6</v>
      </c>
      <c r="HE251" s="18">
        <f t="shared" si="2799"/>
        <v>4.7565186514879156E-2</v>
      </c>
      <c r="HF251" s="20">
        <f t="shared" ref="HF251:HF265" si="2826">(((HC251-HC$249)/(HC$266-HC$249)*100+1400))</f>
        <v>1423.3370913190529</v>
      </c>
      <c r="HH251" s="10">
        <v>24.004000000000001</v>
      </c>
      <c r="HI251" s="11">
        <v>15737.2</v>
      </c>
      <c r="HJ251" s="18">
        <f t="shared" si="2800"/>
        <v>4.3352045429126629E-2</v>
      </c>
      <c r="HK251" s="20">
        <f t="shared" ref="HK251:HK265" si="2827">(((HH251-HH$249)/(HH$266-HH$249)*100+1400))</f>
        <v>1423.2948192322028</v>
      </c>
      <c r="HM251" s="10">
        <v>23.997</v>
      </c>
      <c r="HN251" s="11">
        <v>10905.4</v>
      </c>
      <c r="HO251" s="18">
        <f t="shared" si="2801"/>
        <v>3.0559417181412595E-2</v>
      </c>
      <c r="HP251" s="20">
        <f t="shared" ref="HP251:HP265" si="2828">(((HM251-HM$249)/(HM$266-HM$249)*100+1400))</f>
        <v>1423.5404191616767</v>
      </c>
      <c r="HR251" s="10">
        <v>24</v>
      </c>
      <c r="HS251" s="11">
        <v>11672.1</v>
      </c>
      <c r="HT251" s="18">
        <f t="shared" si="2802"/>
        <v>2.8600608615344959E-2</v>
      </c>
      <c r="HU251" s="20">
        <f t="shared" ref="HU251:HU252" si="2829">(((HR251-HR$249)/(HR$266-HR$249)*100+1400))</f>
        <v>1423.7148217636022</v>
      </c>
      <c r="HV251" s="20">
        <f t="shared" si="2803"/>
        <v>21.815356915807282</v>
      </c>
      <c r="HX251" s="10">
        <v>24.052</v>
      </c>
      <c r="HY251" s="11">
        <v>18351.7</v>
      </c>
      <c r="HZ251" s="18">
        <f t="shared" si="2804"/>
        <v>4.1250231519360414E-2</v>
      </c>
      <c r="IA251" s="20">
        <f t="shared" ref="IA251" si="2830">(((HX251-HX$249)/(HX$266-HX$249)*100+1400))</f>
        <v>1423.3883058470765</v>
      </c>
      <c r="IC251" s="10">
        <v>23.052</v>
      </c>
      <c r="ID251" s="10">
        <v>24053.599999999999</v>
      </c>
      <c r="IE251" s="18">
        <f t="shared" si="2805"/>
        <v>7.7512819926159535E-2</v>
      </c>
      <c r="IF251" s="20">
        <f t="shared" ref="IF251:IF265" si="2831">(((IC251-IC$249)/(IC$266-IC$249)*100+1400))</f>
        <v>1385.735792246895</v>
      </c>
      <c r="IH251" s="10">
        <v>23.992999999999999</v>
      </c>
      <c r="II251" s="11">
        <v>10355.6</v>
      </c>
      <c r="IJ251" s="18">
        <f t="shared" si="2806"/>
        <v>3.2672238661686351E-2</v>
      </c>
      <c r="IK251" s="20">
        <f t="shared" ref="IK251:IK265" si="2832">(((IH251-IH$249)/(IH$266-IH$249)*100+1400))</f>
        <v>1422.9446935724961</v>
      </c>
      <c r="IM251" s="10">
        <v>23.992999999999999</v>
      </c>
      <c r="IN251" s="11">
        <v>21575.5</v>
      </c>
      <c r="IO251" s="18">
        <f t="shared" si="2807"/>
        <v>4.8861126196248911E-2</v>
      </c>
      <c r="IP251" s="20">
        <f t="shared" ref="IP251:IP265" si="2833">(((IM251-IM$249)/(IM$266-IM$249)*100+1400))</f>
        <v>1422.8420655861289</v>
      </c>
      <c r="IR251" s="10">
        <v>24.041</v>
      </c>
      <c r="IS251" s="11">
        <v>17193</v>
      </c>
      <c r="IT251" s="18">
        <f t="shared" si="2808"/>
        <v>4.6914625913638666E-2</v>
      </c>
      <c r="IU251" s="20">
        <f t="shared" ref="IU251:IU265" si="2834">(((IR251-IR$249)/(IR$266-IR$249)*100+1400))</f>
        <v>1423.5029940119759</v>
      </c>
      <c r="IV251" s="20">
        <f t="shared" si="2809"/>
        <v>34.190085332155881</v>
      </c>
    </row>
    <row r="252" spans="1:256" s="11" customFormat="1">
      <c r="A252" s="14">
        <v>540</v>
      </c>
      <c r="B252" s="25"/>
      <c r="C252" s="12"/>
      <c r="D252" s="18"/>
      <c r="E252" s="20"/>
      <c r="F252" s="12"/>
      <c r="G252" s="25"/>
      <c r="H252" s="12"/>
      <c r="I252" s="18"/>
      <c r="J252" s="20"/>
      <c r="K252" s="12"/>
      <c r="L252" s="25"/>
      <c r="M252" s="12"/>
      <c r="N252" s="18"/>
      <c r="O252" s="20"/>
      <c r="P252" s="12"/>
      <c r="Q252" s="25"/>
      <c r="R252" s="12"/>
      <c r="S252" s="18"/>
      <c r="T252" s="20"/>
      <c r="U252" s="20"/>
      <c r="W252" s="10">
        <v>24.58</v>
      </c>
      <c r="X252" s="11">
        <v>20879.2</v>
      </c>
      <c r="Y252" s="18">
        <f t="shared" si="2747"/>
        <v>6.3303815686668069E-2</v>
      </c>
      <c r="Z252" s="20">
        <f t="shared" si="2811"/>
        <v>1440.2522935779816</v>
      </c>
      <c r="AB252" s="10">
        <v>24.577000000000002</v>
      </c>
      <c r="AC252" s="11">
        <v>18826.7</v>
      </c>
      <c r="AD252" s="18">
        <f t="shared" si="2644"/>
        <v>6.4846490442507621E-2</v>
      </c>
      <c r="AE252" s="20">
        <f t="shared" si="2812"/>
        <v>1440.9160305343512</v>
      </c>
      <c r="AG252" s="10">
        <v>24.488</v>
      </c>
      <c r="AH252" s="11">
        <v>18928.5</v>
      </c>
      <c r="AI252" s="18">
        <f t="shared" si="2645"/>
        <v>6.26155734261339E-2</v>
      </c>
      <c r="AJ252" s="20">
        <f t="shared" si="2813"/>
        <v>1439.8997686969931</v>
      </c>
      <c r="AL252" s="10">
        <v>24.506</v>
      </c>
      <c r="AM252" s="11">
        <v>17607.599999999999</v>
      </c>
      <c r="AN252" s="18">
        <f t="shared" si="2646"/>
        <v>6.2242168825466987E-2</v>
      </c>
      <c r="AO252" s="20">
        <f t="shared" si="2814"/>
        <v>1441.0652257815516</v>
      </c>
      <c r="AQ252" s="10"/>
      <c r="AS252" s="18"/>
      <c r="AT252" s="20"/>
      <c r="AU252" s="20">
        <f t="shared" si="2321"/>
        <v>1.8186697758496735</v>
      </c>
      <c r="AW252" s="10">
        <v>24.503</v>
      </c>
      <c r="AX252" s="11">
        <v>8494.9</v>
      </c>
      <c r="AY252" s="18">
        <f t="shared" si="2649"/>
        <v>2.4674607946508189E-2</v>
      </c>
      <c r="AZ252" s="20">
        <f t="shared" si="2749"/>
        <v>1437.0490620490621</v>
      </c>
      <c r="BB252" s="10"/>
      <c r="BD252" s="18"/>
      <c r="BE252" s="20"/>
      <c r="BG252" s="10">
        <v>24.459</v>
      </c>
      <c r="BH252" s="11">
        <v>14452.3</v>
      </c>
      <c r="BI252" s="18">
        <f t="shared" si="2651"/>
        <v>4.4328455627683054E-2</v>
      </c>
      <c r="BJ252" s="20">
        <f t="shared" si="2750"/>
        <v>1437.3399715504979</v>
      </c>
      <c r="BL252" s="10">
        <v>24.462</v>
      </c>
      <c r="BM252" s="11">
        <v>14046.4</v>
      </c>
      <c r="BN252" s="18">
        <f t="shared" si="2652"/>
        <v>3.9474098354758784E-2</v>
      </c>
      <c r="BO252" s="20">
        <f t="shared" si="2751"/>
        <v>1437.1082621082619</v>
      </c>
      <c r="BQ252" s="10">
        <v>24.472999999999999</v>
      </c>
      <c r="BR252" s="11">
        <v>8272.7000000000007</v>
      </c>
      <c r="BS252" s="18">
        <f t="shared" si="2653"/>
        <v>2.6649782168062401E-2</v>
      </c>
      <c r="BT252" s="20">
        <f t="shared" si="2752"/>
        <v>1437.7904898105112</v>
      </c>
      <c r="BU252" s="20">
        <f t="shared" si="2753"/>
        <v>28.467058703105746</v>
      </c>
      <c r="BW252" s="10">
        <v>24.51</v>
      </c>
      <c r="BX252" s="11">
        <v>13060.7</v>
      </c>
      <c r="BY252" s="18">
        <f t="shared" si="2754"/>
        <v>5.150776361017733E-2</v>
      </c>
      <c r="BZ252" s="20">
        <f t="shared" si="2755"/>
        <v>1437.2043010752689</v>
      </c>
      <c r="CB252" s="10">
        <v>24.521000000000001</v>
      </c>
      <c r="CC252" s="11">
        <v>4267.6000000000004</v>
      </c>
      <c r="CD252" s="18">
        <f t="shared" si="2756"/>
        <v>1.4114258821163716E-2</v>
      </c>
      <c r="CE252" s="20">
        <f t="shared" si="2757"/>
        <v>1437.6879026485326</v>
      </c>
      <c r="CG252" s="10">
        <v>24.481000000000002</v>
      </c>
      <c r="CH252" s="11">
        <v>7973</v>
      </c>
      <c r="CI252" s="18">
        <f t="shared" si="2758"/>
        <v>2.1539334341906202E-2</v>
      </c>
      <c r="CJ252" s="20">
        <f t="shared" si="2759"/>
        <v>1436.8589743589744</v>
      </c>
      <c r="CL252" s="10">
        <v>24.477</v>
      </c>
      <c r="CM252" s="11">
        <v>13583.5</v>
      </c>
      <c r="CN252" s="18">
        <f t="shared" si="2760"/>
        <v>3.7863287983426953E-2</v>
      </c>
      <c r="CO252" s="20">
        <f t="shared" si="2761"/>
        <v>1436.4701704545455</v>
      </c>
      <c r="CQ252" s="10">
        <v>24.484000000000002</v>
      </c>
      <c r="CR252" s="11">
        <v>13316.4</v>
      </c>
      <c r="CS252" s="18">
        <f t="shared" si="2762"/>
        <v>3.7819991224071606E-2</v>
      </c>
      <c r="CT252" s="20">
        <f t="shared" si="2763"/>
        <v>1437.5937165298108</v>
      </c>
      <c r="CU252" s="20">
        <f t="shared" si="2764"/>
        <v>45.451165855126625</v>
      </c>
      <c r="CW252" s="10">
        <v>24.529</v>
      </c>
      <c r="CX252" s="11">
        <v>9060.9</v>
      </c>
      <c r="CY252" s="18">
        <f t="shared" si="2765"/>
        <v>2.3565428009436677E-2</v>
      </c>
      <c r="CZ252" s="20">
        <f t="shared" si="2766"/>
        <v>1436.9510888968225</v>
      </c>
      <c r="DB252" s="10">
        <v>24.58</v>
      </c>
      <c r="DC252" s="10">
        <v>9421.9</v>
      </c>
      <c r="DD252" s="18">
        <f t="shared" si="2767"/>
        <v>2.8063168115708928E-2</v>
      </c>
      <c r="DE252" s="20">
        <f t="shared" si="2768"/>
        <v>1436.8607954545453</v>
      </c>
      <c r="DG252" s="10">
        <v>24.481000000000002</v>
      </c>
      <c r="DH252" s="11">
        <v>9798.1</v>
      </c>
      <c r="DI252" s="18">
        <f t="shared" si="2769"/>
        <v>2.688609609527207E-2</v>
      </c>
      <c r="DJ252" s="20">
        <f t="shared" si="2770"/>
        <v>1437.9800853485065</v>
      </c>
      <c r="DL252" s="10">
        <v>24.462</v>
      </c>
      <c r="DM252" s="11">
        <v>10295.799999999999</v>
      </c>
      <c r="DN252" s="18">
        <f t="shared" si="2771"/>
        <v>3.5427005909088878E-2</v>
      </c>
      <c r="DO252" s="20">
        <f t="shared" si="2772"/>
        <v>1437.5889046941677</v>
      </c>
      <c r="DQ252" s="10">
        <v>24.454999999999998</v>
      </c>
      <c r="DR252" s="11">
        <v>11750.3</v>
      </c>
      <c r="DS252" s="18">
        <f t="shared" si="2773"/>
        <v>3.8727911234597803E-2</v>
      </c>
      <c r="DT252" s="20">
        <f t="shared" si="2774"/>
        <v>1437.0554765291606</v>
      </c>
      <c r="DU252" s="20">
        <f t="shared" si="2775"/>
        <v>20.651943889495243</v>
      </c>
      <c r="DW252" s="10">
        <v>24.550999999999998</v>
      </c>
      <c r="DX252" s="11">
        <v>12564.6</v>
      </c>
      <c r="DY252" s="18">
        <f t="shared" si="2776"/>
        <v>5.5239111855178796E-2</v>
      </c>
      <c r="DZ252" s="20">
        <f t="shared" si="2777"/>
        <v>1437.6394386469954</v>
      </c>
      <c r="EB252" s="10">
        <v>24.529</v>
      </c>
      <c r="EC252" s="10">
        <v>17440.400000000001</v>
      </c>
      <c r="ED252" s="18">
        <f t="shared" si="2778"/>
        <v>5.6663843286479526E-2</v>
      </c>
      <c r="EE252" s="20">
        <f t="shared" si="2779"/>
        <v>1437.1479500891267</v>
      </c>
      <c r="EG252" s="10">
        <v>24.436</v>
      </c>
      <c r="EH252" s="11">
        <v>22417.3</v>
      </c>
      <c r="EI252" s="18">
        <f t="shared" si="2780"/>
        <v>7.9800836977369713E-2</v>
      </c>
      <c r="EJ252" s="20">
        <f t="shared" si="2781"/>
        <v>1437.109375</v>
      </c>
      <c r="EL252" s="10">
        <v>24.44</v>
      </c>
      <c r="EM252" s="11">
        <v>16389.900000000001</v>
      </c>
      <c r="EN252" s="18">
        <f t="shared" si="2782"/>
        <v>4.6630067956839473E-2</v>
      </c>
      <c r="EO252" s="20">
        <f t="shared" si="2783"/>
        <v>1437.6479024740051</v>
      </c>
      <c r="EQ252" s="10">
        <v>24.420999999999999</v>
      </c>
      <c r="ER252" s="11">
        <v>17341.5</v>
      </c>
      <c r="ES252" s="18">
        <f t="shared" si="2784"/>
        <v>5.4758164465530446E-2</v>
      </c>
      <c r="ET252" s="20">
        <f t="shared" si="2785"/>
        <v>1437.2549019607843</v>
      </c>
      <c r="EU252" s="20">
        <f t="shared" si="2786"/>
        <v>21.282644081238612</v>
      </c>
      <c r="EW252" s="10"/>
      <c r="EY252" s="18"/>
      <c r="EZ252" s="20"/>
      <c r="FB252" s="10"/>
      <c r="FC252" s="10"/>
      <c r="FD252" s="18"/>
      <c r="FE252" s="20"/>
      <c r="FG252" s="10"/>
      <c r="FI252" s="18"/>
      <c r="FJ252" s="20"/>
      <c r="FL252" s="10"/>
      <c r="FN252" s="18"/>
      <c r="FO252" s="20"/>
      <c r="FQ252" s="10"/>
      <c r="FS252" s="18"/>
      <c r="FT252" s="20"/>
      <c r="FU252" s="20"/>
      <c r="FV252" s="20"/>
      <c r="FX252" s="10">
        <v>24.544</v>
      </c>
      <c r="FY252" s="11">
        <v>8707.4</v>
      </c>
      <c r="FZ252" s="18">
        <f t="shared" si="2792"/>
        <v>2.7383810486445209E-2</v>
      </c>
      <c r="GA252" s="20">
        <f>(((FX252-FX$249)/(FX$266-FX$249)*100+1400))</f>
        <v>1439.5731935604642</v>
      </c>
      <c r="GC252" s="10">
        <v>24.420999999999999</v>
      </c>
      <c r="GD252" s="10">
        <v>8956</v>
      </c>
      <c r="GE252" s="18">
        <f t="shared" si="2793"/>
        <v>3.2879834411338626E-2</v>
      </c>
      <c r="GF252" s="20">
        <f t="shared" si="2821"/>
        <v>1439.214953271028</v>
      </c>
      <c r="GH252" s="10">
        <v>24.407</v>
      </c>
      <c r="GI252" s="11">
        <v>6443.6</v>
      </c>
      <c r="GJ252" s="18">
        <f t="shared" si="2794"/>
        <v>2.5790926825910047E-2</v>
      </c>
      <c r="GK252" s="20">
        <f t="shared" si="2822"/>
        <v>1438.551051051051</v>
      </c>
      <c r="GM252" s="10">
        <v>24.422000000000001</v>
      </c>
      <c r="GN252" s="11">
        <v>12969.4</v>
      </c>
      <c r="GO252" s="18">
        <f t="shared" si="2795"/>
        <v>3.7846429766820767E-2</v>
      </c>
      <c r="GP252" s="20">
        <f t="shared" si="2823"/>
        <v>1439.252336448598</v>
      </c>
      <c r="GR252" s="10"/>
      <c r="GT252" s="18"/>
      <c r="GU252" s="20"/>
      <c r="GV252" s="20">
        <f t="shared" si="2797"/>
        <v>17.743016839975304</v>
      </c>
      <c r="GX252" s="10">
        <v>24.481000000000002</v>
      </c>
      <c r="GY252" s="11">
        <v>9151.6</v>
      </c>
      <c r="GZ252" s="18">
        <f t="shared" si="2798"/>
        <v>3.0982379355733346E-2</v>
      </c>
      <c r="HA252" s="20">
        <f>(((GX252-GX$249)/(GX$266-GX$249)*100+1400))</f>
        <v>1439.4550205300486</v>
      </c>
      <c r="HC252" s="10">
        <v>24.466000000000001</v>
      </c>
      <c r="HD252" s="10">
        <v>12009.7</v>
      </c>
      <c r="HE252" s="18">
        <f t="shared" si="2799"/>
        <v>3.6953127740399792E-2</v>
      </c>
      <c r="HF252" s="20">
        <f t="shared" si="2826"/>
        <v>1439.0454716272079</v>
      </c>
      <c r="HH252" s="10">
        <v>24.414000000000001</v>
      </c>
      <c r="HI252" s="11">
        <v>11469.6</v>
      </c>
      <c r="HJ252" s="18">
        <f t="shared" si="2800"/>
        <v>3.1595876029656529E-2</v>
      </c>
      <c r="HK252" s="20">
        <f t="shared" si="2827"/>
        <v>1438.5762206485279</v>
      </c>
      <c r="HM252" s="10">
        <v>24.41</v>
      </c>
      <c r="HN252" s="11">
        <v>8190.8</v>
      </c>
      <c r="HO252" s="18">
        <f t="shared" si="2801"/>
        <v>2.2952489065005802E-2</v>
      </c>
      <c r="HP252" s="20">
        <f t="shared" si="2828"/>
        <v>1438.9970059880241</v>
      </c>
      <c r="HR252" s="10">
        <v>24.420999999999999</v>
      </c>
      <c r="HS252" s="11">
        <v>11387.1</v>
      </c>
      <c r="HT252" s="18">
        <f t="shared" si="2802"/>
        <v>2.7902261834956397E-2</v>
      </c>
      <c r="HU252" s="20">
        <f t="shared" si="2829"/>
        <v>1439.5121951219512</v>
      </c>
      <c r="HV252" s="20">
        <f t="shared" si="2803"/>
        <v>17.106924220893305</v>
      </c>
      <c r="HX252" s="10">
        <v>24.451000000000001</v>
      </c>
      <c r="HY252" s="11">
        <v>17889.099999999999</v>
      </c>
      <c r="HZ252" s="18">
        <f t="shared" si="2804"/>
        <v>4.0210417382203843E-2</v>
      </c>
      <c r="IA252" s="20">
        <f>(((HX252-HX$249)/(HX$266-HX$249)*100+1400))</f>
        <v>1438.343328335832</v>
      </c>
      <c r="IC252" s="10">
        <v>24.484000000000002</v>
      </c>
      <c r="ID252" s="10">
        <v>17550</v>
      </c>
      <c r="IE252" s="18">
        <f t="shared" si="2805"/>
        <v>5.6554943530452824E-2</v>
      </c>
      <c r="IF252" s="20">
        <f t="shared" si="2831"/>
        <v>1439.6311629657509</v>
      </c>
      <c r="IH252" s="10">
        <v>24.414000000000001</v>
      </c>
      <c r="II252" s="11">
        <v>8079</v>
      </c>
      <c r="IJ252" s="18">
        <f t="shared" si="2806"/>
        <v>2.5489495166650316E-2</v>
      </c>
      <c r="IK252" s="20">
        <f t="shared" si="2832"/>
        <v>1438.6771300448431</v>
      </c>
      <c r="IM252" s="10">
        <v>24.417999999999999</v>
      </c>
      <c r="IN252" s="11">
        <v>22777.3</v>
      </c>
      <c r="IO252" s="18">
        <f t="shared" si="2807"/>
        <v>5.1582792042354539E-2</v>
      </c>
      <c r="IP252" s="20">
        <f t="shared" si="2833"/>
        <v>1438.8616660384471</v>
      </c>
      <c r="IR252" s="10">
        <v>24.466000000000001</v>
      </c>
      <c r="IS252" s="11">
        <v>16024.4</v>
      </c>
      <c r="IT252" s="18">
        <f t="shared" si="2808"/>
        <v>4.3725861192957099E-2</v>
      </c>
      <c r="IU252" s="20">
        <f t="shared" si="2834"/>
        <v>1439.4086826347307</v>
      </c>
      <c r="IV252" s="20">
        <f t="shared" si="2809"/>
        <v>27.458507127295878</v>
      </c>
    </row>
    <row r="253" spans="1:256" s="11" customFormat="1">
      <c r="A253" s="14">
        <v>541</v>
      </c>
      <c r="B253" s="25"/>
      <c r="C253" s="12"/>
      <c r="D253" s="18"/>
      <c r="E253" s="20"/>
      <c r="F253" s="12"/>
      <c r="G253" s="25"/>
      <c r="H253" s="12"/>
      <c r="I253" s="18"/>
      <c r="J253" s="20"/>
      <c r="K253" s="12"/>
      <c r="L253" s="25"/>
      <c r="M253" s="12"/>
      <c r="N253" s="18"/>
      <c r="O253" s="20"/>
      <c r="P253" s="12"/>
      <c r="Q253" s="25"/>
      <c r="R253" s="12"/>
      <c r="S253" s="18"/>
      <c r="T253" s="20"/>
      <c r="U253" s="20"/>
      <c r="W253" s="10">
        <v>24.702000000000002</v>
      </c>
      <c r="X253" s="11">
        <v>10557.6</v>
      </c>
      <c r="Y253" s="18">
        <f t="shared" si="2747"/>
        <v>3.2009672999615255E-2</v>
      </c>
      <c r="Z253" s="20">
        <f t="shared" si="2811"/>
        <v>1444.9159021406729</v>
      </c>
      <c r="AB253" s="10">
        <v>24.695</v>
      </c>
      <c r="AC253" s="11">
        <v>8519.1</v>
      </c>
      <c r="AD253" s="18">
        <f t="shared" si="2644"/>
        <v>2.9343099785345637E-2</v>
      </c>
      <c r="AE253" s="20">
        <f t="shared" si="2812"/>
        <v>1445.4198473282443</v>
      </c>
      <c r="AG253" s="10">
        <v>24.632000000000001</v>
      </c>
      <c r="AH253" s="11">
        <v>9799.6</v>
      </c>
      <c r="AI253" s="18">
        <f t="shared" si="2645"/>
        <v>3.2417126203700339E-2</v>
      </c>
      <c r="AJ253" s="20">
        <f t="shared" si="2813"/>
        <v>1445.4510408635313</v>
      </c>
      <c r="AL253" s="10">
        <v>24.632000000000001</v>
      </c>
      <c r="AM253" s="11">
        <v>9601.2999999999993</v>
      </c>
      <c r="AN253" s="18">
        <f t="shared" si="2646"/>
        <v>3.3940215335648026E-2</v>
      </c>
      <c r="AO253" s="20">
        <f t="shared" si="2814"/>
        <v>1445.9282130451563</v>
      </c>
      <c r="AQ253" s="10">
        <v>24.654</v>
      </c>
      <c r="AR253" s="11">
        <v>5670.7</v>
      </c>
      <c r="AS253" s="18">
        <f t="shared" ref="AS253:AS254" si="2835">AR253/AS$1</f>
        <v>1.8522819288922597E-2</v>
      </c>
      <c r="AT253" s="20">
        <f t="shared" ref="AT253:AT258" si="2836">(((AQ253-AQ$249)/(AQ$266-AQ$249)*100+1400))</f>
        <v>1446.0739030023094</v>
      </c>
      <c r="AU253" s="20">
        <f t="shared" si="2321"/>
        <v>21.265516239236476</v>
      </c>
      <c r="AW253" s="10">
        <v>24.661999999999999</v>
      </c>
      <c r="AX253" s="11">
        <v>4663.5</v>
      </c>
      <c r="AY253" s="18">
        <f t="shared" si="2649"/>
        <v>1.3545778544602167E-2</v>
      </c>
      <c r="AZ253" s="20">
        <f t="shared" si="2749"/>
        <v>1442.7849927849929</v>
      </c>
      <c r="BB253" s="10"/>
      <c r="BD253" s="18"/>
      <c r="BE253" s="20"/>
      <c r="BG253" s="10">
        <v>24.588000000000001</v>
      </c>
      <c r="BH253" s="11">
        <v>7927.3</v>
      </c>
      <c r="BI253" s="18">
        <f t="shared" si="2651"/>
        <v>2.4314812610956867E-2</v>
      </c>
      <c r="BJ253" s="20">
        <f t="shared" si="2750"/>
        <v>1441.9274537695592</v>
      </c>
      <c r="BL253" s="10">
        <v>24.606000000000002</v>
      </c>
      <c r="BM253" s="11">
        <v>7423</v>
      </c>
      <c r="BN253" s="18">
        <f t="shared" si="2652"/>
        <v>2.0860592898349361E-2</v>
      </c>
      <c r="BO253" s="20">
        <f t="shared" si="2751"/>
        <v>1442.2364672364672</v>
      </c>
      <c r="BQ253" s="10">
        <v>24.599</v>
      </c>
      <c r="BR253" s="11">
        <v>4357.3999999999996</v>
      </c>
      <c r="BS253" s="18">
        <f t="shared" si="2653"/>
        <v>1.403698439676467E-2</v>
      </c>
      <c r="BT253" s="20">
        <f t="shared" si="2752"/>
        <v>1442.2953164104397</v>
      </c>
      <c r="BU253" s="20">
        <f t="shared" si="2753"/>
        <v>28.997548835184766</v>
      </c>
      <c r="BW253" s="10">
        <v>24.654</v>
      </c>
      <c r="BX253" s="11">
        <v>7855</v>
      </c>
      <c r="BY253" s="18">
        <f t="shared" si="2754"/>
        <v>3.0977932511882432E-2</v>
      </c>
      <c r="BZ253" s="20">
        <f t="shared" si="2755"/>
        <v>1442.3655913978494</v>
      </c>
      <c r="CB253" s="10">
        <v>24.635999999999999</v>
      </c>
      <c r="CC253" s="11">
        <v>3154.1</v>
      </c>
      <c r="CD253" s="18">
        <f t="shared" si="2756"/>
        <v>1.0431573659160294E-2</v>
      </c>
      <c r="CE253" s="20">
        <f t="shared" si="2757"/>
        <v>1441.8038654259126</v>
      </c>
      <c r="CG253" s="10">
        <v>24.625</v>
      </c>
      <c r="CH253" s="11">
        <v>5451.6</v>
      </c>
      <c r="CI253" s="18">
        <f t="shared" si="2758"/>
        <v>1.4727685325264752E-2</v>
      </c>
      <c r="CJ253" s="20">
        <f t="shared" si="2759"/>
        <v>1441.9871794871794</v>
      </c>
      <c r="CL253" s="10">
        <v>24.620999999999999</v>
      </c>
      <c r="CM253" s="11">
        <v>7156.6</v>
      </c>
      <c r="CN253" s="18">
        <f t="shared" si="2760"/>
        <v>1.9948644074221911E-2</v>
      </c>
      <c r="CO253" s="20">
        <f t="shared" si="2761"/>
        <v>1441.5838068181818</v>
      </c>
      <c r="CQ253" s="10">
        <v>24.606000000000002</v>
      </c>
      <c r="CR253" s="11">
        <v>6016.1</v>
      </c>
      <c r="CS253" s="18">
        <f t="shared" si="2762"/>
        <v>1.7086363371717372E-2</v>
      </c>
      <c r="CT253" s="20">
        <f t="shared" si="2763"/>
        <v>1441.9493038200642</v>
      </c>
      <c r="CU253" s="20">
        <f t="shared" si="2764"/>
        <v>41.484381509850216</v>
      </c>
      <c r="CW253" s="10">
        <v>24.643000000000001</v>
      </c>
      <c r="CX253" s="11">
        <v>6201.5</v>
      </c>
      <c r="CY253" s="18">
        <f t="shared" si="2765"/>
        <v>1.6128751205787675E-2</v>
      </c>
      <c r="CZ253" s="20">
        <f t="shared" si="2766"/>
        <v>1441.021063905748</v>
      </c>
      <c r="DB253" s="10">
        <v>24.725000000000001</v>
      </c>
      <c r="DC253" s="10">
        <v>5737.3</v>
      </c>
      <c r="DD253" s="18">
        <f t="shared" si="2767"/>
        <v>1.7088571777481913E-2</v>
      </c>
      <c r="DE253" s="20">
        <f t="shared" si="2768"/>
        <v>1442.009943181818</v>
      </c>
      <c r="DG253" s="10">
        <v>24.584</v>
      </c>
      <c r="DH253" s="11">
        <v>6031.4</v>
      </c>
      <c r="DI253" s="18">
        <f t="shared" si="2769"/>
        <v>1.6550229124934829E-2</v>
      </c>
      <c r="DJ253" s="20">
        <f t="shared" si="2770"/>
        <v>1441.6429587482219</v>
      </c>
      <c r="DL253" s="10">
        <v>24.58</v>
      </c>
      <c r="DM253" s="11">
        <v>6662.5</v>
      </c>
      <c r="DN253" s="18">
        <f t="shared" si="2771"/>
        <v>2.2925117705210343E-2</v>
      </c>
      <c r="DO253" s="20">
        <f t="shared" si="2772"/>
        <v>1441.7852062588904</v>
      </c>
      <c r="DQ253" s="10">
        <v>24.594999999999999</v>
      </c>
      <c r="DR253" s="11">
        <v>5350.9</v>
      </c>
      <c r="DS253" s="18">
        <f t="shared" si="2773"/>
        <v>1.7636075693829894E-2</v>
      </c>
      <c r="DT253" s="20">
        <f t="shared" si="2774"/>
        <v>1442.0341394025604</v>
      </c>
      <c r="DU253" s="20">
        <f t="shared" si="2775"/>
        <v>15.36036414858467</v>
      </c>
      <c r="DW253" s="10">
        <v>24.68</v>
      </c>
      <c r="DX253" s="11">
        <v>6529.2</v>
      </c>
      <c r="DY253" s="18">
        <f t="shared" si="2776"/>
        <v>2.8705029139394281E-2</v>
      </c>
      <c r="DZ253" s="20">
        <f t="shared" si="2777"/>
        <v>1442.2813961856782</v>
      </c>
      <c r="EB253" s="10">
        <v>24.658000000000001</v>
      </c>
      <c r="EC253" s="10">
        <v>9010</v>
      </c>
      <c r="ED253" s="18">
        <f t="shared" si="2778"/>
        <v>2.9273481572164656E-2</v>
      </c>
      <c r="EE253" s="20">
        <f t="shared" si="2779"/>
        <v>1441.7468805704102</v>
      </c>
      <c r="EG253" s="10">
        <v>24.58</v>
      </c>
      <c r="EH253" s="11">
        <v>10757.6</v>
      </c>
      <c r="EI253" s="18">
        <f t="shared" si="2780"/>
        <v>3.8294776082211171E-2</v>
      </c>
      <c r="EJ253" s="20">
        <f t="shared" si="2781"/>
        <v>1442.2230113636365</v>
      </c>
      <c r="EL253" s="10">
        <v>24.555</v>
      </c>
      <c r="EM253" s="11">
        <v>8026.8</v>
      </c>
      <c r="EN253" s="18">
        <f t="shared" si="2782"/>
        <v>2.2836638995720478E-2</v>
      </c>
      <c r="EO253" s="20">
        <f t="shared" si="2783"/>
        <v>1441.7712441735389</v>
      </c>
      <c r="EQ253" s="10">
        <v>24.542999999999999</v>
      </c>
      <c r="ER253" s="11">
        <v>10863.7</v>
      </c>
      <c r="ES253" s="18">
        <f t="shared" si="2784"/>
        <v>3.4303622599209015E-2</v>
      </c>
      <c r="ET253" s="20">
        <f t="shared" si="2785"/>
        <v>1441.6042780748662</v>
      </c>
      <c r="EU253" s="20">
        <f t="shared" si="2786"/>
        <v>19.178773572271506</v>
      </c>
      <c r="EW253" s="10">
        <v>24.547000000000001</v>
      </c>
      <c r="EX253" s="11">
        <v>4982.8</v>
      </c>
      <c r="EY253" s="18">
        <f t="shared" si="2787"/>
        <v>1.6330254723526505E-2</v>
      </c>
      <c r="EZ253" s="20">
        <f t="shared" si="2815"/>
        <v>1439.3178410794603</v>
      </c>
      <c r="FB253" s="10">
        <v>24.603000000000002</v>
      </c>
      <c r="FC253" s="10">
        <v>5053.6000000000004</v>
      </c>
      <c r="FD253" s="18">
        <f t="shared" si="2788"/>
        <v>1.6115350911319652E-2</v>
      </c>
      <c r="FE253" s="20">
        <f t="shared" si="2816"/>
        <v>1444.1098983816335</v>
      </c>
      <c r="FG253" s="10"/>
      <c r="FI253" s="18"/>
      <c r="FJ253" s="20">
        <f t="shared" si="2817"/>
        <v>523.98800599700121</v>
      </c>
      <c r="FL253" s="10">
        <v>24.54</v>
      </c>
      <c r="FM253" s="11">
        <v>6342.8</v>
      </c>
      <c r="FN253" s="18">
        <f t="shared" si="2790"/>
        <v>1.9358503131244292E-2</v>
      </c>
      <c r="FO253" s="20">
        <f t="shared" si="2818"/>
        <v>1444.2739520958085</v>
      </c>
      <c r="FQ253" s="10">
        <v>24.547000000000001</v>
      </c>
      <c r="FR253" s="11">
        <v>2901.5</v>
      </c>
      <c r="FS253" s="18">
        <f t="shared" si="2791"/>
        <v>1.158856616106729E-2</v>
      </c>
      <c r="FT253" s="20">
        <f t="shared" si="2819"/>
        <v>1444.1242514970061</v>
      </c>
      <c r="FU253" s="20">
        <f t="shared" ref="FU253:FU277" si="2837">(STDEV(EY253,FD253,FI253,FN253,FS253))/(AVERAGE(EY253,FD253,FI253,FN253,FS253))*100</f>
        <v>20.208181994121862</v>
      </c>
      <c r="FV253" s="20">
        <f t="shared" ref="FV253:FV277" si="2838">(STDEV(EY253,FD253,FN253,FS253))/(AVERAGE(EY253,FD253,FN253,FS253))*100</f>
        <v>20.208181994121862</v>
      </c>
      <c r="FX253" s="10">
        <v>24.658000000000001</v>
      </c>
      <c r="FY253" s="11">
        <v>6333.2</v>
      </c>
      <c r="FZ253" s="18">
        <f t="shared" ref="FZ253:FZ265" si="2839">FY253/FZ$1</f>
        <v>1.9917213929847577E-2</v>
      </c>
      <c r="GA253" s="20">
        <f t="shared" si="2820"/>
        <v>1443.8412579558219</v>
      </c>
      <c r="GC253" s="10">
        <v>24.553999999999998</v>
      </c>
      <c r="GD253" s="10">
        <v>5972</v>
      </c>
      <c r="GE253" s="18">
        <f t="shared" ref="GE253:GE276" si="2840">GD253/GE$1</f>
        <v>2.1924784625336563E-2</v>
      </c>
      <c r="GF253" s="20">
        <f t="shared" si="2821"/>
        <v>1444.1869158878503</v>
      </c>
      <c r="GH253" s="10">
        <v>24.568999999999999</v>
      </c>
      <c r="GI253" s="11">
        <v>3676.3</v>
      </c>
      <c r="GJ253" s="18">
        <f t="shared" si="2794"/>
        <v>1.4714629134349292E-2</v>
      </c>
      <c r="GK253" s="20">
        <f t="shared" si="2822"/>
        <v>1444.632132132132</v>
      </c>
      <c r="GM253" s="10">
        <v>24.558</v>
      </c>
      <c r="GN253" s="11">
        <v>8119</v>
      </c>
      <c r="GO253" s="18">
        <f t="shared" ref="GO253:GO276" si="2841">GN253/GO$1</f>
        <v>2.3692319095472252E-2</v>
      </c>
      <c r="GP253" s="20">
        <f t="shared" si="2823"/>
        <v>1444.3364485981308</v>
      </c>
      <c r="GR253" s="10">
        <v>24.51</v>
      </c>
      <c r="GS253" s="11">
        <v>1863.7</v>
      </c>
      <c r="GT253" s="18">
        <f t="shared" ref="GT253:GT276" si="2842">GS253/GT$1</f>
        <v>5.0639700851612115E-3</v>
      </c>
      <c r="GU253" s="20">
        <f t="shared" si="2824"/>
        <v>1443.2997387084733</v>
      </c>
      <c r="GV253" s="20">
        <f t="shared" ref="GV253:GV276" si="2843">(STDEV(FZ253,GE253,GJ253,GO253,GT253))/(AVERAGE(FZ253,GE253,GJ253,GO253,GT253))*100</f>
        <v>43.977598747696419</v>
      </c>
      <c r="GX253" s="10">
        <v>24.614000000000001</v>
      </c>
      <c r="GY253" s="11">
        <v>4035.6</v>
      </c>
      <c r="GZ253" s="18">
        <f t="shared" si="2798"/>
        <v>1.3662363972201308E-2</v>
      </c>
      <c r="HA253" s="20">
        <f t="shared" ref="HA253:HA265" si="2844">(((GX253-GX$249)/(GX$266-GX$249)*100+1400))</f>
        <v>1444.4195595371407</v>
      </c>
      <c r="HC253" s="10">
        <v>24.594999999999999</v>
      </c>
      <c r="HD253" s="10">
        <v>6593.2</v>
      </c>
      <c r="HE253" s="18">
        <f t="shared" si="2799"/>
        <v>2.0286881588882644E-2</v>
      </c>
      <c r="HF253" s="20">
        <f t="shared" si="2826"/>
        <v>1443.8932732055619</v>
      </c>
      <c r="HH253" s="10">
        <v>24.547000000000001</v>
      </c>
      <c r="HI253" s="11">
        <v>7887.3</v>
      </c>
      <c r="HJ253" s="18">
        <f t="shared" si="2800"/>
        <v>2.1727536532111839E-2</v>
      </c>
      <c r="HK253" s="20">
        <f t="shared" si="2827"/>
        <v>1443.5333581811406</v>
      </c>
      <c r="HM253" s="10">
        <v>24.547000000000001</v>
      </c>
      <c r="HN253" s="11">
        <v>5437.1</v>
      </c>
      <c r="HO253" s="18">
        <f t="shared" si="2801"/>
        <v>1.5235993833977519E-2</v>
      </c>
      <c r="HP253" s="20">
        <f t="shared" si="2828"/>
        <v>1444.1242514970061</v>
      </c>
      <c r="HR253" s="10">
        <v>24.568999999999999</v>
      </c>
      <c r="HS253" s="11">
        <v>5674.3</v>
      </c>
      <c r="HT253" s="18">
        <f t="shared" ref="HT253:HT260" si="2845">HS253/HT$1</f>
        <v>1.3903961880557217E-2</v>
      </c>
      <c r="HU253" s="20">
        <f t="shared" ref="HU253:HU260" si="2846">(((HR253-HR$249)/(HR$266-HR$249)*100+1400))</f>
        <v>1445.0656660412758</v>
      </c>
      <c r="HV253" s="20">
        <f t="shared" si="2803"/>
        <v>22.250145180621359</v>
      </c>
      <c r="HX253" s="10">
        <v>24.603000000000002</v>
      </c>
      <c r="HY253" s="11">
        <v>9202.6</v>
      </c>
      <c r="HZ253" s="18">
        <f t="shared" si="2804"/>
        <v>2.0685243360564206E-2</v>
      </c>
      <c r="IA253" s="20">
        <f t="shared" ref="IA253:IA265" si="2847">(((HX253-HX$249)/(HX$266-HX$249)*100+1400))</f>
        <v>1444.04047976012</v>
      </c>
      <c r="IC253" s="10">
        <v>24.606000000000002</v>
      </c>
      <c r="ID253" s="10">
        <v>9658.9</v>
      </c>
      <c r="IE253" s="18">
        <f t="shared" si="2805"/>
        <v>3.1125842966740213E-2</v>
      </c>
      <c r="IF253" s="20">
        <f t="shared" si="2831"/>
        <v>1444.2228076778322</v>
      </c>
      <c r="IH253" s="10">
        <v>24.562000000000001</v>
      </c>
      <c r="II253" s="11">
        <v>5827.5</v>
      </c>
      <c r="IJ253" s="18">
        <f t="shared" si="2806"/>
        <v>1.8385942948837074E-2</v>
      </c>
      <c r="IK253" s="20">
        <f t="shared" si="2832"/>
        <v>1444.2077727952167</v>
      </c>
      <c r="IM253" s="10">
        <v>24.542999999999999</v>
      </c>
      <c r="IN253" s="11">
        <v>10650.3</v>
      </c>
      <c r="IO253" s="18">
        <f t="shared" si="2807"/>
        <v>2.4119285871841197E-2</v>
      </c>
      <c r="IP253" s="20">
        <f t="shared" si="2833"/>
        <v>1443.5733132303053</v>
      </c>
      <c r="IR253" s="10">
        <v>24.584</v>
      </c>
      <c r="IS253" s="11">
        <v>8704.7999999999993</v>
      </c>
      <c r="IT253" s="18">
        <f t="shared" si="2808"/>
        <v>2.3752831713664969E-2</v>
      </c>
      <c r="IU253" s="20">
        <f t="shared" si="2834"/>
        <v>1443.8248502994011</v>
      </c>
      <c r="IV253" s="20">
        <f t="shared" si="2809"/>
        <v>20.376920374187812</v>
      </c>
    </row>
    <row r="254" spans="1:256" s="11" customFormat="1">
      <c r="A254" s="14">
        <v>542</v>
      </c>
      <c r="B254" s="25"/>
      <c r="C254" s="12"/>
      <c r="D254" s="18"/>
      <c r="E254" s="20"/>
      <c r="F254" s="12"/>
      <c r="G254" s="25"/>
      <c r="H254" s="12"/>
      <c r="I254" s="18"/>
      <c r="J254" s="20"/>
      <c r="K254" s="12"/>
      <c r="L254" s="25"/>
      <c r="M254" s="12"/>
      <c r="N254" s="18"/>
      <c r="O254" s="20"/>
      <c r="P254" s="12"/>
      <c r="Q254" s="25"/>
      <c r="R254" s="12"/>
      <c r="S254" s="18"/>
      <c r="T254" s="20"/>
      <c r="U254" s="20"/>
      <c r="W254" s="10">
        <v>24.872</v>
      </c>
      <c r="X254" s="11">
        <v>19974.3</v>
      </c>
      <c r="Y254" s="18">
        <f t="shared" si="2747"/>
        <v>6.0560242043287763E-2</v>
      </c>
      <c r="Z254" s="20">
        <f t="shared" si="2811"/>
        <v>1451.4143730886849</v>
      </c>
      <c r="AB254" s="10">
        <v>24.85</v>
      </c>
      <c r="AC254" s="11">
        <v>14748.9</v>
      </c>
      <c r="AD254" s="18">
        <f t="shared" si="2644"/>
        <v>5.0800958366973535E-2</v>
      </c>
      <c r="AE254" s="20">
        <f t="shared" si="2812"/>
        <v>1451.3358778625955</v>
      </c>
      <c r="AG254" s="10">
        <v>24.812999999999999</v>
      </c>
      <c r="AH254" s="11">
        <v>18188</v>
      </c>
      <c r="AI254" s="18">
        <f t="shared" si="2645"/>
        <v>6.0165995692977439E-2</v>
      </c>
      <c r="AJ254" s="20">
        <f t="shared" si="2813"/>
        <v>1452.4286815728603</v>
      </c>
      <c r="AL254" s="10">
        <v>24.78</v>
      </c>
      <c r="AM254" s="11">
        <v>21863.5</v>
      </c>
      <c r="AN254" s="18">
        <f t="shared" si="2646"/>
        <v>7.7286606812717096E-2</v>
      </c>
      <c r="AO254" s="20">
        <f t="shared" si="2814"/>
        <v>1451.6402933230413</v>
      </c>
      <c r="AQ254" s="10">
        <v>24.806000000000001</v>
      </c>
      <c r="AR254" s="11">
        <v>11236.3</v>
      </c>
      <c r="AS254" s="18">
        <f t="shared" si="2835"/>
        <v>3.6702339107362578E-2</v>
      </c>
      <c r="AT254" s="20">
        <f t="shared" si="2836"/>
        <v>1451.9245573518092</v>
      </c>
      <c r="AU254" s="20">
        <f t="shared" si="2321"/>
        <v>26.042731091301707</v>
      </c>
      <c r="AW254" s="10">
        <v>24.786999999999999</v>
      </c>
      <c r="AX254" s="11">
        <v>12429.4</v>
      </c>
      <c r="AY254" s="18">
        <f t="shared" si="2649"/>
        <v>3.6102905509226582E-2</v>
      </c>
      <c r="AZ254" s="20">
        <f t="shared" si="2749"/>
        <v>1447.2943722943724</v>
      </c>
      <c r="BB254" s="10">
        <v>24.89</v>
      </c>
      <c r="BC254" s="11">
        <v>5508.9</v>
      </c>
      <c r="BD254" s="18">
        <f t="shared" ref="BD254" si="2848">BC254/BD$1</f>
        <v>1.4315531581275184E-2</v>
      </c>
      <c r="BE254" s="20">
        <f>(((BB254-BB$235)/(BB$249-BB$235)*100+1300))</f>
        <v>1449.3617021276596</v>
      </c>
      <c r="BG254" s="10">
        <v>24.736000000000001</v>
      </c>
      <c r="BH254" s="11">
        <v>13848.5</v>
      </c>
      <c r="BI254" s="18">
        <f t="shared" si="2651"/>
        <v>4.2476465182702323E-2</v>
      </c>
      <c r="BJ254" s="20">
        <f t="shared" si="2750"/>
        <v>1447.1906116642961</v>
      </c>
      <c r="BL254" s="10">
        <v>24.762</v>
      </c>
      <c r="BM254" s="11">
        <v>16076.6</v>
      </c>
      <c r="BN254" s="18">
        <f t="shared" si="2652"/>
        <v>4.5179497209969464E-2</v>
      </c>
      <c r="BO254" s="20">
        <f t="shared" si="2751"/>
        <v>1447.7920227920226</v>
      </c>
      <c r="BQ254" s="10">
        <v>24.757999999999999</v>
      </c>
      <c r="BR254" s="11">
        <v>9141.1</v>
      </c>
      <c r="BS254" s="18">
        <f t="shared" si="2653"/>
        <v>2.9447257095806111E-2</v>
      </c>
      <c r="BT254" s="20">
        <f t="shared" si="2752"/>
        <v>1447.9799785484447</v>
      </c>
      <c r="BU254" s="20">
        <f t="shared" si="2753"/>
        <v>36.804708477343112</v>
      </c>
      <c r="BW254" s="10">
        <v>24.821000000000002</v>
      </c>
      <c r="BX254" s="11">
        <v>10449.5</v>
      </c>
      <c r="BY254" s="18">
        <f t="shared" si="2754"/>
        <v>4.1209917986367341E-2</v>
      </c>
      <c r="BZ254" s="20">
        <f t="shared" si="2755"/>
        <v>1448.3512544802866</v>
      </c>
      <c r="CB254" s="10">
        <v>24.802</v>
      </c>
      <c r="CC254" s="11">
        <v>6462.3</v>
      </c>
      <c r="CD254" s="18">
        <f t="shared" si="2756"/>
        <v>2.1372803163371982E-2</v>
      </c>
      <c r="CE254" s="20">
        <f t="shared" si="2757"/>
        <v>1447.7451682176093</v>
      </c>
      <c r="CG254" s="10">
        <v>24.78</v>
      </c>
      <c r="CH254" s="11">
        <v>7726.2</v>
      </c>
      <c r="CI254" s="18">
        <f t="shared" si="2758"/>
        <v>2.0872595634320295E-2</v>
      </c>
      <c r="CJ254" s="20">
        <f t="shared" si="2759"/>
        <v>1447.5071225071224</v>
      </c>
      <c r="CL254" s="10">
        <v>24.786999999999999</v>
      </c>
      <c r="CM254" s="11">
        <v>13885.2</v>
      </c>
      <c r="CN254" s="18">
        <f t="shared" si="2760"/>
        <v>3.8704260780173E-2</v>
      </c>
      <c r="CO254" s="20">
        <f t="shared" si="2761"/>
        <v>1447.4786931818182</v>
      </c>
      <c r="CQ254" s="10">
        <v>24.760999999999999</v>
      </c>
      <c r="CR254" s="11">
        <v>13172.4</v>
      </c>
      <c r="CS254" s="18">
        <f t="shared" si="2762"/>
        <v>3.7411015920215736E-2</v>
      </c>
      <c r="CT254" s="20">
        <f t="shared" si="2763"/>
        <v>1447.483041770796</v>
      </c>
      <c r="CU254" s="20">
        <f t="shared" si="2764"/>
        <v>31.167910116844517</v>
      </c>
      <c r="CW254" s="10">
        <v>24.827999999999999</v>
      </c>
      <c r="CX254" s="11">
        <v>10181.5</v>
      </c>
      <c r="CY254" s="18">
        <f t="shared" si="2765"/>
        <v>2.6479864613678503E-2</v>
      </c>
      <c r="CZ254" s="20">
        <f t="shared" si="2766"/>
        <v>1447.6258479114601</v>
      </c>
      <c r="DB254" s="10">
        <v>24.861000000000001</v>
      </c>
      <c r="DC254" s="10">
        <v>9832</v>
      </c>
      <c r="DD254" s="18">
        <f t="shared" si="2767"/>
        <v>2.9284652661740219E-2</v>
      </c>
      <c r="DE254" s="20">
        <f t="shared" si="2768"/>
        <v>1446.8394886363635</v>
      </c>
      <c r="DG254" s="10">
        <v>24.768999999999998</v>
      </c>
      <c r="DH254" s="11">
        <v>10927.6</v>
      </c>
      <c r="DI254" s="18">
        <f t="shared" si="2769"/>
        <v>2.9985456740663503E-2</v>
      </c>
      <c r="DJ254" s="20">
        <f t="shared" si="2770"/>
        <v>1448.2219061166429</v>
      </c>
      <c r="DL254" s="10">
        <v>24.754000000000001</v>
      </c>
      <c r="DM254" s="11">
        <v>14858.9</v>
      </c>
      <c r="DN254" s="18">
        <f t="shared" si="2771"/>
        <v>5.1128259882919316E-2</v>
      </c>
      <c r="DO254" s="20">
        <f t="shared" si="2772"/>
        <v>1447.9729729729729</v>
      </c>
      <c r="DQ254" s="10">
        <v>24.757999999999999</v>
      </c>
      <c r="DR254" s="11">
        <v>11420.6</v>
      </c>
      <c r="DS254" s="18">
        <f t="shared" si="2773"/>
        <v>3.7641250269852496E-2</v>
      </c>
      <c r="DT254" s="20">
        <f t="shared" si="2774"/>
        <v>1447.8307254623044</v>
      </c>
      <c r="DU254" s="20">
        <f t="shared" si="2775"/>
        <v>28.558783767481223</v>
      </c>
      <c r="DW254" s="10">
        <v>24.838999999999999</v>
      </c>
      <c r="DX254" s="11">
        <v>12780.6</v>
      </c>
      <c r="DY254" s="18">
        <f t="shared" si="2776"/>
        <v>5.6188736050196433E-2</v>
      </c>
      <c r="DZ254" s="20">
        <f t="shared" si="2777"/>
        <v>1448.0028787333572</v>
      </c>
      <c r="EB254" s="10">
        <v>24.821000000000002</v>
      </c>
      <c r="EC254" s="10">
        <v>20124.2</v>
      </c>
      <c r="ED254" s="18">
        <f t="shared" si="2778"/>
        <v>6.5383506976088343E-2</v>
      </c>
      <c r="EE254" s="20">
        <f t="shared" si="2779"/>
        <v>1447.5579322638148</v>
      </c>
      <c r="EG254" s="10">
        <v>24.728000000000002</v>
      </c>
      <c r="EH254" s="11">
        <v>25668.9</v>
      </c>
      <c r="EI254" s="18">
        <f t="shared" si="2780"/>
        <v>9.1375843847760693E-2</v>
      </c>
      <c r="EJ254" s="20">
        <f t="shared" si="2781"/>
        <v>1447.4786931818182</v>
      </c>
      <c r="EL254" s="10">
        <v>24.716999999999999</v>
      </c>
      <c r="EM254" s="11">
        <v>13501.3</v>
      </c>
      <c r="EN254" s="18">
        <f t="shared" si="2782"/>
        <v>3.8411859529690645E-2</v>
      </c>
      <c r="EO254" s="20">
        <f t="shared" si="2783"/>
        <v>1447.5797776980996</v>
      </c>
      <c r="EQ254" s="10">
        <v>24.716999999999999</v>
      </c>
      <c r="ER254" s="11">
        <v>15963</v>
      </c>
      <c r="ES254" s="18">
        <f t="shared" si="2784"/>
        <v>5.040536166786394E-2</v>
      </c>
      <c r="ET254" s="20">
        <f t="shared" si="2785"/>
        <v>1447.807486631016</v>
      </c>
      <c r="EU254" s="20">
        <f t="shared" si="2786"/>
        <v>32.987139510179517</v>
      </c>
      <c r="EW254" s="10">
        <v>24.835999999999999</v>
      </c>
      <c r="EX254" s="11">
        <v>6555.8</v>
      </c>
      <c r="EY254" s="18">
        <f t="shared" si="2787"/>
        <v>2.1485486858090846E-2</v>
      </c>
      <c r="EZ254" s="20">
        <f t="shared" si="2815"/>
        <v>1450.1499250374811</v>
      </c>
      <c r="FB254" s="10">
        <v>24.754000000000001</v>
      </c>
      <c r="FC254" s="10">
        <v>8161.4</v>
      </c>
      <c r="FD254" s="18">
        <f t="shared" si="2788"/>
        <v>2.6025768744586866E-2</v>
      </c>
      <c r="FE254" s="20">
        <f t="shared" si="2816"/>
        <v>1449.7929996236358</v>
      </c>
      <c r="FG254" s="10"/>
      <c r="FI254" s="18"/>
      <c r="FJ254" s="20">
        <f t="shared" si="2817"/>
        <v>523.98800599700121</v>
      </c>
      <c r="FL254" s="10">
        <v>24.68</v>
      </c>
      <c r="FM254" s="11">
        <v>7205.5</v>
      </c>
      <c r="FN254" s="18">
        <f t="shared" si="2790"/>
        <v>2.1991501278958936E-2</v>
      </c>
      <c r="FO254" s="20">
        <f t="shared" si="2818"/>
        <v>1449.5134730538923</v>
      </c>
      <c r="FQ254" s="10">
        <v>24.706</v>
      </c>
      <c r="FR254" s="11">
        <v>6587.3</v>
      </c>
      <c r="FS254" s="18">
        <f t="shared" si="2791"/>
        <v>2.6309619807960902E-2</v>
      </c>
      <c r="FT254" s="20">
        <f t="shared" si="2819"/>
        <v>1450.0748502994013</v>
      </c>
      <c r="FU254" s="20">
        <f t="shared" si="2837"/>
        <v>10.721563702482579</v>
      </c>
      <c r="FV254" s="20">
        <f t="shared" si="2838"/>
        <v>10.721563702482579</v>
      </c>
      <c r="FX254" s="10">
        <v>24.835999999999999</v>
      </c>
      <c r="FY254" s="11">
        <v>7256.7</v>
      </c>
      <c r="FZ254" s="18">
        <f t="shared" si="2839"/>
        <v>2.2821519346416491E-2</v>
      </c>
      <c r="GA254" s="20">
        <f t="shared" si="2820"/>
        <v>1450.5054286783975</v>
      </c>
      <c r="GC254" s="10">
        <v>24.724</v>
      </c>
      <c r="GD254" s="10">
        <v>8045.1</v>
      </c>
      <c r="GE254" s="18">
        <f t="shared" si="2840"/>
        <v>2.9535680641208172E-2</v>
      </c>
      <c r="GF254" s="20">
        <f t="shared" si="2821"/>
        <v>1450.5420560747664</v>
      </c>
      <c r="GH254" s="10">
        <v>24.699000000000002</v>
      </c>
      <c r="GI254" s="11">
        <v>6868</v>
      </c>
      <c r="GJ254" s="18">
        <f t="shared" si="2794"/>
        <v>2.7489615345513405E-2</v>
      </c>
      <c r="GK254" s="20">
        <f t="shared" si="2822"/>
        <v>1449.5120120120121</v>
      </c>
      <c r="GM254" s="10">
        <v>24.71</v>
      </c>
      <c r="GN254" s="11">
        <v>18846.099999999999</v>
      </c>
      <c r="GO254" s="18">
        <f t="shared" si="2841"/>
        <v>5.4995419990784528E-2</v>
      </c>
      <c r="GP254" s="20">
        <f t="shared" si="2823"/>
        <v>1450.018691588785</v>
      </c>
      <c r="GR254" s="10">
        <v>24.669</v>
      </c>
      <c r="GS254" s="11">
        <v>5931.3</v>
      </c>
      <c r="GT254" s="18">
        <f t="shared" si="2842"/>
        <v>1.6116287903695174E-2</v>
      </c>
      <c r="GU254" s="20">
        <f t="shared" si="2824"/>
        <v>1449.2347891004106</v>
      </c>
      <c r="GV254" s="20">
        <f t="shared" si="2843"/>
        <v>48.998624558753129</v>
      </c>
      <c r="GX254" s="10">
        <v>24.762</v>
      </c>
      <c r="GY254" s="11">
        <v>9797.5</v>
      </c>
      <c r="GZ254" s="18">
        <f t="shared" si="2798"/>
        <v>3.3169048225206242E-2</v>
      </c>
      <c r="HA254" s="20">
        <f t="shared" si="2844"/>
        <v>1449.9440089585667</v>
      </c>
      <c r="HC254" s="10">
        <v>24.760999999999999</v>
      </c>
      <c r="HD254" s="10">
        <v>15922.3</v>
      </c>
      <c r="HE254" s="18">
        <f t="shared" si="2799"/>
        <v>4.8991963647798661E-2</v>
      </c>
      <c r="HF254" s="20">
        <f t="shared" si="2826"/>
        <v>1450.1315295001878</v>
      </c>
      <c r="HH254" s="10">
        <v>24.75</v>
      </c>
      <c r="HI254" s="11">
        <v>14438.7</v>
      </c>
      <c r="HJ254" s="18">
        <f t="shared" si="2800"/>
        <v>3.9775003071545807E-2</v>
      </c>
      <c r="HK254" s="20">
        <f t="shared" si="2827"/>
        <v>1451.0995154677598</v>
      </c>
      <c r="HM254" s="10">
        <v>24.71</v>
      </c>
      <c r="HN254" s="11">
        <v>12054.9</v>
      </c>
      <c r="HO254" s="18">
        <f t="shared" si="2801"/>
        <v>3.3780578262164677E-2</v>
      </c>
      <c r="HP254" s="20">
        <f t="shared" si="2828"/>
        <v>1450.2245508982037</v>
      </c>
      <c r="HR254" s="10">
        <v>24.706</v>
      </c>
      <c r="HS254" s="11">
        <v>12569.5</v>
      </c>
      <c r="HT254" s="18">
        <f t="shared" si="2845"/>
        <v>3.0799543354715811E-2</v>
      </c>
      <c r="HU254" s="20">
        <f t="shared" si="2846"/>
        <v>1450.2063789868669</v>
      </c>
      <c r="HV254" s="20">
        <f t="shared" si="2803"/>
        <v>19.63235059357978</v>
      </c>
      <c r="HX254" s="10">
        <v>24.776</v>
      </c>
      <c r="HY254" s="11">
        <v>19230</v>
      </c>
      <c r="HZ254" s="18">
        <f t="shared" si="2804"/>
        <v>4.3224439813058228E-2</v>
      </c>
      <c r="IA254" s="20">
        <f t="shared" si="2847"/>
        <v>1450.5247376311843</v>
      </c>
      <c r="IC254" s="10">
        <v>24.754000000000001</v>
      </c>
      <c r="ID254" s="10">
        <v>10584.5</v>
      </c>
      <c r="IE254" s="18">
        <f t="shared" si="2805"/>
        <v>3.410859258108706E-2</v>
      </c>
      <c r="IF254" s="20">
        <f t="shared" si="2831"/>
        <v>1449.7929996236358</v>
      </c>
      <c r="IH254" s="10">
        <v>24.71</v>
      </c>
      <c r="II254" s="11">
        <v>10083</v>
      </c>
      <c r="IJ254" s="18">
        <f t="shared" si="2806"/>
        <v>3.1812177220613337E-2</v>
      </c>
      <c r="IK254" s="20">
        <f t="shared" si="2832"/>
        <v>1449.7384155455904</v>
      </c>
      <c r="IM254" s="10">
        <v>24.713000000000001</v>
      </c>
      <c r="IN254" s="11">
        <v>22987.7</v>
      </c>
      <c r="IO254" s="18">
        <f t="shared" si="2807"/>
        <v>5.2059276061343245E-2</v>
      </c>
      <c r="IP254" s="20">
        <f t="shared" si="2833"/>
        <v>1449.9811534112325</v>
      </c>
      <c r="IR254" s="10">
        <v>24.762</v>
      </c>
      <c r="IS254" s="11">
        <v>15793.2</v>
      </c>
      <c r="IT254" s="18">
        <f t="shared" si="2808"/>
        <v>4.3094984585545178E-2</v>
      </c>
      <c r="IU254" s="20">
        <f t="shared" si="2834"/>
        <v>1450.4865269461077</v>
      </c>
      <c r="IV254" s="20">
        <f t="shared" si="2809"/>
        <v>19.862104452381249</v>
      </c>
    </row>
    <row r="255" spans="1:256" s="11" customFormat="1">
      <c r="A255" s="14">
        <v>528</v>
      </c>
      <c r="B255" s="25"/>
      <c r="C255" s="12"/>
      <c r="D255" s="18"/>
      <c r="E255" s="20"/>
      <c r="F255" s="12"/>
      <c r="G255" s="25"/>
      <c r="H255" s="12"/>
      <c r="I255" s="18"/>
      <c r="J255" s="20"/>
      <c r="K255" s="12"/>
      <c r="L255" s="25"/>
      <c r="M255" s="12"/>
      <c r="N255" s="18"/>
      <c r="O255" s="20"/>
      <c r="P255" s="12"/>
      <c r="Q255" s="25"/>
      <c r="R255" s="12"/>
      <c r="S255" s="18"/>
      <c r="T255" s="20"/>
      <c r="U255" s="20"/>
      <c r="W255" s="10">
        <v>24.960999999999999</v>
      </c>
      <c r="X255" s="11">
        <v>35509.5</v>
      </c>
      <c r="Y255" s="18">
        <f t="shared" si="2747"/>
        <v>0.10766154082176231</v>
      </c>
      <c r="Z255" s="20">
        <f t="shared" si="2811"/>
        <v>1454.8165137614678</v>
      </c>
      <c r="AB255" s="10">
        <v>24.920999999999999</v>
      </c>
      <c r="AC255" s="11">
        <v>31957</v>
      </c>
      <c r="AD255" s="18">
        <f t="shared" si="2644"/>
        <v>0.11007235973756506</v>
      </c>
      <c r="AE255" s="20">
        <f t="shared" si="2812"/>
        <v>1454.0458015267175</v>
      </c>
      <c r="AG255" s="10">
        <v>24.872</v>
      </c>
      <c r="AH255" s="11">
        <v>21135.7</v>
      </c>
      <c r="AI255" s="18">
        <f t="shared" si="2645"/>
        <v>6.9917002153511279E-2</v>
      </c>
      <c r="AJ255" s="20">
        <f t="shared" si="2813"/>
        <v>1454.7031611410948</v>
      </c>
      <c r="AL255" s="10">
        <v>24.88</v>
      </c>
      <c r="AM255" s="11">
        <v>30844.1</v>
      </c>
      <c r="AN255" s="18">
        <f t="shared" si="2646"/>
        <v>0.10903267222503842</v>
      </c>
      <c r="AO255" s="20">
        <f t="shared" si="2814"/>
        <v>1455.4998070243148</v>
      </c>
      <c r="AQ255" s="10">
        <v>24.88</v>
      </c>
      <c r="AR255" s="11">
        <v>15525.1</v>
      </c>
      <c r="AS255" s="18">
        <f t="shared" si="2647"/>
        <v>5.0711309316742594E-2</v>
      </c>
      <c r="AT255" s="20">
        <f t="shared" si="2836"/>
        <v>1454.7729022324866</v>
      </c>
      <c r="AU255" s="20">
        <f t="shared" si="2321"/>
        <v>30.721500216987575</v>
      </c>
      <c r="AW255" s="10">
        <v>24.882999999999999</v>
      </c>
      <c r="AX255" s="11">
        <v>13166.2</v>
      </c>
      <c r="AY255" s="18">
        <f t="shared" si="2649"/>
        <v>3.8243042666225163E-2</v>
      </c>
      <c r="AZ255" s="20">
        <f t="shared" si="2749"/>
        <v>1450.7575757575758</v>
      </c>
      <c r="BB255" s="10">
        <v>24.838999999999999</v>
      </c>
      <c r="BC255" s="11">
        <v>10276.799999999999</v>
      </c>
      <c r="BD255" s="18">
        <f t="shared" si="2650"/>
        <v>2.6705486567998839E-2</v>
      </c>
      <c r="BE255" s="20">
        <f>(((BB255-BB$235)/(BB$249-BB$235)*100+1300))</f>
        <v>1447.5531914893616</v>
      </c>
      <c r="BG255" s="10">
        <v>24.843</v>
      </c>
      <c r="BH255" s="11">
        <v>23197.5</v>
      </c>
      <c r="BI255" s="18">
        <f t="shared" si="2651"/>
        <v>7.1151951552567941E-2</v>
      </c>
      <c r="BJ255" s="20">
        <f t="shared" si="2750"/>
        <v>1450.99573257468</v>
      </c>
      <c r="BL255" s="10">
        <v>24.827999999999999</v>
      </c>
      <c r="BM255" s="11">
        <v>15975.8</v>
      </c>
      <c r="BN255" s="18">
        <f t="shared" si="2652"/>
        <v>4.4896222554957524E-2</v>
      </c>
      <c r="BO255" s="20">
        <f t="shared" si="2751"/>
        <v>1450.1424501424499</v>
      </c>
      <c r="BQ255" s="10">
        <v>24.856999999999999</v>
      </c>
      <c r="BR255" s="11">
        <v>15351.3</v>
      </c>
      <c r="BS255" s="18">
        <f t="shared" si="2653"/>
        <v>4.9452875239834188E-2</v>
      </c>
      <c r="BT255" s="20">
        <f t="shared" si="2752"/>
        <v>1451.5194851626743</v>
      </c>
      <c r="BU255" s="20">
        <f t="shared" si="2753"/>
        <v>35.621124194645091</v>
      </c>
      <c r="BW255" s="10">
        <v>24.898</v>
      </c>
      <c r="BX255" s="11">
        <v>30477.5</v>
      </c>
      <c r="BY255" s="18">
        <f t="shared" si="2754"/>
        <v>0.12019477251825549</v>
      </c>
      <c r="BZ255" s="20">
        <f t="shared" si="2755"/>
        <v>1451.1111111111111</v>
      </c>
      <c r="CB255" s="10">
        <v>24.905000000000001</v>
      </c>
      <c r="CC255" s="11">
        <v>16255.7</v>
      </c>
      <c r="CD255" s="18">
        <f t="shared" si="2756"/>
        <v>5.3762573136936685E-2</v>
      </c>
      <c r="CE255" s="20">
        <f t="shared" si="2757"/>
        <v>1451.4316392269147</v>
      </c>
      <c r="CG255" s="10">
        <v>24.861000000000001</v>
      </c>
      <c r="CH255" s="11">
        <v>18300.400000000001</v>
      </c>
      <c r="CI255" s="18">
        <f t="shared" si="2758"/>
        <v>4.9439161443700023E-2</v>
      </c>
      <c r="CJ255" s="20">
        <f t="shared" si="2759"/>
        <v>1450.3917378917379</v>
      </c>
      <c r="CL255" s="10">
        <v>24.872</v>
      </c>
      <c r="CM255" s="11">
        <v>25505</v>
      </c>
      <c r="CN255" s="18">
        <f t="shared" si="2760"/>
        <v>7.1093838849877022E-2</v>
      </c>
      <c r="CO255" s="20">
        <f t="shared" si="2761"/>
        <v>1450.497159090909</v>
      </c>
      <c r="CQ255" s="10">
        <v>24.838999999999999</v>
      </c>
      <c r="CR255" s="11">
        <v>24499.9</v>
      </c>
      <c r="CS255" s="18">
        <f t="shared" si="2762"/>
        <v>6.9582319770405812E-2</v>
      </c>
      <c r="CT255" s="20">
        <f t="shared" si="2763"/>
        <v>1450.267761513745</v>
      </c>
      <c r="CU255" s="20">
        <f t="shared" si="2764"/>
        <v>38.647606616310263</v>
      </c>
      <c r="CW255" s="10">
        <v>24.913</v>
      </c>
      <c r="CX255" s="11">
        <v>19528.599999999999</v>
      </c>
      <c r="CY255" s="18">
        <f t="shared" si="2765"/>
        <v>5.0789636506868532E-2</v>
      </c>
      <c r="CZ255" s="20">
        <f t="shared" si="2766"/>
        <v>1450.6604784005713</v>
      </c>
      <c r="DB255" s="10">
        <v>24.954000000000001</v>
      </c>
      <c r="DC255" s="10">
        <v>21027.4</v>
      </c>
      <c r="DD255" s="18">
        <f t="shared" si="2767"/>
        <v>6.2630197862029738E-2</v>
      </c>
      <c r="DE255" s="20">
        <f t="shared" si="2768"/>
        <v>1450.1420454545455</v>
      </c>
      <c r="DG255" s="10">
        <v>24.817</v>
      </c>
      <c r="DH255" s="11">
        <v>18101.599999999999</v>
      </c>
      <c r="DI255" s="18">
        <f t="shared" si="2769"/>
        <v>4.9670993057651672E-2</v>
      </c>
      <c r="DJ255" s="20">
        <f t="shared" si="2770"/>
        <v>1449.9288762446656</v>
      </c>
      <c r="DL255" s="10">
        <v>24.838999999999999</v>
      </c>
      <c r="DM255" s="11">
        <v>22710.6</v>
      </c>
      <c r="DN255" s="18">
        <f t="shared" si="2771"/>
        <v>7.8145317546859286E-2</v>
      </c>
      <c r="DO255" s="20">
        <f t="shared" si="2772"/>
        <v>1450.9957325746798</v>
      </c>
      <c r="DQ255" s="10">
        <v>24.827999999999999</v>
      </c>
      <c r="DR255" s="11">
        <v>19617.8</v>
      </c>
      <c r="DS255" s="18">
        <f t="shared" si="2773"/>
        <v>6.4658469742737881E-2</v>
      </c>
      <c r="DT255" s="20">
        <f t="shared" si="2774"/>
        <v>1450.3200568990042</v>
      </c>
      <c r="DU255" s="20">
        <f t="shared" si="2775"/>
        <v>19.034642171231141</v>
      </c>
      <c r="DW255" s="10">
        <v>24.934999999999999</v>
      </c>
      <c r="DX255" s="11">
        <v>25498.799999999999</v>
      </c>
      <c r="DY255" s="18">
        <f t="shared" si="2776"/>
        <v>0.11210313622183221</v>
      </c>
      <c r="DZ255" s="20">
        <f t="shared" si="2777"/>
        <v>1451.4573587621446</v>
      </c>
      <c r="EB255" s="10">
        <v>24.905999999999999</v>
      </c>
      <c r="EC255" s="10">
        <v>35577.9</v>
      </c>
      <c r="ED255" s="18">
        <f t="shared" si="2778"/>
        <v>0.11559256382090088</v>
      </c>
      <c r="EE255" s="20">
        <f t="shared" si="2779"/>
        <v>1450.5882352941176</v>
      </c>
      <c r="EG255" s="10">
        <v>24.821000000000002</v>
      </c>
      <c r="EH255" s="11">
        <v>41735.800000000003</v>
      </c>
      <c r="EI255" s="18">
        <f t="shared" si="2780"/>
        <v>0.14857060270059763</v>
      </c>
      <c r="EJ255" s="20">
        <f t="shared" si="2781"/>
        <v>1450.7812500000002</v>
      </c>
      <c r="EL255" s="10">
        <v>24.817</v>
      </c>
      <c r="EM255" s="11">
        <v>29582.799999999999</v>
      </c>
      <c r="EN255" s="18">
        <f t="shared" si="2782"/>
        <v>8.4164514387128089E-2</v>
      </c>
      <c r="EO255" s="20">
        <f t="shared" si="2783"/>
        <v>1451.1652922194335</v>
      </c>
      <c r="EQ255" s="10">
        <v>24.802</v>
      </c>
      <c r="ER255" s="11">
        <v>40066.400000000001</v>
      </c>
      <c r="ES255" s="18">
        <f t="shared" si="2784"/>
        <v>0.12651515271122618</v>
      </c>
      <c r="ET255" s="20">
        <f t="shared" si="2785"/>
        <v>1450.837789661319</v>
      </c>
      <c r="EU255" s="20">
        <f t="shared" si="2786"/>
        <v>19.935388947595627</v>
      </c>
      <c r="EW255" s="10">
        <v>24.928000000000001</v>
      </c>
      <c r="EX255" s="11">
        <v>7453.4</v>
      </c>
      <c r="EY255" s="18">
        <f t="shared" si="2787"/>
        <v>2.4427213726485601E-2</v>
      </c>
      <c r="EZ255" s="20">
        <f t="shared" si="2815"/>
        <v>1453.5982008995502</v>
      </c>
      <c r="FB255" s="10">
        <v>24.853999999999999</v>
      </c>
      <c r="FC255" s="10">
        <v>12939.6</v>
      </c>
      <c r="FD255" s="18">
        <f t="shared" si="2788"/>
        <v>4.1262900635608626E-2</v>
      </c>
      <c r="FE255" s="20">
        <f t="shared" si="2816"/>
        <v>1453.5566428302595</v>
      </c>
      <c r="FG255" s="10"/>
      <c r="FI255" s="18"/>
      <c r="FJ255" s="20">
        <f t="shared" si="2817"/>
        <v>523.98800599700121</v>
      </c>
      <c r="FL255" s="10">
        <v>24.78</v>
      </c>
      <c r="FM255" s="11">
        <v>12982.2</v>
      </c>
      <c r="FN255" s="18">
        <f t="shared" si="2790"/>
        <v>3.9622242440316528E-2</v>
      </c>
      <c r="FO255" s="20">
        <f t="shared" si="2818"/>
        <v>1453.2559880239521</v>
      </c>
      <c r="FQ255" s="10">
        <v>24.791</v>
      </c>
      <c r="FR255" s="11">
        <v>7982.6</v>
      </c>
      <c r="FS255" s="18">
        <f t="shared" si="2791"/>
        <v>3.1882436063186539E-2</v>
      </c>
      <c r="FT255" s="20">
        <f t="shared" si="2819"/>
        <v>1453.2559880239521</v>
      </c>
      <c r="FU255" s="20">
        <f t="shared" si="2837"/>
        <v>22.591676053256823</v>
      </c>
      <c r="FV255" s="20">
        <f t="shared" si="2838"/>
        <v>22.591676053256823</v>
      </c>
      <c r="FX255" s="10">
        <v>24.934999999999999</v>
      </c>
      <c r="FY255" s="11">
        <v>21975.5</v>
      </c>
      <c r="FZ255" s="18">
        <f t="shared" si="2839"/>
        <v>6.9110518334391066E-2</v>
      </c>
      <c r="GA255" s="20">
        <f t="shared" si="2820"/>
        <v>1454.2119056533134</v>
      </c>
      <c r="GC255" s="10">
        <v>24.791</v>
      </c>
      <c r="GD255" s="10">
        <v>21888.6</v>
      </c>
      <c r="GE255" s="18">
        <f t="shared" si="2840"/>
        <v>8.0358814593124897E-2</v>
      </c>
      <c r="GF255" s="20">
        <f t="shared" si="2821"/>
        <v>1453.0467289719627</v>
      </c>
      <c r="GH255" s="10">
        <v>24.786999999999999</v>
      </c>
      <c r="GI255" s="11">
        <v>9509.2999999999993</v>
      </c>
      <c r="GJ255" s="18">
        <f t="shared" si="2794"/>
        <v>3.8061589866786635E-2</v>
      </c>
      <c r="GK255" s="20">
        <f t="shared" si="2822"/>
        <v>1452.8153153153153</v>
      </c>
      <c r="GM255" s="10">
        <v>24.786999999999999</v>
      </c>
      <c r="GN255" s="11">
        <v>32859.1</v>
      </c>
      <c r="GO255" s="18">
        <f t="shared" si="2841"/>
        <v>9.588721300530019E-2</v>
      </c>
      <c r="GP255" s="20">
        <f t="shared" si="2823"/>
        <v>1452.8971962616822</v>
      </c>
      <c r="GR255" s="10">
        <v>24.75</v>
      </c>
      <c r="GS255" s="11">
        <v>5939</v>
      </c>
      <c r="GT255" s="18">
        <f t="shared" si="2842"/>
        <v>1.6137210031535353E-2</v>
      </c>
      <c r="GU255" s="20">
        <f t="shared" si="2824"/>
        <v>1452.2583053378125</v>
      </c>
      <c r="GV255" s="20">
        <f t="shared" si="2843"/>
        <v>54.025608762747382</v>
      </c>
      <c r="GX255" s="10">
        <v>24.847000000000001</v>
      </c>
      <c r="GY255" s="11">
        <v>15411.2</v>
      </c>
      <c r="GZ255" s="18">
        <f t="shared" si="2798"/>
        <v>5.2174007247593621E-2</v>
      </c>
      <c r="HA255" s="20">
        <f t="shared" si="2844"/>
        <v>1453.116834639791</v>
      </c>
      <c r="HC255" s="10">
        <v>24.85</v>
      </c>
      <c r="HD255" s="10">
        <v>29251.9</v>
      </c>
      <c r="HE255" s="18">
        <f t="shared" si="2799"/>
        <v>9.000634465052422E-2</v>
      </c>
      <c r="HF255" s="20">
        <f t="shared" si="2826"/>
        <v>1453.4761367906804</v>
      </c>
      <c r="HH255" s="10">
        <v>24.795000000000002</v>
      </c>
      <c r="HI255" s="11">
        <v>25683.1</v>
      </c>
      <c r="HJ255" s="18">
        <f t="shared" si="2800"/>
        <v>7.0750509490938793E-2</v>
      </c>
      <c r="HK255" s="20">
        <f t="shared" si="2827"/>
        <v>1452.7767424524786</v>
      </c>
      <c r="HM255" s="10">
        <v>24.806000000000001</v>
      </c>
      <c r="HN255" s="11">
        <v>15997.4</v>
      </c>
      <c r="HO255" s="18">
        <f t="shared" si="2801"/>
        <v>4.4828362134165627E-2</v>
      </c>
      <c r="HP255" s="20">
        <f t="shared" si="2828"/>
        <v>1453.8173652694611</v>
      </c>
      <c r="HR255" s="10">
        <v>24.797999999999998</v>
      </c>
      <c r="HS255" s="11">
        <v>15312</v>
      </c>
      <c r="HT255" s="18">
        <f t="shared" si="2845"/>
        <v>3.7519599653718011E-2</v>
      </c>
      <c r="HU255" s="20">
        <f t="shared" si="2846"/>
        <v>1453.6585365853657</v>
      </c>
      <c r="HV255" s="20">
        <f t="shared" si="2803"/>
        <v>36.003247760495348</v>
      </c>
      <c r="HX255" s="10">
        <v>24.835999999999999</v>
      </c>
      <c r="HY255" s="11">
        <v>25130.2</v>
      </c>
      <c r="HZ255" s="18">
        <f t="shared" si="2804"/>
        <v>5.6486677971404886E-2</v>
      </c>
      <c r="IA255" s="20">
        <f t="shared" si="2847"/>
        <v>1452.7736131934032</v>
      </c>
      <c r="IC255" s="10">
        <v>24.843</v>
      </c>
      <c r="ID255" s="10">
        <v>36023.9</v>
      </c>
      <c r="IE255" s="18">
        <f t="shared" si="2805"/>
        <v>0.11608715841861421</v>
      </c>
      <c r="IF255" s="20">
        <f t="shared" si="2831"/>
        <v>1453.142642077531</v>
      </c>
      <c r="IH255" s="10">
        <v>24.806000000000001</v>
      </c>
      <c r="II255" s="11">
        <v>16372.4</v>
      </c>
      <c r="IJ255" s="18">
        <f t="shared" si="2806"/>
        <v>5.1655428972207651E-2</v>
      </c>
      <c r="IK255" s="20">
        <f t="shared" si="2832"/>
        <v>1453.3258594917788</v>
      </c>
      <c r="IM255" s="10">
        <v>24.797999999999998</v>
      </c>
      <c r="IN255" s="11">
        <v>29418.9</v>
      </c>
      <c r="IO255" s="18">
        <f t="shared" si="2807"/>
        <v>6.6623743850887679E-2</v>
      </c>
      <c r="IP255" s="20">
        <f t="shared" si="2833"/>
        <v>1453.185073501696</v>
      </c>
      <c r="IR255" s="10">
        <v>24.838999999999999</v>
      </c>
      <c r="IS255" s="11">
        <v>32408.400000000001</v>
      </c>
      <c r="IT255" s="18">
        <f t="shared" si="2808"/>
        <v>8.8432964721663898E-2</v>
      </c>
      <c r="IU255" s="20">
        <f t="shared" si="2834"/>
        <v>1453.3682634730537</v>
      </c>
      <c r="IV255" s="20">
        <f t="shared" si="2809"/>
        <v>35.01976287607544</v>
      </c>
    </row>
    <row r="256" spans="1:256" s="11" customFormat="1">
      <c r="A256" s="14">
        <v>529</v>
      </c>
      <c r="B256" s="25"/>
      <c r="C256" s="12"/>
      <c r="D256" s="18"/>
      <c r="E256" s="20"/>
      <c r="F256" s="12"/>
      <c r="G256" s="25"/>
      <c r="H256" s="12"/>
      <c r="I256" s="18"/>
      <c r="J256" s="20"/>
      <c r="K256" s="12"/>
      <c r="L256" s="25"/>
      <c r="M256" s="12"/>
      <c r="N256" s="18"/>
      <c r="O256" s="20"/>
      <c r="P256" s="12"/>
      <c r="Q256" s="25"/>
      <c r="R256" s="12"/>
      <c r="S256" s="18"/>
      <c r="T256" s="20"/>
      <c r="U256" s="20"/>
      <c r="W256" s="10">
        <v>25.12</v>
      </c>
      <c r="X256" s="11">
        <v>19843.2</v>
      </c>
      <c r="Y256" s="18">
        <f t="shared" si="2747"/>
        <v>6.0162758890843125E-2</v>
      </c>
      <c r="Z256" s="20">
        <f t="shared" si="2811"/>
        <v>1460.894495412844</v>
      </c>
      <c r="AB256" s="10">
        <v>25.087</v>
      </c>
      <c r="AC256" s="11">
        <v>14703.3</v>
      </c>
      <c r="AD256" s="18">
        <f t="shared" si="2644"/>
        <v>5.0643894199372291E-2</v>
      </c>
      <c r="AE256" s="20">
        <f t="shared" si="2812"/>
        <v>1460.3816793893129</v>
      </c>
      <c r="AG256" s="10">
        <v>25.030999999999999</v>
      </c>
      <c r="AH256" s="11">
        <v>15543.9</v>
      </c>
      <c r="AI256" s="18">
        <f t="shared" si="2645"/>
        <v>5.1419299563012534E-2</v>
      </c>
      <c r="AJ256" s="20">
        <f t="shared" si="2813"/>
        <v>1460.8326908249808</v>
      </c>
      <c r="AL256" s="10">
        <v>25.015999999999998</v>
      </c>
      <c r="AM256" s="11">
        <v>13225.2</v>
      </c>
      <c r="AN256" s="18">
        <f t="shared" si="2646"/>
        <v>4.6750558346995964E-2</v>
      </c>
      <c r="AO256" s="20">
        <f t="shared" si="2814"/>
        <v>1460.748745658047</v>
      </c>
      <c r="AQ256" s="10">
        <v>25.05</v>
      </c>
      <c r="AR256" s="11">
        <v>9191.9</v>
      </c>
      <c r="AS256" s="18">
        <f t="shared" si="2647"/>
        <v>3.0024494792855842E-2</v>
      </c>
      <c r="AT256" s="20">
        <f t="shared" si="2836"/>
        <v>1461.3163972286375</v>
      </c>
      <c r="AU256" s="20">
        <f t="shared" si="2321"/>
        <v>23.180507544192501</v>
      </c>
      <c r="AW256" s="10">
        <v>25.039000000000001</v>
      </c>
      <c r="AX256" s="11">
        <v>8484.2999999999993</v>
      </c>
      <c r="AY256" s="18">
        <f t="shared" si="2649"/>
        <v>2.4643818785454734E-2</v>
      </c>
      <c r="AZ256" s="20">
        <f t="shared" si="2749"/>
        <v>1456.3852813852816</v>
      </c>
      <c r="BB256" s="10">
        <v>25.087</v>
      </c>
      <c r="BC256" s="11">
        <v>3986.1</v>
      </c>
      <c r="BD256" s="18">
        <f t="shared" si="2650"/>
        <v>1.0358354741621922E-2</v>
      </c>
      <c r="BE256" s="20">
        <f>(((BB256-BB$235)/(BB$249-BB$235)*100+1300))</f>
        <v>1456.3475177304963</v>
      </c>
      <c r="BG256" s="10">
        <v>24.998000000000001</v>
      </c>
      <c r="BH256" s="11">
        <v>13451.7</v>
      </c>
      <c r="BI256" s="18">
        <f t="shared" si="2651"/>
        <v>4.12593903092867E-2</v>
      </c>
      <c r="BJ256" s="20">
        <f t="shared" si="2750"/>
        <v>1456.5078236130869</v>
      </c>
      <c r="BL256" s="10">
        <v>25.004999999999999</v>
      </c>
      <c r="BM256" s="11">
        <v>10136.799999999999</v>
      </c>
      <c r="BN256" s="18">
        <f t="shared" si="2652"/>
        <v>2.8487088521081477E-2</v>
      </c>
      <c r="BO256" s="20">
        <f t="shared" si="2751"/>
        <v>1456.4458689458688</v>
      </c>
      <c r="BQ256" s="10">
        <v>24.998000000000001</v>
      </c>
      <c r="BR256" s="11">
        <v>9312.4</v>
      </c>
      <c r="BS256" s="18">
        <f t="shared" si="2653"/>
        <v>2.9999085118747722E-2</v>
      </c>
      <c r="BT256" s="20">
        <f t="shared" si="2752"/>
        <v>1456.5606006435466</v>
      </c>
      <c r="BU256" s="20">
        <f t="shared" si="2753"/>
        <v>41.3623482195378</v>
      </c>
      <c r="BW256" s="10">
        <v>25.056999999999999</v>
      </c>
      <c r="BX256" s="11">
        <v>11561.1</v>
      </c>
      <c r="BY256" s="18">
        <f t="shared" si="2754"/>
        <v>4.5593758824076895E-2</v>
      </c>
      <c r="BZ256" s="20">
        <f t="shared" si="2755"/>
        <v>1456.8100358422937</v>
      </c>
      <c r="CB256" s="10">
        <v>25.053000000000001</v>
      </c>
      <c r="CC256" s="11">
        <v>8424.7999999999993</v>
      </c>
      <c r="CD256" s="18">
        <f t="shared" si="2756"/>
        <v>2.7863391066768217E-2</v>
      </c>
      <c r="CE256" s="20">
        <f t="shared" si="2757"/>
        <v>1456.7287043664996</v>
      </c>
      <c r="CG256" s="10">
        <v>25.027999999999999</v>
      </c>
      <c r="CH256" s="11">
        <v>10141.1</v>
      </c>
      <c r="CI256" s="18">
        <f t="shared" si="2758"/>
        <v>2.7396531229738494E-2</v>
      </c>
      <c r="CJ256" s="20">
        <f t="shared" si="2759"/>
        <v>1456.3390313390312</v>
      </c>
      <c r="CL256" s="10">
        <v>25.027999999999999</v>
      </c>
      <c r="CM256" s="11">
        <v>12302.8</v>
      </c>
      <c r="CN256" s="18">
        <f t="shared" si="2760"/>
        <v>3.42934044541175E-2</v>
      </c>
      <c r="CO256" s="20">
        <f t="shared" si="2761"/>
        <v>1456.0369318181818</v>
      </c>
      <c r="CQ256" s="10">
        <v>24.986999999999998</v>
      </c>
      <c r="CR256" s="11">
        <v>14499.4</v>
      </c>
      <c r="CS256" s="18">
        <f t="shared" si="2762"/>
        <v>4.1179836949498651E-2</v>
      </c>
      <c r="CT256" s="20">
        <f t="shared" si="2763"/>
        <v>1455.5515887183146</v>
      </c>
      <c r="CU256" s="20">
        <f t="shared" si="2764"/>
        <v>22.831282963548482</v>
      </c>
      <c r="CW256" s="10">
        <v>25.071999999999999</v>
      </c>
      <c r="CX256" s="11">
        <v>9625.1</v>
      </c>
      <c r="CY256" s="18">
        <f t="shared" si="2765"/>
        <v>2.5032789362384417E-2</v>
      </c>
      <c r="CZ256" s="20">
        <f t="shared" si="2766"/>
        <v>1456.3370224919672</v>
      </c>
      <c r="DB256" s="10">
        <f>AVERAGE(CW256,DG256,DL256,DQ256)</f>
        <v>25.017500000000002</v>
      </c>
      <c r="DC256" s="10">
        <f>AVERAGE(CX256,DH256,DM256,DR256)</f>
        <v>10998.175000000001</v>
      </c>
      <c r="DD256" s="18">
        <f t="shared" ref="DD256" si="2849">DC256/DD$1</f>
        <v>3.2758109722135352E-2</v>
      </c>
      <c r="DE256" s="20">
        <f t="shared" si="2768"/>
        <v>1452.3970170454545</v>
      </c>
      <c r="DG256" s="10">
        <v>24.991</v>
      </c>
      <c r="DH256" s="11">
        <v>13535.8</v>
      </c>
      <c r="DI256" s="18">
        <f t="shared" si="2769"/>
        <v>3.7142386740937901E-2</v>
      </c>
      <c r="DJ256" s="20">
        <f t="shared" si="2770"/>
        <v>1456.1166429587481</v>
      </c>
      <c r="DL256" s="10">
        <v>25.009</v>
      </c>
      <c r="DM256" s="11">
        <v>8001.7</v>
      </c>
      <c r="DN256" s="18">
        <f t="shared" si="2771"/>
        <v>2.7533195398391233E-2</v>
      </c>
      <c r="DO256" s="20">
        <f t="shared" si="2772"/>
        <v>1457.0412517780937</v>
      </c>
      <c r="DQ256" s="10">
        <v>24.998000000000001</v>
      </c>
      <c r="DR256" s="11">
        <v>12830.1</v>
      </c>
      <c r="DS256" s="18">
        <f t="shared" si="2773"/>
        <v>4.2286833011158299E-2</v>
      </c>
      <c r="DT256" s="20">
        <f t="shared" si="2774"/>
        <v>1456.3655761024181</v>
      </c>
      <c r="DU256" s="20">
        <f t="shared" si="2775"/>
        <v>21.287916175147</v>
      </c>
      <c r="DW256" s="10">
        <v>25.082999999999998</v>
      </c>
      <c r="DX256" s="11">
        <v>11468.2</v>
      </c>
      <c r="DY256" s="18">
        <f t="shared" si="2776"/>
        <v>5.0418889783802226E-2</v>
      </c>
      <c r="DZ256" s="20">
        <f t="shared" si="2777"/>
        <v>1456.7830154731919</v>
      </c>
      <c r="EB256" s="10">
        <v>25.053999999999998</v>
      </c>
      <c r="EC256" s="10">
        <v>18407.3</v>
      </c>
      <c r="ED256" s="18">
        <f t="shared" si="2778"/>
        <v>5.9805300482053993E-2</v>
      </c>
      <c r="EE256" s="20">
        <f t="shared" si="2779"/>
        <v>1455.8645276292336</v>
      </c>
      <c r="EG256" s="10">
        <v>24.965</v>
      </c>
      <c r="EH256" s="11">
        <v>19766.5</v>
      </c>
      <c r="EI256" s="18">
        <f t="shared" si="2780"/>
        <v>7.0364550776104998E-2</v>
      </c>
      <c r="EJ256" s="20">
        <f t="shared" si="2781"/>
        <v>1455.8948863636365</v>
      </c>
      <c r="EL256" s="10">
        <v>24.991</v>
      </c>
      <c r="EM256" s="11">
        <v>14771.2</v>
      </c>
      <c r="EN256" s="18">
        <f t="shared" si="2782"/>
        <v>4.2024787204563006E-2</v>
      </c>
      <c r="EO256" s="20">
        <f t="shared" si="2783"/>
        <v>1457.4040874865543</v>
      </c>
      <c r="EQ256" s="10">
        <v>24.952999999999999</v>
      </c>
      <c r="ER256" s="11">
        <v>18681.099999999999</v>
      </c>
      <c r="ES256" s="18">
        <f t="shared" si="2784"/>
        <v>5.8988135178445963E-2</v>
      </c>
      <c r="ET256" s="20">
        <f t="shared" si="2785"/>
        <v>1456.2210338680927</v>
      </c>
      <c r="EU256" s="20">
        <f t="shared" si="2786"/>
        <v>18.951362482317428</v>
      </c>
      <c r="EW256" s="10">
        <v>25.082999999999998</v>
      </c>
      <c r="EX256" s="11">
        <v>4565.1000000000004</v>
      </c>
      <c r="EY256" s="18">
        <f t="shared" si="2787"/>
        <v>1.4961316095041113E-2</v>
      </c>
      <c r="EZ256" s="20">
        <f t="shared" si="2815"/>
        <v>1459.4077961019489</v>
      </c>
      <c r="FB256" s="10">
        <v>25.009</v>
      </c>
      <c r="FC256" s="10">
        <v>4449.8999999999996</v>
      </c>
      <c r="FD256" s="18">
        <f t="shared" si="2788"/>
        <v>1.4190220836686977E-2</v>
      </c>
      <c r="FE256" s="20">
        <f t="shared" si="2816"/>
        <v>1459.3902898005269</v>
      </c>
      <c r="FG256" s="10">
        <v>25.068000000000001</v>
      </c>
      <c r="FH256" s="11">
        <v>27845.200000000001</v>
      </c>
      <c r="FI256" s="18">
        <f t="shared" si="2789"/>
        <v>8.950326606627533E-2</v>
      </c>
      <c r="FJ256" s="20">
        <f t="shared" si="2817"/>
        <v>1463.568215892054</v>
      </c>
      <c r="FL256" s="10">
        <v>24.92</v>
      </c>
      <c r="FM256" s="11">
        <v>11274.8</v>
      </c>
      <c r="FN256" s="18">
        <f t="shared" si="2790"/>
        <v>3.4411182932482992E-2</v>
      </c>
      <c r="FO256" s="20">
        <f t="shared" si="2818"/>
        <v>1458.495508982036</v>
      </c>
      <c r="FQ256" s="10">
        <v>24.934999999999999</v>
      </c>
      <c r="FR256" s="11">
        <v>5555.9</v>
      </c>
      <c r="FS256" s="18">
        <f t="shared" si="2791"/>
        <v>2.2190217037488798E-2</v>
      </c>
      <c r="FT256" s="20">
        <f t="shared" si="2819"/>
        <v>1458.6452095808384</v>
      </c>
      <c r="FU256" s="20">
        <f t="shared" si="2837"/>
        <v>89.875516703175634</v>
      </c>
      <c r="FV256" s="20">
        <f t="shared" si="2838"/>
        <v>43.703335490005117</v>
      </c>
      <c r="FX256" s="10">
        <v>25.097999999999999</v>
      </c>
      <c r="FY256" s="11">
        <v>10112.6</v>
      </c>
      <c r="FZ256" s="18">
        <f t="shared" si="2839"/>
        <v>3.1803009156031174E-2</v>
      </c>
      <c r="GA256" s="20">
        <f t="shared" si="2820"/>
        <v>1460.3144889554474</v>
      </c>
      <c r="GC256" s="10">
        <v>24.946000000000002</v>
      </c>
      <c r="GD256" s="10">
        <v>10370.299999999999</v>
      </c>
      <c r="GE256" s="18">
        <f t="shared" si="2840"/>
        <v>3.8072102143356955E-2</v>
      </c>
      <c r="GF256" s="20">
        <f t="shared" si="2821"/>
        <v>1458.8411214953271</v>
      </c>
      <c r="GH256" s="10">
        <v>24.965</v>
      </c>
      <c r="GI256" s="11">
        <v>6066.8</v>
      </c>
      <c r="GJ256" s="18">
        <f t="shared" ref="GJ256:GJ258" si="2850">GI256/GJ$1</f>
        <v>2.4282760392859745E-2</v>
      </c>
      <c r="GK256" s="20">
        <f t="shared" si="2822"/>
        <v>1459.496996996997</v>
      </c>
      <c r="GM256" s="10">
        <v>24.954000000000001</v>
      </c>
      <c r="GN256" s="11">
        <v>11587</v>
      </c>
      <c r="GO256" s="18">
        <f t="shared" si="2841"/>
        <v>3.3812403172710552E-2</v>
      </c>
      <c r="GP256" s="20">
        <f t="shared" si="2823"/>
        <v>1459.1401869158879</v>
      </c>
      <c r="GR256" s="10">
        <v>24.952999999999999</v>
      </c>
      <c r="GS256" s="11">
        <v>4456.3</v>
      </c>
      <c r="GT256" s="18">
        <f t="shared" si="2842"/>
        <v>1.210847770054403E-2</v>
      </c>
      <c r="GU256" s="20">
        <f t="shared" si="2824"/>
        <v>1459.8357596117953</v>
      </c>
      <c r="GV256" s="20">
        <f t="shared" si="2843"/>
        <v>36.403334373592592</v>
      </c>
      <c r="GX256" s="10">
        <v>25.013000000000002</v>
      </c>
      <c r="GY256" s="11">
        <v>9043.1</v>
      </c>
      <c r="GZ256" s="18">
        <f t="shared" si="2798"/>
        <v>3.0615056902818332E-2</v>
      </c>
      <c r="HA256" s="20">
        <f t="shared" si="2844"/>
        <v>1459.3131765584174</v>
      </c>
      <c r="HC256" s="10">
        <v>25.009</v>
      </c>
      <c r="HD256" s="10">
        <v>16798.3</v>
      </c>
      <c r="HE256" s="18">
        <f t="shared" si="2799"/>
        <v>5.1687363191549977E-2</v>
      </c>
      <c r="HF256" s="20">
        <f t="shared" si="2826"/>
        <v>1459.4513340849305</v>
      </c>
      <c r="HH256" s="10">
        <v>24.965</v>
      </c>
      <c r="HI256" s="11">
        <v>13603.6</v>
      </c>
      <c r="HJ256" s="18">
        <f t="shared" si="2800"/>
        <v>3.7474511679311887E-2</v>
      </c>
      <c r="HK256" s="20">
        <f t="shared" si="2827"/>
        <v>1459.1129332836376</v>
      </c>
      <c r="HM256" s="10">
        <v>24.943000000000001</v>
      </c>
      <c r="HN256" s="11">
        <v>9407.2999999999993</v>
      </c>
      <c r="HO256" s="18">
        <f t="shared" si="2801"/>
        <v>2.6361399421452006E-2</v>
      </c>
      <c r="HP256" s="20">
        <f t="shared" si="2828"/>
        <v>1458.9446107784431</v>
      </c>
      <c r="HR256" s="10">
        <v>24.965</v>
      </c>
      <c r="HS256" s="11">
        <v>8705.9</v>
      </c>
      <c r="HT256" s="18">
        <f t="shared" si="2845"/>
        <v>2.1332411352227246E-2</v>
      </c>
      <c r="HU256" s="20">
        <f t="shared" si="2846"/>
        <v>1459.9249530956847</v>
      </c>
      <c r="HV256" s="20">
        <f t="shared" si="2803"/>
        <v>35.133422777761005</v>
      </c>
      <c r="HX256" s="10">
        <v>25.006</v>
      </c>
      <c r="HY256" s="11">
        <v>11412.6</v>
      </c>
      <c r="HZ256" s="18">
        <f t="shared" si="2804"/>
        <v>2.5652794685933872E-2</v>
      </c>
      <c r="IA256" s="20">
        <f t="shared" si="2847"/>
        <v>1459.1454272863568</v>
      </c>
      <c r="IC256" s="10">
        <v>25.004999999999999</v>
      </c>
      <c r="ID256" s="10">
        <v>15497</v>
      </c>
      <c r="IE256" s="18">
        <f t="shared" si="2805"/>
        <v>4.9939143013756543E-2</v>
      </c>
      <c r="IF256" s="20">
        <f t="shared" si="2831"/>
        <v>1459.2397440722618</v>
      </c>
      <c r="IH256" s="10">
        <v>24.960999999999999</v>
      </c>
      <c r="II256" s="11">
        <v>8043.8</v>
      </c>
      <c r="IJ256" s="18">
        <f t="shared" si="2806"/>
        <v>2.5378438076680505E-2</v>
      </c>
      <c r="IK256" s="20">
        <f t="shared" si="2832"/>
        <v>1459.1180866965619</v>
      </c>
      <c r="IM256" s="10">
        <v>24.968</v>
      </c>
      <c r="IN256" s="11">
        <v>18027.22</v>
      </c>
      <c r="IO256" s="18">
        <f t="shared" si="2807"/>
        <v>4.0825485916319085E-2</v>
      </c>
      <c r="IP256" s="20">
        <f t="shared" si="2833"/>
        <v>1459.5929136826235</v>
      </c>
      <c r="IR256" s="10">
        <v>25.004999999999999</v>
      </c>
      <c r="IS256" s="11">
        <v>16412.7</v>
      </c>
      <c r="IT256" s="18">
        <f t="shared" si="2808"/>
        <v>4.4785417363623417E-2</v>
      </c>
      <c r="IU256" s="20">
        <f t="shared" si="2834"/>
        <v>1459.5808383233532</v>
      </c>
      <c r="IV256" s="20">
        <f t="shared" si="2809"/>
        <v>30.139921995240094</v>
      </c>
    </row>
    <row r="257" spans="1:256" s="11" customFormat="1">
      <c r="A257" s="14">
        <v>530</v>
      </c>
      <c r="B257" s="25"/>
      <c r="C257" s="12"/>
      <c r="D257" s="18"/>
      <c r="E257" s="20"/>
      <c r="F257" s="12"/>
      <c r="G257" s="25"/>
      <c r="H257" s="12"/>
      <c r="I257" s="18"/>
      <c r="J257" s="20"/>
      <c r="K257" s="12"/>
      <c r="L257" s="25"/>
      <c r="M257" s="12"/>
      <c r="N257" s="18"/>
      <c r="O257" s="20"/>
      <c r="P257" s="12"/>
      <c r="Q257" s="25"/>
      <c r="R257" s="12"/>
      <c r="S257" s="18"/>
      <c r="T257" s="20"/>
      <c r="U257" s="20"/>
      <c r="W257" s="10">
        <v>25.238</v>
      </c>
      <c r="X257" s="11">
        <v>52574.7</v>
      </c>
      <c r="Y257" s="18">
        <f t="shared" si="2747"/>
        <v>0.15940165899947639</v>
      </c>
      <c r="Z257" s="20">
        <f t="shared" si="2811"/>
        <v>1465.4051987767584</v>
      </c>
      <c r="AB257" s="10">
        <v>25.201000000000001</v>
      </c>
      <c r="AC257" s="11">
        <v>50957.8</v>
      </c>
      <c r="AD257" s="18">
        <f t="shared" si="2644"/>
        <v>0.17551851841646254</v>
      </c>
      <c r="AE257" s="20">
        <f t="shared" si="2812"/>
        <v>1464.7328244274809</v>
      </c>
      <c r="AG257" s="10">
        <v>25.146000000000001</v>
      </c>
      <c r="AH257" s="11">
        <v>48839.5</v>
      </c>
      <c r="AI257" s="18">
        <f t="shared" si="2645"/>
        <v>0.16156131221943981</v>
      </c>
      <c r="AJ257" s="20">
        <f t="shared" si="2813"/>
        <v>1465.26599845798</v>
      </c>
      <c r="AL257" s="10">
        <v>25.126999999999999</v>
      </c>
      <c r="AM257" s="11">
        <v>47072.4</v>
      </c>
      <c r="AN257" s="18">
        <f t="shared" si="2646"/>
        <v>0.16639907016401512</v>
      </c>
      <c r="AO257" s="20">
        <f t="shared" si="2814"/>
        <v>1465.0328058664606</v>
      </c>
      <c r="AQ257" s="10">
        <v>25.141999999999999</v>
      </c>
      <c r="AR257" s="11">
        <v>29445.599999999999</v>
      </c>
      <c r="AS257" s="18">
        <f t="shared" si="2647"/>
        <v>9.6181340514204461E-2</v>
      </c>
      <c r="AT257" s="20">
        <f t="shared" si="2836"/>
        <v>1464.8575827559662</v>
      </c>
      <c r="AU257" s="20">
        <f t="shared" si="2321"/>
        <v>20.887903751442561</v>
      </c>
      <c r="AW257" s="10">
        <v>25.161000000000001</v>
      </c>
      <c r="AX257" s="11">
        <v>25011.4</v>
      </c>
      <c r="AY257" s="18">
        <f t="shared" si="2649"/>
        <v>7.2649058752109502E-2</v>
      </c>
      <c r="AZ257" s="20">
        <f t="shared" si="2749"/>
        <v>1460.786435786436</v>
      </c>
      <c r="BB257" s="10">
        <v>25.204999999999998</v>
      </c>
      <c r="BC257" s="11">
        <v>8003.1</v>
      </c>
      <c r="BD257" s="18">
        <f t="shared" si="2650"/>
        <v>2.079700680682231E-2</v>
      </c>
      <c r="BE257" s="20">
        <f>(((BB257-BB$235)/(BB$249-BB$235)*100+1300))</f>
        <v>1460.5319148936169</v>
      </c>
      <c r="BG257" s="10">
        <v>25.113</v>
      </c>
      <c r="BH257" s="11">
        <v>38279.699999999997</v>
      </c>
      <c r="BI257" s="18">
        <f t="shared" si="2651"/>
        <v>0.11741245219729864</v>
      </c>
      <c r="BJ257" s="20">
        <f t="shared" si="2750"/>
        <v>1460.5974395448079</v>
      </c>
      <c r="BL257" s="10">
        <v>25.105</v>
      </c>
      <c r="BM257" s="11">
        <v>31960.9</v>
      </c>
      <c r="BN257" s="18">
        <f t="shared" si="2652"/>
        <v>8.981858056915723E-2</v>
      </c>
      <c r="BO257" s="20">
        <f t="shared" si="2751"/>
        <v>1460.0071225071224</v>
      </c>
      <c r="BQ257" s="10">
        <v>25.097999999999999</v>
      </c>
      <c r="BR257" s="11">
        <v>28037.599999999999</v>
      </c>
      <c r="BS257" s="18">
        <f t="shared" si="2653"/>
        <v>9.0320685207400997E-2</v>
      </c>
      <c r="BT257" s="20">
        <f t="shared" si="2752"/>
        <v>1460.1358598498391</v>
      </c>
      <c r="BU257" s="20">
        <f t="shared" si="2753"/>
        <v>45.864512163661722</v>
      </c>
      <c r="BW257" s="10">
        <v>25.152999999999999</v>
      </c>
      <c r="BX257" s="11">
        <v>53092</v>
      </c>
      <c r="BY257" s="18">
        <f t="shared" si="2754"/>
        <v>0.20938006275249677</v>
      </c>
      <c r="BZ257" s="20">
        <f t="shared" si="2755"/>
        <v>1460.2508960573475</v>
      </c>
      <c r="CB257" s="10">
        <v>25.141999999999999</v>
      </c>
      <c r="CC257" s="11">
        <v>25393.200000000001</v>
      </c>
      <c r="CD257" s="18">
        <f t="shared" si="2756"/>
        <v>8.3983081145743377E-2</v>
      </c>
      <c r="CE257" s="20">
        <f t="shared" si="2757"/>
        <v>1459.914101646385</v>
      </c>
      <c r="CG257" s="10">
        <v>25.123999999999999</v>
      </c>
      <c r="CH257" s="11">
        <v>30947.9</v>
      </c>
      <c r="CI257" s="18">
        <f t="shared" si="2758"/>
        <v>8.3606818673006275E-2</v>
      </c>
      <c r="CJ257" s="20">
        <f t="shared" si="2759"/>
        <v>1459.7578347578346</v>
      </c>
      <c r="CL257" s="10">
        <v>25.146000000000001</v>
      </c>
      <c r="CM257" s="11">
        <v>43801.4</v>
      </c>
      <c r="CN257" s="18">
        <f t="shared" si="2760"/>
        <v>0.12209408637518146</v>
      </c>
      <c r="CO257" s="20">
        <f t="shared" si="2761"/>
        <v>1460.2272727272727</v>
      </c>
      <c r="CQ257" s="10">
        <v>25.105</v>
      </c>
      <c r="CR257" s="11">
        <v>38067.199999999997</v>
      </c>
      <c r="CS257" s="18">
        <f t="shared" si="2762"/>
        <v>0.10811489365932073</v>
      </c>
      <c r="CT257" s="20">
        <f t="shared" si="2763"/>
        <v>1459.7643698679042</v>
      </c>
      <c r="CU257" s="20">
        <f t="shared" si="2764"/>
        <v>42.681818082091098</v>
      </c>
      <c r="CW257" s="10">
        <v>25.187000000000001</v>
      </c>
      <c r="CX257" s="11">
        <v>35220.199999999997</v>
      </c>
      <c r="CY257" s="18">
        <f t="shared" si="2765"/>
        <v>9.1600071469496586E-2</v>
      </c>
      <c r="CZ257" s="20">
        <f t="shared" si="2766"/>
        <v>1460.4426990360587</v>
      </c>
      <c r="DB257" s="10">
        <f t="shared" ref="DB257:DB281" si="2851">AVERAGE(CW257,DG257,DL257,DQ257)</f>
        <v>25.117249999999999</v>
      </c>
      <c r="DC257" s="10">
        <f t="shared" ref="DC257:DC281" si="2852">AVERAGE(CX257,DH257,DM257,DR257)</f>
        <v>48215.15</v>
      </c>
      <c r="DD257" s="18">
        <f t="shared" si="2767"/>
        <v>0.14360902367612938</v>
      </c>
      <c r="DE257" s="20">
        <f t="shared" si="2768"/>
        <v>1455.9392755681815</v>
      </c>
      <c r="DG257" s="10">
        <v>25.097999999999999</v>
      </c>
      <c r="DH257" s="11">
        <v>50636.5</v>
      </c>
      <c r="DI257" s="18">
        <f t="shared" si="2769"/>
        <v>0.13894712290426145</v>
      </c>
      <c r="DJ257" s="20">
        <f t="shared" si="2770"/>
        <v>1459.9217638691323</v>
      </c>
      <c r="DL257" s="10">
        <v>25.094000000000001</v>
      </c>
      <c r="DM257" s="11">
        <v>59893</v>
      </c>
      <c r="DN257" s="18">
        <f t="shared" si="2771"/>
        <v>0.20608691552993066</v>
      </c>
      <c r="DO257" s="20">
        <f t="shared" si="2772"/>
        <v>1460.0640113798008</v>
      </c>
      <c r="DQ257" s="10">
        <v>25.09</v>
      </c>
      <c r="DR257" s="11">
        <v>47110.9</v>
      </c>
      <c r="DS257" s="18">
        <f t="shared" si="2773"/>
        <v>0.15527320607831407</v>
      </c>
      <c r="DT257" s="20">
        <f t="shared" si="2774"/>
        <v>1459.6372688477952</v>
      </c>
      <c r="DU257" s="20">
        <f t="shared" si="2775"/>
        <v>27.8324938293865</v>
      </c>
      <c r="DW257" s="10">
        <v>25.183</v>
      </c>
      <c r="DX257" s="11">
        <v>47638.400000000001</v>
      </c>
      <c r="DY257" s="18">
        <f t="shared" si="2776"/>
        <v>0.20943785764781606</v>
      </c>
      <c r="DZ257" s="20">
        <f t="shared" si="2777"/>
        <v>1460.3814321698453</v>
      </c>
      <c r="EB257" s="10">
        <v>25.157</v>
      </c>
      <c r="EC257" s="10">
        <v>56044.4</v>
      </c>
      <c r="ED257" s="18">
        <f t="shared" si="2778"/>
        <v>0.18208820317680632</v>
      </c>
      <c r="EE257" s="20">
        <f t="shared" si="2779"/>
        <v>1459.536541889483</v>
      </c>
      <c r="EG257" s="10">
        <v>25.082999999999998</v>
      </c>
      <c r="EH257" s="11">
        <v>66879.8</v>
      </c>
      <c r="EI257" s="18">
        <f t="shared" si="2780"/>
        <v>0.23807791379332444</v>
      </c>
      <c r="EJ257" s="20">
        <f t="shared" si="2781"/>
        <v>1460.0852272727273</v>
      </c>
      <c r="EL257" s="10">
        <v>25.071999999999999</v>
      </c>
      <c r="EM257" s="11">
        <v>47101.2</v>
      </c>
      <c r="EN257" s="18">
        <f t="shared" si="2782"/>
        <v>0.13400522009583263</v>
      </c>
      <c r="EO257" s="20">
        <f t="shared" si="2783"/>
        <v>1460.3083542488346</v>
      </c>
      <c r="EQ257" s="10">
        <v>25.056999999999999</v>
      </c>
      <c r="ER257" s="11">
        <v>52057.5</v>
      </c>
      <c r="ES257" s="18">
        <f t="shared" si="2784"/>
        <v>0.16437869542221556</v>
      </c>
      <c r="ET257" s="20">
        <f t="shared" si="2785"/>
        <v>1459.928698752228</v>
      </c>
      <c r="EU257" s="20">
        <f t="shared" si="2786"/>
        <v>21.630783267666942</v>
      </c>
      <c r="EW257" s="10">
        <v>25.175000000000001</v>
      </c>
      <c r="EX257" s="11">
        <v>13685.5</v>
      </c>
      <c r="EY257" s="18">
        <f t="shared" si="2787"/>
        <v>4.4851830500686758E-2</v>
      </c>
      <c r="EZ257" s="20">
        <f t="shared" si="2815"/>
        <v>1462.8560719640179</v>
      </c>
      <c r="FB257" s="10">
        <v>25.109000000000002</v>
      </c>
      <c r="FC257" s="10">
        <v>19974.5</v>
      </c>
      <c r="FD257" s="18">
        <f t="shared" si="2788"/>
        <v>6.3696390054249319E-2</v>
      </c>
      <c r="FE257" s="20">
        <f t="shared" si="2816"/>
        <v>1463.153933007151</v>
      </c>
      <c r="FG257" s="10">
        <v>25.061</v>
      </c>
      <c r="FH257" s="11">
        <v>33660.6</v>
      </c>
      <c r="FI257" s="18">
        <f t="shared" si="2789"/>
        <v>0.10819579811782523</v>
      </c>
      <c r="FJ257" s="20">
        <f t="shared" si="2817"/>
        <v>1463.3058470764618</v>
      </c>
      <c r="FL257" s="10">
        <v>25.030999999999999</v>
      </c>
      <c r="FM257" s="11">
        <v>22056.2</v>
      </c>
      <c r="FN257" s="18">
        <f t="shared" si="2790"/>
        <v>6.7316487476091064E-2</v>
      </c>
      <c r="FO257" s="20">
        <f t="shared" si="2818"/>
        <v>1462.6497005988024</v>
      </c>
      <c r="FQ257" s="10">
        <v>25.056999999999999</v>
      </c>
      <c r="FR257" s="11">
        <v>12050</v>
      </c>
      <c r="FS257" s="18">
        <f t="shared" si="2791"/>
        <v>4.8127596843308924E-2</v>
      </c>
      <c r="FT257" s="20">
        <f t="shared" si="2819"/>
        <v>1463.2110778443114</v>
      </c>
      <c r="FU257" s="20">
        <f t="shared" si="2837"/>
        <v>38.027814487718018</v>
      </c>
      <c r="FV257" s="20">
        <f t="shared" si="2838"/>
        <v>19.927039948768353</v>
      </c>
      <c r="FX257" s="10">
        <v>25.175000000000001</v>
      </c>
      <c r="FY257" s="11">
        <v>36360.699999999997</v>
      </c>
      <c r="FZ257" s="18">
        <f t="shared" si="2839"/>
        <v>0.11435038219841609</v>
      </c>
      <c r="GA257" s="20">
        <f t="shared" si="2820"/>
        <v>1463.1973043803819</v>
      </c>
      <c r="GC257" s="10">
        <v>25.056999999999999</v>
      </c>
      <c r="GD257" s="10">
        <v>29705.8</v>
      </c>
      <c r="GE257" s="18">
        <f t="shared" si="2840"/>
        <v>0.10905781432071716</v>
      </c>
      <c r="GF257" s="20">
        <f t="shared" si="2821"/>
        <v>1462.9906542056074</v>
      </c>
      <c r="GH257" s="10">
        <v>25.053999999999998</v>
      </c>
      <c r="GI257" s="11">
        <v>18136.900000000001</v>
      </c>
      <c r="GJ257" s="18">
        <f t="shared" si="2850"/>
        <v>7.25941183110137E-2</v>
      </c>
      <c r="GK257" s="20">
        <f t="shared" si="2822"/>
        <v>1462.8378378378377</v>
      </c>
      <c r="GM257" s="10">
        <v>25.045999999999999</v>
      </c>
      <c r="GN257" s="11">
        <v>41814.9</v>
      </c>
      <c r="GO257" s="18">
        <f t="shared" si="2841"/>
        <v>0.12202142551364241</v>
      </c>
      <c r="GP257" s="20">
        <f t="shared" si="2823"/>
        <v>1462.5794392523364</v>
      </c>
      <c r="GR257" s="10">
        <v>25.038</v>
      </c>
      <c r="GS257" s="11">
        <v>9083.7000000000007</v>
      </c>
      <c r="GT257" s="18">
        <f t="shared" si="2842"/>
        <v>2.4681861384653593E-2</v>
      </c>
      <c r="GU257" s="20">
        <f t="shared" si="2824"/>
        <v>1463.0085852930197</v>
      </c>
      <c r="GV257" s="20">
        <f t="shared" si="2843"/>
        <v>45.669228305237759</v>
      </c>
      <c r="GX257" s="10">
        <v>25.113</v>
      </c>
      <c r="GY257" s="11">
        <v>24181.9</v>
      </c>
      <c r="GZ257" s="18">
        <f t="shared" si="2798"/>
        <v>8.1866864738669554E-2</v>
      </c>
      <c r="HA257" s="20">
        <f t="shared" si="2844"/>
        <v>1463.0459126539754</v>
      </c>
      <c r="HC257" s="10">
        <v>25.100999999999999</v>
      </c>
      <c r="HD257" s="10">
        <v>54528.9</v>
      </c>
      <c r="HE257" s="18">
        <f t="shared" si="2799"/>
        <v>0.1677821600242709</v>
      </c>
      <c r="HF257" s="20">
        <f t="shared" si="2826"/>
        <v>1462.9086809470123</v>
      </c>
      <c r="HH257" s="10">
        <v>25.068000000000001</v>
      </c>
      <c r="HI257" s="11">
        <v>32956.5</v>
      </c>
      <c r="HJ257" s="18">
        <f t="shared" si="2800"/>
        <v>9.0786905242674146E-2</v>
      </c>
      <c r="HK257" s="20">
        <f t="shared" si="2827"/>
        <v>1462.9519194931047</v>
      </c>
      <c r="HM257" s="10">
        <v>25.065000000000001</v>
      </c>
      <c r="HN257" s="11">
        <v>24920.1</v>
      </c>
      <c r="HO257" s="18">
        <f t="shared" si="2801"/>
        <v>6.9831801869030014E-2</v>
      </c>
      <c r="HP257" s="20">
        <f t="shared" si="2828"/>
        <v>1463.5104790419164</v>
      </c>
      <c r="HR257" s="10">
        <v>25.064</v>
      </c>
      <c r="HS257" s="11">
        <v>30023.5</v>
      </c>
      <c r="HT257" s="18">
        <f t="shared" si="2845"/>
        <v>7.3567770389459428E-2</v>
      </c>
      <c r="HU257" s="20">
        <f t="shared" si="2846"/>
        <v>1463.6397748592869</v>
      </c>
      <c r="HV257" s="20">
        <f t="shared" si="2803"/>
        <v>41.864668499763738</v>
      </c>
      <c r="HX257" s="10">
        <v>25.109000000000002</v>
      </c>
      <c r="HY257" s="11">
        <v>44335.9</v>
      </c>
      <c r="HZ257" s="18">
        <f t="shared" si="2804"/>
        <v>9.9656497197491853E-2</v>
      </c>
      <c r="IA257" s="20">
        <f t="shared" si="2847"/>
        <v>1463.0059970014993</v>
      </c>
      <c r="IC257" s="10">
        <v>25.111999999999998</v>
      </c>
      <c r="ID257" s="10">
        <v>57734.9</v>
      </c>
      <c r="IE257" s="18">
        <f t="shared" si="2805"/>
        <v>0.18605094069722738</v>
      </c>
      <c r="IF257" s="20">
        <f t="shared" si="2831"/>
        <v>1463.2668423033494</v>
      </c>
      <c r="IH257" s="10">
        <v>25.068000000000001</v>
      </c>
      <c r="II257" s="11">
        <v>26164.2</v>
      </c>
      <c r="IJ257" s="18">
        <f t="shared" si="2806"/>
        <v>8.2548861175798016E-2</v>
      </c>
      <c r="IK257" s="20">
        <f t="shared" si="2832"/>
        <v>1463.1165919282512</v>
      </c>
      <c r="IM257" s="10">
        <v>25.064</v>
      </c>
      <c r="IN257" s="11">
        <v>53260.4</v>
      </c>
      <c r="IO257" s="18">
        <f t="shared" si="2807"/>
        <v>0.12061658481438185</v>
      </c>
      <c r="IP257" s="20">
        <f t="shared" si="2833"/>
        <v>1463.2114587259707</v>
      </c>
      <c r="IR257" s="10">
        <v>25.102</v>
      </c>
      <c r="IS257" s="11">
        <v>52817.4</v>
      </c>
      <c r="IT257" s="18">
        <f t="shared" si="2808"/>
        <v>0.14412310607404286</v>
      </c>
      <c r="IU257" s="20">
        <f t="shared" si="2834"/>
        <v>1463.2110778443114</v>
      </c>
      <c r="IV257" s="20">
        <f t="shared" si="2809"/>
        <v>31.948592983591151</v>
      </c>
    </row>
    <row r="258" spans="1:256" s="11" customFormat="1">
      <c r="A258" s="14">
        <v>531</v>
      </c>
      <c r="B258" s="25"/>
      <c r="C258" s="12"/>
      <c r="D258" s="18"/>
      <c r="E258" s="20"/>
      <c r="F258" s="12"/>
      <c r="G258" s="25"/>
      <c r="H258" s="12"/>
      <c r="I258" s="18"/>
      <c r="J258" s="20"/>
      <c r="K258" s="12"/>
      <c r="L258" s="25"/>
      <c r="M258" s="12"/>
      <c r="N258" s="18"/>
      <c r="O258" s="20"/>
      <c r="P258" s="12"/>
      <c r="Q258" s="25"/>
      <c r="R258" s="12"/>
      <c r="S258" s="18"/>
      <c r="T258" s="20"/>
      <c r="U258" s="20"/>
      <c r="W258" s="10">
        <v>25.396999999999998</v>
      </c>
      <c r="X258" s="11">
        <v>25006.5</v>
      </c>
      <c r="Y258" s="18">
        <f t="shared" si="2747"/>
        <v>7.5817410004629729E-2</v>
      </c>
      <c r="Z258" s="20">
        <f t="shared" si="2811"/>
        <v>1471.4831804281343</v>
      </c>
      <c r="AB258" s="10">
        <v>25.379000000000001</v>
      </c>
      <c r="AC258" s="11">
        <v>19597.7</v>
      </c>
      <c r="AD258" s="18">
        <f t="shared" si="2644"/>
        <v>6.7502114855239187E-2</v>
      </c>
      <c r="AE258" s="20">
        <f t="shared" si="2812"/>
        <v>1471.5267175572519</v>
      </c>
      <c r="AG258" s="10">
        <v>25.308</v>
      </c>
      <c r="AH258" s="11">
        <v>22215.3</v>
      </c>
      <c r="AI258" s="18">
        <f t="shared" si="2645"/>
        <v>7.3488324396206381E-2</v>
      </c>
      <c r="AJ258" s="20">
        <f t="shared" si="2813"/>
        <v>1471.5111796453355</v>
      </c>
      <c r="AL258" s="10">
        <v>25.29</v>
      </c>
      <c r="AM258" s="11">
        <v>18267.099999999999</v>
      </c>
      <c r="AN258" s="18">
        <f t="shared" si="2646"/>
        <v>6.4573475212504144E-2</v>
      </c>
      <c r="AO258" s="20">
        <f t="shared" si="2814"/>
        <v>1471.3238131995367</v>
      </c>
      <c r="AQ258" s="10">
        <v>25.308</v>
      </c>
      <c r="AR258" s="11">
        <v>12697</v>
      </c>
      <c r="AS258" s="18">
        <f t="shared" si="2647"/>
        <v>4.147358112956958E-2</v>
      </c>
      <c r="AT258" s="20">
        <f t="shared" si="2836"/>
        <v>1471.2471131639722</v>
      </c>
      <c r="AU258" s="20">
        <f t="shared" si="2321"/>
        <v>21.179095028514197</v>
      </c>
      <c r="AW258" s="10">
        <v>25.315999999999999</v>
      </c>
      <c r="AX258" s="11">
        <v>12532.9</v>
      </c>
      <c r="AY258" s="18">
        <f t="shared" si="2649"/>
        <v>3.6403535525173045E-2</v>
      </c>
      <c r="AZ258" s="20">
        <f t="shared" si="2749"/>
        <v>1466.3780663780665</v>
      </c>
      <c r="BB258" s="10">
        <v>25.36</v>
      </c>
      <c r="BC258" s="11">
        <v>8210.2999999999993</v>
      </c>
      <c r="BD258" s="18">
        <f t="shared" si="2650"/>
        <v>2.1335440640008647E-2</v>
      </c>
      <c r="BE258" s="20">
        <f>(((BB258-BB$235)/(BB$249-BB$235)*100+1300))</f>
        <v>1466.0283687943261</v>
      </c>
      <c r="BG258" s="10">
        <v>25.245999999999999</v>
      </c>
      <c r="BH258" s="11">
        <v>16348</v>
      </c>
      <c r="BI258" s="18">
        <f t="shared" si="2651"/>
        <v>5.0142994028726406E-2</v>
      </c>
      <c r="BJ258" s="20">
        <f t="shared" si="2750"/>
        <v>1465.3271692745377</v>
      </c>
      <c r="BL258" s="10">
        <v>25.274999999999999</v>
      </c>
      <c r="BM258" s="11">
        <v>12771.2</v>
      </c>
      <c r="BN258" s="18">
        <f t="shared" si="2652"/>
        <v>3.5890449147703E-2</v>
      </c>
      <c r="BO258" s="20">
        <f t="shared" si="2751"/>
        <v>1466.0612535612534</v>
      </c>
      <c r="BQ258" s="10">
        <v>25.263999999999999</v>
      </c>
      <c r="BR258" s="11">
        <v>12619.8</v>
      </c>
      <c r="BS258" s="18">
        <f t="shared" si="2653"/>
        <v>4.0653586012367647E-2</v>
      </c>
      <c r="BT258" s="20">
        <f t="shared" si="2752"/>
        <v>1466.0707901322846</v>
      </c>
      <c r="BU258" s="20">
        <f t="shared" si="2753"/>
        <v>28.206874591647342</v>
      </c>
      <c r="BW258" s="10">
        <v>25.312000000000001</v>
      </c>
      <c r="BX258" s="11">
        <v>13617</v>
      </c>
      <c r="BY258" s="18">
        <f t="shared" si="2754"/>
        <v>5.3701655889790333E-2</v>
      </c>
      <c r="BZ258" s="20">
        <f t="shared" si="2755"/>
        <v>1465.9498207885304</v>
      </c>
      <c r="CB258" s="10">
        <v>25.33</v>
      </c>
      <c r="CC258" s="11">
        <v>11036</v>
      </c>
      <c r="CD258" s="18">
        <f t="shared" si="2756"/>
        <v>3.6499428332168606E-2</v>
      </c>
      <c r="CE258" s="20">
        <f t="shared" si="2757"/>
        <v>1466.6428060128846</v>
      </c>
      <c r="CG258" s="10">
        <v>25.300999999999998</v>
      </c>
      <c r="CH258" s="11">
        <v>12314</v>
      </c>
      <c r="CI258" s="18">
        <f t="shared" si="2758"/>
        <v>3.3266695483034361E-2</v>
      </c>
      <c r="CJ258" s="20">
        <f t="shared" si="2759"/>
        <v>1466.0612535612536</v>
      </c>
      <c r="CL258" s="10">
        <v>25.297000000000001</v>
      </c>
      <c r="CM258" s="11">
        <v>13597.3</v>
      </c>
      <c r="CN258" s="18">
        <f t="shared" si="2760"/>
        <v>3.7901754753712318E-2</v>
      </c>
      <c r="CO258" s="20">
        <f t="shared" si="2761"/>
        <v>1465.5894886363637</v>
      </c>
      <c r="CQ258" s="10">
        <v>25.263999999999999</v>
      </c>
      <c r="CR258" s="11">
        <v>13323.9</v>
      </c>
      <c r="CS258" s="18">
        <f t="shared" si="2762"/>
        <v>3.784129202114743E-2</v>
      </c>
      <c r="CT258" s="20">
        <f t="shared" si="2763"/>
        <v>1465.4409139593001</v>
      </c>
      <c r="CU258" s="20">
        <f t="shared" si="2764"/>
        <v>20.011066878707549</v>
      </c>
      <c r="CW258" s="10">
        <v>25.344999999999999</v>
      </c>
      <c r="CX258" s="11">
        <v>13572.7</v>
      </c>
      <c r="CY258" s="18">
        <f t="shared" si="2765"/>
        <v>3.5299637424944678E-2</v>
      </c>
      <c r="CZ258" s="20">
        <f t="shared" si="2766"/>
        <v>1466.0835415922884</v>
      </c>
      <c r="DB258" s="10">
        <f t="shared" si="2851"/>
        <v>25.284500000000001</v>
      </c>
      <c r="DC258" s="10">
        <f t="shared" si="2852"/>
        <v>17832.45</v>
      </c>
      <c r="DD258" s="18">
        <f t="shared" si="2767"/>
        <v>5.3114026073825205E-2</v>
      </c>
      <c r="DE258" s="20">
        <f t="shared" si="2768"/>
        <v>1461.8785511363635</v>
      </c>
      <c r="DG258" s="10">
        <v>25.257000000000001</v>
      </c>
      <c r="DH258" s="11">
        <v>17603.599999999999</v>
      </c>
      <c r="DI258" s="18">
        <f t="shared" si="2769"/>
        <v>4.8304475482259961E-2</v>
      </c>
      <c r="DJ258" s="20">
        <f t="shared" si="2770"/>
        <v>1465.5761024182077</v>
      </c>
      <c r="DL258" s="10">
        <v>25.263999999999999</v>
      </c>
      <c r="DM258" s="11">
        <v>22403</v>
      </c>
      <c r="DN258" s="18">
        <f t="shared" si="2771"/>
        <v>7.7086891099411234E-2</v>
      </c>
      <c r="DO258" s="20">
        <f t="shared" si="2772"/>
        <v>1466.1095305832148</v>
      </c>
      <c r="DQ258" s="10">
        <v>25.271999999999998</v>
      </c>
      <c r="DR258" s="11">
        <v>17750.5</v>
      </c>
      <c r="DS258" s="18">
        <f t="shared" si="2773"/>
        <v>5.85040201841424E-2</v>
      </c>
      <c r="DT258" s="20">
        <f t="shared" si="2774"/>
        <v>1466.1095305832148</v>
      </c>
      <c r="DU258" s="20">
        <f t="shared" si="2775"/>
        <v>28.074951506751855</v>
      </c>
      <c r="DW258" s="10">
        <v>25.349</v>
      </c>
      <c r="DX258" s="11">
        <v>17155.5</v>
      </c>
      <c r="DY258" s="18">
        <f t="shared" si="2776"/>
        <v>7.5422582766782847E-2</v>
      </c>
      <c r="DZ258" s="20">
        <f t="shared" si="2777"/>
        <v>1466.35480388629</v>
      </c>
      <c r="EB258" s="10">
        <v>25.331</v>
      </c>
      <c r="EC258" s="10">
        <v>21562.6</v>
      </c>
      <c r="ED258" s="18">
        <f t="shared" si="2778"/>
        <v>7.0056867230627928E-2</v>
      </c>
      <c r="EE258" s="20">
        <f t="shared" si="2779"/>
        <v>1465.7397504456328</v>
      </c>
      <c r="EG258" s="10">
        <v>25.234999999999999</v>
      </c>
      <c r="EH258" s="11">
        <v>22527.9</v>
      </c>
      <c r="EI258" s="18">
        <f t="shared" si="2780"/>
        <v>8.0194549537298765E-2</v>
      </c>
      <c r="EJ258" s="20">
        <f t="shared" si="2781"/>
        <v>1465.4829545454545</v>
      </c>
      <c r="EL258" s="10">
        <v>25.242000000000001</v>
      </c>
      <c r="EM258" s="11">
        <v>17606.400000000001</v>
      </c>
      <c r="EN258" s="18">
        <f t="shared" si="2782"/>
        <v>5.0091070017223932E-2</v>
      </c>
      <c r="EO258" s="20">
        <f t="shared" si="2783"/>
        <v>1466.4037289351022</v>
      </c>
      <c r="EQ258" s="10">
        <v>25.216000000000001</v>
      </c>
      <c r="ER258" s="11">
        <v>23463.9</v>
      </c>
      <c r="ES258" s="18">
        <f t="shared" si="2784"/>
        <v>7.4090482092250373E-2</v>
      </c>
      <c r="ET258" s="20">
        <f t="shared" si="2785"/>
        <v>1465.597147950089</v>
      </c>
      <c r="EU258" s="20">
        <f t="shared" si="2786"/>
        <v>16.703921615742551</v>
      </c>
      <c r="EW258" s="10">
        <v>25.341999999999999</v>
      </c>
      <c r="EX258" s="11">
        <v>6426.5</v>
      </c>
      <c r="EY258" s="18">
        <f t="shared" si="2787"/>
        <v>2.1061728743024623E-2</v>
      </c>
      <c r="EZ258" s="20">
        <f t="shared" si="2815"/>
        <v>1469.1154422788604</v>
      </c>
      <c r="FB258" s="10">
        <v>25.263999999999999</v>
      </c>
      <c r="FC258" s="10">
        <v>11468.8</v>
      </c>
      <c r="FD258" s="18">
        <f t="shared" si="2788"/>
        <v>3.6572688090023502E-2</v>
      </c>
      <c r="FE258" s="20">
        <f t="shared" si="2816"/>
        <v>1468.9875799774181</v>
      </c>
      <c r="FG258" s="10"/>
      <c r="FI258" s="18"/>
      <c r="FJ258" s="20">
        <f t="shared" si="2817"/>
        <v>523.98800599700121</v>
      </c>
      <c r="FL258" s="10">
        <v>25.209</v>
      </c>
      <c r="FM258" s="11">
        <v>13252.3</v>
      </c>
      <c r="FN258" s="18">
        <f t="shared" si="2790"/>
        <v>4.0446599458628475E-2</v>
      </c>
      <c r="FO258" s="20">
        <f t="shared" si="2818"/>
        <v>1469.311377245509</v>
      </c>
      <c r="FQ258" s="10">
        <v>25.227</v>
      </c>
      <c r="FR258" s="11">
        <v>7812.9</v>
      </c>
      <c r="FS258" s="18">
        <f t="shared" si="2791"/>
        <v>3.1204655715940936E-2</v>
      </c>
      <c r="FT258" s="20">
        <f t="shared" si="2819"/>
        <v>1469.5733532934132</v>
      </c>
      <c r="FU258" s="20">
        <f t="shared" si="2837"/>
        <v>26.015932586703599</v>
      </c>
      <c r="FV258" s="20">
        <f t="shared" si="2838"/>
        <v>26.015932586703599</v>
      </c>
      <c r="FX258" s="10">
        <v>25.344999999999999</v>
      </c>
      <c r="FY258" s="11">
        <v>13229.9</v>
      </c>
      <c r="FZ258" s="18">
        <f t="shared" si="2839"/>
        <v>4.160657307056314E-2</v>
      </c>
      <c r="GA258" s="20">
        <f t="shared" si="2820"/>
        <v>1469.5619618120554</v>
      </c>
      <c r="GC258" s="10">
        <v>25.22</v>
      </c>
      <c r="GD258" s="10">
        <v>13552.2</v>
      </c>
      <c r="GE258" s="18">
        <f t="shared" si="2840"/>
        <v>4.9753694942981611E-2</v>
      </c>
      <c r="GF258" s="20">
        <f t="shared" si="2821"/>
        <v>1469.0841121495328</v>
      </c>
      <c r="GH258" s="10">
        <v>25.234999999999999</v>
      </c>
      <c r="GI258" s="11">
        <v>9109.6</v>
      </c>
      <c r="GJ258" s="18">
        <f t="shared" si="2850"/>
        <v>3.6461764698819003E-2</v>
      </c>
      <c r="GK258" s="20">
        <f t="shared" si="2822"/>
        <v>1469.632132132132</v>
      </c>
      <c r="GM258" s="10">
        <v>25.227</v>
      </c>
      <c r="GN258" s="11">
        <v>13662.3</v>
      </c>
      <c r="GO258" s="18">
        <f t="shared" si="2841"/>
        <v>3.9868403889403936E-2</v>
      </c>
      <c r="GP258" s="20">
        <f t="shared" si="2823"/>
        <v>1469.3457943925234</v>
      </c>
      <c r="GR258" s="10">
        <v>25.204999999999998</v>
      </c>
      <c r="GS258" s="11">
        <v>7227.4</v>
      </c>
      <c r="GT258" s="18">
        <f t="shared" si="2842"/>
        <v>1.9637998279494629E-2</v>
      </c>
      <c r="GU258" s="20">
        <f t="shared" si="2824"/>
        <v>1469.2422545726017</v>
      </c>
      <c r="GV258" s="20">
        <f t="shared" si="2843"/>
        <v>29.624387991559924</v>
      </c>
      <c r="GX258" s="10">
        <v>25.274999999999999</v>
      </c>
      <c r="GY258" s="11">
        <v>11974.3</v>
      </c>
      <c r="GZ258" s="18">
        <f t="shared" si="2798"/>
        <v>4.053851841419618E-2</v>
      </c>
      <c r="HA258" s="20">
        <f t="shared" si="2844"/>
        <v>1469.0929451287793</v>
      </c>
      <c r="HC258" s="10">
        <v>25.282</v>
      </c>
      <c r="HD258" s="10">
        <v>21202.9</v>
      </c>
      <c r="HE258" s="18">
        <f t="shared" si="2799"/>
        <v>6.5240053637220144E-2</v>
      </c>
      <c r="HF258" s="20">
        <f t="shared" si="2826"/>
        <v>1469.7106350995866</v>
      </c>
      <c r="HH258" s="10">
        <v>25.22</v>
      </c>
      <c r="HI258" s="11">
        <v>17384.599999999999</v>
      </c>
      <c r="HJ258" s="18">
        <f t="shared" si="2800"/>
        <v>4.789021992267968E-2</v>
      </c>
      <c r="HK258" s="20">
        <f t="shared" si="2827"/>
        <v>1468.6172195303764</v>
      </c>
      <c r="HM258" s="10">
        <v>25.222999999999999</v>
      </c>
      <c r="HN258" s="11">
        <v>11544.3</v>
      </c>
      <c r="HO258" s="18">
        <f t="shared" si="2801"/>
        <v>3.2349760647695763E-2</v>
      </c>
      <c r="HP258" s="20">
        <f t="shared" si="2828"/>
        <v>1469.4236526946108</v>
      </c>
      <c r="HR258" s="10">
        <v>25.209</v>
      </c>
      <c r="HS258" s="11">
        <v>12685.8</v>
      </c>
      <c r="HT258" s="18">
        <f t="shared" si="2845"/>
        <v>3.1084517847905949E-2</v>
      </c>
      <c r="HU258" s="20">
        <f t="shared" si="2846"/>
        <v>1469.0806754221387</v>
      </c>
      <c r="HV258" s="20">
        <f t="shared" si="2803"/>
        <v>32.142139891965513</v>
      </c>
      <c r="HX258" s="10">
        <v>25.274999999999999</v>
      </c>
      <c r="HY258" s="11">
        <v>16880.599999999999</v>
      </c>
      <c r="HZ258" s="18">
        <f t="shared" si="2804"/>
        <v>3.7943550634857548E-2</v>
      </c>
      <c r="IA258" s="20">
        <f t="shared" si="2847"/>
        <v>1469.2278860569713</v>
      </c>
      <c r="IC258" s="10">
        <v>25.263999999999999</v>
      </c>
      <c r="ID258" s="10">
        <v>20234.400000000001</v>
      </c>
      <c r="IE258" s="18">
        <f t="shared" si="2805"/>
        <v>6.5205433012683459E-2</v>
      </c>
      <c r="IF258" s="20">
        <f t="shared" si="2831"/>
        <v>1468.9875799774181</v>
      </c>
      <c r="IH258" s="10">
        <v>25.242000000000001</v>
      </c>
      <c r="II258" s="11">
        <v>10950.5</v>
      </c>
      <c r="IJ258" s="18">
        <f t="shared" si="2806"/>
        <v>3.4549166582795429E-2</v>
      </c>
      <c r="IK258" s="20">
        <f t="shared" si="2832"/>
        <v>1469.6188340807175</v>
      </c>
      <c r="IM258" s="10">
        <v>25.242000000000001</v>
      </c>
      <c r="IN258" s="11">
        <v>21052.9</v>
      </c>
      <c r="IO258" s="18">
        <f t="shared" si="2807"/>
        <v>4.7677615985585911E-2</v>
      </c>
      <c r="IP258" s="20">
        <f t="shared" si="2833"/>
        <v>1469.9208443271768</v>
      </c>
      <c r="IR258" s="10">
        <v>25.274999999999999</v>
      </c>
      <c r="IS258" s="11">
        <v>22342.2</v>
      </c>
      <c r="IT258" s="18">
        <f t="shared" si="2808"/>
        <v>6.0965273953800837E-2</v>
      </c>
      <c r="IU258" s="20">
        <f t="shared" si="2834"/>
        <v>1469.6856287425148</v>
      </c>
      <c r="IV258" s="20">
        <f t="shared" si="2809"/>
        <v>27.574227469424972</v>
      </c>
    </row>
    <row r="259" spans="1:256" s="11" customFormat="1">
      <c r="A259" s="14" t="s">
        <v>222</v>
      </c>
      <c r="B259" s="25"/>
      <c r="C259" s="12"/>
      <c r="D259" s="18"/>
      <c r="E259" s="20"/>
      <c r="F259" s="12"/>
      <c r="G259" s="25"/>
      <c r="H259" s="12"/>
      <c r="I259" s="18"/>
      <c r="J259" s="20"/>
      <c r="K259" s="12"/>
      <c r="L259" s="25"/>
      <c r="M259" s="12"/>
      <c r="N259" s="18"/>
      <c r="O259" s="20"/>
      <c r="P259" s="12"/>
      <c r="Q259" s="25"/>
      <c r="R259" s="12"/>
      <c r="S259" s="18"/>
      <c r="T259" s="20"/>
      <c r="U259" s="20"/>
      <c r="W259" s="10"/>
      <c r="Y259" s="18"/>
      <c r="Z259" s="20"/>
      <c r="AB259" s="10"/>
      <c r="AD259" s="18"/>
      <c r="AE259" s="20"/>
      <c r="AG259" s="10"/>
      <c r="AI259" s="18"/>
      <c r="AJ259" s="20"/>
      <c r="AL259" s="10"/>
      <c r="AN259" s="18"/>
      <c r="AO259" s="20"/>
      <c r="AQ259" s="10"/>
      <c r="AS259" s="18"/>
      <c r="AT259" s="20"/>
      <c r="AU259" s="20"/>
      <c r="AW259" s="10"/>
      <c r="AY259" s="18"/>
      <c r="AZ259" s="20"/>
      <c r="BB259" s="10"/>
      <c r="BD259" s="18"/>
      <c r="BE259" s="20"/>
      <c r="BG259" s="10"/>
      <c r="BI259" s="18"/>
      <c r="BJ259" s="20"/>
      <c r="BL259" s="10"/>
      <c r="BN259" s="18"/>
      <c r="BO259" s="20"/>
      <c r="BQ259" s="10"/>
      <c r="BS259" s="18"/>
      <c r="BT259" s="20"/>
      <c r="BU259" s="20"/>
      <c r="BW259" s="10">
        <v>25.471</v>
      </c>
      <c r="BX259" s="11">
        <v>4941.7</v>
      </c>
      <c r="BY259" s="18">
        <f t="shared" si="2754"/>
        <v>1.9488688617946455E-2</v>
      </c>
      <c r="BZ259" s="20">
        <f t="shared" si="2755"/>
        <v>1471.6487455197132</v>
      </c>
      <c r="CB259" s="10">
        <v>25.471</v>
      </c>
      <c r="CC259" s="11">
        <v>6858.1</v>
      </c>
      <c r="CD259" s="18">
        <f t="shared" si="2756"/>
        <v>2.2681834853646752E-2</v>
      </c>
      <c r="CE259" s="20">
        <f t="shared" si="2757"/>
        <v>1471.6893342877595</v>
      </c>
      <c r="CG259" s="10">
        <v>25.46</v>
      </c>
      <c r="CH259" s="11">
        <v>4481.5</v>
      </c>
      <c r="CI259" s="18">
        <f t="shared" si="2758"/>
        <v>1.2106926734385131E-2</v>
      </c>
      <c r="CJ259" s="20">
        <f t="shared" si="2759"/>
        <v>1471.7236467236467</v>
      </c>
      <c r="CL259" s="10">
        <v>25.466999999999999</v>
      </c>
      <c r="CM259" s="11">
        <v>5028.5</v>
      </c>
      <c r="CN259" s="18">
        <f t="shared" si="2760"/>
        <v>1.4016677853621116E-2</v>
      </c>
      <c r="CO259" s="20">
        <f t="shared" si="2761"/>
        <v>1471.6264204545455</v>
      </c>
      <c r="CQ259" s="10">
        <v>25.437999999999999</v>
      </c>
      <c r="CR259" s="11">
        <v>4573</v>
      </c>
      <c r="CS259" s="18">
        <f t="shared" si="2762"/>
        <v>1.2987806003700659E-2</v>
      </c>
      <c r="CT259" s="20">
        <f t="shared" si="2763"/>
        <v>1471.6529810781863</v>
      </c>
      <c r="CU259" s="20">
        <f t="shared" si="2764"/>
        <v>28.298592175610654</v>
      </c>
      <c r="CW259" s="10">
        <v>25.475000000000001</v>
      </c>
      <c r="CX259" s="11">
        <v>7056.9</v>
      </c>
      <c r="CY259" s="18">
        <f t="shared" si="2765"/>
        <v>1.8353460353805216E-2</v>
      </c>
      <c r="CZ259" s="20">
        <f t="shared" si="2766"/>
        <v>1470.7247411638702</v>
      </c>
      <c r="DB259" s="10">
        <f t="shared" si="2851"/>
        <v>25.43525</v>
      </c>
      <c r="DC259" s="10">
        <f t="shared" si="2852"/>
        <v>6724.15</v>
      </c>
      <c r="DD259" s="18">
        <f t="shared" si="2767"/>
        <v>2.0027908583751069E-2</v>
      </c>
      <c r="DE259" s="20">
        <f t="shared" si="2768"/>
        <v>1467.2318892045453</v>
      </c>
      <c r="DG259" s="10">
        <v>25.434000000000001</v>
      </c>
      <c r="DH259" s="11">
        <v>3138.2</v>
      </c>
      <c r="DI259" s="18">
        <f t="shared" si="2769"/>
        <v>8.6112559339242105E-3</v>
      </c>
      <c r="DJ259" s="20">
        <f t="shared" si="2770"/>
        <v>1471.8705547652917</v>
      </c>
      <c r="DL259" s="10">
        <v>25.416</v>
      </c>
      <c r="DM259" s="11">
        <v>10644</v>
      </c>
      <c r="DN259" s="18">
        <f t="shared" si="2771"/>
        <v>3.6625133636661748E-2</v>
      </c>
      <c r="DO259" s="20">
        <f t="shared" si="2772"/>
        <v>1471.5149359886202</v>
      </c>
      <c r="DQ259" s="10">
        <v>25.416</v>
      </c>
      <c r="DR259" s="11">
        <v>6057.5</v>
      </c>
      <c r="DS259" s="18">
        <f t="shared" si="2773"/>
        <v>1.9964964494827896E-2</v>
      </c>
      <c r="DT259" s="20">
        <f t="shared" si="2774"/>
        <v>1471.2304409672831</v>
      </c>
      <c r="DU259" s="20">
        <f t="shared" si="2775"/>
        <v>48.645919915292531</v>
      </c>
      <c r="DW259" s="10">
        <v>25.515999999999998</v>
      </c>
      <c r="DX259" s="11">
        <v>4723</v>
      </c>
      <c r="DY259" s="18">
        <f t="shared" si="2776"/>
        <v>2.0764236449390308E-2</v>
      </c>
      <c r="DZ259" s="20">
        <f t="shared" si="2777"/>
        <v>1472.3641597697012</v>
      </c>
      <c r="EB259" s="10">
        <v>25.481999999999999</v>
      </c>
      <c r="EC259" s="10">
        <v>4562.1000000000004</v>
      </c>
      <c r="ED259" s="18">
        <f t="shared" si="2778"/>
        <v>1.4822258632671743E-2</v>
      </c>
      <c r="EE259" s="20">
        <f t="shared" si="2779"/>
        <v>1471.1229946524065</v>
      </c>
      <c r="EG259" s="10">
        <v>25.396999999999998</v>
      </c>
      <c r="EH259" s="11">
        <v>5782.7</v>
      </c>
      <c r="EI259" s="18">
        <f t="shared" si="2780"/>
        <v>2.0585186440340089E-2</v>
      </c>
      <c r="EJ259" s="20">
        <f t="shared" si="2781"/>
        <v>1471.2357954545455</v>
      </c>
      <c r="EL259" s="10">
        <v>25.396999999999998</v>
      </c>
      <c r="EM259" s="11">
        <v>5115.1000000000004</v>
      </c>
      <c r="EN259" s="18">
        <f t="shared" si="2782"/>
        <v>1.4552709937585317E-2</v>
      </c>
      <c r="EO259" s="20">
        <f t="shared" si="2783"/>
        <v>1471.9612764431695</v>
      </c>
      <c r="EQ259" s="10">
        <v>25.382000000000001</v>
      </c>
      <c r="ER259" s="11">
        <v>4917.8999999999996</v>
      </c>
      <c r="ES259" s="18">
        <f t="shared" si="2784"/>
        <v>1.5528943691435697E-2</v>
      </c>
      <c r="ET259" s="20">
        <f t="shared" si="2785"/>
        <v>1471.5151515151515</v>
      </c>
      <c r="EU259" s="20">
        <f t="shared" si="2786"/>
        <v>18.240521930703139</v>
      </c>
      <c r="EW259" s="10">
        <v>25.492999999999999</v>
      </c>
      <c r="EX259" s="11">
        <v>5251.4</v>
      </c>
      <c r="EY259" s="18">
        <f t="shared" si="2787"/>
        <v>1.7210544203084027E-2</v>
      </c>
      <c r="EZ259" s="20">
        <f t="shared" si="2815"/>
        <v>1474.775112443778</v>
      </c>
      <c r="FB259" s="10">
        <v>25.6</v>
      </c>
      <c r="FC259" s="10">
        <v>4478.6000000000004</v>
      </c>
      <c r="FD259" s="18">
        <f t="shared" si="2788"/>
        <v>1.4281741845701319E-2</v>
      </c>
      <c r="FE259" s="20">
        <f t="shared" si="2816"/>
        <v>1481.6334211516748</v>
      </c>
      <c r="FG259" s="10">
        <v>25.39</v>
      </c>
      <c r="FH259" s="11">
        <v>24607</v>
      </c>
      <c r="FI259" s="18">
        <f t="shared" si="2789"/>
        <v>7.9094668671542565E-2</v>
      </c>
      <c r="FJ259" s="20">
        <f t="shared" si="2817"/>
        <v>1475.6371814092954</v>
      </c>
      <c r="FL259" s="10">
        <v>25.353000000000002</v>
      </c>
      <c r="FM259" s="11">
        <v>6020.9</v>
      </c>
      <c r="FN259" s="18">
        <f t="shared" si="2790"/>
        <v>1.8376050246406751E-2</v>
      </c>
      <c r="FO259" s="20">
        <f t="shared" si="2818"/>
        <v>1474.7005988023952</v>
      </c>
      <c r="FQ259" s="10">
        <v>25.364000000000001</v>
      </c>
      <c r="FR259" s="11">
        <v>4663</v>
      </c>
      <c r="FS259" s="18">
        <f t="shared" si="2791"/>
        <v>1.8623982081356807E-2</v>
      </c>
      <c r="FT259" s="20">
        <f t="shared" si="2819"/>
        <v>1474.7005988023952</v>
      </c>
      <c r="FU259" s="20">
        <f t="shared" si="2837"/>
        <v>94.073921342213509</v>
      </c>
      <c r="FV259" s="20">
        <f t="shared" si="2838"/>
        <v>11.633080294326778</v>
      </c>
      <c r="FX259" s="10">
        <v>25.504000000000001</v>
      </c>
      <c r="FY259" s="11">
        <v>5880.3</v>
      </c>
      <c r="FZ259" s="18">
        <f t="shared" si="2839"/>
        <v>1.8492893493286606E-2</v>
      </c>
      <c r="GA259" s="20">
        <f t="shared" si="2820"/>
        <v>1475.5147884687383</v>
      </c>
      <c r="GC259" s="10">
        <v>25.375</v>
      </c>
      <c r="GD259" s="10">
        <v>5884.6</v>
      </c>
      <c r="GE259" s="18">
        <f t="shared" si="2840"/>
        <v>2.1603916210022698E-2</v>
      </c>
      <c r="GF259" s="20">
        <f t="shared" si="2821"/>
        <v>1474.8785046728972</v>
      </c>
      <c r="GH259" s="10">
        <v>25.356999999999999</v>
      </c>
      <c r="GI259" s="11">
        <v>6584.7</v>
      </c>
      <c r="GJ259" s="18">
        <f t="shared" ref="GJ259:GJ260" si="2853">GI259/GJ$1</f>
        <v>2.6355688725335197E-2</v>
      </c>
      <c r="GK259" s="20">
        <f t="shared" si="2822"/>
        <v>1474.2117117117116</v>
      </c>
      <c r="GM259" s="10">
        <v>25.370999999999999</v>
      </c>
      <c r="GN259" s="11">
        <v>9027.2000000000007</v>
      </c>
      <c r="GO259" s="18">
        <f t="shared" si="2841"/>
        <v>2.6342567180520648E-2</v>
      </c>
      <c r="GP259" s="20">
        <f t="shared" si="2823"/>
        <v>1474.7289719626167</v>
      </c>
      <c r="GR259" s="10">
        <v>25.364000000000001</v>
      </c>
      <c r="GS259" s="11">
        <v>3159.3</v>
      </c>
      <c r="GT259" s="18">
        <f t="shared" si="2842"/>
        <v>8.5843218812307869E-3</v>
      </c>
      <c r="GU259" s="20">
        <f t="shared" si="2824"/>
        <v>1475.177304964539</v>
      </c>
      <c r="GV259" s="20">
        <f t="shared" si="2843"/>
        <v>36.19238869967667</v>
      </c>
      <c r="GX259" s="10">
        <v>25.442</v>
      </c>
      <c r="GY259" s="11">
        <v>5389.4</v>
      </c>
      <c r="GZ259" s="18">
        <f t="shared" si="2798"/>
        <v>1.8245600255669969E-2</v>
      </c>
      <c r="HA259" s="20">
        <f t="shared" si="2844"/>
        <v>1475.3266144083614</v>
      </c>
      <c r="HC259" s="10">
        <v>25.43</v>
      </c>
      <c r="HD259" s="10">
        <v>4669.5</v>
      </c>
      <c r="HE259" s="18">
        <f t="shared" si="2799"/>
        <v>1.4367771883044275E-2</v>
      </c>
      <c r="HF259" s="20">
        <f t="shared" si="2826"/>
        <v>1475.2724539646749</v>
      </c>
      <c r="HH259" s="10">
        <v>25.393000000000001</v>
      </c>
      <c r="HI259" s="11">
        <v>4602.5</v>
      </c>
      <c r="HJ259" s="18">
        <f t="shared" si="2800"/>
        <v>1.2678735041020975E-2</v>
      </c>
      <c r="HK259" s="20">
        <f t="shared" si="2827"/>
        <v>1475.0652254938502</v>
      </c>
      <c r="HM259" s="10">
        <v>25.375</v>
      </c>
      <c r="HN259" s="11">
        <v>4092.1</v>
      </c>
      <c r="HO259" s="18">
        <f t="shared" si="2801"/>
        <v>1.1466997180117967E-2</v>
      </c>
      <c r="HP259" s="20">
        <f t="shared" si="2828"/>
        <v>1475.1122754491018</v>
      </c>
      <c r="HR259" s="10">
        <v>25.385999999999999</v>
      </c>
      <c r="HS259" s="11">
        <v>4407.3999999999996</v>
      </c>
      <c r="HT259" s="18">
        <f t="shared" si="2845"/>
        <v>1.0799626666261542E-2</v>
      </c>
      <c r="HU259" s="20">
        <f t="shared" si="2846"/>
        <v>1475.7223264540337</v>
      </c>
      <c r="HV259" s="20">
        <f t="shared" si="2803"/>
        <v>22.008596092634107</v>
      </c>
      <c r="HX259" s="10">
        <v>25.437999999999999</v>
      </c>
      <c r="HY259" s="11">
        <v>4880.3</v>
      </c>
      <c r="HZ259" s="18">
        <f t="shared" si="2804"/>
        <v>1.0969746938100265E-2</v>
      </c>
      <c r="IA259" s="20">
        <f t="shared" si="2847"/>
        <v>1475.3373313343327</v>
      </c>
      <c r="IC259" s="10">
        <v>25.419</v>
      </c>
      <c r="ID259" s="10">
        <v>7344</v>
      </c>
      <c r="IE259" s="18">
        <f t="shared" si="2805"/>
        <v>2.366606867735872E-2</v>
      </c>
      <c r="IF259" s="20">
        <f t="shared" si="2831"/>
        <v>1474.8212269476853</v>
      </c>
      <c r="IH259" s="10">
        <v>25.408000000000001</v>
      </c>
      <c r="II259" s="11">
        <v>5909.1</v>
      </c>
      <c r="IJ259" s="18">
        <f t="shared" si="2806"/>
        <v>1.864339347558527E-2</v>
      </c>
      <c r="IK259" s="20">
        <f t="shared" si="2832"/>
        <v>1475.8221225710015</v>
      </c>
      <c r="IM259" s="10">
        <v>25.408000000000001</v>
      </c>
      <c r="IN259" s="11">
        <v>7162</v>
      </c>
      <c r="IO259" s="18">
        <f t="shared" si="2807"/>
        <v>1.6219479771849305E-2</v>
      </c>
      <c r="IP259" s="20">
        <f t="shared" si="2833"/>
        <v>1476.1779117979647</v>
      </c>
      <c r="IR259" s="10">
        <v>25.445</v>
      </c>
      <c r="IS259" s="11">
        <v>6454.9</v>
      </c>
      <c r="IT259" s="18">
        <f t="shared" si="2808"/>
        <v>1.7613518223110931E-2</v>
      </c>
      <c r="IU259" s="20">
        <f t="shared" si="2834"/>
        <v>1476.0479041916167</v>
      </c>
      <c r="IV259" s="20">
        <f t="shared" si="2809"/>
        <v>26.239154669937481</v>
      </c>
    </row>
    <row r="260" spans="1:256" s="11" customFormat="1">
      <c r="A260" s="14">
        <v>532</v>
      </c>
      <c r="B260" s="25"/>
      <c r="C260" s="12"/>
      <c r="D260" s="18"/>
      <c r="E260" s="20"/>
      <c r="F260" s="12"/>
      <c r="G260" s="25"/>
      <c r="H260" s="12"/>
      <c r="I260" s="18"/>
      <c r="J260" s="20"/>
      <c r="K260" s="12"/>
      <c r="L260" s="25"/>
      <c r="M260" s="12"/>
      <c r="N260" s="18"/>
      <c r="O260" s="20"/>
      <c r="P260" s="12"/>
      <c r="Q260" s="25"/>
      <c r="R260" s="12"/>
      <c r="S260" s="18"/>
      <c r="T260" s="20"/>
      <c r="U260" s="20"/>
      <c r="W260" s="10">
        <v>25.56</v>
      </c>
      <c r="X260" s="11">
        <v>16135.5</v>
      </c>
      <c r="Y260" s="18">
        <f t="shared" ref="Y260:Y266" si="2854">X260/Y$1</f>
        <v>4.8921353213352649E-2</v>
      </c>
      <c r="Z260" s="20">
        <f t="shared" ref="Z260:Z266" si="2855">(((W260-W$249)/(W$266-W$249)*100+1400))</f>
        <v>1477.7140672782873</v>
      </c>
      <c r="AB260" s="10">
        <v>25.533999999999999</v>
      </c>
      <c r="AC260" s="11">
        <v>12642.6</v>
      </c>
      <c r="AD260" s="18">
        <f t="shared" si="2644"/>
        <v>4.3546040467445007E-2</v>
      </c>
      <c r="AE260" s="20">
        <f t="shared" ref="AE260:AE266" si="2856">(((AB260-AB$249)/(AB$266-AB$249)*100+1400))</f>
        <v>1477.4427480916031</v>
      </c>
      <c r="AG260" s="10">
        <v>25.46</v>
      </c>
      <c r="AH260" s="11">
        <v>19442.3</v>
      </c>
      <c r="AI260" s="18">
        <f t="shared" si="2645"/>
        <v>6.4315226416405052E-2</v>
      </c>
      <c r="AJ260" s="20">
        <f t="shared" ref="AJ260:AJ266" si="2857">(((AG260-AG$249)/(AG$266-AG$249)*100+1400))</f>
        <v>1477.3708558211256</v>
      </c>
      <c r="AL260" s="10">
        <v>25.452000000000002</v>
      </c>
      <c r="AM260" s="11">
        <v>13847</v>
      </c>
      <c r="AN260" s="18">
        <f t="shared" si="2646"/>
        <v>4.8948596726768066E-2</v>
      </c>
      <c r="AO260" s="20">
        <f t="shared" ref="AO260:AO266" si="2858">(((AL260-AL$249)/(AL$266-AL$249)*100+1400))</f>
        <v>1477.5762253956002</v>
      </c>
      <c r="AQ260" s="10">
        <v>25.471</v>
      </c>
      <c r="AR260" s="11">
        <v>9483.7000000000007</v>
      </c>
      <c r="AS260" s="18">
        <f t="shared" si="2647"/>
        <v>3.0977632618610623E-2</v>
      </c>
      <c r="AT260" s="20">
        <f t="shared" ref="AT260:AT266" si="2859">(((AQ260-AQ$249)/(AQ$266-AQ$249)*100+1400))</f>
        <v>1477.5211701308699</v>
      </c>
      <c r="AU260" s="20">
        <f t="shared" si="2321"/>
        <v>25.333679566031147</v>
      </c>
      <c r="AW260" s="10">
        <v>25.466999999999999</v>
      </c>
      <c r="AX260" s="11">
        <v>7749.1</v>
      </c>
      <c r="AY260" s="18">
        <f t="shared" si="2649"/>
        <v>2.2508329048992526E-2</v>
      </c>
      <c r="AZ260" s="20">
        <f>(((AW260-AW$235)/(AW$249-AW$235)*100+1300))</f>
        <v>1471.8253968253969</v>
      </c>
      <c r="BB260" s="10">
        <v>25.36</v>
      </c>
      <c r="BC260" s="11">
        <v>9556.7000000000007</v>
      </c>
      <c r="BD260" s="18">
        <f t="shared" si="2650"/>
        <v>2.4834221108165435E-2</v>
      </c>
      <c r="BE260" s="20">
        <f>(((BB260-BB$235)/(BB$249-BB$235)*100+1300))</f>
        <v>1466.0283687943261</v>
      </c>
      <c r="BG260" s="10">
        <v>25.419</v>
      </c>
      <c r="BH260" s="11">
        <v>14539.8</v>
      </c>
      <c r="BI260" s="18">
        <f t="shared" si="2651"/>
        <v>4.4596837813731111E-2</v>
      </c>
      <c r="BJ260" s="20">
        <f>(((BG260-BG$235)/(BG$249-BG$235)*100+1300))</f>
        <v>1471.4793741109531</v>
      </c>
      <c r="BL260" s="10"/>
      <c r="BN260" s="18"/>
      <c r="BO260" s="20"/>
      <c r="BQ260" s="10">
        <v>25.434000000000001</v>
      </c>
      <c r="BR260" s="11">
        <v>7186.9</v>
      </c>
      <c r="BS260" s="18">
        <f t="shared" si="2653"/>
        <v>2.315197208452472E-2</v>
      </c>
      <c r="BT260" s="20">
        <f>(((BQ260-BQ$235)/(BQ$249-BQ$235)*100+1300))</f>
        <v>1472.1487307829818</v>
      </c>
      <c r="BU260" s="20">
        <f t="shared" si="2753"/>
        <v>36.822253709461158</v>
      </c>
      <c r="BW260" s="10">
        <v>25.404</v>
      </c>
      <c r="BX260" s="11">
        <v>16256.7</v>
      </c>
      <c r="BY260" s="18">
        <f t="shared" si="2754"/>
        <v>6.411189757681976E-2</v>
      </c>
      <c r="BZ260" s="20">
        <f t="shared" si="2755"/>
        <v>1469.2473118279568</v>
      </c>
      <c r="CB260" s="10">
        <v>25.385999999999999</v>
      </c>
      <c r="CC260" s="11">
        <v>8393</v>
      </c>
      <c r="CD260" s="18">
        <f t="shared" si="2756"/>
        <v>2.7758218737938666E-2</v>
      </c>
      <c r="CE260" s="20">
        <f t="shared" si="2757"/>
        <v>1468.6471009305656</v>
      </c>
      <c r="CG260" s="10">
        <v>25.370999999999999</v>
      </c>
      <c r="CH260" s="11">
        <v>13871.9</v>
      </c>
      <c r="CI260" s="18">
        <f t="shared" si="2758"/>
        <v>3.747541603630862E-2</v>
      </c>
      <c r="CJ260" s="20">
        <f t="shared" si="2759"/>
        <v>1468.5541310541309</v>
      </c>
      <c r="CL260" s="10">
        <v>25.475000000000001</v>
      </c>
      <c r="CM260" s="11">
        <v>10211.1</v>
      </c>
      <c r="CN260" s="18">
        <f t="shared" si="2760"/>
        <v>2.8462901308762174E-2</v>
      </c>
      <c r="CO260" s="20">
        <f t="shared" si="2761"/>
        <v>1471.9105113636365</v>
      </c>
      <c r="CQ260" s="10">
        <v>25.437999999999999</v>
      </c>
      <c r="CR260" s="11">
        <v>9692.1</v>
      </c>
      <c r="CS260" s="18">
        <f t="shared" si="2762"/>
        <v>2.7526594045149171E-2</v>
      </c>
      <c r="CT260" s="20">
        <f t="shared" si="2763"/>
        <v>1471.6529810781863</v>
      </c>
      <c r="CU260" s="20">
        <f t="shared" si="2764"/>
        <v>42.298479945474739</v>
      </c>
      <c r="CW260" s="10">
        <v>25.497</v>
      </c>
      <c r="CX260" s="11">
        <v>11515.4</v>
      </c>
      <c r="CY260" s="18">
        <f t="shared" si="2765"/>
        <v>2.99490480746799E-2</v>
      </c>
      <c r="CZ260" s="20">
        <f t="shared" si="2766"/>
        <v>1471.5101749375224</v>
      </c>
      <c r="DB260" s="10">
        <f t="shared" si="2851"/>
        <v>25.440750000000001</v>
      </c>
      <c r="DC260" s="10">
        <f t="shared" si="2852"/>
        <v>13702.349999999999</v>
      </c>
      <c r="DD260" s="18">
        <f t="shared" si="2767"/>
        <v>4.0812506143164777E-2</v>
      </c>
      <c r="DE260" s="20">
        <f t="shared" si="2768"/>
        <v>1467.4272017045455</v>
      </c>
      <c r="DG260" s="10">
        <v>25.427</v>
      </c>
      <c r="DH260" s="11">
        <v>11466.7</v>
      </c>
      <c r="DI260" s="18">
        <f t="shared" si="2769"/>
        <v>3.1464753176192961E-2</v>
      </c>
      <c r="DJ260" s="20">
        <f t="shared" si="2770"/>
        <v>1471.6216216216217</v>
      </c>
      <c r="DL260" s="10">
        <v>25.416</v>
      </c>
      <c r="DM260" s="11">
        <v>19036.5</v>
      </c>
      <c r="DN260" s="18">
        <f t="shared" si="2771"/>
        <v>6.5503039879210009E-2</v>
      </c>
      <c r="DO260" s="20">
        <f t="shared" si="2772"/>
        <v>1471.5149359886202</v>
      </c>
      <c r="DQ260" s="10">
        <v>25.422999999999998</v>
      </c>
      <c r="DR260" s="11">
        <v>12790.8</v>
      </c>
      <c r="DS260" s="18">
        <f t="shared" si="2773"/>
        <v>4.2157303815178647E-2</v>
      </c>
      <c r="DT260" s="20">
        <f t="shared" si="2774"/>
        <v>1471.4793741109529</v>
      </c>
      <c r="DU260" s="20">
        <f t="shared" si="2775"/>
        <v>33.900724325334885</v>
      </c>
      <c r="DW260" s="10">
        <v>25.527000000000001</v>
      </c>
      <c r="DX260" s="11">
        <v>11300.6</v>
      </c>
      <c r="DY260" s="18">
        <f t="shared" si="2776"/>
        <v>4.9682051751001502E-2</v>
      </c>
      <c r="DZ260" s="20">
        <f t="shared" si="2777"/>
        <v>1472.7599856063332</v>
      </c>
      <c r="EB260" s="10">
        <v>25.492999999999999</v>
      </c>
      <c r="EC260" s="10">
        <v>13285.8</v>
      </c>
      <c r="ED260" s="18">
        <f t="shared" si="2778"/>
        <v>4.3165551772637645E-2</v>
      </c>
      <c r="EE260" s="20">
        <f t="shared" si="2779"/>
        <v>1471.5151515151515</v>
      </c>
      <c r="EG260" s="10">
        <v>25.396999999999998</v>
      </c>
      <c r="EH260" s="11">
        <v>19623.8</v>
      </c>
      <c r="EI260" s="18">
        <f t="shared" si="2780"/>
        <v>6.9856569019306869E-2</v>
      </c>
      <c r="EJ260" s="20">
        <f t="shared" si="2781"/>
        <v>1471.2357954545455</v>
      </c>
      <c r="EL260" s="10">
        <v>25.408000000000001</v>
      </c>
      <c r="EM260" s="11">
        <v>16446.8</v>
      </c>
      <c r="EN260" s="18">
        <f t="shared" si="2782"/>
        <v>4.6791951242688937E-2</v>
      </c>
      <c r="EO260" s="20">
        <f t="shared" si="2783"/>
        <v>1472.3556830405164</v>
      </c>
      <c r="EQ260" s="10">
        <v>25.378</v>
      </c>
      <c r="ER260" s="11">
        <v>18354.099999999999</v>
      </c>
      <c r="ES260" s="18">
        <f t="shared" si="2784"/>
        <v>5.7955587833624096E-2</v>
      </c>
      <c r="ET260" s="20">
        <f t="shared" si="2785"/>
        <v>1471.3725490196077</v>
      </c>
      <c r="EU260" s="20">
        <f t="shared" si="2786"/>
        <v>19.911773322242198</v>
      </c>
      <c r="EW260" s="10">
        <v>25.411999999999999</v>
      </c>
      <c r="EX260" s="11">
        <v>4114.3</v>
      </c>
      <c r="EY260" s="18">
        <f t="shared" si="2787"/>
        <v>1.3483898010958719E-2</v>
      </c>
      <c r="EZ260" s="20">
        <f t="shared" si="2815"/>
        <v>1471.7391304347825</v>
      </c>
      <c r="FB260" s="10">
        <v>25.43</v>
      </c>
      <c r="FC260" s="10">
        <v>7404.8</v>
      </c>
      <c r="FD260" s="18">
        <f t="shared" si="2788"/>
        <v>2.3613058102766295E-2</v>
      </c>
      <c r="FE260" s="20">
        <f t="shared" si="2816"/>
        <v>1475.235227700414</v>
      </c>
      <c r="FG260" s="10"/>
      <c r="FI260" s="18"/>
      <c r="FJ260" s="20">
        <f t="shared" si="2817"/>
        <v>523.98800599700121</v>
      </c>
      <c r="FL260" s="10">
        <v>25.367999999999999</v>
      </c>
      <c r="FM260" s="11">
        <v>13949.9</v>
      </c>
      <c r="FN260" s="18">
        <f t="shared" si="2790"/>
        <v>4.2575705182339774E-2</v>
      </c>
      <c r="FO260" s="20">
        <f t="shared" si="2818"/>
        <v>1475.2619760479042</v>
      </c>
      <c r="FQ260" s="10">
        <v>25.370999999999999</v>
      </c>
      <c r="FR260" s="11">
        <v>6289.3</v>
      </c>
      <c r="FS260" s="18">
        <f t="shared" si="2791"/>
        <v>2.5119410359055835E-2</v>
      </c>
      <c r="FT260" s="20">
        <f t="shared" si="2819"/>
        <v>1474.9625748502995</v>
      </c>
      <c r="FU260" s="20">
        <f t="shared" si="2837"/>
        <v>46.107393324850584</v>
      </c>
      <c r="FV260" s="20">
        <f t="shared" si="2838"/>
        <v>46.107393324850584</v>
      </c>
      <c r="FX260" s="10">
        <v>25.504000000000001</v>
      </c>
      <c r="FY260" s="11">
        <v>10647.4</v>
      </c>
      <c r="FZ260" s="18">
        <f t="shared" si="2839"/>
        <v>3.348489603938911E-2</v>
      </c>
      <c r="GA260" s="20">
        <f t="shared" si="2820"/>
        <v>1475.5147884687383</v>
      </c>
      <c r="GC260" s="10">
        <v>25.393000000000001</v>
      </c>
      <c r="GD260" s="10">
        <v>10358.700000000001</v>
      </c>
      <c r="GE260" s="18">
        <f t="shared" si="2840"/>
        <v>3.8029515488692878E-2</v>
      </c>
      <c r="GF260" s="20">
        <f t="shared" si="2821"/>
        <v>1475.5514018691588</v>
      </c>
      <c r="GH260" s="10">
        <v>25.370999999999999</v>
      </c>
      <c r="GI260" s="11">
        <v>7989.2</v>
      </c>
      <c r="GJ260" s="18">
        <f t="shared" si="2853"/>
        <v>3.1977291048103623E-2</v>
      </c>
      <c r="GK260" s="20">
        <f t="shared" si="2822"/>
        <v>1474.7372372372372</v>
      </c>
      <c r="GM260" s="10">
        <v>25.382000000000001</v>
      </c>
      <c r="GN260" s="11">
        <v>16870</v>
      </c>
      <c r="GO260" s="18">
        <f t="shared" si="2841"/>
        <v>4.9228898034316654E-2</v>
      </c>
      <c r="GP260" s="20">
        <f t="shared" si="2823"/>
        <v>1475.1401869158879</v>
      </c>
      <c r="GR260" s="10"/>
      <c r="GT260" s="18"/>
      <c r="GU260" s="20"/>
      <c r="GV260" s="20">
        <f t="shared" si="2843"/>
        <v>20.434969731894594</v>
      </c>
      <c r="GX260" s="10">
        <v>25.442</v>
      </c>
      <c r="GY260" s="11">
        <v>9443</v>
      </c>
      <c r="GZ260" s="18">
        <f t="shared" si="2798"/>
        <v>3.1968902514990821E-2</v>
      </c>
      <c r="HA260" s="20">
        <f t="shared" si="2844"/>
        <v>1475.3266144083614</v>
      </c>
      <c r="HC260" s="10">
        <v>25.440999999999999</v>
      </c>
      <c r="HD260" s="10">
        <v>17062</v>
      </c>
      <c r="HE260" s="18">
        <f t="shared" si="2799"/>
        <v>5.2498752300781971E-2</v>
      </c>
      <c r="HF260" s="20">
        <f t="shared" si="2826"/>
        <v>1475.6858323938368</v>
      </c>
      <c r="HH260" s="10">
        <v>25.379000000000001</v>
      </c>
      <c r="HI260" s="11">
        <v>11642.8</v>
      </c>
      <c r="HJ260" s="18">
        <f t="shared" si="2800"/>
        <v>3.2072998660640742E-2</v>
      </c>
      <c r="HK260" s="20">
        <f t="shared" si="2827"/>
        <v>1474.5434215430489</v>
      </c>
      <c r="HM260" s="10">
        <v>25.379000000000001</v>
      </c>
      <c r="HN260" s="11">
        <v>9331.4</v>
      </c>
      <c r="HO260" s="18">
        <f t="shared" si="2801"/>
        <v>2.6148710316598517E-2</v>
      </c>
      <c r="HP260" s="20">
        <f t="shared" si="2828"/>
        <v>1475.2619760479042</v>
      </c>
      <c r="HR260" s="10">
        <v>25.382000000000001</v>
      </c>
      <c r="HS260" s="11">
        <v>10542.2</v>
      </c>
      <c r="HT260" s="18">
        <f t="shared" si="2845"/>
        <v>2.5831969923551856E-2</v>
      </c>
      <c r="HU260" s="20">
        <f t="shared" si="2846"/>
        <v>1475.5722326454033</v>
      </c>
      <c r="HV260" s="20">
        <f t="shared" si="2803"/>
        <v>32.43269467299185</v>
      </c>
      <c r="HX260" s="10">
        <v>25.427</v>
      </c>
      <c r="HY260" s="11">
        <v>11733.9</v>
      </c>
      <c r="HZ260" s="18">
        <f t="shared" si="2804"/>
        <v>2.6375000224776075E-2</v>
      </c>
      <c r="IA260" s="20">
        <f t="shared" si="2847"/>
        <v>1474.9250374812593</v>
      </c>
      <c r="IC260" s="10">
        <v>25.437999999999999</v>
      </c>
      <c r="ID260" s="10">
        <v>14307.4</v>
      </c>
      <c r="IE260" s="18">
        <f t="shared" si="2805"/>
        <v>4.6105652368524257E-2</v>
      </c>
      <c r="IF260" s="20">
        <f t="shared" si="2831"/>
        <v>1475.5363191569438</v>
      </c>
      <c r="IH260" s="10">
        <v>25.396999999999998</v>
      </c>
      <c r="II260" s="11">
        <v>9427.7999999999993</v>
      </c>
      <c r="IJ260" s="18">
        <f t="shared" si="2806"/>
        <v>2.9745000932311649E-2</v>
      </c>
      <c r="IK260" s="20">
        <f t="shared" si="2832"/>
        <v>1475.4110612855006</v>
      </c>
      <c r="IM260" s="10">
        <v>25.39</v>
      </c>
      <c r="IN260" s="11">
        <v>15446.9</v>
      </c>
      <c r="IO260" s="18">
        <f t="shared" si="2807"/>
        <v>3.4981943882683476E-2</v>
      </c>
      <c r="IP260" s="20">
        <f t="shared" si="2833"/>
        <v>1475.499434602337</v>
      </c>
      <c r="IR260" s="10">
        <v>25.419</v>
      </c>
      <c r="IS260" s="11">
        <v>14736.8</v>
      </c>
      <c r="IT260" s="18">
        <f t="shared" si="2808"/>
        <v>4.0212380571401751E-2</v>
      </c>
      <c r="IU260" s="20">
        <f t="shared" si="2834"/>
        <v>1475.0748502994011</v>
      </c>
      <c r="IV260" s="20">
        <f t="shared" si="2809"/>
        <v>22.339196119512199</v>
      </c>
    </row>
    <row r="261" spans="1:256" s="11" customFormat="1">
      <c r="A261" s="14">
        <v>533</v>
      </c>
      <c r="B261" s="25"/>
      <c r="C261" s="12"/>
      <c r="D261" s="18"/>
      <c r="E261" s="20"/>
      <c r="F261" s="12"/>
      <c r="G261" s="25"/>
      <c r="H261" s="12"/>
      <c r="I261" s="18"/>
      <c r="J261" s="20"/>
      <c r="K261" s="12"/>
      <c r="L261" s="25"/>
      <c r="M261" s="12"/>
      <c r="N261" s="18"/>
      <c r="O261" s="20"/>
      <c r="P261" s="12"/>
      <c r="Q261" s="25"/>
      <c r="R261" s="12"/>
      <c r="S261" s="18"/>
      <c r="T261" s="20"/>
      <c r="U261" s="20"/>
      <c r="W261" s="10">
        <v>25.741</v>
      </c>
      <c r="X261" s="11">
        <v>32820.5</v>
      </c>
      <c r="Y261" s="18">
        <f t="shared" si="2854"/>
        <v>9.9508739929896228E-2</v>
      </c>
      <c r="Z261" s="20">
        <f t="shared" si="2855"/>
        <v>1484.6330275229357</v>
      </c>
      <c r="AB261" s="10">
        <v>25.715</v>
      </c>
      <c r="AC261" s="11">
        <v>27269.8</v>
      </c>
      <c r="AD261" s="18">
        <f t="shared" si="2644"/>
        <v>9.3927816615184512E-2</v>
      </c>
      <c r="AE261" s="20">
        <f t="shared" si="2856"/>
        <v>1484.3511450381679</v>
      </c>
      <c r="AG261" s="10">
        <v>25.645</v>
      </c>
      <c r="AH261" s="11">
        <v>19176.7</v>
      </c>
      <c r="AI261" s="18">
        <f t="shared" si="2645"/>
        <v>6.3436620277409303E-2</v>
      </c>
      <c r="AJ261" s="20">
        <f t="shared" si="2857"/>
        <v>1484.502698535081</v>
      </c>
      <c r="AL261" s="10">
        <v>25.637</v>
      </c>
      <c r="AM261" s="11">
        <v>24980.1</v>
      </c>
      <c r="AN261" s="18">
        <f t="shared" si="2646"/>
        <v>8.8303664410654945E-2</v>
      </c>
      <c r="AO261" s="20">
        <f t="shared" si="2858"/>
        <v>1484.7163257429563</v>
      </c>
      <c r="AQ261" s="10">
        <v>25.645</v>
      </c>
      <c r="AR261" s="11">
        <v>15369.2</v>
      </c>
      <c r="AS261" s="18">
        <f t="shared" si="2647"/>
        <v>5.0202076324846877E-2</v>
      </c>
      <c r="AT261" s="20">
        <f t="shared" si="2859"/>
        <v>1484.2186297151654</v>
      </c>
      <c r="AU261" s="20">
        <f t="shared" si="2321"/>
        <v>26.83772236066573</v>
      </c>
      <c r="AW261" s="10">
        <v>25.655999999999999</v>
      </c>
      <c r="AX261" s="11">
        <v>13032.2</v>
      </c>
      <c r="AY261" s="18">
        <f t="shared" si="2649"/>
        <v>3.7853821196304142E-2</v>
      </c>
      <c r="AZ261" s="20">
        <f>(((AW261-AW$235)/(AW$249-AW$235)*100+1300))</f>
        <v>1478.6435786435786</v>
      </c>
      <c r="BB261" s="10">
        <v>25.7</v>
      </c>
      <c r="BC261" s="11">
        <v>3942.3</v>
      </c>
      <c r="BD261" s="18">
        <f t="shared" si="2650"/>
        <v>1.0244535234413614E-2</v>
      </c>
      <c r="BE261" s="20">
        <f>(((BB261-BB$235)/(BB$249-BB$235)*100+1300))</f>
        <v>1478.0851063829787</v>
      </c>
      <c r="BG261" s="10">
        <v>25.608000000000001</v>
      </c>
      <c r="BH261" s="11">
        <v>19511.2</v>
      </c>
      <c r="BI261" s="18">
        <f t="shared" si="2651"/>
        <v>5.9845240096237255E-2</v>
      </c>
      <c r="BJ261" s="20">
        <f>(((BG261-BG$235)/(BG$249-BG$235)*100+1300))</f>
        <v>1478.2005689900427</v>
      </c>
      <c r="BL261" s="10">
        <v>25.614999999999998</v>
      </c>
      <c r="BM261" s="11">
        <v>18756.400000000001</v>
      </c>
      <c r="BN261" s="18">
        <f t="shared" si="2652"/>
        <v>5.2710443841923749E-2</v>
      </c>
      <c r="BO261" s="20">
        <f>(((BL261-BL$235)/(BL$249-BL$235)*100+1300))</f>
        <v>1478.1695156695155</v>
      </c>
      <c r="BQ261" s="10">
        <v>25.603999999999999</v>
      </c>
      <c r="BR261" s="11">
        <v>14410.2</v>
      </c>
      <c r="BS261" s="18">
        <f t="shared" si="2653"/>
        <v>4.6421203597158463E-2</v>
      </c>
      <c r="BT261" s="20">
        <f>(((BQ261-BQ$235)/(BQ$249-BQ$235)*100+1300))</f>
        <v>1478.2266714336788</v>
      </c>
      <c r="BU261" s="20">
        <f t="shared" si="2753"/>
        <v>46.392060550681578</v>
      </c>
      <c r="BW261" s="10">
        <v>25.658999999999999</v>
      </c>
      <c r="BX261" s="11">
        <v>23468.9</v>
      </c>
      <c r="BY261" s="18">
        <f t="shared" si="2754"/>
        <v>9.2554805897914399E-2</v>
      </c>
      <c r="BZ261" s="20">
        <f t="shared" si="2755"/>
        <v>1478.3870967741934</v>
      </c>
      <c r="CB261" s="10">
        <v>25.655999999999999</v>
      </c>
      <c r="CC261" s="11">
        <v>12900.1</v>
      </c>
      <c r="CD261" s="18">
        <f t="shared" si="2756"/>
        <v>4.2664577331262075E-2</v>
      </c>
      <c r="CE261" s="20">
        <f t="shared" si="2757"/>
        <v>1478.3106657122405</v>
      </c>
      <c r="CG261" s="10">
        <v>25.63</v>
      </c>
      <c r="CH261" s="11">
        <v>16225.3</v>
      </c>
      <c r="CI261" s="18">
        <f t="shared" si="2758"/>
        <v>4.3833207261724655E-2</v>
      </c>
      <c r="CJ261" s="20">
        <f t="shared" si="2759"/>
        <v>1477.7777777777778</v>
      </c>
      <c r="CL261" s="10">
        <v>25.645</v>
      </c>
      <c r="CM261" s="11">
        <v>21278.799999999999</v>
      </c>
      <c r="CN261" s="18">
        <f t="shared" ref="CN261:CN265" si="2860">CM261/CN$1</f>
        <v>5.9313529822339263E-2</v>
      </c>
      <c r="CO261" s="20">
        <f t="shared" si="2761"/>
        <v>1477.9474431818182</v>
      </c>
      <c r="CQ261" s="10">
        <v>25.608000000000001</v>
      </c>
      <c r="CR261" s="11">
        <v>20917.599999999999</v>
      </c>
      <c r="CS261" s="18">
        <f t="shared" si="2762"/>
        <v>5.9408207055107999E-2</v>
      </c>
      <c r="CT261" s="20">
        <f t="shared" si="2763"/>
        <v>1477.7222420564083</v>
      </c>
      <c r="CU261" s="20">
        <f t="shared" si="2764"/>
        <v>33.807651896628443</v>
      </c>
      <c r="CW261" s="10">
        <v>25.693000000000001</v>
      </c>
      <c r="CX261" s="11">
        <v>17629</v>
      </c>
      <c r="CY261" s="18">
        <f t="shared" si="2765"/>
        <v>4.5849190519524463E-2</v>
      </c>
      <c r="CZ261" s="20">
        <f t="shared" si="2766"/>
        <v>1478.5076758300609</v>
      </c>
      <c r="DB261" s="10">
        <f t="shared" si="2851"/>
        <v>25.626249999999999</v>
      </c>
      <c r="DC261" s="10">
        <f t="shared" si="2852"/>
        <v>20724.649999999998</v>
      </c>
      <c r="DD261" s="18">
        <f t="shared" si="2767"/>
        <v>6.1728455734960781E-2</v>
      </c>
      <c r="DE261" s="20">
        <f t="shared" si="2768"/>
        <v>1474.0145596590908</v>
      </c>
      <c r="DG261" s="10">
        <v>25.603999999999999</v>
      </c>
      <c r="DH261" s="11">
        <v>20748.7</v>
      </c>
      <c r="DI261" s="18">
        <f t="shared" si="2769"/>
        <v>5.6934665093433583E-2</v>
      </c>
      <c r="DJ261" s="20">
        <f t="shared" si="2770"/>
        <v>1477.9160739687054</v>
      </c>
      <c r="DL261" s="10">
        <v>25.608000000000001</v>
      </c>
      <c r="DM261" s="11">
        <v>29141.7</v>
      </c>
      <c r="DN261" s="18">
        <f t="shared" si="2771"/>
        <v>0.10027420677372281</v>
      </c>
      <c r="DO261" s="20">
        <f t="shared" si="2772"/>
        <v>1478.3428165007113</v>
      </c>
      <c r="DQ261" s="10">
        <v>25.6</v>
      </c>
      <c r="DR261" s="11">
        <v>15379.2</v>
      </c>
      <c r="DS261" s="18">
        <f t="shared" si="2773"/>
        <v>5.0688432845044519E-2</v>
      </c>
      <c r="DT261" s="20">
        <f t="shared" si="2774"/>
        <v>1477.7738264580371</v>
      </c>
      <c r="DU261" s="20">
        <f t="shared" si="2775"/>
        <v>34.300175909295952</v>
      </c>
      <c r="DW261" s="10">
        <v>25.684999999999999</v>
      </c>
      <c r="DX261" s="11">
        <v>24550.1</v>
      </c>
      <c r="DY261" s="18">
        <f t="shared" si="2776"/>
        <v>0.10793226365788205</v>
      </c>
      <c r="DZ261" s="20">
        <f t="shared" si="2777"/>
        <v>1478.4454839870457</v>
      </c>
      <c r="EB261" s="10">
        <v>25.670999999999999</v>
      </c>
      <c r="EC261" s="10">
        <v>19864.900000000001</v>
      </c>
      <c r="ED261" s="18">
        <f t="shared" si="2778"/>
        <v>6.4541041518634157E-2</v>
      </c>
      <c r="EE261" s="20">
        <f t="shared" si="2779"/>
        <v>1477.860962566845</v>
      </c>
      <c r="EG261" s="10">
        <v>25.585999999999999</v>
      </c>
      <c r="EH261" s="11">
        <v>31030.400000000001</v>
      </c>
      <c r="EI261" s="18">
        <f t="shared" si="2780"/>
        <v>0.11046164755535116</v>
      </c>
      <c r="EJ261" s="20">
        <f t="shared" si="2781"/>
        <v>1477.9474431818182</v>
      </c>
      <c r="EL261" s="10">
        <v>25.571000000000002</v>
      </c>
      <c r="EM261" s="11">
        <v>22683.200000000001</v>
      </c>
      <c r="EN261" s="18">
        <f t="shared" si="2782"/>
        <v>6.4534814579624108E-2</v>
      </c>
      <c r="EO261" s="20">
        <f t="shared" si="2783"/>
        <v>1478.2000717102903</v>
      </c>
      <c r="EQ261" s="10">
        <v>25.556000000000001</v>
      </c>
      <c r="ER261" s="11">
        <v>32596.7</v>
      </c>
      <c r="ES261" s="18">
        <f t="shared" si="2784"/>
        <v>0.10292855056561176</v>
      </c>
      <c r="ET261" s="20">
        <f t="shared" si="2785"/>
        <v>1477.7183600713013</v>
      </c>
      <c r="EU261" s="20">
        <f t="shared" si="2786"/>
        <v>26.058448445015287</v>
      </c>
      <c r="EW261" s="10">
        <v>25.704000000000001</v>
      </c>
      <c r="EX261" s="11">
        <v>7226.8</v>
      </c>
      <c r="EY261" s="18">
        <f t="shared" si="2787"/>
        <v>2.3684571894513395E-2</v>
      </c>
      <c r="EZ261" s="20">
        <f t="shared" si="2815"/>
        <v>1482.6836581709144</v>
      </c>
      <c r="FB261" s="10">
        <v>25.622</v>
      </c>
      <c r="FC261" s="10">
        <v>15329.6</v>
      </c>
      <c r="FD261" s="18">
        <f t="shared" si="2788"/>
        <v>4.888433657791786E-2</v>
      </c>
      <c r="FE261" s="20">
        <f t="shared" si="2816"/>
        <v>1482.4614226571321</v>
      </c>
      <c r="FG261" s="10">
        <v>25.574000000000002</v>
      </c>
      <c r="FH261" s="11">
        <v>31449.599999999999</v>
      </c>
      <c r="FI261" s="18">
        <f t="shared" si="2789"/>
        <v>0.10108894590370809</v>
      </c>
      <c r="FJ261" s="20">
        <f t="shared" si="2817"/>
        <v>1482.5337331334333</v>
      </c>
      <c r="FL261" s="10">
        <v>25.538</v>
      </c>
      <c r="FM261" s="11">
        <v>12047.8</v>
      </c>
      <c r="FN261" s="18">
        <f t="shared" si="2790"/>
        <v>3.6770412755345427E-2</v>
      </c>
      <c r="FO261" s="20">
        <f t="shared" si="2818"/>
        <v>1481.6242514970061</v>
      </c>
      <c r="FQ261" s="10">
        <v>25.567</v>
      </c>
      <c r="FR261" s="11">
        <v>8000.7</v>
      </c>
      <c r="FS261" s="18">
        <f t="shared" si="2791"/>
        <v>3.1954727308237486E-2</v>
      </c>
      <c r="FT261" s="20">
        <f t="shared" si="2819"/>
        <v>1482.2979041916169</v>
      </c>
      <c r="FU261" s="20">
        <f t="shared" si="2837"/>
        <v>63.52171845681287</v>
      </c>
      <c r="FV261" s="20">
        <f t="shared" si="2838"/>
        <v>29.817360125432373</v>
      </c>
      <c r="FX261" s="10">
        <v>25.689</v>
      </c>
      <c r="FY261" s="11">
        <v>21379.5</v>
      </c>
      <c r="FZ261" s="18">
        <f t="shared" si="2839"/>
        <v>6.7236164216063973E-2</v>
      </c>
      <c r="GA261" s="20">
        <f t="shared" si="2820"/>
        <v>1482.4410333208536</v>
      </c>
      <c r="GC261" s="10">
        <v>25.574000000000002</v>
      </c>
      <c r="GD261" s="10">
        <v>15153</v>
      </c>
      <c r="GE261" s="18">
        <f t="shared" si="2840"/>
        <v>5.5630653286625073E-2</v>
      </c>
      <c r="GF261" s="20">
        <f t="shared" si="2821"/>
        <v>1482.3177570093458</v>
      </c>
      <c r="GH261" s="10">
        <v>25.556000000000001</v>
      </c>
      <c r="GI261" s="11">
        <v>9176.1</v>
      </c>
      <c r="GJ261" s="18">
        <f t="shared" ref="GJ261:GJ262" si="2861">GI261/GJ$1</f>
        <v>3.6727935260915195E-2</v>
      </c>
      <c r="GK261" s="20">
        <f t="shared" si="2822"/>
        <v>1481.6816816816818</v>
      </c>
      <c r="GM261" s="10">
        <v>25.562999999999999</v>
      </c>
      <c r="GN261" s="11">
        <v>16693.599999999999</v>
      </c>
      <c r="GO261" s="18">
        <f t="shared" si="2841"/>
        <v>4.871413943246404E-2</v>
      </c>
      <c r="GP261" s="20">
        <f t="shared" si="2823"/>
        <v>1481.9065420560746</v>
      </c>
      <c r="GR261" s="10">
        <v>25.541</v>
      </c>
      <c r="GS261" s="11">
        <v>3771.6</v>
      </c>
      <c r="GT261" s="18">
        <f t="shared" si="2842"/>
        <v>1.0248038618443969E-2</v>
      </c>
      <c r="GU261" s="20">
        <f t="shared" si="2824"/>
        <v>1481.7842478536768</v>
      </c>
      <c r="GV261" s="20">
        <f t="shared" si="2843"/>
        <v>49.716451723063145</v>
      </c>
      <c r="GX261" s="10">
        <v>25.619</v>
      </c>
      <c r="GY261" s="11">
        <v>12820.9</v>
      </c>
      <c r="GZ261" s="18">
        <f t="shared" si="2798"/>
        <v>4.3404649185051977E-2</v>
      </c>
      <c r="HA261" s="20">
        <f t="shared" si="2844"/>
        <v>1481.933557297499</v>
      </c>
      <c r="HC261" s="10">
        <v>25.611000000000001</v>
      </c>
      <c r="HD261" s="10">
        <v>27329.9</v>
      </c>
      <c r="HE261" s="18">
        <f t="shared" si="2799"/>
        <v>8.4092465742887187E-2</v>
      </c>
      <c r="HF261" s="20">
        <f t="shared" si="2826"/>
        <v>1482.074408117249</v>
      </c>
      <c r="HH261" s="10">
        <v>25.571000000000002</v>
      </c>
      <c r="HI261" s="11">
        <v>18368.099999999999</v>
      </c>
      <c r="HJ261" s="18">
        <f t="shared" si="2800"/>
        <v>5.0599516155779983E-2</v>
      </c>
      <c r="HK261" s="20">
        <f t="shared" si="2827"/>
        <v>1481.6995900111815</v>
      </c>
      <c r="HM261" s="10">
        <v>25.56</v>
      </c>
      <c r="HN261" s="11">
        <v>13070.3</v>
      </c>
      <c r="HO261" s="18">
        <f t="shared" si="2801"/>
        <v>3.662596056872898E-2</v>
      </c>
      <c r="HP261" s="20">
        <f t="shared" si="2828"/>
        <v>1482.0359281437127</v>
      </c>
      <c r="HR261" s="10">
        <v>25.571000000000002</v>
      </c>
      <c r="HS261" s="11">
        <v>13686</v>
      </c>
      <c r="HT261" s="18">
        <f t="shared" ref="HT261:HT265" si="2862">HS261/HT$1</f>
        <v>3.3535347496132753E-2</v>
      </c>
      <c r="HU261" s="20">
        <f t="shared" ref="HU261:HU265" si="2863">(((HR261-HR$249)/(HR$266-HR$249)*100+1400))</f>
        <v>1482.6641651031896</v>
      </c>
      <c r="HV261" s="20">
        <f t="shared" si="2803"/>
        <v>40.973311778130679</v>
      </c>
      <c r="HX261" s="10">
        <v>25.608000000000001</v>
      </c>
      <c r="HY261" s="11">
        <v>21961.9</v>
      </c>
      <c r="HZ261" s="18">
        <f t="shared" si="2804"/>
        <v>4.9365097489880584E-2</v>
      </c>
      <c r="IA261" s="20">
        <f t="shared" si="2847"/>
        <v>1481.7091454272863</v>
      </c>
      <c r="IC261" s="10">
        <v>25.619</v>
      </c>
      <c r="ID261" s="10">
        <v>27514</v>
      </c>
      <c r="IE261" s="18">
        <f t="shared" si="2805"/>
        <v>8.8663972438568606E-2</v>
      </c>
      <c r="IF261" s="20">
        <f t="shared" si="2831"/>
        <v>1482.3485133609333</v>
      </c>
      <c r="IH261" s="10">
        <v>25.577999999999999</v>
      </c>
      <c r="II261" s="11">
        <v>14382.6</v>
      </c>
      <c r="IJ261" s="18">
        <f t="shared" si="2806"/>
        <v>4.5377548357948362E-2</v>
      </c>
      <c r="IK261" s="20">
        <f t="shared" si="2832"/>
        <v>1482.1748878923768</v>
      </c>
      <c r="IM261" s="10">
        <v>25.577999999999999</v>
      </c>
      <c r="IN261" s="11">
        <v>27184.2</v>
      </c>
      <c r="IO261" s="18">
        <f t="shared" si="2807"/>
        <v>6.1562912875440648E-2</v>
      </c>
      <c r="IP261" s="20">
        <f t="shared" si="2833"/>
        <v>1482.5857519788917</v>
      </c>
      <c r="IR261" s="10">
        <v>25.614999999999998</v>
      </c>
      <c r="IS261" s="11">
        <v>26422.400000000001</v>
      </c>
      <c r="IT261" s="18">
        <f t="shared" si="2808"/>
        <v>7.2098936296197666E-2</v>
      </c>
      <c r="IU261" s="20">
        <f t="shared" si="2834"/>
        <v>1482.4101796407185</v>
      </c>
      <c r="IV261" s="20">
        <f t="shared" si="2809"/>
        <v>27.754941021399826</v>
      </c>
    </row>
    <row r="262" spans="1:256" s="11" customFormat="1">
      <c r="A262" s="14">
        <v>543</v>
      </c>
      <c r="B262" s="25"/>
      <c r="C262" s="12"/>
      <c r="D262" s="18"/>
      <c r="E262" s="20"/>
      <c r="F262" s="12"/>
      <c r="G262" s="25"/>
      <c r="H262" s="12"/>
      <c r="I262" s="18"/>
      <c r="J262" s="20"/>
      <c r="K262" s="12"/>
      <c r="L262" s="25"/>
      <c r="M262" s="12"/>
      <c r="N262" s="18"/>
      <c r="O262" s="20"/>
      <c r="P262" s="12"/>
      <c r="Q262" s="25"/>
      <c r="R262" s="12"/>
      <c r="S262" s="18"/>
      <c r="T262" s="20"/>
      <c r="U262" s="20"/>
      <c r="W262" s="10">
        <v>25.911000000000001</v>
      </c>
      <c r="X262" s="11">
        <v>21603.7</v>
      </c>
      <c r="Y262" s="18">
        <f t="shared" si="2854"/>
        <v>6.5500433108072673E-2</v>
      </c>
      <c r="Z262" s="20">
        <f t="shared" si="2855"/>
        <v>1491.1314984709479</v>
      </c>
      <c r="AB262" s="10">
        <v>25.885000000000002</v>
      </c>
      <c r="AC262" s="11">
        <v>19642.900000000001</v>
      </c>
      <c r="AD262" s="18">
        <f t="shared" si="2644"/>
        <v>6.7657801266984285E-2</v>
      </c>
      <c r="AE262" s="20">
        <f t="shared" si="2856"/>
        <v>1490.8396946564885</v>
      </c>
      <c r="AG262" s="10">
        <v>25.821999999999999</v>
      </c>
      <c r="AH262" s="11">
        <v>21113.5</v>
      </c>
      <c r="AI262" s="18">
        <f t="shared" si="2645"/>
        <v>6.9843564441592204E-2</v>
      </c>
      <c r="AJ262" s="20">
        <f t="shared" si="2857"/>
        <v>1491.326137239784</v>
      </c>
      <c r="AL262" s="10">
        <v>25.803999999999998</v>
      </c>
      <c r="AM262" s="11">
        <v>18595.099999999999</v>
      </c>
      <c r="AN262" s="18">
        <f t="shared" si="2646"/>
        <v>6.5732942225314131E-2</v>
      </c>
      <c r="AO262" s="20">
        <f t="shared" si="2858"/>
        <v>1491.1617136240832</v>
      </c>
      <c r="AQ262" s="10">
        <v>25.821999999999999</v>
      </c>
      <c r="AR262" s="11">
        <v>12927.6</v>
      </c>
      <c r="AS262" s="18">
        <f t="shared" si="2647"/>
        <v>4.2226814791732195E-2</v>
      </c>
      <c r="AT262" s="20">
        <f t="shared" si="2859"/>
        <v>1491.0315627405696</v>
      </c>
      <c r="AU262" s="20">
        <f t="shared" si="2321"/>
        <v>18.165073302957648</v>
      </c>
      <c r="AW262" s="10">
        <v>25.829000000000001</v>
      </c>
      <c r="AX262" s="11">
        <v>12511.9</v>
      </c>
      <c r="AY262" s="18">
        <f t="shared" si="2649"/>
        <v>3.6342538130633179E-2</v>
      </c>
      <c r="AZ262" s="20">
        <f>(((AW262-AW$235)/(AW$249-AW$235)*100+1300))</f>
        <v>1484.8845598845601</v>
      </c>
      <c r="BB262" s="10">
        <v>25.873999999999999</v>
      </c>
      <c r="BC262" s="11">
        <v>4676.3999999999996</v>
      </c>
      <c r="BD262" s="18">
        <f t="shared" si="2650"/>
        <v>1.2152181358651504E-2</v>
      </c>
      <c r="BE262" s="20">
        <f>(((BB262-BB$235)/(BB$249-BB$235)*100+1300))</f>
        <v>1484.255319148936</v>
      </c>
      <c r="BG262" s="10">
        <v>25.789000000000001</v>
      </c>
      <c r="BH262" s="11">
        <v>17103</v>
      </c>
      <c r="BI262" s="18">
        <f t="shared" si="2651"/>
        <v>5.245874889119817E-2</v>
      </c>
      <c r="BJ262" s="20">
        <f>(((BG262-BG$235)/(BG$249-BG$235)*100+1300))</f>
        <v>1484.6372688477954</v>
      </c>
      <c r="BL262" s="10">
        <v>25.774000000000001</v>
      </c>
      <c r="BM262" s="11">
        <v>10984.3</v>
      </c>
      <c r="BN262" s="18">
        <f t="shared" ref="BN262" si="2864">BM262/BN$1</f>
        <v>3.0868787629440776E-2</v>
      </c>
      <c r="BO262" s="20">
        <f>(((BL262-BL$235)/(BL$249-BL$235)*100+1300))</f>
        <v>1483.8319088319088</v>
      </c>
      <c r="BQ262" s="10">
        <v>25.792000000000002</v>
      </c>
      <c r="BR262" s="11">
        <v>9105.4</v>
      </c>
      <c r="BS262" s="18">
        <f t="shared" si="2653"/>
        <v>2.9332252656699184E-2</v>
      </c>
      <c r="BT262" s="20">
        <f>(((BQ262-BQ$235)/(BQ$249-BQ$235)*100+1300))</f>
        <v>1484.9481587415089</v>
      </c>
      <c r="BU262" s="20">
        <f t="shared" si="2753"/>
        <v>44.947312645490541</v>
      </c>
      <c r="BW262" s="10">
        <v>25.829000000000001</v>
      </c>
      <c r="BX262" s="11">
        <v>20748</v>
      </c>
      <c r="BY262" s="18">
        <f t="shared" si="2754"/>
        <v>8.1824334023747516E-2</v>
      </c>
      <c r="BZ262" s="20">
        <f t="shared" si="2755"/>
        <v>1484.4802867383512</v>
      </c>
      <c r="CB262" s="10">
        <v>25.847999999999999</v>
      </c>
      <c r="CC262" s="11">
        <v>12325.2</v>
      </c>
      <c r="CD262" s="18">
        <f t="shared" si="2756"/>
        <v>4.0763207147485006E-2</v>
      </c>
      <c r="CE262" s="20">
        <f t="shared" si="2757"/>
        <v>1485.1825340014316</v>
      </c>
      <c r="CG262" s="10">
        <v>25.803999999999998</v>
      </c>
      <c r="CH262" s="11">
        <v>11813.6</v>
      </c>
      <c r="CI262" s="18">
        <f t="shared" si="2758"/>
        <v>3.1914847633455805E-2</v>
      </c>
      <c r="CJ262" s="20">
        <f t="shared" si="2759"/>
        <v>1483.9743589743589</v>
      </c>
      <c r="CL262" s="10">
        <v>25.815000000000001</v>
      </c>
      <c r="CM262" s="11">
        <v>15677.6</v>
      </c>
      <c r="CN262" s="18">
        <f t="shared" si="2860"/>
        <v>4.3700481001875395E-2</v>
      </c>
      <c r="CO262" s="20">
        <f t="shared" si="2761"/>
        <v>1483.984375</v>
      </c>
      <c r="CQ262" s="10">
        <v>25.803000000000001</v>
      </c>
      <c r="CR262" s="11">
        <v>13282.8</v>
      </c>
      <c r="CS262" s="18">
        <f t="shared" si="2762"/>
        <v>3.7724563653171901E-2</v>
      </c>
      <c r="CT262" s="20">
        <f t="shared" si="2763"/>
        <v>1484.6840414137807</v>
      </c>
      <c r="CU262" s="20">
        <f t="shared" si="2764"/>
        <v>42.066047047845181</v>
      </c>
      <c r="CW262" s="10">
        <v>25.847999999999999</v>
      </c>
      <c r="CX262" s="11">
        <v>16117.7</v>
      </c>
      <c r="CY262" s="18">
        <f t="shared" si="2765"/>
        <v>4.1918628285015566E-2</v>
      </c>
      <c r="CZ262" s="20">
        <f t="shared" si="2766"/>
        <v>1484.0414137807925</v>
      </c>
      <c r="DB262" s="10">
        <f t="shared" si="2851"/>
        <v>25.791749999999997</v>
      </c>
      <c r="DC262" s="10">
        <f t="shared" si="2852"/>
        <v>16553.125</v>
      </c>
      <c r="DD262" s="18">
        <f t="shared" si="2767"/>
        <v>4.9303551270480937E-2</v>
      </c>
      <c r="DE262" s="20">
        <f t="shared" si="2768"/>
        <v>1479.8916903409088</v>
      </c>
      <c r="DG262" s="10">
        <v>25.766999999999999</v>
      </c>
      <c r="DH262" s="11">
        <v>19054.3</v>
      </c>
      <c r="DI262" s="18">
        <f t="shared" si="2769"/>
        <v>5.2285212523667093E-2</v>
      </c>
      <c r="DJ262" s="20">
        <f t="shared" si="2770"/>
        <v>1483.7126600284494</v>
      </c>
      <c r="DL262" s="10">
        <v>25.766999999999999</v>
      </c>
      <c r="DM262" s="11">
        <v>14916.5</v>
      </c>
      <c r="DN262" s="18">
        <f t="shared" si="2771"/>
        <v>5.1326456772948607E-2</v>
      </c>
      <c r="DO262" s="20">
        <f t="shared" si="2772"/>
        <v>1483.9971550497864</v>
      </c>
      <c r="DQ262" s="10">
        <v>25.785</v>
      </c>
      <c r="DR262" s="11">
        <v>16124</v>
      </c>
      <c r="DS262" s="18">
        <f t="shared" si="2773"/>
        <v>5.3143225342898059E-2</v>
      </c>
      <c r="DT262" s="20">
        <f t="shared" si="2774"/>
        <v>1484.3527738264579</v>
      </c>
      <c r="DU262" s="20">
        <f t="shared" si="2775"/>
        <v>9.1201622905146724</v>
      </c>
      <c r="DW262" s="10">
        <v>25.867000000000001</v>
      </c>
      <c r="DX262" s="11">
        <v>15957.6</v>
      </c>
      <c r="DY262" s="18">
        <f t="shared" si="2776"/>
        <v>7.0156125251914198E-2</v>
      </c>
      <c r="DZ262" s="20">
        <f t="shared" si="2777"/>
        <v>1484.9946023749551</v>
      </c>
      <c r="EB262" s="10">
        <v>25.832999999999998</v>
      </c>
      <c r="EC262" s="10">
        <v>15742.7</v>
      </c>
      <c r="ED262" s="18">
        <f t="shared" si="2778"/>
        <v>5.1148017574485748E-2</v>
      </c>
      <c r="EE262" s="20">
        <f t="shared" si="2779"/>
        <v>1483.6363636363637</v>
      </c>
      <c r="EG262" s="10">
        <v>25.77</v>
      </c>
      <c r="EH262" s="11">
        <v>20676.900000000001</v>
      </c>
      <c r="EI262" s="18">
        <f t="shared" si="2780"/>
        <v>7.3605381829987382E-2</v>
      </c>
      <c r="EJ262" s="20">
        <f t="shared" si="2781"/>
        <v>1484.4815340909092</v>
      </c>
      <c r="EL262" s="10">
        <v>25.766999999999999</v>
      </c>
      <c r="EM262" s="11">
        <v>18836.900000000001</v>
      </c>
      <c r="EN262" s="18">
        <f t="shared" si="2782"/>
        <v>5.3591902763054658E-2</v>
      </c>
      <c r="EO262" s="20">
        <f t="shared" si="2783"/>
        <v>1485.2276801721046</v>
      </c>
      <c r="EQ262" s="10">
        <v>25.741</v>
      </c>
      <c r="ER262" s="11">
        <v>22120.1</v>
      </c>
      <c r="ES262" s="18">
        <f t="shared" si="2784"/>
        <v>6.9847249303346307E-2</v>
      </c>
      <c r="ET262" s="20">
        <f t="shared" si="2785"/>
        <v>1484.313725490196</v>
      </c>
      <c r="EU262" s="20">
        <f t="shared" si="2786"/>
        <v>16.422177239856964</v>
      </c>
      <c r="EW262" s="10">
        <v>25.852</v>
      </c>
      <c r="EX262" s="11">
        <v>6702.4</v>
      </c>
      <c r="EY262" s="18">
        <f t="shared" si="2787"/>
        <v>2.1965942694662448E-2</v>
      </c>
      <c r="EZ262" s="20">
        <f t="shared" si="2815"/>
        <v>1488.2308845577211</v>
      </c>
      <c r="FB262" s="10">
        <v>25.795999999999999</v>
      </c>
      <c r="FC262" s="10">
        <v>11467.7</v>
      </c>
      <c r="FD262" s="18">
        <f t="shared" si="2788"/>
        <v>3.6569180316158849E-2</v>
      </c>
      <c r="FE262" s="20">
        <f t="shared" si="2816"/>
        <v>1489.0101618366577</v>
      </c>
      <c r="FG262" s="10"/>
      <c r="FI262" s="18"/>
      <c r="FJ262" s="20">
        <f t="shared" si="2817"/>
        <v>523.98800599700121</v>
      </c>
      <c r="FL262" s="10">
        <v>25.715</v>
      </c>
      <c r="FM262" s="11">
        <v>12715.3</v>
      </c>
      <c r="FN262" s="18">
        <f t="shared" si="2790"/>
        <v>3.8807651962021586E-2</v>
      </c>
      <c r="FO262" s="20">
        <f t="shared" si="2818"/>
        <v>1488.2485029940119</v>
      </c>
      <c r="FQ262" s="10">
        <v>25.733000000000001</v>
      </c>
      <c r="FR262" s="11">
        <v>6380.1</v>
      </c>
      <c r="FS262" s="18">
        <f t="shared" si="2791"/>
        <v>2.5482064781742347E-2</v>
      </c>
      <c r="FT262" s="20">
        <f t="shared" si="2819"/>
        <v>1488.5104790419161</v>
      </c>
      <c r="FU262" s="20">
        <f t="shared" si="2837"/>
        <v>26.834893497790191</v>
      </c>
      <c r="FV262" s="20">
        <f t="shared" si="2838"/>
        <v>26.834893497790191</v>
      </c>
      <c r="FX262" s="10">
        <v>25.847999999999999</v>
      </c>
      <c r="FY262" s="11">
        <v>11357.7</v>
      </c>
      <c r="FZ262" s="18">
        <f t="shared" si="2839"/>
        <v>3.5718711023026255E-2</v>
      </c>
      <c r="GA262" s="20">
        <f t="shared" si="2820"/>
        <v>1488.3938599775365</v>
      </c>
      <c r="GC262" s="10">
        <v>25.733000000000001</v>
      </c>
      <c r="GD262" s="10">
        <v>9777.9</v>
      </c>
      <c r="GE262" s="18">
        <f t="shared" si="2840"/>
        <v>3.5897245744822233E-2</v>
      </c>
      <c r="GF262" s="20">
        <f t="shared" si="2821"/>
        <v>1488.2616822429907</v>
      </c>
      <c r="GH262" s="10">
        <v>25.741</v>
      </c>
      <c r="GI262" s="11">
        <v>7055.5</v>
      </c>
      <c r="GJ262" s="18">
        <f t="shared" si="2861"/>
        <v>2.8240096253679358E-2</v>
      </c>
      <c r="GK262" s="20">
        <f t="shared" si="2822"/>
        <v>1488.6261261261261</v>
      </c>
      <c r="GM262" s="10">
        <v>25.741</v>
      </c>
      <c r="GN262" s="11">
        <v>13231</v>
      </c>
      <c r="GO262" s="18">
        <f t="shared" si="2841"/>
        <v>3.8609813271608992E-2</v>
      </c>
      <c r="GP262" s="20">
        <f t="shared" si="2823"/>
        <v>1488.5607476635514</v>
      </c>
      <c r="GR262" s="10">
        <v>25.707000000000001</v>
      </c>
      <c r="GS262" s="11">
        <v>4337.3</v>
      </c>
      <c r="GT262" s="18">
        <f t="shared" si="2842"/>
        <v>1.1785135724832174E-2</v>
      </c>
      <c r="GU262" s="20">
        <f t="shared" si="2824"/>
        <v>1487.9805897723031</v>
      </c>
      <c r="GV262" s="20">
        <f t="shared" si="2843"/>
        <v>36.319774364226362</v>
      </c>
      <c r="GX262" s="10">
        <v>25.795999999999999</v>
      </c>
      <c r="GY262" s="11">
        <v>11079.3</v>
      </c>
      <c r="GZ262" s="18">
        <f t="shared" si="2798"/>
        <v>3.7508531360196738E-2</v>
      </c>
      <c r="HA262" s="20">
        <f t="shared" si="2844"/>
        <v>1488.5405001866368</v>
      </c>
      <c r="HC262" s="10">
        <v>25.795999999999999</v>
      </c>
      <c r="HD262" s="10">
        <v>20381.5</v>
      </c>
      <c r="HE262" s="18">
        <f t="shared" si="2799"/>
        <v>6.2712655023935512E-2</v>
      </c>
      <c r="HF262" s="20">
        <f t="shared" si="2826"/>
        <v>1489.0266816986095</v>
      </c>
      <c r="HH262" s="10">
        <v>25.741</v>
      </c>
      <c r="HI262" s="11">
        <v>18063.3</v>
      </c>
      <c r="HJ262" s="18">
        <f t="shared" si="2800"/>
        <v>4.9759868477235021E-2</v>
      </c>
      <c r="HK262" s="20">
        <f t="shared" si="2827"/>
        <v>1488.0357808423405</v>
      </c>
      <c r="HM262" s="10">
        <v>25.73</v>
      </c>
      <c r="HN262" s="11">
        <v>12147.5</v>
      </c>
      <c r="HO262" s="18">
        <f t="shared" si="2801"/>
        <v>3.4040064574541923E-2</v>
      </c>
      <c r="HP262" s="20">
        <f t="shared" si="2828"/>
        <v>1488.3982035928143</v>
      </c>
      <c r="HR262" s="10">
        <v>25.748000000000001</v>
      </c>
      <c r="HS262" s="11">
        <v>11389.1</v>
      </c>
      <c r="HT262" s="18">
        <f t="shared" si="2862"/>
        <v>2.7907162514117019E-2</v>
      </c>
      <c r="HU262" s="20">
        <f t="shared" si="2863"/>
        <v>1489.3058161350843</v>
      </c>
      <c r="HV262" s="20">
        <f t="shared" si="2803"/>
        <v>32.747146236799594</v>
      </c>
      <c r="HX262" s="10">
        <v>25.785</v>
      </c>
      <c r="HY262" s="11">
        <v>16931.3</v>
      </c>
      <c r="HZ262" s="18">
        <f t="shared" si="2804"/>
        <v>3.805751210643956E-2</v>
      </c>
      <c r="IA262" s="20">
        <f t="shared" si="2847"/>
        <v>1488.343328335832</v>
      </c>
      <c r="IC262" s="10">
        <v>25.780999999999999</v>
      </c>
      <c r="ID262" s="10">
        <v>17183.5</v>
      </c>
      <c r="IE262" s="18">
        <f t="shared" si="2805"/>
        <v>5.5373895849318296E-2</v>
      </c>
      <c r="IF262" s="20">
        <f t="shared" si="2831"/>
        <v>1488.4456153556641</v>
      </c>
      <c r="IH262" s="10">
        <v>25.744</v>
      </c>
      <c r="II262" s="11">
        <v>10029.299999999999</v>
      </c>
      <c r="IJ262" s="18">
        <f t="shared" si="2806"/>
        <v>3.1642752057790074E-2</v>
      </c>
      <c r="IK262" s="20">
        <f t="shared" si="2832"/>
        <v>1488.3781763826607</v>
      </c>
      <c r="IM262" s="10">
        <v>25.736999999999998</v>
      </c>
      <c r="IN262" s="11">
        <v>21446.5</v>
      </c>
      <c r="IO262" s="18">
        <f t="shared" si="2807"/>
        <v>4.8568985329093289E-2</v>
      </c>
      <c r="IP262" s="20">
        <f t="shared" si="2833"/>
        <v>1488.5789672069354</v>
      </c>
      <c r="IR262" s="10">
        <v>25.789000000000001</v>
      </c>
      <c r="IS262" s="11">
        <v>19682.400000000001</v>
      </c>
      <c r="IT262" s="18">
        <f t="shared" si="2808"/>
        <v>5.3707464263514325E-2</v>
      </c>
      <c r="IU262" s="20">
        <f t="shared" si="2834"/>
        <v>1488.9221556886228</v>
      </c>
      <c r="IV262" s="20">
        <f t="shared" si="2809"/>
        <v>22.580714258914515</v>
      </c>
    </row>
    <row r="263" spans="1:256" s="11" customFormat="1">
      <c r="A263" s="14">
        <v>544</v>
      </c>
      <c r="B263" s="25"/>
      <c r="C263" s="12"/>
      <c r="D263" s="18"/>
      <c r="E263" s="20"/>
      <c r="F263" s="12"/>
      <c r="G263" s="25"/>
      <c r="H263" s="12"/>
      <c r="I263" s="18"/>
      <c r="J263" s="20"/>
      <c r="K263" s="12"/>
      <c r="L263" s="25"/>
      <c r="M263" s="12"/>
      <c r="N263" s="18"/>
      <c r="O263" s="20"/>
      <c r="P263" s="12"/>
      <c r="Q263" s="25"/>
      <c r="R263" s="12"/>
      <c r="S263" s="18"/>
      <c r="T263" s="20"/>
      <c r="U263" s="20"/>
      <c r="W263" s="10">
        <v>25.972999999999999</v>
      </c>
      <c r="X263" s="11">
        <v>40717.199999999997</v>
      </c>
      <c r="Y263" s="18">
        <f t="shared" si="2854"/>
        <v>0.12345080865536998</v>
      </c>
      <c r="Z263" s="20">
        <f t="shared" si="2855"/>
        <v>1493.5015290519877</v>
      </c>
      <c r="AB263" s="10">
        <v>25.954999999999998</v>
      </c>
      <c r="AC263" s="11">
        <v>38625.5</v>
      </c>
      <c r="AD263" s="18">
        <f t="shared" si="2644"/>
        <v>0.13304127205442687</v>
      </c>
      <c r="AE263" s="20">
        <f t="shared" si="2856"/>
        <v>1493.5114503816794</v>
      </c>
      <c r="AG263" s="10">
        <v>25.888999999999999</v>
      </c>
      <c r="AH263" s="11">
        <v>37610</v>
      </c>
      <c r="AI263" s="18">
        <f t="shared" si="2645"/>
        <v>0.12441406960704209</v>
      </c>
      <c r="AJ263" s="20">
        <f t="shared" si="2857"/>
        <v>1493.9090208172706</v>
      </c>
      <c r="AL263" s="10">
        <v>25.866</v>
      </c>
      <c r="AM263" s="11">
        <v>29685.5</v>
      </c>
      <c r="AN263" s="18">
        <f t="shared" si="2646"/>
        <v>0.10493706709991142</v>
      </c>
      <c r="AO263" s="20">
        <f t="shared" si="2858"/>
        <v>1493.5546121188729</v>
      </c>
      <c r="AQ263" s="10">
        <v>25.9</v>
      </c>
      <c r="AR263" s="11">
        <v>22546.400000000001</v>
      </c>
      <c r="AS263" s="18">
        <f t="shared" si="2647"/>
        <v>7.3645739117880415E-2</v>
      </c>
      <c r="AT263" s="20">
        <f t="shared" si="2859"/>
        <v>1494.0338722093918</v>
      </c>
      <c r="AU263" s="20">
        <f t="shared" si="2321"/>
        <v>21.18987926461477</v>
      </c>
      <c r="AW263" s="10">
        <v>25.888999999999999</v>
      </c>
      <c r="AX263" s="11">
        <v>16852.400000000001</v>
      </c>
      <c r="AY263" s="18">
        <f t="shared" si="2649"/>
        <v>4.8950118654455574E-2</v>
      </c>
      <c r="AZ263" s="20">
        <f>(((AW263-AW$235)/(AW$249-AW$235)*100+1300))</f>
        <v>1487.0490620490621</v>
      </c>
      <c r="BB263" s="10">
        <v>25.959</v>
      </c>
      <c r="BC263" s="11">
        <v>8404.2999999999993</v>
      </c>
      <c r="BD263" s="18">
        <f t="shared" si="2650"/>
        <v>2.1839572703899329E-2</v>
      </c>
      <c r="BE263" s="20">
        <f>(((BB263-BB$235)/(BB$249-BB$235)*100+1300))</f>
        <v>1487.2695035460993</v>
      </c>
      <c r="BG263" s="10">
        <v>25.844000000000001</v>
      </c>
      <c r="BH263" s="11">
        <v>28208.2</v>
      </c>
      <c r="BI263" s="18">
        <f t="shared" si="2651"/>
        <v>8.6520895776921958E-2</v>
      </c>
      <c r="BJ263" s="20">
        <f>(((BG263-BG$235)/(BG$249-BG$235)*100+1300))</f>
        <v>1486.5931721194881</v>
      </c>
      <c r="BL263" s="10">
        <v>25.847999999999999</v>
      </c>
      <c r="BM263" s="11">
        <v>23032.799999999999</v>
      </c>
      <c r="BN263" s="18">
        <f t="shared" ref="BN263" si="2865">BM263/BN$1</f>
        <v>6.4728258670227828E-2</v>
      </c>
      <c r="BO263" s="20">
        <f>(((BL263-BL$235)/(BL$249-BL$235)*100+1300))</f>
        <v>1486.4672364672363</v>
      </c>
      <c r="BQ263" s="10">
        <v>25.863</v>
      </c>
      <c r="BR263" s="11">
        <v>18972.099999999999</v>
      </c>
      <c r="BS263" s="18">
        <f t="shared" si="2653"/>
        <v>6.1116966923821313E-2</v>
      </c>
      <c r="BT263" s="20">
        <f>(((BQ263-BQ$235)/(BQ$249-BQ$235)*100+1300))</f>
        <v>1487.4865927779763</v>
      </c>
      <c r="BU263" s="20">
        <f t="shared" si="2753"/>
        <v>41.866275411626994</v>
      </c>
      <c r="BW263" s="10">
        <v>25.9</v>
      </c>
      <c r="BX263" s="11">
        <v>32427.9</v>
      </c>
      <c r="BY263" s="18">
        <f t="shared" si="2754"/>
        <v>0.12788660696398121</v>
      </c>
      <c r="BZ263" s="20">
        <f t="shared" si="2755"/>
        <v>1487.0250896057346</v>
      </c>
      <c r="CB263" s="10">
        <v>25.902999999999999</v>
      </c>
      <c r="CC263" s="11">
        <v>19153.7</v>
      </c>
      <c r="CD263" s="18">
        <f t="shared" si="2756"/>
        <v>6.3347145745365888E-2</v>
      </c>
      <c r="CE263" s="20">
        <f t="shared" si="2757"/>
        <v>1487.1510379384395</v>
      </c>
      <c r="CG263" s="10">
        <v>25.866</v>
      </c>
      <c r="CH263" s="11">
        <v>22882.6</v>
      </c>
      <c r="CI263" s="18">
        <f t="shared" si="2758"/>
        <v>6.1818132699373238E-2</v>
      </c>
      <c r="CJ263" s="20">
        <f t="shared" si="2759"/>
        <v>1486.182336182336</v>
      </c>
      <c r="CL263" s="10">
        <v>25.896000000000001</v>
      </c>
      <c r="CM263" s="11">
        <v>29198.1</v>
      </c>
      <c r="CN263" s="18">
        <f t="shared" si="2860"/>
        <v>8.1388159816608269E-2</v>
      </c>
      <c r="CO263" s="20">
        <f t="shared" si="2761"/>
        <v>1486.8607954545455</v>
      </c>
      <c r="CQ263" s="10">
        <v>25.850999999999999</v>
      </c>
      <c r="CR263" s="11">
        <v>24877.9</v>
      </c>
      <c r="CS263" s="18">
        <f t="shared" si="2762"/>
        <v>7.0655879943027466E-2</v>
      </c>
      <c r="CT263" s="20">
        <f t="shared" si="2763"/>
        <v>1486.3977151017493</v>
      </c>
      <c r="CU263" s="20">
        <f t="shared" si="2764"/>
        <v>33.717817541568856</v>
      </c>
      <c r="CW263" s="10">
        <v>25.922000000000001</v>
      </c>
      <c r="CX263" s="11">
        <v>24591.3</v>
      </c>
      <c r="CY263" s="18">
        <f t="shared" si="2765"/>
        <v>6.3956616871222519E-2</v>
      </c>
      <c r="CZ263" s="20">
        <f t="shared" si="2766"/>
        <v>1486.6833273830775</v>
      </c>
      <c r="DB263" s="10">
        <f t="shared" si="2851"/>
        <v>25.865750000000002</v>
      </c>
      <c r="DC263" s="10">
        <f t="shared" si="2852"/>
        <v>25731.949999999997</v>
      </c>
      <c r="DD263" s="18">
        <f t="shared" si="2767"/>
        <v>7.6642719493416014E-2</v>
      </c>
      <c r="DE263" s="20">
        <f t="shared" si="2768"/>
        <v>1482.51953125</v>
      </c>
      <c r="DG263" s="10">
        <v>25.852</v>
      </c>
      <c r="DH263" s="11">
        <v>30287.7</v>
      </c>
      <c r="DI263" s="18">
        <f t="shared" si="2769"/>
        <v>8.3109787887934591E-2</v>
      </c>
      <c r="DJ263" s="20">
        <f t="shared" si="2770"/>
        <v>1486.7354196301565</v>
      </c>
      <c r="DL263" s="10">
        <v>25.852</v>
      </c>
      <c r="DM263" s="11">
        <v>25171.4</v>
      </c>
      <c r="DN263" s="18">
        <f t="shared" si="2771"/>
        <v>8.6612729126443772E-2</v>
      </c>
      <c r="DO263" s="20">
        <f t="shared" si="2772"/>
        <v>1487.0199146514935</v>
      </c>
      <c r="DQ263" s="10">
        <v>25.837</v>
      </c>
      <c r="DR263" s="11">
        <v>22877.4</v>
      </c>
      <c r="DS263" s="18">
        <f t="shared" si="2773"/>
        <v>7.5401812419971237E-2</v>
      </c>
      <c r="DT263" s="20">
        <f t="shared" si="2774"/>
        <v>1486.2019914651494</v>
      </c>
      <c r="DU263" s="20">
        <f t="shared" si="2775"/>
        <v>11.271561250664917</v>
      </c>
      <c r="DW263" s="10">
        <v>25.933</v>
      </c>
      <c r="DX263" s="11">
        <v>29806.7</v>
      </c>
      <c r="DY263" s="18">
        <f t="shared" si="2776"/>
        <v>0.13104242358163076</v>
      </c>
      <c r="DZ263" s="20">
        <f t="shared" si="2777"/>
        <v>1487.3695573947464</v>
      </c>
      <c r="EB263" s="10">
        <v>25.914999999999999</v>
      </c>
      <c r="EC263" s="10">
        <v>32901.699999999997</v>
      </c>
      <c r="ED263" s="18">
        <f t="shared" si="2778"/>
        <v>0.10689759252418311</v>
      </c>
      <c r="EE263" s="20">
        <f t="shared" si="2779"/>
        <v>1486.5597147950089</v>
      </c>
      <c r="EG263" s="10">
        <v>25.83</v>
      </c>
      <c r="EH263" s="11">
        <v>39278.199999999997</v>
      </c>
      <c r="EI263" s="18">
        <f t="shared" si="2780"/>
        <v>0.13982206755338614</v>
      </c>
      <c r="EJ263" s="20">
        <f t="shared" si="2781"/>
        <v>1486.612215909091</v>
      </c>
      <c r="EL263" s="10">
        <v>25.832999999999998</v>
      </c>
      <c r="EM263" s="11">
        <v>28235.9</v>
      </c>
      <c r="EN263" s="18">
        <f t="shared" si="2782"/>
        <v>8.0332517942301271E-2</v>
      </c>
      <c r="EO263" s="20">
        <f t="shared" si="2783"/>
        <v>1487.5941197561849</v>
      </c>
      <c r="EQ263" s="10">
        <v>25.806999999999999</v>
      </c>
      <c r="ER263" s="11">
        <v>44116.9</v>
      </c>
      <c r="ES263" s="18">
        <f t="shared" si="2784"/>
        <v>0.13930516194731482</v>
      </c>
      <c r="ET263" s="20">
        <f t="shared" si="2785"/>
        <v>1486.6666666666665</v>
      </c>
      <c r="EU263" s="20">
        <f t="shared" si="2786"/>
        <v>21.466726185118489</v>
      </c>
      <c r="EW263" s="10">
        <v>25.933</v>
      </c>
      <c r="EX263" s="11">
        <v>9967.9</v>
      </c>
      <c r="EY263" s="18">
        <f t="shared" si="2787"/>
        <v>3.2668047294420778E-2</v>
      </c>
      <c r="EZ263" s="20">
        <f t="shared" si="2815"/>
        <v>1491.2668665667165</v>
      </c>
      <c r="FB263" s="10">
        <v>25.866</v>
      </c>
      <c r="FC263" s="10">
        <v>22224.3</v>
      </c>
      <c r="FD263" s="18">
        <f t="shared" si="2788"/>
        <v>7.0870744273080821E-2</v>
      </c>
      <c r="FE263" s="20">
        <f t="shared" si="2816"/>
        <v>1491.6447120812945</v>
      </c>
      <c r="FG263" s="10">
        <v>25.803000000000001</v>
      </c>
      <c r="FH263" s="11">
        <v>37046.9</v>
      </c>
      <c r="FI263" s="18">
        <f t="shared" si="2789"/>
        <v>0.11908043568121959</v>
      </c>
      <c r="FJ263" s="20">
        <f t="shared" si="2817"/>
        <v>1491.1169415292354</v>
      </c>
      <c r="FL263" s="10">
        <v>25.795999999999999</v>
      </c>
      <c r="FM263" s="11">
        <v>15826.4</v>
      </c>
      <c r="FN263" s="18">
        <f t="shared" si="2790"/>
        <v>4.830286528919793E-2</v>
      </c>
      <c r="FO263" s="20">
        <f t="shared" si="2818"/>
        <v>1491.2799401197603</v>
      </c>
      <c r="FQ263" s="10">
        <v>25.803999999999998</v>
      </c>
      <c r="FR263" s="11">
        <v>11760.2</v>
      </c>
      <c r="FS263" s="18">
        <f t="shared" si="2791"/>
        <v>4.6970138124205946E-2</v>
      </c>
      <c r="FT263" s="20">
        <f t="shared" si="2819"/>
        <v>1491.1676646706587</v>
      </c>
      <c r="FU263" s="20">
        <f t="shared" si="2837"/>
        <v>53.328310364880949</v>
      </c>
      <c r="FV263" s="20">
        <f t="shared" si="2838"/>
        <v>31.762784059626199</v>
      </c>
      <c r="FX263" s="10">
        <v>25.94</v>
      </c>
      <c r="FY263" s="11">
        <v>25624.9</v>
      </c>
      <c r="FZ263" s="18">
        <f t="shared" si="2839"/>
        <v>8.0587477930738213E-2</v>
      </c>
      <c r="GA263" s="20">
        <f t="shared" si="2820"/>
        <v>1491.8382628229128</v>
      </c>
      <c r="GC263" s="10">
        <v>25.8</v>
      </c>
      <c r="GD263" s="10">
        <v>20848.8</v>
      </c>
      <c r="GE263" s="18">
        <f t="shared" si="2840"/>
        <v>7.654143497935649E-2</v>
      </c>
      <c r="GF263" s="20">
        <f t="shared" si="2821"/>
        <v>1490.766355140187</v>
      </c>
      <c r="GH263" s="10">
        <v>25.803999999999998</v>
      </c>
      <c r="GI263" s="11">
        <v>12907.9</v>
      </c>
      <c r="GJ263" s="18">
        <f t="shared" ref="GJ263:GJ270" si="2866">GI263/GJ$1</f>
        <v>5.1664706744081607E-2</v>
      </c>
      <c r="GK263" s="20">
        <f t="shared" si="2822"/>
        <v>1490.9909909909909</v>
      </c>
      <c r="GM263" s="10">
        <v>25.806999999999999</v>
      </c>
      <c r="GN263" s="11">
        <v>32890.9</v>
      </c>
      <c r="GO263" s="18">
        <f t="shared" si="2841"/>
        <v>9.5980009624001522E-2</v>
      </c>
      <c r="GP263" s="20">
        <f t="shared" si="2823"/>
        <v>1491.0280373831774</v>
      </c>
      <c r="GR263" s="10">
        <v>25.792000000000002</v>
      </c>
      <c r="GS263" s="11">
        <v>6551.8</v>
      </c>
      <c r="GT263" s="18">
        <f t="shared" si="2842"/>
        <v>1.7802285348478417E-2</v>
      </c>
      <c r="GU263" s="20">
        <f t="shared" si="2824"/>
        <v>1491.1534154535275</v>
      </c>
      <c r="GV263" s="20">
        <f t="shared" si="2843"/>
        <v>47.39759572145713</v>
      </c>
      <c r="GX263" s="10">
        <v>25.859000000000002</v>
      </c>
      <c r="GY263" s="11">
        <v>17088.2</v>
      </c>
      <c r="GZ263" s="18">
        <f t="shared" si="2798"/>
        <v>5.7851424330897613E-2</v>
      </c>
      <c r="HA263" s="20">
        <f t="shared" si="2844"/>
        <v>1490.8921239268384</v>
      </c>
      <c r="HC263" s="10">
        <v>25.866</v>
      </c>
      <c r="HD263" s="10">
        <v>39262.699999999997</v>
      </c>
      <c r="HE263" s="18">
        <f t="shared" si="2799"/>
        <v>0.12080897678817912</v>
      </c>
      <c r="HF263" s="20">
        <f t="shared" si="2826"/>
        <v>1491.6572717023676</v>
      </c>
      <c r="HH263" s="10">
        <v>25.806999999999999</v>
      </c>
      <c r="HI263" s="11">
        <v>26670.1</v>
      </c>
      <c r="HJ263" s="18">
        <f t="shared" si="2800"/>
        <v>7.3469447347644434E-2</v>
      </c>
      <c r="HK263" s="20">
        <f t="shared" si="2827"/>
        <v>1490.4957137532613</v>
      </c>
      <c r="HM263" s="10">
        <v>25.803999999999998</v>
      </c>
      <c r="HN263" s="11">
        <v>18151.5</v>
      </c>
      <c r="HO263" s="18">
        <f t="shared" si="2801"/>
        <v>5.0864641459131325E-2</v>
      </c>
      <c r="HP263" s="20">
        <f t="shared" si="2828"/>
        <v>1491.1676646706587</v>
      </c>
      <c r="HR263" s="10">
        <v>25.806999999999999</v>
      </c>
      <c r="HS263" s="11">
        <v>19382.099999999999</v>
      </c>
      <c r="HT263" s="18">
        <f t="shared" si="2862"/>
        <v>4.7492726779540737E-2</v>
      </c>
      <c r="HU263" s="20">
        <f t="shared" si="2863"/>
        <v>1491.5196998123827</v>
      </c>
      <c r="HV263" s="20">
        <f t="shared" si="2803"/>
        <v>42.879925552455688</v>
      </c>
      <c r="HX263" s="10">
        <v>25.852</v>
      </c>
      <c r="HY263" s="11">
        <v>31016.799999999999</v>
      </c>
      <c r="HZ263" s="18">
        <f t="shared" si="2804"/>
        <v>6.9718346583133875E-2</v>
      </c>
      <c r="IA263" s="20">
        <f t="shared" si="2847"/>
        <v>1490.8545727136432</v>
      </c>
      <c r="IC263" s="10">
        <v>25.859000000000002</v>
      </c>
      <c r="ID263" s="10">
        <v>37690.800000000003</v>
      </c>
      <c r="IE263" s="18">
        <f t="shared" si="2805"/>
        <v>0.12145875017764053</v>
      </c>
      <c r="IF263" s="20">
        <f t="shared" si="2831"/>
        <v>1491.3812570568311</v>
      </c>
      <c r="IH263" s="10">
        <v>25.806999999999999</v>
      </c>
      <c r="II263" s="11">
        <v>19885.5</v>
      </c>
      <c r="IJ263" s="18">
        <f t="shared" si="2806"/>
        <v>6.2739368255529754E-2</v>
      </c>
      <c r="IK263" s="20">
        <f t="shared" si="2832"/>
        <v>1490.7324364723468</v>
      </c>
      <c r="IM263" s="10">
        <v>25.811</v>
      </c>
      <c r="IN263" s="11">
        <v>37168</v>
      </c>
      <c r="IO263" s="18">
        <f t="shared" si="2807"/>
        <v>8.4172804266977805E-2</v>
      </c>
      <c r="IP263" s="20">
        <f t="shared" si="2833"/>
        <v>1491.3682623445156</v>
      </c>
      <c r="IR263" s="10">
        <v>25.859000000000002</v>
      </c>
      <c r="IS263" s="11">
        <v>33995.800000000003</v>
      </c>
      <c r="IT263" s="18">
        <f t="shared" si="2808"/>
        <v>9.2764511117017251E-2</v>
      </c>
      <c r="IU263" s="20">
        <f t="shared" si="2834"/>
        <v>1491.5419161676648</v>
      </c>
      <c r="IV263" s="20">
        <f t="shared" si="2809"/>
        <v>26.668624234587448</v>
      </c>
    </row>
    <row r="264" spans="1:256" s="11" customFormat="1">
      <c r="A264" s="14">
        <v>545</v>
      </c>
      <c r="B264" s="25"/>
      <c r="C264" s="12"/>
      <c r="D264" s="18"/>
      <c r="E264" s="20"/>
      <c r="F264" s="12"/>
      <c r="G264" s="25"/>
      <c r="H264" s="12"/>
      <c r="I264" s="18"/>
      <c r="J264" s="20"/>
      <c r="K264" s="12"/>
      <c r="L264" s="25"/>
      <c r="M264" s="12"/>
      <c r="N264" s="18"/>
      <c r="O264" s="20"/>
      <c r="P264" s="12"/>
      <c r="Q264" s="25"/>
      <c r="R264" s="12"/>
      <c r="S264" s="18"/>
      <c r="T264" s="20"/>
      <c r="U264" s="20"/>
      <c r="W264" s="10">
        <v>26.132000000000001</v>
      </c>
      <c r="X264" s="11">
        <v>85824.6</v>
      </c>
      <c r="Y264" s="18">
        <f t="shared" si="2854"/>
        <v>0.26021230026926379</v>
      </c>
      <c r="Z264" s="20">
        <f t="shared" si="2855"/>
        <v>1499.5795107033639</v>
      </c>
      <c r="AB264" s="10">
        <v>26.117999999999999</v>
      </c>
      <c r="AC264" s="11">
        <v>78070.8</v>
      </c>
      <c r="AD264" s="18">
        <f t="shared" si="2644"/>
        <v>0.26890625473603574</v>
      </c>
      <c r="AE264" s="20">
        <f t="shared" si="2856"/>
        <v>1499.7328244274809</v>
      </c>
      <c r="AG264" s="10">
        <v>26.055</v>
      </c>
      <c r="AH264" s="11">
        <v>72677</v>
      </c>
      <c r="AI264" s="18">
        <f t="shared" si="2645"/>
        <v>0.24041588239380476</v>
      </c>
      <c r="AJ264" s="20">
        <f t="shared" si="2857"/>
        <v>1500.3084040092522</v>
      </c>
      <c r="AL264" s="10">
        <v>26.029</v>
      </c>
      <c r="AM264" s="11">
        <v>74653.3</v>
      </c>
      <c r="AN264" s="18">
        <f t="shared" si="2646"/>
        <v>0.26389645959575608</v>
      </c>
      <c r="AO264" s="20">
        <f t="shared" si="2858"/>
        <v>1499.845619451949</v>
      </c>
      <c r="AQ264" s="10">
        <v>26.050999999999998</v>
      </c>
      <c r="AR264" s="11">
        <v>50386.400000000001</v>
      </c>
      <c r="AS264" s="18">
        <f t="shared" si="2647"/>
        <v>0.16458253510490231</v>
      </c>
      <c r="AT264" s="20">
        <f t="shared" si="2859"/>
        <v>1499.8460354118552</v>
      </c>
      <c r="AU264" s="20">
        <f t="shared" si="2321"/>
        <v>18.074917309737742</v>
      </c>
      <c r="AW264" s="10">
        <v>26.050999999999998</v>
      </c>
      <c r="AX264" s="11">
        <v>40629.699999999997</v>
      </c>
      <c r="AY264" s="18">
        <f t="shared" si="2649"/>
        <v>0.11801456385410584</v>
      </c>
      <c r="AZ264" s="20">
        <f>(((AW264-AW$235)/(AW$249-AW$235)*100+1300))</f>
        <v>1492.893217893218</v>
      </c>
      <c r="BB264" s="10">
        <v>26.103000000000002</v>
      </c>
      <c r="BC264" s="11">
        <v>20957.8</v>
      </c>
      <c r="BD264" s="18">
        <f t="shared" si="2650"/>
        <v>5.4461334889732801E-2</v>
      </c>
      <c r="BE264" s="20">
        <f>(((BB264-BB$235)/(BB$249-BB$235)*100+1300))</f>
        <v>1492.3758865248228</v>
      </c>
      <c r="BG264" s="10">
        <v>26.007000000000001</v>
      </c>
      <c r="BH264" s="11">
        <v>60736.800000000003</v>
      </c>
      <c r="BI264" s="18">
        <f t="shared" si="2651"/>
        <v>0.18629343037215257</v>
      </c>
      <c r="BJ264" s="20">
        <f>(((BG264-BG$235)/(BG$249-BG$235)*100+1300))</f>
        <v>1492.3897581792321</v>
      </c>
      <c r="BL264" s="10">
        <v>26.007000000000001</v>
      </c>
      <c r="BM264" s="11">
        <v>51688</v>
      </c>
      <c r="BN264" s="18">
        <f t="shared" ref="BN264" si="2867">BM264/BN$1</f>
        <v>0.14525694809778819</v>
      </c>
      <c r="BO264" s="20">
        <f>(((BL264-BL$235)/(BL$249-BL$235)*100+1300))</f>
        <v>1492.1296296296296</v>
      </c>
      <c r="BQ264" s="10">
        <v>26.021000000000001</v>
      </c>
      <c r="BR264" s="11">
        <v>50744.4</v>
      </c>
      <c r="BS264" s="18">
        <f t="shared" si="2653"/>
        <v>0.16346866273997915</v>
      </c>
      <c r="BT264" s="20">
        <f>(((BQ264-BQ$235)/(BQ$249-BQ$235)*100+1300))</f>
        <v>1493.1355023239184</v>
      </c>
      <c r="BU264" s="20">
        <f t="shared" si="2753"/>
        <v>38.030307227950182</v>
      </c>
      <c r="BW264" s="10">
        <v>26.059000000000001</v>
      </c>
      <c r="BX264" s="11">
        <v>62502</v>
      </c>
      <c r="BY264" s="18">
        <f t="shared" si="2754"/>
        <v>0.24649048222249215</v>
      </c>
      <c r="BZ264" s="20">
        <f t="shared" si="2755"/>
        <v>1492.7240143369174</v>
      </c>
      <c r="CB264" s="10">
        <v>26.07</v>
      </c>
      <c r="CC264" s="11">
        <v>44682.7</v>
      </c>
      <c r="CD264" s="18">
        <f t="shared" si="2756"/>
        <v>0.14777935903749456</v>
      </c>
      <c r="CE264" s="20">
        <f t="shared" si="2757"/>
        <v>1493.1281317108089</v>
      </c>
      <c r="CG264" s="10">
        <v>26.044</v>
      </c>
      <c r="CH264" s="11">
        <v>57464.3</v>
      </c>
      <c r="CI264" s="18">
        <f t="shared" si="2758"/>
        <v>0.15524178733520641</v>
      </c>
      <c r="CJ264" s="20">
        <f t="shared" si="2759"/>
        <v>1492.5213675213674</v>
      </c>
      <c r="CL264" s="10">
        <v>26.04</v>
      </c>
      <c r="CM264" s="11">
        <v>61502.6</v>
      </c>
      <c r="CN264" s="18">
        <f t="shared" si="2860"/>
        <v>0.17143524537339525</v>
      </c>
      <c r="CO264" s="20">
        <f t="shared" si="2761"/>
        <v>1491.974431818182</v>
      </c>
      <c r="CQ264" s="10">
        <v>26.029</v>
      </c>
      <c r="CR264" s="11">
        <v>59239.8</v>
      </c>
      <c r="CS264" s="18">
        <f t="shared" si="2762"/>
        <v>0.16824732781500684</v>
      </c>
      <c r="CT264" s="20">
        <f t="shared" si="2763"/>
        <v>1492.7525883612993</v>
      </c>
      <c r="CU264" s="20">
        <f t="shared" si="2764"/>
        <v>22.245349593949353</v>
      </c>
      <c r="CW264" s="10">
        <v>26.081</v>
      </c>
      <c r="CX264" s="11">
        <v>49053.2</v>
      </c>
      <c r="CY264" s="18">
        <f t="shared" si="2765"/>
        <v>0.12757669251757542</v>
      </c>
      <c r="CZ264" s="20">
        <f t="shared" si="2766"/>
        <v>1492.3598714744735</v>
      </c>
      <c r="DB264" s="10">
        <f t="shared" si="2851"/>
        <v>26.0245</v>
      </c>
      <c r="DC264" s="10">
        <f t="shared" si="2852"/>
        <v>69221.149999999994</v>
      </c>
      <c r="DD264" s="18">
        <f t="shared" si="2767"/>
        <v>0.20617548154965612</v>
      </c>
      <c r="DE264" s="20">
        <f t="shared" si="2768"/>
        <v>1488.1569602272725</v>
      </c>
      <c r="DG264" s="10">
        <v>26.003</v>
      </c>
      <c r="DH264" s="11">
        <v>70688.7</v>
      </c>
      <c r="DI264" s="18">
        <f t="shared" si="2769"/>
        <v>0.19397058419998353</v>
      </c>
      <c r="DJ264" s="20">
        <f t="shared" si="2770"/>
        <v>1492.1052631578946</v>
      </c>
      <c r="DL264" s="10">
        <v>26.010999999999999</v>
      </c>
      <c r="DM264" s="11">
        <v>85581.6</v>
      </c>
      <c r="DN264" s="18">
        <f t="shared" si="2771"/>
        <v>0.29447928756476244</v>
      </c>
      <c r="DO264" s="20">
        <f t="shared" si="2772"/>
        <v>1492.674253200569</v>
      </c>
      <c r="DQ264" s="10">
        <v>26.003</v>
      </c>
      <c r="DR264" s="11">
        <v>71561.100000000006</v>
      </c>
      <c r="DS264" s="18">
        <f t="shared" si="2773"/>
        <v>0.23585882306410708</v>
      </c>
      <c r="DT264" s="20">
        <f t="shared" si="2774"/>
        <v>1492.1052631578946</v>
      </c>
      <c r="DU264" s="20">
        <f t="shared" si="2775"/>
        <v>28.800746513167987</v>
      </c>
      <c r="DW264" s="10">
        <v>26.099</v>
      </c>
      <c r="DX264" s="11">
        <v>62590.3</v>
      </c>
      <c r="DY264" s="18">
        <f t="shared" si="2776"/>
        <v>0.27517251506209489</v>
      </c>
      <c r="DZ264" s="20">
        <f t="shared" si="2777"/>
        <v>1493.3429291111911</v>
      </c>
      <c r="EB264" s="10">
        <v>26.077000000000002</v>
      </c>
      <c r="EC264" s="10">
        <v>81029.3</v>
      </c>
      <c r="ED264" s="18">
        <f t="shared" si="2778"/>
        <v>0.26326411990625992</v>
      </c>
      <c r="EE264" s="20">
        <f t="shared" si="2779"/>
        <v>1492.3351158645278</v>
      </c>
      <c r="EG264" s="10">
        <v>25.988</v>
      </c>
      <c r="EH264" s="11">
        <v>84749.6</v>
      </c>
      <c r="EI264" s="18">
        <f t="shared" si="2780"/>
        <v>0.30169061454757234</v>
      </c>
      <c r="EJ264" s="20">
        <f t="shared" si="2781"/>
        <v>1492.2230113636365</v>
      </c>
      <c r="EL264" s="10">
        <v>25.984999999999999</v>
      </c>
      <c r="EM264" s="11">
        <v>72405.5</v>
      </c>
      <c r="EN264" s="18">
        <f t="shared" si="2782"/>
        <v>0.20599719250568585</v>
      </c>
      <c r="EO264" s="20">
        <f t="shared" si="2783"/>
        <v>1493.0441018286124</v>
      </c>
      <c r="EQ264" s="10">
        <v>25.972999999999999</v>
      </c>
      <c r="ER264" s="11">
        <v>101257</v>
      </c>
      <c r="ES264" s="18">
        <f t="shared" si="2784"/>
        <v>0.31973286389794514</v>
      </c>
      <c r="ET264" s="20">
        <f t="shared" si="2785"/>
        <v>1492.584670231729</v>
      </c>
      <c r="EU264" s="20">
        <f t="shared" si="2786"/>
        <v>15.952282092116008</v>
      </c>
      <c r="EW264" s="10">
        <v>26.091999999999999</v>
      </c>
      <c r="EX264" s="11">
        <v>23904.400000000001</v>
      </c>
      <c r="EY264" s="18">
        <f t="shared" si="2787"/>
        <v>7.8342486355676935E-2</v>
      </c>
      <c r="EZ264" s="20">
        <f t="shared" si="2815"/>
        <v>1497.2263868065966</v>
      </c>
      <c r="FB264" s="10">
        <v>26.018000000000001</v>
      </c>
      <c r="FC264" s="10">
        <v>47798.400000000001</v>
      </c>
      <c r="FD264" s="18">
        <f t="shared" si="2788"/>
        <v>0.15242361662965434</v>
      </c>
      <c r="FE264" s="20">
        <f t="shared" si="2816"/>
        <v>1497.3654497553632</v>
      </c>
      <c r="FG264" s="10">
        <v>25.962</v>
      </c>
      <c r="FH264" s="11">
        <v>65831.5</v>
      </c>
      <c r="FI264" s="18">
        <f t="shared" si="2789"/>
        <v>0.21160323000165215</v>
      </c>
      <c r="FJ264" s="20">
        <f t="shared" si="2817"/>
        <v>1497.0764617691154</v>
      </c>
      <c r="FL264" s="10">
        <v>25.951000000000001</v>
      </c>
      <c r="FM264" s="11">
        <v>54628.9</v>
      </c>
      <c r="FN264" s="18">
        <f t="shared" si="2790"/>
        <v>0.16672979310500588</v>
      </c>
      <c r="FO264" s="20">
        <f t="shared" si="2818"/>
        <v>1497.0808383233534</v>
      </c>
      <c r="FQ264" s="10">
        <v>25.959</v>
      </c>
      <c r="FR264" s="11">
        <v>28455.1</v>
      </c>
      <c r="FS264" s="18">
        <f t="shared" si="2791"/>
        <v>0.11364942580382073</v>
      </c>
      <c r="FT264" s="20">
        <f t="shared" si="2819"/>
        <v>1496.9685628742516</v>
      </c>
      <c r="FU264" s="20">
        <f t="shared" si="2837"/>
        <v>35.255439184383135</v>
      </c>
      <c r="FV264" s="20">
        <f t="shared" si="2838"/>
        <v>31.198178792773103</v>
      </c>
      <c r="FX264" s="10">
        <v>26.081</v>
      </c>
      <c r="FY264" s="11">
        <v>58329.7</v>
      </c>
      <c r="FZ264" s="18">
        <f t="shared" si="2839"/>
        <v>0.18344045875131534</v>
      </c>
      <c r="GA264" s="20">
        <f t="shared" si="2820"/>
        <v>1497.1171845750655</v>
      </c>
      <c r="GC264" s="10">
        <v>25.962</v>
      </c>
      <c r="GD264" s="10">
        <v>61325.7</v>
      </c>
      <c r="GE264" s="18">
        <f t="shared" si="2840"/>
        <v>0.22514279378734134</v>
      </c>
      <c r="GF264" s="20">
        <f t="shared" si="2821"/>
        <v>1496.8224299065421</v>
      </c>
      <c r="GH264" s="10">
        <v>25.954999999999998</v>
      </c>
      <c r="GI264" s="11">
        <v>35887.5</v>
      </c>
      <c r="GJ264" s="18">
        <f t="shared" si="2866"/>
        <v>0.14364204582296336</v>
      </c>
      <c r="GK264" s="20">
        <f t="shared" si="2822"/>
        <v>1496.6591591591591</v>
      </c>
      <c r="GM264" s="10">
        <v>25.974</v>
      </c>
      <c r="GN264" s="11">
        <v>38537.699999999997</v>
      </c>
      <c r="GO264" s="18">
        <f t="shared" si="2841"/>
        <v>0.11245812114861202</v>
      </c>
      <c r="GP264" s="20">
        <f t="shared" si="2823"/>
        <v>1497.2710280373831</v>
      </c>
      <c r="GR264" s="10">
        <v>25.943999999999999</v>
      </c>
      <c r="GS264" s="11">
        <v>19569.5</v>
      </c>
      <c r="GT264" s="18">
        <f t="shared" si="2842"/>
        <v>5.3173452047841567E-2</v>
      </c>
      <c r="GU264" s="20">
        <f t="shared" si="2824"/>
        <v>1496.8271743187756</v>
      </c>
      <c r="GV264" s="20">
        <f t="shared" si="2843"/>
        <v>45.916398099304573</v>
      </c>
      <c r="GX264" s="10">
        <v>26.033000000000001</v>
      </c>
      <c r="GY264" s="11">
        <v>50024.6</v>
      </c>
      <c r="GZ264" s="18">
        <f t="shared" si="2798"/>
        <v>0.16935630210223548</v>
      </c>
      <c r="HA264" s="20">
        <f t="shared" si="2844"/>
        <v>1497.3870847331093</v>
      </c>
      <c r="HC264" s="10">
        <v>26.024999999999999</v>
      </c>
      <c r="HD264" s="10">
        <v>88336.1</v>
      </c>
      <c r="HE264" s="18">
        <f t="shared" si="2799"/>
        <v>0.27180488999631386</v>
      </c>
      <c r="HF264" s="20">
        <f t="shared" si="2826"/>
        <v>1497.6324689966177</v>
      </c>
      <c r="HH264" s="10">
        <v>25.97</v>
      </c>
      <c r="HI264" s="11">
        <v>66317.600000000006</v>
      </c>
      <c r="HJ264" s="18">
        <f t="shared" si="2800"/>
        <v>0.18268838217412553</v>
      </c>
      <c r="HK264" s="20">
        <f t="shared" si="2827"/>
        <v>1496.5710026090196</v>
      </c>
      <c r="HM264" s="10">
        <v>25.97</v>
      </c>
      <c r="HN264" s="11">
        <v>47241.5</v>
      </c>
      <c r="HO264" s="18">
        <f t="shared" si="2801"/>
        <v>0.13238145384632413</v>
      </c>
      <c r="HP264" s="20">
        <f t="shared" si="2828"/>
        <v>1497.3802395209582</v>
      </c>
      <c r="HR264" s="10">
        <v>25.97</v>
      </c>
      <c r="HS264" s="11">
        <v>42827.199999999997</v>
      </c>
      <c r="HT264" s="18">
        <f t="shared" si="2862"/>
        <v>0.10494118327388401</v>
      </c>
      <c r="HU264" s="20">
        <f t="shared" si="2863"/>
        <v>1497.6360225140711</v>
      </c>
      <c r="HV264" s="20">
        <f t="shared" si="2803"/>
        <v>36.890615985566157</v>
      </c>
      <c r="HX264" s="10">
        <v>26.007000000000001</v>
      </c>
      <c r="HY264" s="11">
        <v>60428.3</v>
      </c>
      <c r="HZ264" s="18">
        <f t="shared" si="2804"/>
        <v>0.13582836278499361</v>
      </c>
      <c r="IA264" s="20">
        <f t="shared" si="2847"/>
        <v>1496.6641679160421</v>
      </c>
      <c r="IC264" s="10">
        <v>26.018000000000001</v>
      </c>
      <c r="ID264" s="10">
        <v>77580.3</v>
      </c>
      <c r="IE264" s="18">
        <f t="shared" si="2805"/>
        <v>0.25000281969091676</v>
      </c>
      <c r="IF264" s="20">
        <f t="shared" si="2831"/>
        <v>1497.3654497553632</v>
      </c>
      <c r="IH264" s="10">
        <v>25.794</v>
      </c>
      <c r="II264" s="11">
        <v>38772</v>
      </c>
      <c r="IJ264" s="18">
        <f t="shared" si="2806"/>
        <v>0.12232686057697315</v>
      </c>
      <c r="IK264" s="20">
        <f t="shared" si="2832"/>
        <v>1490.2466367713005</v>
      </c>
      <c r="IM264" s="10">
        <v>25.972999999999999</v>
      </c>
      <c r="IN264" s="11">
        <v>71472.5</v>
      </c>
      <c r="IO264" s="18">
        <f t="shared" si="2807"/>
        <v>0.16186076068046629</v>
      </c>
      <c r="IP264" s="20">
        <f t="shared" si="2833"/>
        <v>1497.474557105164</v>
      </c>
      <c r="IR264" s="10">
        <v>26.010999999999999</v>
      </c>
      <c r="IS264" s="11">
        <v>80456.2</v>
      </c>
      <c r="IT264" s="18">
        <f t="shared" si="2808"/>
        <v>0.21954123919228147</v>
      </c>
      <c r="IU264" s="20">
        <f t="shared" si="2834"/>
        <v>1497.2305389221556</v>
      </c>
      <c r="IV264" s="20">
        <f t="shared" si="2809"/>
        <v>30.848251597216692</v>
      </c>
    </row>
    <row r="265" spans="1:256">
      <c r="A265" s="2" t="s">
        <v>145</v>
      </c>
      <c r="B265" s="25">
        <v>26.268999999999998</v>
      </c>
      <c r="C265" s="12">
        <v>21441.7</v>
      </c>
      <c r="D265" s="18">
        <f>C265/D$1</f>
        <v>6.6418710749003643E-2</v>
      </c>
      <c r="E265" s="20">
        <f>(((B265-B$249)/(B$266-B$249)*100+1400))</f>
        <v>1500.2605135839226</v>
      </c>
      <c r="G265" s="39"/>
      <c r="H265" s="40"/>
      <c r="I265" s="18"/>
      <c r="L265" s="25">
        <v>26.216999999999999</v>
      </c>
      <c r="M265" s="12">
        <v>18171.599999999999</v>
      </c>
      <c r="N265" s="18">
        <f>M265/N$1</f>
        <v>6.3860294272689314E-2</v>
      </c>
      <c r="O265" s="20">
        <f>(((L265-L$249)/(L$266-L$249)*100+1400))</f>
        <v>1500.8224299065421</v>
      </c>
      <c r="Q265" s="25">
        <v>26.21</v>
      </c>
      <c r="R265" s="12">
        <v>19149.2</v>
      </c>
      <c r="S265" s="18">
        <f>R265/S$1</f>
        <v>7.3343881505041023E-2</v>
      </c>
      <c r="T265" s="20">
        <f>(((Q265-Q$249)/(Q$266-Q$249)*100+1400))</f>
        <v>1501.6628873771731</v>
      </c>
      <c r="U265" s="20">
        <f t="shared" si="2642"/>
        <v>7.2287907527407578</v>
      </c>
      <c r="W265" s="10">
        <v>26.14</v>
      </c>
      <c r="X265">
        <v>23180.1</v>
      </c>
      <c r="Y265" s="18">
        <f t="shared" si="2854"/>
        <v>7.027993304334143E-2</v>
      </c>
      <c r="Z265" s="20">
        <f t="shared" si="2855"/>
        <v>1499.8853211009175</v>
      </c>
      <c r="AB265" s="10">
        <v>26.125</v>
      </c>
      <c r="AC265">
        <v>17279.5</v>
      </c>
      <c r="AD265" s="18">
        <f t="shared" si="2644"/>
        <v>5.9517330790914522E-2</v>
      </c>
      <c r="AE265" s="20">
        <f t="shared" si="2856"/>
        <v>1500</v>
      </c>
      <c r="AG265" s="10">
        <v>26.044</v>
      </c>
      <c r="AH265">
        <v>17960.8</v>
      </c>
      <c r="AI265" s="18">
        <f t="shared" si="2645"/>
        <v>5.9414416947571429E-2</v>
      </c>
      <c r="AJ265" s="20">
        <f t="shared" si="2857"/>
        <v>1499.8843484965305</v>
      </c>
      <c r="AL265" s="10">
        <v>26.033000000000001</v>
      </c>
      <c r="AM265">
        <v>15755</v>
      </c>
      <c r="AN265" s="18">
        <f t="shared" si="2646"/>
        <v>5.5693301179333493E-2</v>
      </c>
      <c r="AO265" s="20">
        <f t="shared" si="2858"/>
        <v>1500</v>
      </c>
      <c r="AQ265" s="10">
        <v>26.058</v>
      </c>
      <c r="AR265">
        <v>10454</v>
      </c>
      <c r="AS265" s="18">
        <f t="shared" si="2647"/>
        <v>3.4147028205758871E-2</v>
      </c>
      <c r="AT265" s="20">
        <f t="shared" si="2859"/>
        <v>1500.1154734411086</v>
      </c>
      <c r="AU265" s="20">
        <f t="shared" ref="AU265:AU281" si="2868">(STDEV(Y265,AD265,AI265,AN265,AS265))/(AVERAGE(Y265,AD265,AI265,AN265,AS265))*100</f>
        <v>23.794500821308318</v>
      </c>
      <c r="AY265" s="18"/>
      <c r="BD265" s="18"/>
      <c r="BI265" s="18"/>
      <c r="BN265" s="18"/>
      <c r="BS265" s="18"/>
      <c r="BU265" s="20"/>
      <c r="BW265" s="10">
        <v>26.158000000000001</v>
      </c>
      <c r="BX265" s="11">
        <v>6215.5</v>
      </c>
      <c r="BY265" s="18">
        <f t="shared" si="2754"/>
        <v>2.4512201085627659E-2</v>
      </c>
      <c r="BZ265" s="20">
        <f t="shared" si="2755"/>
        <v>1496.2724014336916</v>
      </c>
      <c r="CD265" s="18"/>
      <c r="CG265" s="10">
        <v>26.132000000000001</v>
      </c>
      <c r="CH265" s="11">
        <v>8474.4</v>
      </c>
      <c r="CI265" s="18">
        <f t="shared" si="2758"/>
        <v>2.2893883725956344E-2</v>
      </c>
      <c r="CJ265" s="20">
        <f t="shared" si="2759"/>
        <v>1495.6552706552707</v>
      </c>
      <c r="CL265" s="10">
        <v>26.14</v>
      </c>
      <c r="CM265" s="11">
        <v>7644.6</v>
      </c>
      <c r="CN265" s="18">
        <f t="shared" si="2860"/>
        <v>2.1308918269820423E-2</v>
      </c>
      <c r="CO265" s="20">
        <f t="shared" si="2761"/>
        <v>1495.5255681818182</v>
      </c>
      <c r="CQ265" s="10">
        <v>26.106000000000002</v>
      </c>
      <c r="CR265" s="11">
        <v>7100.4</v>
      </c>
      <c r="CS265" s="18">
        <f t="shared" si="2762"/>
        <v>2.0165890607626535E-2</v>
      </c>
      <c r="CT265" s="20">
        <f t="shared" si="2763"/>
        <v>1495.5016065690825</v>
      </c>
      <c r="CU265" s="20">
        <f t="shared" si="2764"/>
        <v>8.5221951972689816</v>
      </c>
      <c r="CW265" s="10">
        <v>26.177</v>
      </c>
      <c r="CX265" s="11">
        <v>11548</v>
      </c>
      <c r="CY265" s="18">
        <f t="shared" si="2765"/>
        <v>3.0033833576463127E-2</v>
      </c>
      <c r="CZ265" s="20">
        <f t="shared" si="2766"/>
        <v>1495.7872188504107</v>
      </c>
      <c r="DB265" s="10">
        <f t="shared" si="2851"/>
        <v>26.121500000000001</v>
      </c>
      <c r="DC265" s="10">
        <f t="shared" si="2852"/>
        <v>13467.625</v>
      </c>
      <c r="DD265" s="18">
        <f t="shared" ref="DD265" si="2869">DC265/DD$1</f>
        <v>4.011337675992363E-2</v>
      </c>
      <c r="DE265" s="20">
        <f t="shared" si="2768"/>
        <v>1491.6015625</v>
      </c>
      <c r="DG265" s="10">
        <v>26.106999999999999</v>
      </c>
      <c r="DH265" s="11">
        <v>10953.5</v>
      </c>
      <c r="DI265" s="18">
        <f t="shared" si="2769"/>
        <v>3.0056526630628654E-2</v>
      </c>
      <c r="DJ265" s="20">
        <f t="shared" si="2770"/>
        <v>1495.8036984352773</v>
      </c>
      <c r="DL265" s="10">
        <v>26.103000000000002</v>
      </c>
      <c r="DM265" s="11">
        <v>17731.400000000001</v>
      </c>
      <c r="DN265" s="18">
        <f t="shared" si="2771"/>
        <v>6.1012297497661044E-2</v>
      </c>
      <c r="DO265" s="20">
        <f t="shared" si="2772"/>
        <v>1495.9459459459458</v>
      </c>
      <c r="DQ265" s="10">
        <v>26.099</v>
      </c>
      <c r="DR265" s="11">
        <v>13637.6</v>
      </c>
      <c r="DS265" s="18">
        <f t="shared" si="2773"/>
        <v>4.4948278959086242E-2</v>
      </c>
      <c r="DT265" s="20">
        <f t="shared" si="2774"/>
        <v>1495.5192034139402</v>
      </c>
      <c r="DU265" s="20">
        <f t="shared" si="2775"/>
        <v>31.072846507602719</v>
      </c>
      <c r="DW265" s="10">
        <v>26.088000000000001</v>
      </c>
      <c r="DX265" s="11">
        <v>14241.9</v>
      </c>
      <c r="DY265" s="18">
        <f t="shared" si="2776"/>
        <v>6.2613207513989369E-2</v>
      </c>
      <c r="DZ265" s="20">
        <f t="shared" si="2777"/>
        <v>1492.9471032745591</v>
      </c>
      <c r="EB265" s="10">
        <v>26.07</v>
      </c>
      <c r="EC265" s="10">
        <v>19812.5</v>
      </c>
      <c r="ED265" s="18">
        <f t="shared" si="2778"/>
        <v>6.4370793967648415E-2</v>
      </c>
      <c r="EE265" s="20">
        <f t="shared" si="2779"/>
        <v>1492.0855614973264</v>
      </c>
      <c r="EG265" s="10">
        <v>25.981000000000002</v>
      </c>
      <c r="EH265" s="11">
        <v>21661.3</v>
      </c>
      <c r="EI265" s="18">
        <f t="shared" si="2780"/>
        <v>7.7109637200639625E-2</v>
      </c>
      <c r="EJ265" s="20">
        <f t="shared" si="2781"/>
        <v>1491.974431818182</v>
      </c>
      <c r="EL265" s="10">
        <v>25.995999999999999</v>
      </c>
      <c r="EM265" s="11">
        <v>17126.3</v>
      </c>
      <c r="EN265" s="18">
        <f t="shared" si="2782"/>
        <v>4.872516201131305E-2</v>
      </c>
      <c r="EO265" s="20">
        <f t="shared" si="2783"/>
        <v>1493.4385084259591</v>
      </c>
      <c r="EQ265" s="10">
        <v>25.977</v>
      </c>
      <c r="ER265" s="11">
        <v>25154.799999999999</v>
      </c>
      <c r="ES265" s="18">
        <f t="shared" si="2784"/>
        <v>7.9429730732492876E-2</v>
      </c>
      <c r="ET265" s="20">
        <f t="shared" si="2785"/>
        <v>1492.7272727272727</v>
      </c>
      <c r="EU265" s="20">
        <f t="shared" si="2786"/>
        <v>18.664904461475512</v>
      </c>
      <c r="EY265" s="18"/>
      <c r="FB265" s="10">
        <v>26.018000000000001</v>
      </c>
      <c r="FC265" s="10">
        <v>10470.6</v>
      </c>
      <c r="FD265" s="18">
        <f t="shared" si="2788"/>
        <v>3.3389542752110084E-2</v>
      </c>
      <c r="FE265" s="20">
        <f t="shared" si="2816"/>
        <v>1497.3654497553632</v>
      </c>
      <c r="FG265" s="10">
        <v>25.962</v>
      </c>
      <c r="FH265" s="11">
        <v>28751.3</v>
      </c>
      <c r="FI265" s="18">
        <f t="shared" si="2789"/>
        <v>9.2415757604589005E-2</v>
      </c>
      <c r="FJ265" s="20">
        <f t="shared" si="2817"/>
        <v>1497.0764617691154</v>
      </c>
      <c r="FL265" s="10">
        <v>25.943999999999999</v>
      </c>
      <c r="FM265" s="11">
        <v>13895.7</v>
      </c>
      <c r="FN265" s="18">
        <f t="shared" si="2790"/>
        <v>4.2410284410801434E-2</v>
      </c>
      <c r="FO265" s="20">
        <f t="shared" si="2818"/>
        <v>1496.818862275449</v>
      </c>
      <c r="FQ265" s="10">
        <v>25.97</v>
      </c>
      <c r="FR265" s="11">
        <v>4290.2</v>
      </c>
      <c r="FS265" s="18">
        <f t="shared" si="2791"/>
        <v>1.7135022072793687E-2</v>
      </c>
      <c r="FT265" s="20">
        <f>(((FQ265-FQ$249)/(FQ$266-FQ$249)*100+1400))</f>
        <v>1497.3802395209582</v>
      </c>
      <c r="FU265" s="20">
        <f t="shared" si="2837"/>
        <v>70.030061250695908</v>
      </c>
      <c r="FV265" s="20">
        <f t="shared" si="2838"/>
        <v>41.348304912337532</v>
      </c>
      <c r="FX265" s="10">
        <v>26.081</v>
      </c>
      <c r="FY265" s="11">
        <v>14156.4</v>
      </c>
      <c r="FZ265" s="18">
        <f t="shared" si="2839"/>
        <v>4.4520313155512893E-2</v>
      </c>
      <c r="GA265" s="20">
        <f t="shared" si="2820"/>
        <v>1497.1171845750655</v>
      </c>
      <c r="GC265" s="10">
        <v>25.962</v>
      </c>
      <c r="GD265" s="10">
        <v>14345.6</v>
      </c>
      <c r="GE265" s="18">
        <f t="shared" si="2840"/>
        <v>5.2666475271471572E-2</v>
      </c>
      <c r="GF265" s="20">
        <f t="shared" si="2821"/>
        <v>1496.8224299065421</v>
      </c>
      <c r="GH265" s="10">
        <v>25.963000000000001</v>
      </c>
      <c r="GI265" s="11">
        <v>6080.3</v>
      </c>
      <c r="GJ265" s="18">
        <f t="shared" si="2866"/>
        <v>2.4336795018247696E-2</v>
      </c>
      <c r="GK265" s="20">
        <f t="shared" si="2822"/>
        <v>1496.9594594594596</v>
      </c>
      <c r="GM265" s="10">
        <v>25.962</v>
      </c>
      <c r="GN265" s="11">
        <v>15993.4</v>
      </c>
      <c r="GO265" s="18">
        <f t="shared" si="2841"/>
        <v>4.6670862941436866E-2</v>
      </c>
      <c r="GP265" s="20">
        <f t="shared" si="2823"/>
        <v>1496.8224299065421</v>
      </c>
      <c r="GT265" s="18"/>
      <c r="GV265" s="20">
        <f t="shared" si="2843"/>
        <v>29.253533008977378</v>
      </c>
      <c r="GX265" s="10">
        <v>26.036000000000001</v>
      </c>
      <c r="GY265" s="11">
        <v>11302.8</v>
      </c>
      <c r="GZ265" s="18">
        <f t="shared" si="2798"/>
        <v>3.8265181758597715E-2</v>
      </c>
      <c r="HA265" s="20">
        <f t="shared" si="2844"/>
        <v>1497.4990668159762</v>
      </c>
      <c r="HC265" s="10">
        <v>26.01</v>
      </c>
      <c r="HD265" s="10">
        <v>21199.9</v>
      </c>
      <c r="HE265" s="18">
        <f t="shared" si="2799"/>
        <v>6.5230822816864834E-2</v>
      </c>
      <c r="HF265" s="20">
        <f t="shared" si="2826"/>
        <v>1497.0687711386697</v>
      </c>
      <c r="HH265" s="10">
        <v>25.97</v>
      </c>
      <c r="HI265" s="11">
        <v>14587.7</v>
      </c>
      <c r="HJ265" s="18">
        <f t="shared" si="2800"/>
        <v>4.0185460762173102E-2</v>
      </c>
      <c r="HK265" s="20">
        <f t="shared" si="2827"/>
        <v>1496.5710026090196</v>
      </c>
      <c r="HM265" s="10">
        <v>25.974</v>
      </c>
      <c r="HN265" s="11">
        <v>7393</v>
      </c>
      <c r="HO265" s="18">
        <f t="shared" si="2801"/>
        <v>2.0716871570248072E-2</v>
      </c>
      <c r="HP265" s="20">
        <f t="shared" si="2828"/>
        <v>1497.5299401197606</v>
      </c>
      <c r="HR265" s="10">
        <v>25.972999999999999</v>
      </c>
      <c r="HS265" s="11">
        <v>7974.9</v>
      </c>
      <c r="HT265" s="18">
        <f t="shared" si="2862"/>
        <v>1.9541213119020098E-2</v>
      </c>
      <c r="HU265" s="20">
        <f t="shared" si="2863"/>
        <v>1497.7485928705439</v>
      </c>
      <c r="HV265" s="20">
        <f t="shared" si="2803"/>
        <v>50.461561073945802</v>
      </c>
      <c r="HX265" s="10">
        <v>26.010999999999999</v>
      </c>
      <c r="HY265" s="11">
        <v>13546.3</v>
      </c>
      <c r="HZ265" s="18">
        <f t="shared" si="2804"/>
        <v>3.0448841863735344E-2</v>
      </c>
      <c r="IA265" s="20">
        <f t="shared" si="2847"/>
        <v>1496.8140929535232</v>
      </c>
      <c r="IC265" s="10">
        <v>26.01</v>
      </c>
      <c r="ID265" s="10">
        <v>17746.900000000001</v>
      </c>
      <c r="IE265" s="18">
        <f t="shared" si="2805"/>
        <v>5.7189454549321554E-2</v>
      </c>
      <c r="IF265" s="20">
        <f t="shared" si="2831"/>
        <v>1497.0643582988332</v>
      </c>
      <c r="IH265" s="10">
        <v>25.97</v>
      </c>
      <c r="II265" s="11">
        <v>7391.5</v>
      </c>
      <c r="IJ265" s="18">
        <f t="shared" si="2806"/>
        <v>2.3320411378177471E-2</v>
      </c>
      <c r="IK265" s="20">
        <f t="shared" si="2832"/>
        <v>1496.8236173393125</v>
      </c>
      <c r="IM265" s="10">
        <v>25.972999999999999</v>
      </c>
      <c r="IN265" s="11">
        <v>19257.099999999999</v>
      </c>
      <c r="IO265" s="18">
        <f t="shared" si="2807"/>
        <v>4.361074335583346E-2</v>
      </c>
      <c r="IP265" s="20">
        <f t="shared" si="2833"/>
        <v>1497.474557105164</v>
      </c>
      <c r="IR265" s="10">
        <v>26.018000000000001</v>
      </c>
      <c r="IS265" s="11">
        <v>17256.8</v>
      </c>
      <c r="IT265" s="18">
        <f t="shared" si="2808"/>
        <v>4.7088717295787806E-2</v>
      </c>
      <c r="IU265" s="20">
        <f t="shared" si="2834"/>
        <v>1497.4925149700598</v>
      </c>
      <c r="IV265" s="20">
        <f t="shared" si="2809"/>
        <v>33.441434350923352</v>
      </c>
    </row>
    <row r="266" spans="1:256">
      <c r="A266" s="4" t="s">
        <v>146</v>
      </c>
      <c r="B266" s="25">
        <v>26.262</v>
      </c>
      <c r="C266" s="12">
        <v>20861.400000000001</v>
      </c>
      <c r="D266" s="18">
        <f>C266/D$1</f>
        <v>6.462114908889055E-2</v>
      </c>
      <c r="E266" s="20">
        <f>(((B266-B$249)/(B$266-B$249)*100+1400))</f>
        <v>1500</v>
      </c>
      <c r="G266" s="25">
        <v>26.228999999999999</v>
      </c>
      <c r="H266" s="12">
        <v>13449.4</v>
      </c>
      <c r="I266" s="18">
        <f>H266/I$1</f>
        <v>6.3081477701461677E-2</v>
      </c>
      <c r="J266" s="20">
        <f>(((G266-G$249)/(G$266-G$249)*100+1400))</f>
        <v>1500</v>
      </c>
      <c r="L266" s="25">
        <v>26.195</v>
      </c>
      <c r="M266" s="12">
        <v>5946.3</v>
      </c>
      <c r="N266" s="18">
        <f>M266/N$1</f>
        <v>2.0897029861635327E-2</v>
      </c>
      <c r="O266" s="20">
        <f>(((L266-L$249)/(L$266-L$249)*100+1400))</f>
        <v>1500</v>
      </c>
      <c r="Q266" s="25">
        <v>26.166</v>
      </c>
      <c r="R266" s="12">
        <v>19494.5</v>
      </c>
      <c r="S266" s="18">
        <f>R266/S$1</f>
        <v>7.4666424602595524E-2</v>
      </c>
      <c r="T266" s="20">
        <f>(((Q266-Q$249)/(Q$266-Q$249)*100+1400))</f>
        <v>1500</v>
      </c>
      <c r="U266" s="20">
        <f t="shared" si="2642"/>
        <v>42.710792911210703</v>
      </c>
      <c r="W266" s="10">
        <v>26.143000000000001</v>
      </c>
      <c r="X266">
        <v>77177.8</v>
      </c>
      <c r="Y266" s="18">
        <f t="shared" si="2854"/>
        <v>0.23399599727492101</v>
      </c>
      <c r="Z266" s="20">
        <f t="shared" si="2855"/>
        <v>1500</v>
      </c>
      <c r="AB266" s="10">
        <v>26.125</v>
      </c>
      <c r="AC266">
        <v>68449.600000000006</v>
      </c>
      <c r="AD266" s="18">
        <f t="shared" si="2644"/>
        <v>0.23576709312802935</v>
      </c>
      <c r="AE266" s="20">
        <f t="shared" si="2856"/>
        <v>1500</v>
      </c>
      <c r="AG266" s="10">
        <v>26.047000000000001</v>
      </c>
      <c r="AH266">
        <v>58840.3</v>
      </c>
      <c r="AI266" s="18">
        <f t="shared" si="2645"/>
        <v>0.19464400903746978</v>
      </c>
      <c r="AJ266" s="20">
        <f t="shared" si="2857"/>
        <v>1500</v>
      </c>
      <c r="AL266" s="10">
        <v>26.033000000000001</v>
      </c>
      <c r="AM266">
        <v>69141.5</v>
      </c>
      <c r="AN266" s="18">
        <f t="shared" si="2646"/>
        <v>0.24441246483598139</v>
      </c>
      <c r="AO266" s="20">
        <f t="shared" si="2858"/>
        <v>1500</v>
      </c>
      <c r="AQ266" s="10">
        <v>26.055</v>
      </c>
      <c r="AR266">
        <v>45225.2</v>
      </c>
      <c r="AS266" s="18">
        <f t="shared" si="2647"/>
        <v>0.14772395064196348</v>
      </c>
      <c r="AT266" s="20">
        <f t="shared" si="2859"/>
        <v>1500</v>
      </c>
      <c r="AU266" s="20">
        <f t="shared" si="2868"/>
        <v>19.120233025146646</v>
      </c>
      <c r="AW266" s="10">
        <v>26.125</v>
      </c>
      <c r="AX266">
        <v>17048.900000000001</v>
      </c>
      <c r="AY266" s="18">
        <f t="shared" si="2649"/>
        <v>4.9520879989078566E-2</v>
      </c>
      <c r="AZ266" s="20">
        <f>(((AW266-AW$249)/(AW$266-AW$249)*100+1400))</f>
        <v>1500</v>
      </c>
      <c r="BB266" s="10">
        <v>26.187999999999999</v>
      </c>
      <c r="BC266">
        <v>11180.3</v>
      </c>
      <c r="BD266" s="18">
        <f t="shared" si="2650"/>
        <v>2.9053338731530966E-2</v>
      </c>
      <c r="BE266" s="20">
        <f>(((BB266-BB$249)/(BB$266-BB$249)*100+1400))</f>
        <v>1500</v>
      </c>
      <c r="BG266" s="10">
        <v>26.077000000000002</v>
      </c>
      <c r="BH266">
        <v>29232.400000000001</v>
      </c>
      <c r="BI266" s="18">
        <f t="shared" si="2651"/>
        <v>8.9662347604926709E-2</v>
      </c>
      <c r="BJ266" s="20">
        <f>(((BG266-BG$249)/(BG$266-BG$249)*100+1400))</f>
        <v>1500</v>
      </c>
      <c r="BL266" s="10">
        <v>26.088000000000001</v>
      </c>
      <c r="BM266">
        <v>25860.3</v>
      </c>
      <c r="BN266" s="18">
        <f t="shared" si="2652"/>
        <v>7.2674281359178763E-2</v>
      </c>
      <c r="BO266" s="20">
        <f>(((BL266-BL$249)/(BL$266-BL$249)*100+1400))</f>
        <v>1500</v>
      </c>
      <c r="BQ266" s="10">
        <v>26.081</v>
      </c>
      <c r="BR266">
        <v>17550.8</v>
      </c>
      <c r="BS266" s="18">
        <f t="shared" si="2653"/>
        <v>5.6538372825707388E-2</v>
      </c>
      <c r="BT266" s="20">
        <f>(((BQ266-BQ$249)/(BQ$266-BQ$249)*100+1400))</f>
        <v>1500</v>
      </c>
      <c r="BU266" s="20">
        <f t="shared" si="2753"/>
        <v>38.686552078594133</v>
      </c>
      <c r="BW266" s="10">
        <v>26.146999999999998</v>
      </c>
      <c r="BX266" s="11">
        <v>24346.2</v>
      </c>
      <c r="BY266" s="18">
        <f t="shared" ref="BY266:BY276" si="2870">BX266/BY$1</f>
        <v>9.6014632784314713E-2</v>
      </c>
      <c r="BZ266" s="20">
        <f>(((BW266-BW$249)/(BW$266-BW$249)*100+1400))</f>
        <v>1500</v>
      </c>
      <c r="CB266" s="10">
        <v>26.143000000000001</v>
      </c>
      <c r="CC266" s="11">
        <v>19145.8</v>
      </c>
      <c r="CD266" s="18">
        <f t="shared" ref="CD266:CD275" si="2871">CC266/CD$1</f>
        <v>6.3321018028455398E-2</v>
      </c>
      <c r="CE266" s="20">
        <f>(((CB266-CB$249)/(CB$266-CB$249)*100+1400))</f>
        <v>1500</v>
      </c>
      <c r="CG266" s="10">
        <v>26.117999999999999</v>
      </c>
      <c r="CH266" s="11">
        <v>21691.5</v>
      </c>
      <c r="CI266" s="18">
        <f t="shared" ref="CI266:CI276" si="2872">CH266/CI$1</f>
        <v>5.8600334990274477E-2</v>
      </c>
      <c r="CJ266" s="20">
        <f>(((CG266-CG$249)/(CG$266-CG$249)*100+1400))</f>
        <v>1500</v>
      </c>
      <c r="CL266" s="10">
        <v>26.129000000000001</v>
      </c>
      <c r="CM266" s="11">
        <v>23560</v>
      </c>
      <c r="CN266" s="18">
        <f t="shared" ref="CN266:CN276" si="2873">CM266/CN$1</f>
        <v>6.5672254197337868E-2</v>
      </c>
      <c r="CO266" s="20">
        <f>(((CL266-CL$249)/(CL$266-CL$249)*100+1400))</f>
        <v>1500</v>
      </c>
      <c r="CQ266" s="10">
        <v>26.099</v>
      </c>
      <c r="CR266" s="11">
        <v>19717.900000000001</v>
      </c>
      <c r="CS266" s="18">
        <f t="shared" ref="CS266:CS275" si="2874">CR266/CS$1</f>
        <v>5.6000931554858788E-2</v>
      </c>
      <c r="CT266" s="20">
        <f>(((CQ266-CQ$249)/(CQ$266-CQ$249)*100+1400))</f>
        <v>1500</v>
      </c>
      <c r="CU266" s="20">
        <f t="shared" ref="CU266:CU276" si="2875">(STDEV(BY266,CD266,CI266,CN266,CS266))/(AVERAGE(BY266,CD266,CI266,CN266,CS266))*100</f>
        <v>23.790338680421812</v>
      </c>
      <c r="CW266" s="10">
        <v>26.151</v>
      </c>
      <c r="CX266" s="11">
        <v>24797.9</v>
      </c>
      <c r="CY266" s="18">
        <f t="shared" si="2765"/>
        <v>6.4493938486818073E-2</v>
      </c>
      <c r="CZ266" s="20">
        <f>(((CW266-CW$249)/(CW$266-CW$249)*100+1400))</f>
        <v>1500</v>
      </c>
      <c r="DB266" s="10">
        <f t="shared" si="2851"/>
        <v>26.1</v>
      </c>
      <c r="DC266" s="10">
        <f t="shared" si="2852"/>
        <v>24246.825000000004</v>
      </c>
      <c r="DD266" s="18">
        <f t="shared" ref="DD266" si="2876">DC266/DD$1</f>
        <v>7.2219268538954384E-2</v>
      </c>
      <c r="DE266" s="20">
        <f>(((DB266-DB$249)/(DB$266-DB$249)*100+1400))</f>
        <v>1500</v>
      </c>
      <c r="DG266" s="10">
        <v>26.088000000000001</v>
      </c>
      <c r="DH266" s="11">
        <v>25895.200000000001</v>
      </c>
      <c r="DI266" s="18">
        <f t="shared" si="2769"/>
        <v>7.1056718711412351E-2</v>
      </c>
      <c r="DJ266" s="20">
        <f>(((DG266-DG$249)/(DG$266-DG$249)*100+1400))</f>
        <v>1500</v>
      </c>
      <c r="DL266" s="10">
        <v>26.084</v>
      </c>
      <c r="DM266" s="11">
        <v>26189.8</v>
      </c>
      <c r="DN266" s="18">
        <f t="shared" si="2771"/>
        <v>9.0116960251544892E-2</v>
      </c>
      <c r="DO266" s="20">
        <f>(((DL266-DL$249)/(DL$266-DL$249)*100+1400))</f>
        <v>1500</v>
      </c>
      <c r="DQ266" s="10">
        <v>26.077000000000002</v>
      </c>
      <c r="DR266" s="11">
        <v>20104.400000000001</v>
      </c>
      <c r="DS266" s="18">
        <f t="shared" si="2773"/>
        <v>6.6262258718913405E-2</v>
      </c>
      <c r="DT266" s="20">
        <f>(((DQ266-DQ$249)/(DQ$266-DQ$249)*100+1400))</f>
        <v>1500</v>
      </c>
      <c r="DU266" s="20">
        <f t="shared" si="2775"/>
        <v>13.985408841795744</v>
      </c>
      <c r="DW266" s="10">
        <v>26.181000000000001</v>
      </c>
      <c r="DX266" s="11">
        <v>23139.599999999999</v>
      </c>
      <c r="DY266" s="18">
        <f t="shared" si="2776"/>
        <v>0.10173112973625068</v>
      </c>
      <c r="DZ266" s="20">
        <f>(((DW266-DW$249)/(DW$266-DW$249)*100+1400))</f>
        <v>1500</v>
      </c>
      <c r="EB266" s="10">
        <v>26.146999999999998</v>
      </c>
      <c r="EC266" s="10">
        <v>27704.7</v>
      </c>
      <c r="ED266" s="18">
        <f t="shared" si="2778"/>
        <v>9.0012544385388485E-2</v>
      </c>
      <c r="EE266" s="20">
        <f>(((EB266-EB$249)/(EB$266-EB$249)*100+1400))</f>
        <v>1500</v>
      </c>
      <c r="EG266" s="10">
        <v>26.07</v>
      </c>
      <c r="EH266" s="11">
        <v>32919.9</v>
      </c>
      <c r="EI266" s="18">
        <f t="shared" si="2780"/>
        <v>0.11718786710314416</v>
      </c>
      <c r="EJ266" s="20">
        <f>(((EG266-EG$249)/(EG$266-EG$249)*100+1400))</f>
        <v>1500</v>
      </c>
      <c r="EL266" s="10">
        <v>26.058</v>
      </c>
      <c r="EM266" s="11">
        <v>29476.6</v>
      </c>
      <c r="EN266" s="18">
        <f t="shared" si="2782"/>
        <v>8.3862370187528554E-2</v>
      </c>
      <c r="EO266" s="20">
        <f>(((EL266-EL$249)/(EL$266-EL$249)*100+1400))</f>
        <v>1500</v>
      </c>
      <c r="EQ266" s="10">
        <v>26.047000000000001</v>
      </c>
      <c r="ER266" s="11">
        <v>27989</v>
      </c>
      <c r="ES266" s="18">
        <f t="shared" si="2784"/>
        <v>8.8379105915043776E-2</v>
      </c>
      <c r="ET266" s="20">
        <f>(((EQ266-EQ$249)/(EQ$266-EQ$249)*100+1400))</f>
        <v>1500</v>
      </c>
      <c r="EU266" s="20">
        <f t="shared" si="2786"/>
        <v>13.967915987203567</v>
      </c>
      <c r="EW266" s="10">
        <v>26.166</v>
      </c>
      <c r="EX266" s="11">
        <v>15555.5</v>
      </c>
      <c r="EY266" s="18">
        <f t="shared" si="2787"/>
        <v>5.0980428143175834E-2</v>
      </c>
      <c r="EZ266" s="20">
        <f>(((EW266-EW$249)/(EW$266-EW$249)*100+1400))</f>
        <v>1500</v>
      </c>
      <c r="FB266" s="10">
        <v>26.088000000000001</v>
      </c>
      <c r="FC266" s="10">
        <v>19737.7</v>
      </c>
      <c r="FD266" s="18">
        <f t="shared" si="2788"/>
        <v>6.2941262007747717E-2</v>
      </c>
      <c r="FE266" s="20">
        <f>(((FB266-FB$249)/(FB$266-FB$249)*100+1400))</f>
        <v>1500</v>
      </c>
      <c r="FG266" s="10">
        <v>26.04</v>
      </c>
      <c r="FH266" s="11">
        <v>17852</v>
      </c>
      <c r="FI266" s="18">
        <f t="shared" si="2789"/>
        <v>5.7381965502677199E-2</v>
      </c>
      <c r="FJ266" s="20">
        <f>(((FG266-FG$249)/(FG$266-FG$249)*100+1400))</f>
        <v>1500</v>
      </c>
      <c r="FL266" s="10">
        <v>26.029</v>
      </c>
      <c r="FM266" s="11">
        <v>22453.9</v>
      </c>
      <c r="FN266" s="18">
        <f t="shared" si="2790"/>
        <v>6.8530285277581857E-2</v>
      </c>
      <c r="FO266" s="20">
        <f>(((FL266-FL$249)/(FL$266-FL$249)*100+1400))</f>
        <v>1500</v>
      </c>
      <c r="FQ266" s="10">
        <v>26.04</v>
      </c>
      <c r="FR266" s="11">
        <v>14663.6</v>
      </c>
      <c r="FS266" s="18">
        <f t="shared" si="2791"/>
        <v>5.8566292869007865E-2</v>
      </c>
      <c r="FT266" s="20">
        <f>(((FQ266-FQ$249)/(FQ$266-FQ$249)*100+1400))</f>
        <v>1500</v>
      </c>
      <c r="FU266" s="20">
        <f t="shared" si="2837"/>
        <v>10.961025004064462</v>
      </c>
      <c r="FV266" s="20">
        <f t="shared" si="2838"/>
        <v>12.291903655911439</v>
      </c>
      <c r="FX266" s="10">
        <v>26.158000000000001</v>
      </c>
      <c r="FY266" s="11">
        <v>21971.7</v>
      </c>
      <c r="FZ266" s="18">
        <f t="shared" ref="FZ266:FZ276" si="2877">FY266/FZ$1</f>
        <v>6.9098567754441995E-2</v>
      </c>
      <c r="GA266" s="20">
        <f>(((FX266-FX$249)/(FX$266-FX$249)*100+1400))</f>
        <v>1500</v>
      </c>
      <c r="GC266" s="10">
        <v>26.047000000000001</v>
      </c>
      <c r="GD266" s="10">
        <v>17165.2</v>
      </c>
      <c r="GE266" s="18">
        <f t="shared" si="2840"/>
        <v>6.3017969365510254E-2</v>
      </c>
      <c r="GF266" s="20">
        <f>(((GC266-GC$249)/(GC$266-GC$249)*100+1400))</f>
        <v>1500</v>
      </c>
      <c r="GH266" s="10">
        <v>26.044</v>
      </c>
      <c r="GI266" s="11">
        <v>13796.4</v>
      </c>
      <c r="GJ266" s="18">
        <f t="shared" si="2866"/>
        <v>5.5220985607577336E-2</v>
      </c>
      <c r="GK266" s="20">
        <f>(((GH266-GH$249)/(GH$266-GH$249)*100+1400))</f>
        <v>1500</v>
      </c>
      <c r="GM266" s="10">
        <v>26.047000000000001</v>
      </c>
      <c r="GN266" s="11">
        <v>20021.900000000001</v>
      </c>
      <c r="GO266" s="18">
        <f t="shared" si="2841"/>
        <v>5.8426560376602529E-2</v>
      </c>
      <c r="GP266" s="20">
        <f>(((GM266-GM$249)/(GM$266-GM$249)*100+1400))</f>
        <v>1500</v>
      </c>
      <c r="GR266" s="10">
        <v>26.029</v>
      </c>
      <c r="GS266" s="11">
        <v>13867.1</v>
      </c>
      <c r="GT266" s="18">
        <f t="shared" si="2842"/>
        <v>3.7679121944486256E-2</v>
      </c>
      <c r="GU266" s="20">
        <f>(((GR266-GR$249)/(GR$266-GR$249)*100+1400))</f>
        <v>1500</v>
      </c>
      <c r="GV266" s="20">
        <f t="shared" si="2843"/>
        <v>20.883419717956077</v>
      </c>
      <c r="GX266" s="10">
        <v>26.103000000000002</v>
      </c>
      <c r="GY266" s="11">
        <v>23653.9</v>
      </c>
      <c r="GZ266" s="18">
        <f t="shared" si="2798"/>
        <v>8.0079341649829647E-2</v>
      </c>
      <c r="HA266" s="20">
        <f>(((GX266-GX$249)/(GX$266-GX$249)*100+1400))</f>
        <v>1500</v>
      </c>
      <c r="HC266" s="10">
        <v>26.088000000000001</v>
      </c>
      <c r="HD266" s="10">
        <v>28487.3</v>
      </c>
      <c r="HE266" s="18">
        <f t="shared" si="2799"/>
        <v>8.7653716235966836E-2</v>
      </c>
      <c r="HF266" s="20">
        <f>(((HC266-HC$249)/(HC$266-HC$249)*100+1400))</f>
        <v>1500</v>
      </c>
      <c r="HH266" s="10">
        <v>26.062000000000001</v>
      </c>
      <c r="HI266" s="11">
        <v>22094.799999999999</v>
      </c>
      <c r="HJ266" s="18">
        <f t="shared" si="2800"/>
        <v>6.0865641495784953E-2</v>
      </c>
      <c r="HK266" s="20">
        <f>(((HH266-HH$249)/(HH$266-HH$249)*100+1400))</f>
        <v>1500</v>
      </c>
      <c r="HM266" s="10">
        <v>26.04</v>
      </c>
      <c r="HN266" s="11">
        <v>20524.3</v>
      </c>
      <c r="HO266" s="18">
        <f t="shared" si="2801"/>
        <v>5.7513768046698562E-2</v>
      </c>
      <c r="HP266" s="20">
        <f>(((HM266-HM$249)/(HM$266-HM$249)*100+1400))</f>
        <v>1500</v>
      </c>
      <c r="HR266" s="10">
        <v>26.033000000000001</v>
      </c>
      <c r="HS266" s="11">
        <v>24356.1</v>
      </c>
      <c r="HT266" s="18">
        <f t="shared" ref="HT266" si="2878">HS266/HT$1</f>
        <v>5.9680715852006343E-2</v>
      </c>
      <c r="HU266" s="20">
        <f>(((HR266-HR$249)/(HR$266-HR$249)*100+1400))</f>
        <v>1500</v>
      </c>
      <c r="HV266" s="20">
        <f t="shared" si="2803"/>
        <v>19.872458029350422</v>
      </c>
      <c r="HX266" s="10">
        <v>26.096</v>
      </c>
      <c r="HY266" s="11">
        <v>29301.200000000001</v>
      </c>
      <c r="HZ266" s="18">
        <f t="shared" si="2804"/>
        <v>6.5862088187747372E-2</v>
      </c>
      <c r="IA266" s="20">
        <f>(((HX266-HX$249)/(HX$266-HX$249)*100+1400))</f>
        <v>1500</v>
      </c>
      <c r="IC266" s="10">
        <v>26.088000000000001</v>
      </c>
      <c r="ID266" s="10">
        <v>33634.800000000003</v>
      </c>
      <c r="IE266" s="18">
        <f t="shared" si="2805"/>
        <v>0.10838827433949144</v>
      </c>
      <c r="IF266" s="20">
        <f>(((IC266-IC$249)/(IC$266-IC$249)*100+1400))</f>
        <v>1500</v>
      </c>
      <c r="IH266" s="10">
        <v>26.055</v>
      </c>
      <c r="II266" s="11">
        <v>24533.9</v>
      </c>
      <c r="IJ266" s="18">
        <f t="shared" si="2806"/>
        <v>7.7405214193474708E-2</v>
      </c>
      <c r="IK266" s="20">
        <f>(((IH266-IH$249)/(IH$266-IH$249)*100+1400))</f>
        <v>1500</v>
      </c>
      <c r="IM266" s="10">
        <v>26.04</v>
      </c>
      <c r="IN266" s="11">
        <v>40635.199999999997</v>
      </c>
      <c r="IO266" s="18">
        <f t="shared" si="2807"/>
        <v>9.2024826085597727E-2</v>
      </c>
      <c r="IP266" s="20">
        <f>(((IM266-IM$249)/(IM$266-IM$249)*100+1400))</f>
        <v>1500</v>
      </c>
      <c r="IR266" s="10">
        <v>26.085000000000001</v>
      </c>
      <c r="IS266" s="11">
        <v>31549.7</v>
      </c>
      <c r="IT266" s="18">
        <f t="shared" si="2808"/>
        <v>8.608982569577886E-2</v>
      </c>
      <c r="IU266" s="20">
        <f>(((IR266-IR$249)/(IR$266-IR$249)*100+1400))</f>
        <v>1500</v>
      </c>
      <c r="IV266" s="20">
        <f t="shared" si="2809"/>
        <v>18.550287386740592</v>
      </c>
    </row>
    <row r="267" spans="1:256" s="11" customFormat="1">
      <c r="A267" s="13">
        <v>534</v>
      </c>
      <c r="B267" s="25"/>
      <c r="C267" s="12"/>
      <c r="D267" s="18"/>
      <c r="E267" s="20"/>
      <c r="F267" s="12"/>
      <c r="G267" s="25"/>
      <c r="H267" s="12"/>
      <c r="I267" s="18"/>
      <c r="J267" s="20"/>
      <c r="K267" s="12"/>
      <c r="L267" s="25"/>
      <c r="M267" s="12"/>
      <c r="N267" s="18"/>
      <c r="O267" s="20"/>
      <c r="P267" s="12"/>
      <c r="Q267" s="25"/>
      <c r="R267" s="12"/>
      <c r="S267" s="18"/>
      <c r="T267" s="20"/>
      <c r="U267" s="20"/>
      <c r="W267" s="10">
        <v>26.384</v>
      </c>
      <c r="X267" s="11">
        <v>26314.1</v>
      </c>
      <c r="Y267" s="18">
        <f>X267/Y$1</f>
        <v>7.9781933041522285E-2</v>
      </c>
      <c r="Z267" s="20">
        <f>(((W267-W$266)/(W$276-W$266)*100+1500))</f>
        <v>1509.1461100569261</v>
      </c>
      <c r="AB267" s="10">
        <v>26.405999999999999</v>
      </c>
      <c r="AC267" s="11">
        <v>21658.6</v>
      </c>
      <c r="AD267" s="18">
        <f>AC267/AD$1</f>
        <v>7.4600657465094547E-2</v>
      </c>
      <c r="AE267" s="20">
        <f>(((AB267-AB$266)/(AB$276-AB$266)*100+1500))</f>
        <v>1510.6358819076456</v>
      </c>
      <c r="AG267" s="10">
        <v>26.332000000000001</v>
      </c>
      <c r="AH267" s="11">
        <v>25216.7</v>
      </c>
      <c r="AI267" s="18">
        <f>AH267/AI$1</f>
        <v>8.3416970727463388E-2</v>
      </c>
      <c r="AJ267" s="20">
        <f>(((AG267-AG$266)/(AG$276-AG$266)*100+1500))</f>
        <v>1510.8903324417272</v>
      </c>
      <c r="AL267" s="10">
        <v>26.295000000000002</v>
      </c>
      <c r="AM267" s="11">
        <v>23505.5</v>
      </c>
      <c r="AN267" s="18">
        <f>AM267/AN$1</f>
        <v>8.3091011797576858E-2</v>
      </c>
      <c r="AO267" s="20">
        <f>(((AL267-AL$266)/(AL$276-AL$266)*100+1500))</f>
        <v>1510</v>
      </c>
      <c r="AQ267" s="10">
        <v>26.306000000000001</v>
      </c>
      <c r="AR267" s="11">
        <v>16775.900000000001</v>
      </c>
      <c r="AS267" s="18">
        <f>AR267/AS$1</f>
        <v>5.4796932320354916E-2</v>
      </c>
      <c r="AT267" s="20">
        <f>(((AQ267-AQ$266)/(AQ$276-AQ$266)*100+1500))</f>
        <v>1509.5546250475829</v>
      </c>
      <c r="AU267" s="20">
        <f t="shared" ref="AU267" si="2879">(STDEV(Y267,AD267,AI267,AN267,AS267))/(AVERAGE(Y267,AD267,AI267,AN267,AS267))*100</f>
        <v>15.851124616238128</v>
      </c>
      <c r="AW267" s="10">
        <v>26.302</v>
      </c>
      <c r="AX267" s="11">
        <v>14975.3</v>
      </c>
      <c r="AY267" s="18">
        <f>AX267/AY$1</f>
        <v>4.3497822973942495E-2</v>
      </c>
      <c r="AZ267" s="20">
        <f>(((AW267-AW$266)/(AW$276-AW$266)*100+1500))</f>
        <v>1506.9411764705883</v>
      </c>
      <c r="BB267" s="10">
        <v>26.373000000000001</v>
      </c>
      <c r="BC267" s="11">
        <v>7442.5</v>
      </c>
      <c r="BD267" s="18">
        <f>BC267/BD$1</f>
        <v>1.9340221059311397E-2</v>
      </c>
      <c r="BE267" s="20">
        <f>(((BB267-BB$266)/(BB$276-BB$266)*100+1500))</f>
        <v>1507.2152886115446</v>
      </c>
      <c r="BG267" s="10">
        <v>26.247</v>
      </c>
      <c r="BH267" s="11">
        <v>21391.8</v>
      </c>
      <c r="BI267" s="18">
        <f>BH267/BI$1</f>
        <v>6.5613463400031172E-2</v>
      </c>
      <c r="BJ267" s="20">
        <f>(((BG267-BG$266)/(BG$276-BG$266)*100+1500))</f>
        <v>1506.6771406127257</v>
      </c>
      <c r="BL267" s="10">
        <v>26.268999999999998</v>
      </c>
      <c r="BM267" s="11">
        <v>19510.599999999999</v>
      </c>
      <c r="BN267" s="18">
        <f>BM267/BN$1</f>
        <v>5.4829945278530919E-2</v>
      </c>
      <c r="BO267" s="20">
        <f>(((BL267-BL$266)/(BL$276-BL$266)*100+1500))</f>
        <v>1507.0980392156862</v>
      </c>
      <c r="BQ267" s="10">
        <v>26.257999999999999</v>
      </c>
      <c r="BR267" s="11">
        <v>17370.3</v>
      </c>
      <c r="BS267" s="18">
        <f>BR267/BS$1</f>
        <v>5.5956907804452505E-2</v>
      </c>
      <c r="BT267" s="20">
        <f>(((BQ267-BQ$266)/(BQ$276-BQ$266)*100+1500))</f>
        <v>1506.9032761310452</v>
      </c>
      <c r="BU267" s="20">
        <f>(STDEV(AY267,BD267,BI267,BN267,BS267))/(AVERAGE(AY267,BD267,BI267,BN267,BS267))*100</f>
        <v>37.118686628134895</v>
      </c>
      <c r="BW267" s="10">
        <v>26.324999999999999</v>
      </c>
      <c r="BX267" s="11">
        <v>13033.5</v>
      </c>
      <c r="BY267" s="18">
        <f>BX267/BY$1</f>
        <v>5.1400494384929302E-2</v>
      </c>
      <c r="BZ267" s="20">
        <f>(((BW267-BW$266)/(BW$276-BW$266)*100+1500))</f>
        <v>1507.0327933623073</v>
      </c>
      <c r="CB267" s="10">
        <v>26.353999999999999</v>
      </c>
      <c r="CC267" s="11">
        <v>15691.2</v>
      </c>
      <c r="CD267" s="18">
        <f>CC267/CD$1</f>
        <v>5.1895598934915195E-2</v>
      </c>
      <c r="CE267" s="20">
        <f>(((CB267-CB$266)/(CB$276-CB$266)*100+1500))</f>
        <v>1508.2745098039215</v>
      </c>
      <c r="CG267" s="10">
        <v>26.302</v>
      </c>
      <c r="CH267" s="11">
        <v>16877.900000000001</v>
      </c>
      <c r="CI267" s="18">
        <f>CH267/CI$1</f>
        <v>4.5596228657877678E-2</v>
      </c>
      <c r="CJ267" s="20">
        <f>(((CG267-CG$266)/(CG$276-CG$266)*100+1500))</f>
        <v>1507.2270227808326</v>
      </c>
      <c r="CL267" s="10">
        <v>26.302</v>
      </c>
      <c r="CM267" s="11">
        <v>19216.099999999999</v>
      </c>
      <c r="CN267" s="18">
        <f>CM267/CN$1</f>
        <v>5.3563862643525646E-2</v>
      </c>
      <c r="CO267" s="20">
        <f>(((CL267-CL$266)/(CL$276-CL$266)*100+1500))</f>
        <v>1506.8056648308418</v>
      </c>
      <c r="CQ267" s="10">
        <v>26.265000000000001</v>
      </c>
      <c r="CR267" s="11">
        <v>19232.099999999999</v>
      </c>
      <c r="CS267" s="18">
        <f>CR267/CS$1</f>
        <v>5.4621207925600573E-2</v>
      </c>
      <c r="CT267" s="20">
        <f>(((CQ267-CQ$266)/(CQ$276-CQ$266)*100+1500))</f>
        <v>1506.5098039215686</v>
      </c>
      <c r="CU267" s="20">
        <f>(STDEV(BY267,CD267,CI267,CN267,CS267))/(AVERAGE(BY267,CD267,CI267,CN267,CS267))*100</f>
        <v>6.8063622078995554</v>
      </c>
      <c r="CW267" s="10">
        <v>26.350999999999999</v>
      </c>
      <c r="CX267" s="11">
        <v>10711.3</v>
      </c>
      <c r="CY267" s="18">
        <f>CX267/CY$1</f>
        <v>2.7857759056769092E-2</v>
      </c>
      <c r="CZ267" s="20">
        <f>(((CW267-CW$266)/(CW$276-CW$266)*100+1500))</f>
        <v>1507.8431372549019</v>
      </c>
      <c r="DB267" s="10">
        <f>AVERAGE(CW267,DG267,DL267,DQ267)</f>
        <v>26.278749999999999</v>
      </c>
      <c r="DC267" s="10">
        <f>AVERAGE(CX267,DH267,DM267,DR267)</f>
        <v>9633.875</v>
      </c>
      <c r="DD267" s="18">
        <f>DC267/DD$1</f>
        <v>2.8694536529863972E-2</v>
      </c>
      <c r="DE267" s="20">
        <f>(((DB267-DB$266)/(DB$276-DB$266)*100+1500))</f>
        <v>1507.0146178750122</v>
      </c>
      <c r="DG267" s="10">
        <v>26.262</v>
      </c>
      <c r="DH267" s="11">
        <v>9826</v>
      </c>
      <c r="DI267" s="18">
        <f>DH267/DI$1</f>
        <v>2.6962654007628352E-2</v>
      </c>
      <c r="DJ267" s="20">
        <f>(((DG267-DG$266)/(DG$276-DG$266)*100+1500))</f>
        <v>1506.8235294117646</v>
      </c>
      <c r="DL267" s="10">
        <v>26.24</v>
      </c>
      <c r="DM267" s="11">
        <v>9883.1</v>
      </c>
      <c r="DN267" s="18">
        <f>DM267/DN$1</f>
        <v>3.4006938955701969E-2</v>
      </c>
      <c r="DO267" s="20">
        <f>(((DL267-DL$266)/(DL$276-DL$266)*100+1500))</f>
        <v>1506.1344868265828</v>
      </c>
      <c r="DQ267" s="10">
        <v>26.262</v>
      </c>
      <c r="DR267" s="11">
        <v>8115.1</v>
      </c>
      <c r="DS267" s="18">
        <f>DR267/DS$1</f>
        <v>2.6746625401894819E-2</v>
      </c>
      <c r="DT267" s="20">
        <f>(((DQ267-DQ$266)/(DQ$276-DQ$266)*100+1500))</f>
        <v>1507.2549019607843</v>
      </c>
      <c r="DU267" s="20">
        <f>(STDEV(CY267,DD267,DI267,DN267,DS267))/(AVERAGE(CY267,DD267,DI267,DN267,DS267))*100</f>
        <v>10.337746145773211</v>
      </c>
      <c r="DW267" s="10">
        <v>26.358000000000001</v>
      </c>
      <c r="DX267" s="11">
        <v>13163.9</v>
      </c>
      <c r="DY267" s="18">
        <f>DX267/DY$1</f>
        <v>5.7873879355521712E-2</v>
      </c>
      <c r="DZ267" s="20">
        <f>(((DW267-DW$266)/(DW$276-DW$266)*100+1500))</f>
        <v>1506.9520816967793</v>
      </c>
      <c r="EB267" s="10">
        <v>26.321000000000002</v>
      </c>
      <c r="EC267" s="10">
        <v>11074.2</v>
      </c>
      <c r="ED267" s="18">
        <f>EC267/ED$1</f>
        <v>3.5980065441339165E-2</v>
      </c>
      <c r="EE267" s="20">
        <f>(((EB267-EB$266)/(EB$276-EB$266)*100+1500))</f>
        <v>1506.8530917684129</v>
      </c>
      <c r="EG267" s="10">
        <v>26.242999999999999</v>
      </c>
      <c r="EH267" s="11">
        <v>16553.3</v>
      </c>
      <c r="EI267" s="18">
        <f>EH267/EI$1</f>
        <v>5.8926239767389213E-2</v>
      </c>
      <c r="EJ267" s="20">
        <f>(((EG267-EG$266)/(EG$276-EG$266)*100+1500))</f>
        <v>1506.7949725058916</v>
      </c>
      <c r="EL267" s="10">
        <v>26.228000000000002</v>
      </c>
      <c r="EM267" s="11">
        <v>16016</v>
      </c>
      <c r="EN267" s="18">
        <f>EM267/EN$1</f>
        <v>4.5566304150528127E-2</v>
      </c>
      <c r="EO267" s="20">
        <f>(((EL267-EL$266)/(EL$276-EL$266)*100+1500))</f>
        <v>1506.6380320187427</v>
      </c>
      <c r="EQ267" s="10">
        <v>26.216999999999999</v>
      </c>
      <c r="ER267" s="11">
        <v>16405.900000000001</v>
      </c>
      <c r="ES267" s="18">
        <f>ER267/ES$1</f>
        <v>5.1803879157226652E-2</v>
      </c>
      <c r="ET267" s="20">
        <f>(((EQ267-EQ$266)/(EQ$276-EQ$266)*100+1500))</f>
        <v>1506.6562255285826</v>
      </c>
      <c r="EU267" s="20">
        <f>(STDEV(DY267,ED267,EI267,EN267,ES267))/(AVERAGE(DY267,ED267,EI267,EN267,ES267))*100</f>
        <v>18.992297739500742</v>
      </c>
      <c r="EW267" s="10">
        <v>26.373000000000001</v>
      </c>
      <c r="EX267" s="11">
        <v>9630.2000000000007</v>
      </c>
      <c r="EY267" s="18">
        <f>EX267/EY$1</f>
        <v>3.156129466133599E-2</v>
      </c>
      <c r="EZ267" s="20">
        <f t="shared" ref="EZ267:EZ277" si="2880">(((EW267-EW$266)/(EW$276-EW$266)*100+1500))</f>
        <v>1508.1431943351693</v>
      </c>
      <c r="FB267" s="10">
        <v>26.262</v>
      </c>
      <c r="FC267" s="10">
        <v>12108.7</v>
      </c>
      <c r="FD267" s="18">
        <f>FC267/FD$1</f>
        <v>3.8613255813656849E-2</v>
      </c>
      <c r="FE267" s="20">
        <f t="shared" ref="FE267:FE277" si="2881">(((FB267-FB$266)/(FB$276-FB$266)*100+1500))</f>
        <v>1506.8048494329291</v>
      </c>
      <c r="FG267" s="10">
        <v>26.236000000000001</v>
      </c>
      <c r="FH267" s="11">
        <v>33251.800000000003</v>
      </c>
      <c r="FI267" s="18">
        <f>FH267/FI$1</f>
        <v>0.10688178582242448</v>
      </c>
      <c r="FJ267" s="20">
        <f>(((FG267-FG$266)/(FG$276-FG$266)*100+1500))</f>
        <v>1456.1521252796417</v>
      </c>
      <c r="FL267" s="10">
        <v>26.199000000000002</v>
      </c>
      <c r="FM267" s="11">
        <v>14248.5</v>
      </c>
      <c r="FN267" s="18">
        <f>FM267/FN$1</f>
        <v>4.3487045447678355E-2</v>
      </c>
      <c r="FO267" s="20">
        <f t="shared" ref="FO267:FO277" si="2882">(((FL267-FL$266)/(FL$276-FL$266)*100+1500))</f>
        <v>1506.6876475216366</v>
      </c>
      <c r="FQ267" s="10">
        <v>26.254000000000001</v>
      </c>
      <c r="FR267" s="11">
        <v>10207.5</v>
      </c>
      <c r="FS267" s="18">
        <f>FR267/FS$1</f>
        <v>4.0768667616437833E-2</v>
      </c>
      <c r="FT267" s="20">
        <f t="shared" ref="FT267:FT277" si="2883">(((FQ267-FQ$266)/(FQ$276-FQ$266)*100+1500))</f>
        <v>1508.3921568627452</v>
      </c>
      <c r="FU267" s="20">
        <f t="shared" si="2837"/>
        <v>59.031638936570594</v>
      </c>
      <c r="FV267" s="20">
        <f t="shared" si="2838"/>
        <v>13.218278454529086</v>
      </c>
      <c r="FX267" s="10">
        <v>26.327999999999999</v>
      </c>
      <c r="FY267" s="11">
        <v>12276.7</v>
      </c>
      <c r="FZ267" s="18">
        <f>FY267/FZ$1</f>
        <v>3.8608864437023903E-2</v>
      </c>
      <c r="GA267" s="20">
        <f>(((FX267-FX$266)/(FX$276-FX$266)*100+1500))</f>
        <v>1506.6771406127257</v>
      </c>
      <c r="GC267" s="10">
        <v>26.221</v>
      </c>
      <c r="GD267" s="10">
        <v>13726.3</v>
      </c>
      <c r="GE267" s="18">
        <f>GD267/GE$1</f>
        <v>5.0392861889276164E-2</v>
      </c>
      <c r="GF267" s="20">
        <f>(((GC267-GC$266)/(GC$276-GC$266)*100+1500))</f>
        <v>1506.8048494329291</v>
      </c>
      <c r="GH267" s="10">
        <v>26.221</v>
      </c>
      <c r="GI267" s="11">
        <v>10182</v>
      </c>
      <c r="GJ267" s="18">
        <f>GI267/GJ$1</f>
        <v>4.0754115237043899E-2</v>
      </c>
      <c r="GK267" s="20">
        <f>(((GH267-GH$266)/(GH$276-GH$266)*100+1500))</f>
        <v>1506.9630212431157</v>
      </c>
      <c r="GM267" s="10">
        <v>26.213999999999999</v>
      </c>
      <c r="GN267" s="11">
        <v>13167.8</v>
      </c>
      <c r="GO267" s="18">
        <f>GN267/GO$1</f>
        <v>3.8425387287271774E-2</v>
      </c>
      <c r="GP267" s="20">
        <f>(((GM267-GM$266)/(GM$276-GM$266)*100+1500))</f>
        <v>1506.5490196078431</v>
      </c>
      <c r="GR267" s="10">
        <v>26.228000000000002</v>
      </c>
      <c r="GS267" s="11">
        <v>6859.2</v>
      </c>
      <c r="GT267" s="18">
        <f>GS267/GT$1</f>
        <v>1.8637540166409713E-2</v>
      </c>
      <c r="GU267" s="20">
        <f>(((GR267-GR$266)/(GR$276-GR$266)*100+1500))</f>
        <v>1507.8284815106217</v>
      </c>
      <c r="GV267" s="20">
        <f>(STDEV(FZ267,GE267,GJ267,GO267,GT267))/(AVERAGE(FZ267,GE267,GJ267,GO267,GT267))*100</f>
        <v>30.940992775544814</v>
      </c>
      <c r="GX267" s="10">
        <v>26.277000000000001</v>
      </c>
      <c r="GY267" s="11">
        <v>9838.2999999999993</v>
      </c>
      <c r="GZ267" s="18">
        <f>GY267/GZ$1</f>
        <v>3.3307175009343867E-2</v>
      </c>
      <c r="HA267" s="20">
        <f>(((GX267-GX$266)/(GX$276-GX$266)*100+1500))</f>
        <v>1506.7942210074189</v>
      </c>
      <c r="HC267" s="10">
        <v>26.265000000000001</v>
      </c>
      <c r="HD267" s="10">
        <v>13706.8</v>
      </c>
      <c r="HE267" s="18">
        <f>HD267/HE$1</f>
        <v>4.2175002815400202E-2</v>
      </c>
      <c r="HF267" s="20">
        <f>(((HC267-HC$266)/(HC$276-HC$266)*100+1500))</f>
        <v>1506.9520816967793</v>
      </c>
      <c r="HH267" s="10">
        <v>26.213999999999999</v>
      </c>
      <c r="HI267" s="11">
        <v>9730.9</v>
      </c>
      <c r="HJ267" s="18">
        <f>HI267/HJ$1</f>
        <v>2.6806192897484194E-2</v>
      </c>
      <c r="HK267" s="20">
        <f>(((HH267-HH$266)/(HH$276-HH$266)*100+1500))</f>
        <v>1505.9960552268244</v>
      </c>
      <c r="HM267" s="10">
        <v>26.21</v>
      </c>
      <c r="HN267" s="11">
        <v>10054.5</v>
      </c>
      <c r="HO267" s="18">
        <f>HN267/HO$1</f>
        <v>2.8175001380097285E-2</v>
      </c>
      <c r="HP267" s="20">
        <f>(((HM267-HM$266)/(HM$276-HM$266)*100+1500))</f>
        <v>1506.6276803118908</v>
      </c>
      <c r="HR267" s="10">
        <v>26.213999999999999</v>
      </c>
      <c r="HS267" s="11">
        <v>8233.7000000000007</v>
      </c>
      <c r="HT267" s="18">
        <f>HS267/HT$1</f>
        <v>2.017536100240452E-2</v>
      </c>
      <c r="HU267" s="20">
        <f>(((HR267-HR$266)/(HR$276-HR$266)*100+1500))</f>
        <v>1507.0703125</v>
      </c>
      <c r="HV267" s="20">
        <f>(STDEV(GZ267,HE267,HJ267,HO267,HT267))/(AVERAGE(GZ267,HE267,HJ267,HO267,HT267))*100</f>
        <v>27.226595102655637</v>
      </c>
      <c r="HX267" s="10">
        <v>26.277000000000001</v>
      </c>
      <c r="HY267" s="11">
        <v>12251.2</v>
      </c>
      <c r="HZ267" s="18">
        <f>HY267/HZ$1</f>
        <v>2.7537766876637493E-2</v>
      </c>
      <c r="IA267" s="20">
        <f>(((HX267-HX$266)/(HX$276-HX$266)*100+1500))</f>
        <v>1507.1315996847911</v>
      </c>
      <c r="IC267" s="10">
        <v>26.262</v>
      </c>
      <c r="ID267" s="10">
        <v>12174.3</v>
      </c>
      <c r="IE267" s="18">
        <f>ID267/IE$1</f>
        <v>3.9231729289047959E-2</v>
      </c>
      <c r="IF267" s="20">
        <f>(((IC267-IC$266)/(IC$276-IC$266)*100+1500))</f>
        <v>1506.8342498036136</v>
      </c>
      <c r="IH267" s="10">
        <v>26.242999999999999</v>
      </c>
      <c r="II267" s="11">
        <v>9686</v>
      </c>
      <c r="IJ267" s="18">
        <f>II267/IJ$1</f>
        <v>3.0559629927487925E-2</v>
      </c>
      <c r="IK267" s="20">
        <f>(((IH267-IH$266)/(IH$276-IH$266)*100+1500))</f>
        <v>1507.3408824677861</v>
      </c>
      <c r="IM267" s="10">
        <v>26.24</v>
      </c>
      <c r="IN267" s="11">
        <v>14861.3</v>
      </c>
      <c r="IO267" s="18">
        <f>IN267/IO$1</f>
        <v>3.3655760225270046E-2</v>
      </c>
      <c r="IP267" s="20">
        <f>(((IM267-IM$266)/(IM$276-IM$266)*100+1500))</f>
        <v>1507.7760497667184</v>
      </c>
      <c r="IR267" s="10">
        <v>26.268999999999998</v>
      </c>
      <c r="IS267" s="11">
        <v>11739.8</v>
      </c>
      <c r="IT267" s="18">
        <f>IS267/IT$1</f>
        <v>3.203445153847119E-2</v>
      </c>
      <c r="IU267" s="20">
        <f>(((IR267-IR$266)/(IR$276-IR$266)*100+1500))</f>
        <v>1507.1345482745248</v>
      </c>
      <c r="IV267" s="20">
        <f>(STDEV(HZ267,IE267,IJ267,IO267,IT267))/(AVERAGE(HZ267,IE267,IJ267,IO267,IT267))*100</f>
        <v>13.299032511222098</v>
      </c>
    </row>
    <row r="268" spans="1:256">
      <c r="A268" s="2" t="s">
        <v>147</v>
      </c>
      <c r="B268" s="25">
        <v>26.298999999999999</v>
      </c>
      <c r="C268" s="12">
        <v>1882</v>
      </c>
      <c r="D268" s="18">
        <f>C268/D$1</f>
        <v>5.8297622683660738E-3</v>
      </c>
      <c r="E268" s="20">
        <f>(((B268-B$266)/(B$276-B$266)*100+1500))</f>
        <v>1501.4447481452557</v>
      </c>
      <c r="G268" s="25">
        <v>26.273</v>
      </c>
      <c r="H268" s="12">
        <v>2264.6999999999998</v>
      </c>
      <c r="I268" s="18">
        <f>H268/I$1</f>
        <v>1.0622081472073124E-2</v>
      </c>
      <c r="J268" s="20">
        <f>(((G268-G$266)/(G$276-G$266)*100+1500))</f>
        <v>1501.7282010997644</v>
      </c>
      <c r="L268" s="25">
        <v>26.239000000000001</v>
      </c>
      <c r="M268" s="12">
        <v>1647.1</v>
      </c>
      <c r="N268" s="18">
        <f>M268/N$1</f>
        <v>5.7883890629634466E-3</v>
      </c>
      <c r="O268" s="20">
        <f>(((L268-L$266)/(L$276-L$266)*100+1500))</f>
        <v>1501.7133956386292</v>
      </c>
      <c r="Q268" s="25">
        <v>26.199000000000002</v>
      </c>
      <c r="R268" s="12">
        <v>2044</v>
      </c>
      <c r="S268" s="18">
        <f>R268/S$1</f>
        <v>7.8287810350460511E-3</v>
      </c>
      <c r="T268" s="20">
        <f>(((Q268-Q$266)/(Q$276-Q$266)*100+1500))</f>
        <v>1501.2870514820593</v>
      </c>
      <c r="U268" s="20">
        <f t="shared" si="2642"/>
        <v>30.309219802486737</v>
      </c>
      <c r="Y268" s="18"/>
      <c r="AD268" s="18"/>
      <c r="AI268" s="18"/>
      <c r="AN268" s="18"/>
      <c r="AS268" s="18"/>
      <c r="AU268" s="20"/>
      <c r="AW268" s="10">
        <v>26.509</v>
      </c>
      <c r="AX268">
        <v>3808.9</v>
      </c>
      <c r="AY268" s="18">
        <f t="shared" si="2649"/>
        <v>1.1063475050613315E-2</v>
      </c>
      <c r="AZ268" s="20">
        <f>(((AW268-AW$266)/(AW$276-AW$266)*100+1500))</f>
        <v>1515.0588235294117</v>
      </c>
      <c r="BB268" s="10">
        <v>26.561</v>
      </c>
      <c r="BC268">
        <v>4633.2</v>
      </c>
      <c r="BD268" s="18">
        <f t="shared" si="2650"/>
        <v>1.2039921022774815E-2</v>
      </c>
      <c r="BE268" s="20">
        <f>(((BB268-BB$266)/(BB$276-BB$266)*100+1500))</f>
        <v>1514.5475819032761</v>
      </c>
      <c r="BG268" s="10">
        <v>26.457999999999998</v>
      </c>
      <c r="BH268">
        <v>4626.6000000000004</v>
      </c>
      <c r="BI268" s="18">
        <f t="shared" si="2651"/>
        <v>1.4190823108227649E-2</v>
      </c>
      <c r="BJ268" s="20">
        <f>(((BG268-BG$266)/(BG$276-BG$266)*100+1500))</f>
        <v>1514.9646504320501</v>
      </c>
      <c r="BL268" s="10">
        <v>26.45</v>
      </c>
      <c r="BM268">
        <v>5151.8</v>
      </c>
      <c r="BN268" s="18">
        <f t="shared" ref="BN268" si="2884">BM268/BN$1</f>
        <v>1.4477920314389903E-2</v>
      </c>
      <c r="BO268" s="20">
        <f>(((BL268-BL$266)/(BL$276-BL$266)*100+1500))</f>
        <v>1514.1960784313724</v>
      </c>
      <c r="BQ268" s="10">
        <v>26.454000000000001</v>
      </c>
      <c r="BR268">
        <v>4549.8</v>
      </c>
      <c r="BS268" s="18">
        <f t="shared" si="2653"/>
        <v>1.4656784231055195E-2</v>
      </c>
      <c r="BT268" s="20">
        <f>(((BQ268-BQ$266)/(BQ$276-BQ$266)*100+1500))</f>
        <v>1514.5475819032761</v>
      </c>
      <c r="BU268" s="20">
        <f t="shared" si="2753"/>
        <v>12.259026904123463</v>
      </c>
      <c r="BY268" s="18"/>
      <c r="CD268" s="18"/>
      <c r="CI268" s="18"/>
      <c r="CN268" s="18"/>
      <c r="CS268" s="18"/>
      <c r="CU268" s="20"/>
      <c r="CY268" s="18"/>
      <c r="DD268" s="18"/>
      <c r="DI268" s="18"/>
      <c r="DN268" s="18"/>
      <c r="DS268" s="18"/>
      <c r="DU268" s="20"/>
      <c r="DW268" s="10">
        <v>26.542999999999999</v>
      </c>
      <c r="DX268" s="11">
        <v>3634.3</v>
      </c>
      <c r="DY268" s="18">
        <f t="shared" si="2776"/>
        <v>1.5977866722002795E-2</v>
      </c>
      <c r="DZ268" s="20">
        <f>(((DW268-DW$249)/(DW$266-DW$249)*100+1400))</f>
        <v>1513.5276532137518</v>
      </c>
      <c r="ED268" s="18"/>
      <c r="EI268" s="18"/>
      <c r="EL268" s="10">
        <v>26.443000000000001</v>
      </c>
      <c r="EM268" s="11">
        <v>4252.3999999999996</v>
      </c>
      <c r="EN268" s="18">
        <f t="shared" si="2782"/>
        <v>1.2098286199407206E-2</v>
      </c>
      <c r="EO268" s="20">
        <f>(((EL268-EL$249)/(EL$266-EL$249)*100+1400))</f>
        <v>1514.4302848575712</v>
      </c>
      <c r="EQ268" s="10">
        <v>26.417000000000002</v>
      </c>
      <c r="ER268" s="11">
        <v>6033.9</v>
      </c>
      <c r="ES268" s="18">
        <f t="shared" si="2784"/>
        <v>1.9052866739818593E-2</v>
      </c>
      <c r="ET268" s="20">
        <f>(((EQ268-EQ$249)/(EQ$266-EQ$249)*100+1400))</f>
        <v>1513.8524897042307</v>
      </c>
      <c r="EU268" s="20">
        <f t="shared" si="2786"/>
        <v>22.184029319874373</v>
      </c>
      <c r="EW268" s="10">
        <v>26.527999999999999</v>
      </c>
      <c r="EX268" s="11">
        <v>2763</v>
      </c>
      <c r="EY268" s="18">
        <f t="shared" si="2787"/>
        <v>9.0552488161482966E-3</v>
      </c>
      <c r="EZ268" s="20">
        <f t="shared" si="2880"/>
        <v>1514.2407553107789</v>
      </c>
      <c r="FB268" s="10">
        <v>26.460999999999999</v>
      </c>
      <c r="FC268" s="10">
        <v>2240.5</v>
      </c>
      <c r="FD268" s="18">
        <f t="shared" si="2788"/>
        <v>7.1446975852484714E-3</v>
      </c>
      <c r="FE268" s="20">
        <f t="shared" si="2881"/>
        <v>1514.5874071177159</v>
      </c>
      <c r="FG268" s="10">
        <v>26.460999999999999</v>
      </c>
      <c r="FH268" s="11">
        <v>8005.5</v>
      </c>
      <c r="FI268" s="18">
        <f t="shared" si="2789"/>
        <v>2.5732205065633115E-2</v>
      </c>
      <c r="FJ268" s="20">
        <f>(((FG268-FG$266)/(FG$276-FG$266)*100+1500))</f>
        <v>1405.8165548098434</v>
      </c>
      <c r="FL268" s="10">
        <v>26.395</v>
      </c>
      <c r="FM268" s="11">
        <v>3206.9</v>
      </c>
      <c r="FN268" s="18">
        <f t="shared" si="2790"/>
        <v>9.7875991189360096E-3</v>
      </c>
      <c r="FO268" s="20">
        <f t="shared" si="2882"/>
        <v>1514.3981117230526</v>
      </c>
      <c r="FQ268" s="10">
        <v>26.413</v>
      </c>
      <c r="FR268" s="11">
        <v>3346.5</v>
      </c>
      <c r="FS268" s="18">
        <f t="shared" si="2791"/>
        <v>1.3365892351546333E-2</v>
      </c>
      <c r="FT268" s="20">
        <f t="shared" si="2883"/>
        <v>1514.6274509803923</v>
      </c>
      <c r="FU268" s="20">
        <f t="shared" si="2837"/>
        <v>57.283381712899903</v>
      </c>
      <c r="FV268" s="20">
        <f t="shared" si="2838"/>
        <v>26.450056973605896</v>
      </c>
      <c r="FZ268" s="18"/>
      <c r="GE268" s="18"/>
      <c r="GJ268" s="18"/>
      <c r="GO268" s="18"/>
      <c r="GT268" s="18"/>
      <c r="GV268" s="20"/>
      <c r="GZ268" s="18"/>
      <c r="HE268" s="18"/>
      <c r="HJ268" s="18"/>
      <c r="HO268" s="18"/>
      <c r="HT268" s="18"/>
      <c r="HV268" s="20"/>
      <c r="HZ268" s="18"/>
      <c r="IE268" s="18"/>
      <c r="IJ268" s="18"/>
      <c r="IO268" s="18"/>
      <c r="IT268" s="18"/>
      <c r="IV268" s="20"/>
    </row>
    <row r="269" spans="1:256" s="11" customFormat="1">
      <c r="A269" s="14">
        <v>184</v>
      </c>
      <c r="B269" s="25"/>
      <c r="C269" s="12"/>
      <c r="D269" s="18"/>
      <c r="E269" s="20"/>
      <c r="F269" s="12"/>
      <c r="G269" s="25"/>
      <c r="H269" s="12"/>
      <c r="I269" s="18"/>
      <c r="J269" s="20"/>
      <c r="K269" s="12"/>
      <c r="L269" s="25"/>
      <c r="M269" s="12"/>
      <c r="N269" s="18"/>
      <c r="O269" s="20"/>
      <c r="P269" s="12"/>
      <c r="Q269" s="25"/>
      <c r="R269" s="12"/>
      <c r="S269" s="18"/>
      <c r="T269" s="20"/>
      <c r="U269" s="20"/>
      <c r="W269" s="10">
        <v>26.613</v>
      </c>
      <c r="X269" s="11">
        <v>6827.1</v>
      </c>
      <c r="Y269" s="18">
        <f>X269/Y$1</f>
        <v>2.0699139817351792E-2</v>
      </c>
      <c r="Z269" s="20">
        <f>(((W269-W$266)/(W$276-W$266)*100+1500))</f>
        <v>1517.8368121442124</v>
      </c>
      <c r="AB269" s="10">
        <v>26.582999999999998</v>
      </c>
      <c r="AC269" s="11">
        <v>5718.4</v>
      </c>
      <c r="AD269" s="18">
        <f t="shared" si="2644"/>
        <v>1.9696397719538506E-2</v>
      </c>
      <c r="AE269" s="20">
        <f>(((AB269-AB$266)/(AB$276-AB$266)*100+1500))</f>
        <v>1517.3353520060559</v>
      </c>
      <c r="AG269" s="10">
        <v>26.498000000000001</v>
      </c>
      <c r="AH269" s="11">
        <v>7115.6</v>
      </c>
      <c r="AI269" s="18">
        <f t="shared" si="2645"/>
        <v>2.3538440672583587E-2</v>
      </c>
      <c r="AJ269" s="20">
        <f>(((AG269-AG$266)/(AG$276-AG$266)*100+1500))</f>
        <v>1517.2334734428734</v>
      </c>
      <c r="AL269" s="10">
        <v>26.483000000000001</v>
      </c>
      <c r="AM269" s="11">
        <v>6076.3</v>
      </c>
      <c r="AN269" s="18">
        <f t="shared" si="2646"/>
        <v>2.1479479908345547E-2</v>
      </c>
      <c r="AO269" s="20">
        <f>(((AL269-AL$266)/(AL$276-AL$266)*100+1500))</f>
        <v>1517.175572519084</v>
      </c>
      <c r="AQ269" s="10">
        <v>26.52</v>
      </c>
      <c r="AR269" s="11">
        <v>4553.5</v>
      </c>
      <c r="AS269" s="18">
        <f t="shared" si="2647"/>
        <v>1.4873588380995124E-2</v>
      </c>
      <c r="AT269" s="20">
        <f>(((AQ269-AQ$266)/(AQ$276-AQ$266)*100+1500))</f>
        <v>1517.7007993909403</v>
      </c>
      <c r="AU269" s="20">
        <f t="shared" ref="AU269" si="2885">(STDEV(Y269,AD269,AI269,AN269,AS269))/(AVERAGE(Y269,AD269,AI269,AN269,AS269))*100</f>
        <v>16.069473301014924</v>
      </c>
      <c r="AW269" s="10">
        <v>26.79</v>
      </c>
      <c r="AX269" s="11">
        <v>5281</v>
      </c>
      <c r="AY269" s="18">
        <f t="shared" si="2649"/>
        <v>1.5339392407857626E-2</v>
      </c>
      <c r="AZ269" s="20">
        <f>(((AW269-AW$266)/(AW$276-AW$266)*100+1500))</f>
        <v>1526.0784313725489</v>
      </c>
      <c r="BB269" s="10">
        <v>26.838000000000001</v>
      </c>
      <c r="BC269" s="11">
        <v>2386.5</v>
      </c>
      <c r="BD269" s="18">
        <f t="shared" si="2650"/>
        <v>6.2016039715212159E-3</v>
      </c>
      <c r="BE269" s="20">
        <f>(((BB269-BB$266)/(BB$276-BB$266)*100+1500))</f>
        <v>1525.3510140405617</v>
      </c>
      <c r="BG269" s="10">
        <v>26.739000000000001</v>
      </c>
      <c r="BH269" s="11">
        <v>7841.5</v>
      </c>
      <c r="BI269" s="18">
        <f t="shared" si="2651"/>
        <v>2.4051644707380603E-2</v>
      </c>
      <c r="BJ269" s="20">
        <f>(((BG269-BG$266)/(BG$276-BG$266)*100+1500))</f>
        <v>1526.0015710919088</v>
      </c>
      <c r="BL269" s="10">
        <v>26.763999999999999</v>
      </c>
      <c r="BM269" s="11">
        <v>8843.9</v>
      </c>
      <c r="BN269" s="18">
        <f t="shared" si="2652"/>
        <v>2.4853697633532523E-2</v>
      </c>
      <c r="BO269" s="20">
        <f>(((BL269-BL$266)/(BL$276-BL$266)*100+1500))</f>
        <v>1526.5098039215686</v>
      </c>
      <c r="BQ269" s="10">
        <v>26.763999999999999</v>
      </c>
      <c r="BR269" s="11">
        <v>6173.2</v>
      </c>
      <c r="BS269" s="18">
        <f t="shared" si="2653"/>
        <v>1.9886425868202981E-2</v>
      </c>
      <c r="BT269" s="20">
        <f>(((BQ269-BQ$266)/(BQ$276-BQ$266)*100+1500))</f>
        <v>1526.638065522621</v>
      </c>
      <c r="BU269" s="20">
        <f t="shared" ref="BU269:BU276" si="2886">(STDEV(AY269,BD269,BI269,BN269,BS269))/(AVERAGE(AY269,BD269,BI269,BN269,BS269))*100</f>
        <v>42.282167163961667</v>
      </c>
      <c r="BW269" s="10">
        <v>26.809000000000001</v>
      </c>
      <c r="BX269" s="11">
        <v>8134.3</v>
      </c>
      <c r="BY269" s="18">
        <f t="shared" si="2870"/>
        <v>3.2079413931432883E-2</v>
      </c>
      <c r="BZ269" s="20">
        <f>(((BW269-BW$266)/(BW$276-BW$266)*100+1500))</f>
        <v>1526.1556696957725</v>
      </c>
      <c r="CB269" s="10">
        <v>26.794</v>
      </c>
      <c r="CC269" s="11">
        <v>5748</v>
      </c>
      <c r="CD269" s="18">
        <f t="shared" si="2871"/>
        <v>1.9010394531832654E-2</v>
      </c>
      <c r="CE269" s="20">
        <f>(((CB269-CB$266)/(CB$276-CB$266)*100+1500))</f>
        <v>1525.5294117647059</v>
      </c>
      <c r="CG269" s="10">
        <v>26.771999999999998</v>
      </c>
      <c r="CH269" s="11">
        <v>6772.4</v>
      </c>
      <c r="CI269" s="18">
        <f t="shared" si="2872"/>
        <v>1.8295872055327424E-2</v>
      </c>
      <c r="CJ269" s="20">
        <f>(((CG269-CG$266)/(CG$276-CG$266)*100+1500))</f>
        <v>1525.6873527101336</v>
      </c>
      <c r="CL269" s="10">
        <v>26.786999999999999</v>
      </c>
      <c r="CM269" s="11">
        <v>7764.2</v>
      </c>
      <c r="CN269" s="18">
        <f t="shared" si="2873"/>
        <v>2.164229694562694E-2</v>
      </c>
      <c r="CO269" s="20">
        <f>(((CL269-CL$266)/(CL$276-CL$266)*100+1500))</f>
        <v>1525.88512981904</v>
      </c>
      <c r="CQ269" s="10">
        <v>26.760999999999999</v>
      </c>
      <c r="CR269" s="11">
        <v>7958.7</v>
      </c>
      <c r="CS269" s="18">
        <f t="shared" si="2874"/>
        <v>2.2603553824984132E-2</v>
      </c>
      <c r="CT269" s="20">
        <f>(((CQ269-CQ$266)/(CQ$276-CQ$266)*100+1500))</f>
        <v>1525.9607843137255</v>
      </c>
      <c r="CU269" s="20">
        <f t="shared" si="2875"/>
        <v>24.311533033426201</v>
      </c>
      <c r="CW269" s="10">
        <v>26.812000000000001</v>
      </c>
      <c r="CX269" s="11">
        <v>6797.8</v>
      </c>
      <c r="CY269" s="18">
        <f t="shared" ref="CY269:CY276" si="2887">CX269/CY$1</f>
        <v>1.7679597669386999E-2</v>
      </c>
      <c r="CZ269" s="20">
        <f>(((CW269-CW$266)/(CW$276-CW$266)*100+1500))</f>
        <v>1525.9215686274511</v>
      </c>
      <c r="DB269" s="10">
        <f t="shared" si="2851"/>
        <v>26.757750000000001</v>
      </c>
      <c r="DC269" s="10">
        <f t="shared" si="2852"/>
        <v>7142.4250000000002</v>
      </c>
      <c r="DD269" s="18">
        <f t="shared" ref="DD269:DD276" si="2888">DC269/DD$1</f>
        <v>2.1273742401091325E-2</v>
      </c>
      <c r="DE269" s="20">
        <f>(((DB269-DB$266)/(DB$276-DB$266)*100+1500))</f>
        <v>1525.8118316491709</v>
      </c>
      <c r="DG269" s="10">
        <v>26.742000000000001</v>
      </c>
      <c r="DH269" s="11">
        <v>7120.3</v>
      </c>
      <c r="DI269" s="18">
        <f t="shared" ref="DI269:DI276" si="2889">DH269/DI$1</f>
        <v>1.9538182915786295E-2</v>
      </c>
      <c r="DJ269" s="20">
        <f>(((DG269-DG$266)/(DG$276-DG$266)*100+1500))</f>
        <v>1525.6470588235295</v>
      </c>
      <c r="DL269" s="10">
        <v>26.734999999999999</v>
      </c>
      <c r="DM269" s="11">
        <v>7522.3</v>
      </c>
      <c r="DN269" s="18">
        <f t="shared" ref="DN269:DN276" si="2890">DM269/DN$1</f>
        <v>2.5883619199084995E-2</v>
      </c>
      <c r="DO269" s="20">
        <f>(((DL269-DL$266)/(DL$276-DL$266)*100+1500))</f>
        <v>1525.5996854109319</v>
      </c>
      <c r="DQ269" s="10">
        <v>26.742000000000001</v>
      </c>
      <c r="DR269" s="11">
        <v>7129.3</v>
      </c>
      <c r="DS269" s="18">
        <f t="shared" ref="DS269:DS276" si="2891">DR269/DS$1</f>
        <v>2.3497519005031206E-2</v>
      </c>
      <c r="DT269" s="20">
        <f>(((DQ269-DQ$266)/(DQ$276-DQ$266)*100+1500))</f>
        <v>1526.0784313725489</v>
      </c>
      <c r="DU269" s="20">
        <f t="shared" ref="DU269:DU276" si="2892">(STDEV(CY269,DD269,DI269,DN269,DS269))/(AVERAGE(CY269,DD269,DI269,DN269,DS269))*100</f>
        <v>14.960987347038701</v>
      </c>
      <c r="DW269" s="10">
        <v>26.831</v>
      </c>
      <c r="DX269" s="11">
        <v>9928.4</v>
      </c>
      <c r="DY269" s="18">
        <f t="shared" ref="DY269:DY276" si="2893">DX269/DY$1</f>
        <v>4.3649300267653339E-2</v>
      </c>
      <c r="DZ269" s="20">
        <f>(((DW269-DW$266)/(DW$276-DW$266)*100+1500))</f>
        <v>1525.5302435192459</v>
      </c>
      <c r="EB269" s="10">
        <v>26.815999999999999</v>
      </c>
      <c r="EC269" s="10">
        <v>10548</v>
      </c>
      <c r="ED269" s="18">
        <f t="shared" ref="ED269:ED276" si="2894">EC269/ED$1</f>
        <v>3.4270442133539712E-2</v>
      </c>
      <c r="EE269" s="20">
        <f>(((EB269-EB$266)/(EB$276-EB$266)*100+1500))</f>
        <v>1526.3489562820007</v>
      </c>
      <c r="EG269" s="10">
        <v>26.713000000000001</v>
      </c>
      <c r="EH269" s="11">
        <v>9446.5</v>
      </c>
      <c r="EI269" s="18">
        <f t="shared" ref="EI269:EI275" si="2895">EH269/EI$1</f>
        <v>3.3627537950900559E-2</v>
      </c>
      <c r="EJ269" s="20">
        <f>(((EG269-EG$266)/(EG$276-EG$266)*100+1500))</f>
        <v>1525.2553024351926</v>
      </c>
      <c r="EL269" s="10">
        <v>26.727</v>
      </c>
      <c r="EM269" s="11">
        <v>9153.7999999999993</v>
      </c>
      <c r="EN269" s="18">
        <f t="shared" ref="EN269:EN276" si="2896">EM269/EN$1</f>
        <v>2.6043009174144878E-2</v>
      </c>
      <c r="EO269" s="20">
        <f>(((EL269-EL$266)/(EL$276-EL$266)*100+1500))</f>
        <v>1526.122608356111</v>
      </c>
      <c r="EQ269" s="10">
        <v>26.709</v>
      </c>
      <c r="ER269" s="11">
        <v>12246.9</v>
      </c>
      <c r="ES269" s="18">
        <f t="shared" ref="ES269:ES276" si="2897">ER269/ES$1</f>
        <v>3.8671266291434116E-2</v>
      </c>
      <c r="ET269" s="20">
        <f>(((EQ269-EQ$266)/(EQ$276-EQ$266)*100+1500))</f>
        <v>1525.9201252936571</v>
      </c>
      <c r="EU269" s="20">
        <f t="shared" ref="EU269:EU276" si="2898">(STDEV(DY269,ED269,EI269,EN269,ES269))/(AVERAGE(DY269,ED269,EI269,EN269,ES269))*100</f>
        <v>18.52633815476204</v>
      </c>
      <c r="EW269" s="10">
        <v>26.824000000000002</v>
      </c>
      <c r="EX269" s="11">
        <v>4509.1000000000004</v>
      </c>
      <c r="EY269" s="18">
        <f t="shared" si="2787"/>
        <v>1.4777785898260691E-2</v>
      </c>
      <c r="EZ269" s="20">
        <f t="shared" si="2880"/>
        <v>1525.8851298190402</v>
      </c>
      <c r="FB269" s="10">
        <v>26.753</v>
      </c>
      <c r="FC269" s="10">
        <v>5578.5</v>
      </c>
      <c r="FD269" s="18">
        <f t="shared" ref="FD269:FD276" si="2899">FC269/FD$1</f>
        <v>1.7789196821829324E-2</v>
      </c>
      <c r="FE269" s="20">
        <f t="shared" si="2881"/>
        <v>1526.0070394994134</v>
      </c>
      <c r="FG269" s="10">
        <v>26.709</v>
      </c>
      <c r="FH269" s="11">
        <v>5413.1</v>
      </c>
      <c r="FI269" s="18">
        <f t="shared" ref="FI269:FI275" si="2900">FH269/FI$1</f>
        <v>1.7399412808791283E-2</v>
      </c>
      <c r="FJ269" s="20">
        <f>(((FG269-FG$266)/(FG$276-FG$266)*100+1500))</f>
        <v>1350.3355704697983</v>
      </c>
      <c r="FL269" s="10">
        <v>26.683</v>
      </c>
      <c r="FM269" s="11">
        <v>7318</v>
      </c>
      <c r="FN269" s="18">
        <f t="shared" si="2790"/>
        <v>2.2334856201432447E-2</v>
      </c>
      <c r="FO269" s="20">
        <f t="shared" si="2882"/>
        <v>1525.7277734067663</v>
      </c>
      <c r="FQ269" s="10">
        <v>26.698</v>
      </c>
      <c r="FR269" s="11">
        <v>4332.3999999999996</v>
      </c>
      <c r="FS269" s="18">
        <f t="shared" si="2791"/>
        <v>1.730356851153125E-2</v>
      </c>
      <c r="FT269" s="20">
        <f t="shared" si="2883"/>
        <v>1525.8039215686274</v>
      </c>
      <c r="FU269" s="20">
        <f t="shared" si="2837"/>
        <v>15.289908024723362</v>
      </c>
      <c r="FV269" s="20">
        <f t="shared" si="2838"/>
        <v>17.428233910833882</v>
      </c>
      <c r="FX269" s="10">
        <v>26.835000000000001</v>
      </c>
      <c r="FY269" s="11">
        <v>6863.8</v>
      </c>
      <c r="FZ269" s="18">
        <f t="shared" si="2877"/>
        <v>2.1585892277472339E-2</v>
      </c>
      <c r="GA269" s="20">
        <f>(((FX269-FX$266)/(FX$276-FX$266)*100+1500))</f>
        <v>1526.5907305577375</v>
      </c>
      <c r="GC269" s="10">
        <v>26.701000000000001</v>
      </c>
      <c r="GD269" s="10">
        <v>5365.3</v>
      </c>
      <c r="GE269" s="18">
        <f t="shared" si="2840"/>
        <v>1.9697429161138359E-2</v>
      </c>
      <c r="GF269" s="20">
        <f>(((GC269-GC$266)/(GC$276-GC$266)*100+1500))</f>
        <v>1525.5768478685959</v>
      </c>
      <c r="GH269" s="10">
        <v>26.702000000000002</v>
      </c>
      <c r="GI269" s="11">
        <v>4311.5</v>
      </c>
      <c r="GJ269" s="18">
        <f t="shared" si="2866"/>
        <v>1.7257058322973362E-2</v>
      </c>
      <c r="GK269" s="20">
        <f>(((GH269-GH$266)/(GH$276-GH$266)*100+1500))</f>
        <v>1525.8851298190402</v>
      </c>
      <c r="GM269" s="10">
        <v>26.698</v>
      </c>
      <c r="GN269" s="11">
        <v>8431.1</v>
      </c>
      <c r="GO269" s="18">
        <f t="shared" si="2841"/>
        <v>2.4603068299770429E-2</v>
      </c>
      <c r="GP269" s="20">
        <f>(((GM269-GM$266)/(GM$276-GM$266)*100+1500))</f>
        <v>1525.5294117647059</v>
      </c>
      <c r="GR269" s="10">
        <v>26.687000000000001</v>
      </c>
      <c r="GS269" s="11">
        <v>2418.9</v>
      </c>
      <c r="GT269" s="18">
        <f t="shared" si="2842"/>
        <v>6.5725370172218999E-3</v>
      </c>
      <c r="GU269" s="20">
        <f>(((GR269-GR$266)/(GR$276-GR$266)*100+1500))</f>
        <v>1525.8851298190402</v>
      </c>
      <c r="GV269" s="20">
        <f t="shared" si="2843"/>
        <v>38.457021793893652</v>
      </c>
      <c r="GX269" s="10">
        <v>26.763999999999999</v>
      </c>
      <c r="GY269" s="11">
        <v>5922.5</v>
      </c>
      <c r="GZ269" s="18">
        <f t="shared" ref="GZ269:GZ270" si="2901">GY269/GZ$1</f>
        <v>2.0050389192527072E-2</v>
      </c>
      <c r="HA269" s="20">
        <f>(((GX269-GX$266)/(GX$276-GX$266)*100+1500))</f>
        <v>1525.8102303787582</v>
      </c>
      <c r="HC269" s="10">
        <v>26.760999999999999</v>
      </c>
      <c r="HD269" s="10">
        <v>9445.5</v>
      </c>
      <c r="HE269" s="18">
        <f t="shared" ref="HE269:HE270" si="2902">HD269/HE$1</f>
        <v>2.9063237888702152E-2</v>
      </c>
      <c r="HF269" s="20">
        <f>(((HC269-HC$266)/(HC$276-HC$266)*100+1500))</f>
        <v>1526.4336213668498</v>
      </c>
      <c r="HH269" s="10">
        <v>26.704999999999998</v>
      </c>
      <c r="HI269" s="11">
        <v>8765.7000000000007</v>
      </c>
      <c r="HJ269" s="18">
        <f t="shared" ref="HJ269:HJ270" si="2903">HI269/HJ$1</f>
        <v>2.4147308582091815E-2</v>
      </c>
      <c r="HK269" s="20">
        <f>(((HH269-HH$266)/(HH$276-HH$266)*100+1500))</f>
        <v>1525.3648915187375</v>
      </c>
      <c r="HM269" s="10">
        <v>26.713000000000001</v>
      </c>
      <c r="HN269" s="11">
        <v>5586.6</v>
      </c>
      <c r="HO269" s="18">
        <f t="shared" ref="HO269:HO270" si="2904">HN269/HO$1</f>
        <v>1.5654926919294994E-2</v>
      </c>
      <c r="HP269" s="20">
        <f>(((HM269-HM$266)/(HM$276-HM$266)*100+1500))</f>
        <v>1526.2378167641325</v>
      </c>
      <c r="HR269" s="10">
        <v>26.698</v>
      </c>
      <c r="HS269" s="11">
        <v>6586.1</v>
      </c>
      <c r="HT269" s="18">
        <f t="shared" ref="HT269:HT270" si="2905">HS269/HT$1</f>
        <v>1.6138181509884549E-2</v>
      </c>
      <c r="HU269" s="20">
        <f>(((HR269-HR$266)/(HR$276-HR$266)*100+1500))</f>
        <v>1525.9765625</v>
      </c>
      <c r="HV269" s="20">
        <f t="shared" ref="HV269:HV270" si="2906">(STDEV(GZ269,HE269,HJ269,HO269,HT269))/(AVERAGE(GZ269,HE269,HJ269,HO269,HT269))*100</f>
        <v>26.926658274026394</v>
      </c>
      <c r="HX269" s="10">
        <v>26.739000000000001</v>
      </c>
      <c r="HY269" s="11">
        <v>7944.7</v>
      </c>
      <c r="HZ269" s="18">
        <f t="shared" ref="HZ269:HZ270" si="2907">HY269/HZ$1</f>
        <v>1.7857785074508775E-2</v>
      </c>
      <c r="IA269" s="20">
        <f>(((HX269-HX$266)/(HX$276-HX$266)*100+1500))</f>
        <v>1525.3349093774625</v>
      </c>
      <c r="IC269" s="10">
        <v>26.748999999999999</v>
      </c>
      <c r="ID269" s="10">
        <v>10501.9</v>
      </c>
      <c r="IE269" s="18">
        <f t="shared" ref="IE269:IE270" si="2908">ID269/IE$1</f>
        <v>3.3842413758544868E-2</v>
      </c>
      <c r="IF269" s="20">
        <f>(((IC269-IC$266)/(IC$276-IC$266)*100+1500))</f>
        <v>1525.962293794187</v>
      </c>
      <c r="IH269" s="10">
        <v>26.716000000000001</v>
      </c>
      <c r="II269" s="11">
        <v>5921.5</v>
      </c>
      <c r="IJ269" s="18">
        <f t="shared" ref="IJ269:IJ270" si="2909">II269/IJ$1</f>
        <v>1.8682515859551906E-2</v>
      </c>
      <c r="IK269" s="20">
        <f>(((IH269-IH$266)/(IH$276-IH$266)*100+1500))</f>
        <v>1525.8102303787584</v>
      </c>
      <c r="IM269" s="10">
        <v>26.713000000000001</v>
      </c>
      <c r="IN269" s="11">
        <v>10700.3</v>
      </c>
      <c r="IO269" s="18">
        <f t="shared" ref="IO269:IO270" si="2910">IN269/IO$1</f>
        <v>2.4232518766087563E-2</v>
      </c>
      <c r="IP269" s="20">
        <f>(((IM269-IM$266)/(IM$276-IM$266)*100+1500))</f>
        <v>1526.1664074650078</v>
      </c>
      <c r="IR269" s="10">
        <v>26.75</v>
      </c>
      <c r="IS269" s="11">
        <v>8866.9</v>
      </c>
      <c r="IT269" s="18">
        <f t="shared" ref="IT269:IT270" si="2911">IS269/IT$1</f>
        <v>2.4195154802166153E-2</v>
      </c>
      <c r="IU269" s="20">
        <f>(((IR269-IR$266)/(IR$276-IR$266)*100+1500))</f>
        <v>1525.7851880573864</v>
      </c>
      <c r="IV269" s="20">
        <f t="shared" ref="IV269:IV270" si="2912">(STDEV(HZ269,IE269,IJ269,IO269,IT269))/(AVERAGE(HZ269,IE269,IJ269,IO269,IT269))*100</f>
        <v>26.838540997675413</v>
      </c>
    </row>
    <row r="270" spans="1:256">
      <c r="A270" s="5" t="s">
        <v>148</v>
      </c>
      <c r="B270" s="25">
        <v>27.001000000000001</v>
      </c>
      <c r="C270" s="12">
        <v>15278.3</v>
      </c>
      <c r="D270" s="18">
        <f>C270/D$1</f>
        <v>4.7326703966406689E-2</v>
      </c>
      <c r="E270" s="20">
        <f>(((B270-B$266)/(B$276-B$266)*100+1500))</f>
        <v>1528.8559156579461</v>
      </c>
      <c r="G270" s="25">
        <v>26.981999999999999</v>
      </c>
      <c r="H270" s="12">
        <v>12035.5</v>
      </c>
      <c r="I270" s="18">
        <f>H270/I$1</f>
        <v>5.6449888089873307E-2</v>
      </c>
      <c r="J270" s="20">
        <f>(((G270-G$266)/(G$276-G$266)*100+1500))</f>
        <v>1529.5758051846033</v>
      </c>
      <c r="L270" s="25">
        <v>26.945</v>
      </c>
      <c r="M270" s="12">
        <v>15032.7</v>
      </c>
      <c r="N270" s="18">
        <f>M270/N$1</f>
        <v>5.282928557270998E-2</v>
      </c>
      <c r="O270" s="20">
        <f>(((L270-L$266)/(L$276-L$266)*100+1500))</f>
        <v>1529.2056074766356</v>
      </c>
      <c r="Q270" s="25">
        <v>26.934000000000001</v>
      </c>
      <c r="R270" s="12">
        <v>9898.6</v>
      </c>
      <c r="S270" s="18">
        <f>R270/S$1</f>
        <v>3.7912902129895718E-2</v>
      </c>
      <c r="T270" s="20">
        <f>(((Q270-Q$266)/(Q$276-Q$266)*100+1500))</f>
        <v>1529.9531981279251</v>
      </c>
      <c r="U270" s="20">
        <f t="shared" si="2642"/>
        <v>16.593300183895451</v>
      </c>
      <c r="W270" s="10">
        <v>26.975000000000001</v>
      </c>
      <c r="X270">
        <v>7228.9</v>
      </c>
      <c r="Y270" s="18">
        <f>X270/Y$1</f>
        <v>2.1917360493570383E-2</v>
      </c>
      <c r="Z270" s="20">
        <f>(((W270-W$266)/(W$276-W$266)*100+1500))</f>
        <v>1531.57495256167</v>
      </c>
      <c r="AB270" s="10">
        <v>26.971</v>
      </c>
      <c r="AC270">
        <v>6308.6</v>
      </c>
      <c r="AD270" s="18">
        <f t="shared" si="2644"/>
        <v>2.17292764852897E-2</v>
      </c>
      <c r="AE270" s="20">
        <f>(((AB270-AB$266)/(AB$276-AB$266)*100+1500))</f>
        <v>1532.0211960635881</v>
      </c>
      <c r="AG270" s="10">
        <v>26.872</v>
      </c>
      <c r="AH270">
        <v>11947.4</v>
      </c>
      <c r="AI270" s="18">
        <f t="shared" si="2645"/>
        <v>3.9522059431618572E-2</v>
      </c>
      <c r="AJ270" s="20">
        <f>(((AG270-AG$266)/(AG$276-AG$266)*100+1500))</f>
        <v>1531.5246465418418</v>
      </c>
      <c r="AL270" s="10">
        <v>26.86</v>
      </c>
      <c r="AM270">
        <v>9086.5</v>
      </c>
      <c r="AN270" s="18">
        <f t="shared" si="2646"/>
        <v>3.2120417719201128E-2</v>
      </c>
      <c r="AO270" s="20">
        <f>(((AL270-AL$266)/(AL$276-AL$266)*100+1500))</f>
        <v>1531.5648854961833</v>
      </c>
      <c r="AQ270" s="10">
        <v>26.875</v>
      </c>
      <c r="AR270">
        <v>8718.7999999999993</v>
      </c>
      <c r="AS270" s="18">
        <f t="shared" si="2647"/>
        <v>2.8479157214498799E-2</v>
      </c>
      <c r="AT270" s="20">
        <f>(((AQ270-AQ$266)/(AQ$276-AQ$266)*100+1500))</f>
        <v>1531.2143129044537</v>
      </c>
      <c r="AU270" s="20">
        <f t="shared" si="2868"/>
        <v>25.993397388391021</v>
      </c>
      <c r="AW270" s="10">
        <v>26.875</v>
      </c>
      <c r="AX270">
        <v>5522</v>
      </c>
      <c r="AY270" s="18">
        <f t="shared" si="2649"/>
        <v>1.6039410126148422E-2</v>
      </c>
      <c r="AZ270" s="20">
        <f>(((AW270-AW$266)/(AW$276-AW$266)*100+1500))</f>
        <v>1529.4117647058824</v>
      </c>
      <c r="BB270" s="10">
        <v>26.937999999999999</v>
      </c>
      <c r="BC270">
        <v>8374.1</v>
      </c>
      <c r="BD270" s="18">
        <f t="shared" si="2650"/>
        <v>2.1761094413541092E-2</v>
      </c>
      <c r="BE270" s="20">
        <f>(((BB270-BB$266)/(BB$276-BB$266)*100+1500))</f>
        <v>1529.2511700468019</v>
      </c>
      <c r="BG270" s="10">
        <v>26.831</v>
      </c>
      <c r="BH270">
        <v>12438.8</v>
      </c>
      <c r="BI270" s="18">
        <f t="shared" si="2651"/>
        <v>3.8152598123594443E-2</v>
      </c>
      <c r="BJ270" s="20">
        <f>(((BG270-BG$266)/(BG$276-BG$266)*100+1500))</f>
        <v>1529.6150824823251</v>
      </c>
      <c r="BL270" s="10">
        <v>26.841999999999999</v>
      </c>
      <c r="BM270">
        <v>12319.5</v>
      </c>
      <c r="BN270" s="18">
        <f t="shared" si="2652"/>
        <v>3.4621052702575102E-2</v>
      </c>
      <c r="BO270" s="20">
        <f>(((BL270-BL$266)/(BL$276-BL$266)*100+1500))</f>
        <v>1529.5686274509803</v>
      </c>
      <c r="BQ270" s="10">
        <v>26.849</v>
      </c>
      <c r="BR270">
        <v>9528.1</v>
      </c>
      <c r="BS270" s="18">
        <f t="shared" si="2653"/>
        <v>3.0693943872679458E-2</v>
      </c>
      <c r="BT270" s="20">
        <f>(((BQ270-BQ$266)/(BQ$276-BQ$266)*100+1500))</f>
        <v>1529.9531981279251</v>
      </c>
      <c r="BU270" s="20">
        <f t="shared" si="2886"/>
        <v>32.430599619270744</v>
      </c>
      <c r="BW270" s="10">
        <v>26.893999999999998</v>
      </c>
      <c r="BX270" s="11">
        <v>6064</v>
      </c>
      <c r="BY270" s="18">
        <f t="shared" si="2870"/>
        <v>2.3914727275882248E-2</v>
      </c>
      <c r="BZ270" s="20">
        <f>(((BW270-BW$266)/(BW$276-BW$266)*100+1500))</f>
        <v>1529.5140260766495</v>
      </c>
      <c r="CB270" s="10">
        <v>26.905000000000001</v>
      </c>
      <c r="CC270" s="11">
        <v>7262.5</v>
      </c>
      <c r="CD270" s="18">
        <f t="shared" si="2871"/>
        <v>2.401930937498863E-2</v>
      </c>
      <c r="CE270" s="20">
        <f>(((CB270-CB$266)/(CB$276-CB$266)*100+1500))</f>
        <v>1529.8823529411766</v>
      </c>
      <c r="CG270" s="10">
        <v>26.864000000000001</v>
      </c>
      <c r="CH270" s="11">
        <v>8283.2000000000007</v>
      </c>
      <c r="CI270" s="18">
        <f t="shared" si="2872"/>
        <v>2.2377350334990276E-2</v>
      </c>
      <c r="CJ270" s="20">
        <f>(((CG270-CG$266)/(CG$276-CG$266)*100+1500))</f>
        <v>1529.3008641005499</v>
      </c>
      <c r="CL270" s="10">
        <v>26.882999999999999</v>
      </c>
      <c r="CM270" s="11">
        <v>8019.3</v>
      </c>
      <c r="CN270" s="18">
        <f t="shared" si="2873"/>
        <v>2.2353374706481816E-2</v>
      </c>
      <c r="CO270" s="20">
        <f>(((CL270-CL$266)/(CL$276-CL$266)*100+1500))</f>
        <v>1529.6616837136112</v>
      </c>
      <c r="CQ270" s="10">
        <v>26.838000000000001</v>
      </c>
      <c r="CR270" s="11">
        <v>9258.2000000000007</v>
      </c>
      <c r="CS270" s="18">
        <f t="shared" si="2874"/>
        <v>2.6294271931655684E-2</v>
      </c>
      <c r="CT270" s="20">
        <f>(((CQ270-CQ$266)/(CQ$276-CQ$266)*100+1500))</f>
        <v>1528.9803921568628</v>
      </c>
      <c r="CU270" s="20">
        <f t="shared" si="2875"/>
        <v>6.7770048694898328</v>
      </c>
      <c r="CW270" s="10">
        <v>26.908999999999999</v>
      </c>
      <c r="CX270" s="11">
        <v>10000.5</v>
      </c>
      <c r="CY270" s="18">
        <f t="shared" si="2887"/>
        <v>2.6009123024023164E-2</v>
      </c>
      <c r="CZ270" s="20">
        <f>(((CW270-CW$266)/(CW$276-CW$266)*100+1500))</f>
        <v>1529.7254901960785</v>
      </c>
      <c r="DB270" s="10">
        <f t="shared" si="2851"/>
        <v>26.852999999999998</v>
      </c>
      <c r="DC270" s="10">
        <f t="shared" si="2852"/>
        <v>10940.25</v>
      </c>
      <c r="DD270" s="18">
        <f t="shared" si="2888"/>
        <v>3.2585579870077652E-2</v>
      </c>
      <c r="DE270" s="20">
        <f>(((DB270-DB$266)/(DB$276-DB$266)*100+1500))</f>
        <v>1529.5496909643873</v>
      </c>
      <c r="DG270" s="10">
        <v>26.834</v>
      </c>
      <c r="DH270" s="11">
        <v>9364</v>
      </c>
      <c r="DI270" s="18">
        <f t="shared" si="2889"/>
        <v>2.5694920835277007E-2</v>
      </c>
      <c r="DJ270" s="20">
        <f>(((DG270-DG$266)/(DG$276-DG$266)*100+1500))</f>
        <v>1529.2549019607843</v>
      </c>
      <c r="DL270" s="10">
        <v>26.841999999999999</v>
      </c>
      <c r="DM270" s="11">
        <v>13690.9</v>
      </c>
      <c r="DN270" s="18">
        <f t="shared" si="2890"/>
        <v>4.7109267390658807E-2</v>
      </c>
      <c r="DO270" s="20">
        <f>(((DL270-DL$266)/(DL$276-DL$266)*100+1500))</f>
        <v>1529.8073141958316</v>
      </c>
      <c r="DQ270" s="10">
        <v>26.827000000000002</v>
      </c>
      <c r="DR270" s="11">
        <v>10705.6</v>
      </c>
      <c r="DS270" s="18">
        <f t="shared" si="2891"/>
        <v>3.528467583917945E-2</v>
      </c>
      <c r="DT270" s="20">
        <f>(((DQ270-DQ$266)/(DQ$276-DQ$266)*100+1500))</f>
        <v>1529.4117647058824</v>
      </c>
      <c r="DU270" s="20">
        <f t="shared" si="2892"/>
        <v>26.242306086916866</v>
      </c>
      <c r="DW270" s="10">
        <v>26.927</v>
      </c>
      <c r="DX270" s="11">
        <v>8237.7999999999993</v>
      </c>
      <c r="DY270" s="18">
        <f t="shared" si="2893"/>
        <v>3.6216732378316206E-2</v>
      </c>
      <c r="DZ270" s="20">
        <f>(((DW270-DW$266)/(DW$276-DW$266)*100+1500))</f>
        <v>1529.3008641005499</v>
      </c>
      <c r="EB270" s="10">
        <v>26.901</v>
      </c>
      <c r="EC270" s="10">
        <v>9452.1</v>
      </c>
      <c r="ED270" s="18">
        <f t="shared" si="2894"/>
        <v>3.0709864058630142E-2</v>
      </c>
      <c r="EE270" s="20">
        <f>(((EB270-EB$266)/(EB$276-EB$266)*100+1500))</f>
        <v>1529.6967309964552</v>
      </c>
      <c r="EG270" s="10">
        <v>26.800999999999998</v>
      </c>
      <c r="EH270" s="11">
        <v>11476.5</v>
      </c>
      <c r="EI270" s="18">
        <f t="shared" si="2895"/>
        <v>4.0853907721749884E-2</v>
      </c>
      <c r="EJ270" s="20">
        <f>(((EG270-EG$266)/(EG$276-EG$266)*100+1500))</f>
        <v>1528.7117046347212</v>
      </c>
      <c r="EL270" s="10">
        <v>26.815999999999999</v>
      </c>
      <c r="EM270" s="11">
        <v>11560.4</v>
      </c>
      <c r="EN270" s="18">
        <f t="shared" si="2896"/>
        <v>3.2889904002357979E-2</v>
      </c>
      <c r="EO270" s="20">
        <f>(((EL270-EL$266)/(EL$276-EL$266)*100+1500))</f>
        <v>1529.5978133541585</v>
      </c>
      <c r="EQ270" s="10">
        <v>26.786000000000001</v>
      </c>
      <c r="ER270" s="11">
        <v>12805.9</v>
      </c>
      <c r="ES270" s="18">
        <f t="shared" si="2897"/>
        <v>4.0436385452765691E-2</v>
      </c>
      <c r="ET270" s="20">
        <f>(((EQ270-EQ$266)/(EQ$276-EQ$266)*100+1500))</f>
        <v>1528.9350039154269</v>
      </c>
      <c r="EU270" s="20">
        <f t="shared" si="2898"/>
        <v>12.400745899036192</v>
      </c>
      <c r="EW270" s="10">
        <v>26.916</v>
      </c>
      <c r="EX270" s="11">
        <v>14526.2</v>
      </c>
      <c r="EY270" s="18">
        <f t="shared" si="2787"/>
        <v>4.7607077579852837E-2</v>
      </c>
      <c r="EZ270" s="20">
        <f t="shared" si="2880"/>
        <v>1529.5043273013375</v>
      </c>
      <c r="FB270" s="10">
        <v>26.838000000000001</v>
      </c>
      <c r="FC270" s="10">
        <v>12640.9</v>
      </c>
      <c r="FD270" s="18">
        <f t="shared" si="2899"/>
        <v>4.0310380587086546E-2</v>
      </c>
      <c r="FE270" s="20">
        <f t="shared" si="2881"/>
        <v>1529.3312475557293</v>
      </c>
      <c r="FG270" s="10">
        <v>26.815999999999999</v>
      </c>
      <c r="FH270" s="11">
        <v>34099</v>
      </c>
      <c r="FI270" s="18">
        <f t="shared" si="2900"/>
        <v>0.1096049541606425</v>
      </c>
      <c r="FJ270" s="20">
        <f>(((FG270-FG$266)/(FG$276-FG$266)*100+1500))</f>
        <v>1326.3982102908276</v>
      </c>
      <c r="FL270" s="10">
        <v>26.774999999999999</v>
      </c>
      <c r="FM270" s="11">
        <v>16359.6</v>
      </c>
      <c r="FN270" s="18">
        <f t="shared" si="2790"/>
        <v>4.993021501953461E-2</v>
      </c>
      <c r="FO270" s="20">
        <f t="shared" si="2882"/>
        <v>1529.3469708890636</v>
      </c>
      <c r="FQ270" s="10">
        <v>26.797999999999998</v>
      </c>
      <c r="FR270" s="11">
        <v>20045.400000000001</v>
      </c>
      <c r="FS270" s="18">
        <f t="shared" si="2791"/>
        <v>8.0061155996918237E-2</v>
      </c>
      <c r="FT270" s="20">
        <f t="shared" si="2883"/>
        <v>1529.7254901960785</v>
      </c>
      <c r="FU270" s="20">
        <f t="shared" si="2837"/>
        <v>44.209504886938603</v>
      </c>
      <c r="FV270" s="20">
        <f t="shared" si="2838"/>
        <v>32.199679886806607</v>
      </c>
      <c r="FX270" s="10">
        <v>26.916</v>
      </c>
      <c r="FY270" s="11">
        <v>9461</v>
      </c>
      <c r="FZ270" s="18">
        <f t="shared" si="2877"/>
        <v>2.9753799183712491E-2</v>
      </c>
      <c r="GA270" s="20">
        <f>(((FX270-FX$266)/(FX$276-FX$266)*100+1500))</f>
        <v>1529.7721916732128</v>
      </c>
      <c r="GC270" s="10">
        <v>26.797000000000001</v>
      </c>
      <c r="GD270" s="10">
        <v>8116.5</v>
      </c>
      <c r="GE270" s="18">
        <f t="shared" si="2840"/>
        <v>2.9797808843192268E-2</v>
      </c>
      <c r="GF270" s="20">
        <f>(((GC270-GC$266)/(GC$276-GC$266)*100+1500))</f>
        <v>1529.3312475557293</v>
      </c>
      <c r="GH270" s="10">
        <v>26.783000000000001</v>
      </c>
      <c r="GI270" s="11">
        <v>9492.1</v>
      </c>
      <c r="GJ270" s="18">
        <f t="shared" si="2866"/>
        <v>3.7992745751477548E-2</v>
      </c>
      <c r="GK270" s="20">
        <f>(((GH270-GH$266)/(GH$276-GH$266)*100+1500))</f>
        <v>1529.0715971675847</v>
      </c>
      <c r="GM270" s="10">
        <v>26.809000000000001</v>
      </c>
      <c r="GN270" s="11">
        <v>9669.9</v>
      </c>
      <c r="GO270" s="18">
        <f t="shared" si="2841"/>
        <v>2.8218051043392922E-2</v>
      </c>
      <c r="GP270" s="20">
        <f>(((GM270-GM$266)/(GM$276-GM$266)*100+1500))</f>
        <v>1529.8823529411766</v>
      </c>
      <c r="GR270" s="10">
        <v>26.771999999999998</v>
      </c>
      <c r="GS270" s="11">
        <v>8976.6</v>
      </c>
      <c r="GT270" s="18">
        <f t="shared" si="2842"/>
        <v>2.439085360651292E-2</v>
      </c>
      <c r="GU270" s="20">
        <f>(((GR270-GR$266)/(GR$276-GR$266)*100+1500))</f>
        <v>1529.2289535798584</v>
      </c>
      <c r="GV270" s="20">
        <f t="shared" si="2843"/>
        <v>16.534260310603784</v>
      </c>
      <c r="GX270" s="10">
        <v>26.879000000000001</v>
      </c>
      <c r="GY270" s="11">
        <v>9800</v>
      </c>
      <c r="GZ270" s="18">
        <f t="shared" si="2901"/>
        <v>3.3177511876195068E-2</v>
      </c>
      <c r="HA270" s="20">
        <f>(((GX270-GX$266)/(GX$276-GX$266)*100+1500))</f>
        <v>1530.3006638032018</v>
      </c>
      <c r="HC270" s="10">
        <v>26.849</v>
      </c>
      <c r="HD270" s="10">
        <v>9808.7000000000007</v>
      </c>
      <c r="HE270" s="18">
        <f t="shared" si="2902"/>
        <v>3.0180782539718683E-2</v>
      </c>
      <c r="HF270" s="20">
        <f>(((HC270-HC$266)/(HC$276-HC$266)*100+1500))</f>
        <v>1529.8900235663787</v>
      </c>
      <c r="HH270" s="10">
        <v>26.805</v>
      </c>
      <c r="HI270" s="11">
        <v>13141.4</v>
      </c>
      <c r="HJ270" s="18">
        <f t="shared" si="2903"/>
        <v>3.620126641348681E-2</v>
      </c>
      <c r="HK270" s="20">
        <f>(((HH270-HH$266)/(HH$276-HH$266)*100+1500))</f>
        <v>1529.3096646942799</v>
      </c>
      <c r="HM270" s="10">
        <v>26.809000000000001</v>
      </c>
      <c r="HN270" s="11">
        <v>8954</v>
      </c>
      <c r="HO270" s="18">
        <f t="shared" si="2904"/>
        <v>2.5091149471121496E-2</v>
      </c>
      <c r="HP270" s="20">
        <f>(((HM270-HM$266)/(HM$276-HM$266)*100+1500))</f>
        <v>1529.9805068226121</v>
      </c>
      <c r="HR270" s="10">
        <v>26.809000000000001</v>
      </c>
      <c r="HS270" s="11">
        <v>11273.6</v>
      </c>
      <c r="HT270" s="18">
        <f t="shared" si="2905"/>
        <v>2.762414829259113E-2</v>
      </c>
      <c r="HU270" s="20">
        <f>(((HR270-HR$266)/(HR$276-HR$266)*100+1500))</f>
        <v>1530.3125</v>
      </c>
      <c r="HV270" s="20">
        <f t="shared" si="2906"/>
        <v>14.433695961210727</v>
      </c>
      <c r="HX270" s="10">
        <v>26.853000000000002</v>
      </c>
      <c r="HY270" s="11">
        <v>23450.799999999999</v>
      </c>
      <c r="HZ270" s="18">
        <f t="shared" si="2907"/>
        <v>5.2711788516280077E-2</v>
      </c>
      <c r="IA270" s="20">
        <f>(((HX270-HX$266)/(HX$276-HX$266)*100+1500))</f>
        <v>1529.8266351457842</v>
      </c>
      <c r="IC270" s="10">
        <v>26.849</v>
      </c>
      <c r="ID270" s="10">
        <v>31176.9</v>
      </c>
      <c r="IE270" s="18">
        <f t="shared" si="2908"/>
        <v>0.10046768199171366</v>
      </c>
      <c r="IF270" s="20">
        <f>(((IC270-IC$266)/(IC$276-IC$266)*100+1500))</f>
        <v>1529.8900235663787</v>
      </c>
      <c r="IH270" s="10">
        <v>26.827000000000002</v>
      </c>
      <c r="II270" s="11">
        <v>19007.8</v>
      </c>
      <c r="IJ270" s="18">
        <f t="shared" si="2909"/>
        <v>5.9970197577504124E-2</v>
      </c>
      <c r="IK270" s="20">
        <f>(((IH270-IH$266)/(IH$276-IH$266)*100+1500))</f>
        <v>1530.1444748145257</v>
      </c>
      <c r="IM270" s="10">
        <v>26.823</v>
      </c>
      <c r="IN270" s="11">
        <v>13945</v>
      </c>
      <c r="IO270" s="18">
        <f t="shared" si="2910"/>
        <v>3.1580654205311171E-2</v>
      </c>
      <c r="IP270" s="20">
        <f>(((IM270-IM$266)/(IM$276-IM$266)*100+1500))</f>
        <v>1530.4432348367029</v>
      </c>
      <c r="IR270" s="10">
        <v>26.853000000000002</v>
      </c>
      <c r="IS270" s="11">
        <v>11778.3</v>
      </c>
      <c r="IT270" s="18">
        <f t="shared" si="2911"/>
        <v>3.2139506682871535E-2</v>
      </c>
      <c r="IU270" s="20">
        <f>(((IR270-IR$266)/(IR$276-IR$266)*100+1500))</f>
        <v>1529.7789841023653</v>
      </c>
      <c r="IV270" s="20">
        <f t="shared" si="2912"/>
        <v>50.819541900303676</v>
      </c>
    </row>
    <row r="271" spans="1:256" s="11" customFormat="1">
      <c r="A271" s="14">
        <v>178</v>
      </c>
      <c r="B271" s="25"/>
      <c r="C271" s="35"/>
      <c r="D271" s="18"/>
      <c r="E271" s="20"/>
      <c r="F271" s="35"/>
      <c r="G271" s="25"/>
      <c r="H271" s="35"/>
      <c r="I271" s="18"/>
      <c r="J271" s="20"/>
      <c r="K271" s="35"/>
      <c r="L271" s="25"/>
      <c r="M271" s="35"/>
      <c r="N271" s="18"/>
      <c r="O271" s="20"/>
      <c r="P271" s="35"/>
      <c r="Q271" s="25"/>
      <c r="R271" s="35"/>
      <c r="S271" s="18"/>
      <c r="T271" s="20"/>
      <c r="U271" s="20"/>
      <c r="W271" s="10"/>
      <c r="Y271" s="18"/>
      <c r="Z271" s="20"/>
      <c r="AB271" s="10"/>
      <c r="AD271" s="18"/>
      <c r="AE271" s="20"/>
      <c r="AG271" s="10"/>
      <c r="AI271" s="18"/>
      <c r="AJ271" s="20"/>
      <c r="AL271" s="10"/>
      <c r="AN271" s="18"/>
      <c r="AO271" s="20"/>
      <c r="AQ271" s="10"/>
      <c r="AS271" s="18"/>
      <c r="AT271" s="20"/>
      <c r="AU271" s="20"/>
      <c r="AW271" s="10"/>
      <c r="AY271" s="18"/>
      <c r="AZ271" s="20"/>
      <c r="BB271" s="10"/>
      <c r="BD271" s="18"/>
      <c r="BE271" s="20"/>
      <c r="BG271" s="10"/>
      <c r="BI271" s="18"/>
      <c r="BJ271" s="20"/>
      <c r="BL271" s="10"/>
      <c r="BN271" s="18"/>
      <c r="BO271" s="20"/>
      <c r="BQ271" s="10"/>
      <c r="BS271" s="18"/>
      <c r="BT271" s="20"/>
      <c r="BU271" s="20"/>
      <c r="BW271" s="10"/>
      <c r="BY271" s="18"/>
      <c r="BZ271" s="20"/>
      <c r="CB271" s="10"/>
      <c r="CD271" s="18"/>
      <c r="CE271" s="20"/>
      <c r="CG271" s="10"/>
      <c r="CI271" s="18"/>
      <c r="CJ271" s="20"/>
      <c r="CL271" s="10"/>
      <c r="CN271" s="18"/>
      <c r="CO271" s="20"/>
      <c r="CQ271" s="10"/>
      <c r="CS271" s="18"/>
      <c r="CT271" s="20"/>
      <c r="CU271" s="20"/>
      <c r="CW271" s="10"/>
      <c r="CY271" s="18"/>
      <c r="CZ271" s="20"/>
      <c r="DB271" s="10"/>
      <c r="DC271" s="10"/>
      <c r="DD271" s="18"/>
      <c r="DE271" s="20"/>
      <c r="DG271" s="10"/>
      <c r="DI271" s="18"/>
      <c r="DJ271" s="20"/>
      <c r="DL271" s="10"/>
      <c r="DN271" s="18"/>
      <c r="DO271" s="20"/>
      <c r="DQ271" s="10"/>
      <c r="DS271" s="18"/>
      <c r="DT271" s="20"/>
      <c r="DU271" s="20"/>
      <c r="DW271" s="10"/>
      <c r="DY271" s="18"/>
      <c r="DZ271" s="20"/>
      <c r="EB271" s="10"/>
      <c r="EC271" s="10"/>
      <c r="ED271" s="18"/>
      <c r="EE271" s="20"/>
      <c r="EG271" s="10"/>
      <c r="EI271" s="18"/>
      <c r="EJ271" s="20"/>
      <c r="EL271" s="10"/>
      <c r="EN271" s="18"/>
      <c r="EO271" s="20"/>
      <c r="EQ271" s="10"/>
      <c r="ES271" s="18"/>
      <c r="ET271" s="20"/>
      <c r="EU271" s="20"/>
      <c r="EW271" s="10">
        <v>26.949000000000002</v>
      </c>
      <c r="EX271" s="11">
        <v>1903.5</v>
      </c>
      <c r="EY271" s="18">
        <f t="shared" si="2787"/>
        <v>6.2383880280630771E-3</v>
      </c>
      <c r="EZ271" s="20">
        <f t="shared" si="2880"/>
        <v>1530.8025177025966</v>
      </c>
      <c r="FB271" s="10">
        <v>26.885999999999999</v>
      </c>
      <c r="FC271" s="10">
        <v>1116</v>
      </c>
      <c r="FD271" s="18">
        <f t="shared" si="2899"/>
        <v>3.5587960299653175E-3</v>
      </c>
      <c r="FE271" s="20">
        <f t="shared" si="2881"/>
        <v>1531.2084473992959</v>
      </c>
      <c r="FG271" s="10"/>
      <c r="FI271" s="18"/>
      <c r="FJ271" s="20"/>
      <c r="FL271" s="10">
        <v>26.82</v>
      </c>
      <c r="FM271" s="11">
        <v>1974.2</v>
      </c>
      <c r="FN271" s="18">
        <f t="shared" si="2790"/>
        <v>6.0253447817529291E-3</v>
      </c>
      <c r="FO271" s="20">
        <f t="shared" si="2882"/>
        <v>1531.1172305271439</v>
      </c>
      <c r="FQ271" s="10">
        <v>26.831</v>
      </c>
      <c r="FR271" s="11">
        <v>1202.7</v>
      </c>
      <c r="FS271" s="18">
        <f t="shared" si="2791"/>
        <v>4.8035735040205512E-3</v>
      </c>
      <c r="FT271" s="20">
        <f t="shared" si="2883"/>
        <v>1531.0196078431372</v>
      </c>
      <c r="FU271" s="20">
        <f t="shared" si="2837"/>
        <v>24.020566643843651</v>
      </c>
      <c r="FV271" s="20">
        <f t="shared" si="2838"/>
        <v>24.020566643843651</v>
      </c>
      <c r="FX271" s="10"/>
      <c r="FZ271" s="18"/>
      <c r="GA271" s="20"/>
      <c r="GC271" s="10"/>
      <c r="GD271" s="10"/>
      <c r="GE271" s="18"/>
      <c r="GF271" s="20"/>
      <c r="GH271" s="10"/>
      <c r="GJ271" s="18"/>
      <c r="GK271" s="20"/>
      <c r="GM271" s="10"/>
      <c r="GO271" s="18"/>
      <c r="GP271" s="20"/>
      <c r="GR271" s="10"/>
      <c r="GT271" s="18"/>
      <c r="GU271" s="20"/>
      <c r="GV271" s="20"/>
      <c r="GX271" s="10"/>
      <c r="GZ271" s="18"/>
      <c r="HA271" s="20"/>
      <c r="HC271" s="10"/>
      <c r="HD271" s="10"/>
      <c r="HE271" s="18"/>
      <c r="HF271" s="20"/>
      <c r="HH271" s="10"/>
      <c r="HJ271" s="18"/>
      <c r="HK271" s="20"/>
      <c r="HM271" s="10"/>
      <c r="HO271" s="18"/>
      <c r="HP271" s="20"/>
      <c r="HR271" s="10"/>
      <c r="HT271" s="18"/>
      <c r="HU271" s="20"/>
      <c r="HV271" s="20"/>
      <c r="HX271" s="10"/>
      <c r="HZ271" s="18"/>
      <c r="IA271" s="20"/>
      <c r="IC271" s="10"/>
      <c r="ID271" s="10"/>
      <c r="IE271" s="18"/>
      <c r="IF271" s="20"/>
      <c r="IH271" s="10"/>
      <c r="IJ271" s="18"/>
      <c r="IK271" s="20"/>
      <c r="IM271" s="10"/>
      <c r="IO271" s="18"/>
      <c r="IP271" s="20"/>
      <c r="IR271" s="10"/>
      <c r="IT271" s="18"/>
      <c r="IU271" s="20"/>
      <c r="IV271" s="20"/>
    </row>
    <row r="272" spans="1:256" s="11" customFormat="1">
      <c r="A272" s="14" t="s">
        <v>203</v>
      </c>
      <c r="B272" s="25"/>
      <c r="C272" s="12"/>
      <c r="D272" s="18"/>
      <c r="E272" s="20"/>
      <c r="F272" s="12"/>
      <c r="G272" s="25"/>
      <c r="H272" s="12"/>
      <c r="I272" s="18"/>
      <c r="J272" s="20"/>
      <c r="K272" s="12"/>
      <c r="L272" s="25"/>
      <c r="M272" s="12"/>
      <c r="N272" s="18"/>
      <c r="O272" s="20"/>
      <c r="P272" s="12"/>
      <c r="Q272" s="25"/>
      <c r="R272" s="12"/>
      <c r="S272" s="18"/>
      <c r="T272" s="20"/>
      <c r="U272" s="20"/>
      <c r="W272" s="10">
        <v>27.137</v>
      </c>
      <c r="X272" s="11">
        <v>25517.5</v>
      </c>
      <c r="Y272" s="18">
        <f t="shared" ref="Y272:Y276" si="2913">X272/Y$1</f>
        <v>7.7366715045813647E-2</v>
      </c>
      <c r="Z272" s="20">
        <f t="shared" ref="Z272:Z277" si="2914">(((W272-W$266)/(W$276-W$266)*100+1500))</f>
        <v>1537.7229601518027</v>
      </c>
      <c r="AB272" s="10">
        <v>27.123000000000001</v>
      </c>
      <c r="AC272" s="11">
        <v>18825.3</v>
      </c>
      <c r="AD272" s="18">
        <f t="shared" si="2644"/>
        <v>6.4841668297011087E-2</v>
      </c>
      <c r="AE272" s="20">
        <f t="shared" ref="AE272:AE277" si="2915">(((AB272-AB$266)/(AB$276-AB$266)*100+1500))</f>
        <v>1537.77441332324</v>
      </c>
      <c r="AG272" s="10">
        <v>27.03</v>
      </c>
      <c r="AH272" s="11">
        <v>22077.5</v>
      </c>
      <c r="AI272" s="18">
        <f t="shared" si="2645"/>
        <v>7.3032481301501501E-2</v>
      </c>
      <c r="AJ272" s="20">
        <f t="shared" ref="AJ272:AJ277" si="2916">(((AG272-AG$266)/(AG$276-AG$266)*100+1500))</f>
        <v>1537.5620940007643</v>
      </c>
      <c r="AL272" s="10">
        <v>27.015999999999998</v>
      </c>
      <c r="AM272" s="11">
        <v>25621</v>
      </c>
      <c r="AN272" s="18">
        <f t="shared" si="2646"/>
        <v>9.0569220534160805E-2</v>
      </c>
      <c r="AO272" s="20">
        <f t="shared" ref="AO272:AO277" si="2917">(((AL272-AL$266)/(AL$276-AL$266)*100+1500))</f>
        <v>1537.5190839694656</v>
      </c>
      <c r="AQ272" s="10">
        <v>27.038</v>
      </c>
      <c r="AR272" s="11">
        <v>18432.599999999999</v>
      </c>
      <c r="AS272" s="18">
        <f t="shared" si="2647"/>
        <v>6.0208390291321114E-2</v>
      </c>
      <c r="AT272" s="20">
        <f t="shared" ref="AT272:AT277" si="2918">(((AQ272-AQ$266)/(AQ$276-AQ$266)*100+1500))</f>
        <v>1537.4191092500953</v>
      </c>
      <c r="AU272" s="20">
        <f t="shared" si="2868"/>
        <v>16.130441837863629</v>
      </c>
      <c r="AW272" s="10">
        <v>27.018999999999998</v>
      </c>
      <c r="AX272" s="11">
        <v>17501.3</v>
      </c>
      <c r="AY272" s="18">
        <f t="shared" si="2649"/>
        <v>5.0834938145737293E-2</v>
      </c>
      <c r="AZ272" s="20">
        <f t="shared" ref="AZ272:AZ277" si="2919">(((AW272-AW$266)/(AW$276-AW$266)*100+1500))</f>
        <v>1535.0588235294117</v>
      </c>
      <c r="BB272" s="10">
        <v>27.100999999999999</v>
      </c>
      <c r="BC272" s="11">
        <v>7750.9</v>
      </c>
      <c r="BD272" s="18">
        <f t="shared" si="2650"/>
        <v>2.014163512376442E-2</v>
      </c>
      <c r="BE272" s="20">
        <f>(((BB272-BB$266)/(BB$276-BB$266)*100+1500))</f>
        <v>1535.6084243369735</v>
      </c>
      <c r="BG272" s="10">
        <v>26.986000000000001</v>
      </c>
      <c r="BH272" s="11">
        <v>25307.7</v>
      </c>
      <c r="BI272" s="18">
        <f t="shared" si="2651"/>
        <v>7.7624409712551953E-2</v>
      </c>
      <c r="BJ272" s="20">
        <f t="shared" ref="BJ272:BJ277" si="2920">(((BG272-BG$266)/(BG$276-BG$266)*100+1500))</f>
        <v>1535.7030636292222</v>
      </c>
      <c r="BL272" s="10">
        <v>27.004999999999999</v>
      </c>
      <c r="BM272" s="11">
        <v>23534.2</v>
      </c>
      <c r="BN272" s="18">
        <f t="shared" si="2652"/>
        <v>6.6137325257757451E-2</v>
      </c>
      <c r="BO272" s="20">
        <f t="shared" ref="BO272:BO277" si="2921">(((BL272-BL$266)/(BL$276-BL$266)*100+1500))</f>
        <v>1535.9607843137253</v>
      </c>
      <c r="BQ272" s="10">
        <v>27.004000000000001</v>
      </c>
      <c r="BR272" s="11">
        <v>18822.7</v>
      </c>
      <c r="BS272" s="18">
        <f t="shared" si="2653"/>
        <v>6.0635687842516724E-2</v>
      </c>
      <c r="BT272" s="20">
        <f>(((BQ272-BQ$266)/(BQ$276-BQ$266)*100+1500))</f>
        <v>1535.9984399375976</v>
      </c>
      <c r="BU272" s="20">
        <f t="shared" si="2886"/>
        <v>39.573476030189084</v>
      </c>
      <c r="BW272" s="10">
        <v>27.048999999999999</v>
      </c>
      <c r="BX272" s="11">
        <v>18635.8</v>
      </c>
      <c r="BY272" s="18">
        <f t="shared" si="2870"/>
        <v>7.3494405436656723E-2</v>
      </c>
      <c r="BZ272" s="20">
        <f t="shared" ref="BZ272:BZ277" si="2922">(((BW272-BW$266)/(BW$276-BW$266)*100+1500))</f>
        <v>1535.6380877123668</v>
      </c>
      <c r="CB272" s="10">
        <v>27.06</v>
      </c>
      <c r="CC272" s="11">
        <v>16450.3</v>
      </c>
      <c r="CD272" s="18">
        <f t="shared" si="2871"/>
        <v>5.4406174872478542E-2</v>
      </c>
      <c r="CE272" s="20">
        <f t="shared" ref="CE272:CE277" si="2923">(((CB272-CB$266)/(CB$276-CB$266)*100+1500))</f>
        <v>1535.9607843137253</v>
      </c>
      <c r="CG272" s="10">
        <v>27.018999999999998</v>
      </c>
      <c r="CH272" s="11">
        <v>17209.3</v>
      </c>
      <c r="CI272" s="18">
        <f t="shared" si="2872"/>
        <v>4.6491517181759236E-2</v>
      </c>
      <c r="CJ272" s="20">
        <f t="shared" ref="CJ272:CJ277" si="2924">(((CG272-CG$266)/(CG$276-CG$266)*100+1500))</f>
        <v>1535.3888452474469</v>
      </c>
      <c r="CL272" s="10">
        <v>27.038</v>
      </c>
      <c r="CM272" s="11">
        <v>19811.7</v>
      </c>
      <c r="CN272" s="18">
        <f t="shared" si="2873"/>
        <v>5.5224066149465144E-2</v>
      </c>
      <c r="CO272" s="20">
        <f t="shared" ref="CO272:CO277" si="2925">(((CL272-CL$266)/(CL$276-CL$266)*100+1500))</f>
        <v>1535.7592446892211</v>
      </c>
      <c r="CQ272" s="10">
        <v>27.001000000000001</v>
      </c>
      <c r="CR272" s="11">
        <v>22918.9</v>
      </c>
      <c r="CS272" s="18">
        <f t="shared" si="2874"/>
        <v>6.5092111746821571E-2</v>
      </c>
      <c r="CT272" s="20">
        <f t="shared" ref="CT272:CT277" si="2926">(((CQ272-CQ$266)/(CQ$276-CQ$266)*100+1500))</f>
        <v>1535.372549019608</v>
      </c>
      <c r="CU272" s="20">
        <f t="shared" si="2875"/>
        <v>17.773940329644162</v>
      </c>
      <c r="CW272" s="10">
        <v>27.067</v>
      </c>
      <c r="CX272" s="11">
        <v>25896.5</v>
      </c>
      <c r="CY272" s="18">
        <f t="shared" si="2887"/>
        <v>6.7351157881267526E-2</v>
      </c>
      <c r="CZ272" s="20">
        <f t="shared" ref="CZ272:CZ277" si="2927">(((CW272-CW$266)/(CW$276-CW$266)*100+1500))</f>
        <v>1535.9215686274511</v>
      </c>
      <c r="DB272" s="10">
        <f t="shared" si="2851"/>
        <v>27.018250000000002</v>
      </c>
      <c r="DC272" s="10">
        <f t="shared" si="2852"/>
        <v>23273.5</v>
      </c>
      <c r="DD272" s="18">
        <f t="shared" si="2888"/>
        <v>6.9320216001119914E-2</v>
      </c>
      <c r="DE272" s="20">
        <f t="shared" ref="DE272:DE277" si="2928">(((DB272-DB$266)/(DB$276-DB$266)*100+1500))</f>
        <v>1536.0345335033849</v>
      </c>
      <c r="DG272" s="10">
        <v>27.004000000000001</v>
      </c>
      <c r="DH272" s="11">
        <v>20826.2</v>
      </c>
      <c r="DI272" s="18">
        <f t="shared" si="2889"/>
        <v>5.7147325961089922E-2</v>
      </c>
      <c r="DJ272" s="20">
        <f>(((DG272-DG$266)/(DG$276-DG$266)*100+1500))</f>
        <v>1535.9215686274511</v>
      </c>
      <c r="DL272" s="10">
        <v>27.001000000000001</v>
      </c>
      <c r="DM272" s="11">
        <v>24457.5</v>
      </c>
      <c r="DN272" s="18">
        <f t="shared" si="2890"/>
        <v>8.4156257602278725E-2</v>
      </c>
      <c r="DO272" s="20">
        <f t="shared" ref="DO272:DO277" si="2929">(((DL272-DL$266)/(DL$276-DL$266)*100+1500))</f>
        <v>1536.0597719229258</v>
      </c>
      <c r="DQ272" s="10">
        <v>27.001000000000001</v>
      </c>
      <c r="DR272" s="11">
        <v>21913.8</v>
      </c>
      <c r="DS272" s="18">
        <f t="shared" si="2891"/>
        <v>7.2225875187248781E-2</v>
      </c>
      <c r="DT272" s="20">
        <f t="shared" ref="DT272:DT277" si="2930">(((DQ272-DQ$266)/(DQ$276-DQ$266)*100+1500))</f>
        <v>1536.2352941176471</v>
      </c>
      <c r="DU272" s="20">
        <f t="shared" si="2892"/>
        <v>13.879627197032024</v>
      </c>
      <c r="DW272" s="10">
        <v>27.079000000000001</v>
      </c>
      <c r="DX272" s="11">
        <v>20825.900000000001</v>
      </c>
      <c r="DY272" s="18">
        <f t="shared" si="2893"/>
        <v>9.1559159828786277E-2</v>
      </c>
      <c r="DZ272" s="20">
        <f>(((DW272-DW$266)/(DW$276-DW$266)*100+1500))</f>
        <v>1535.2710133542812</v>
      </c>
      <c r="EB272" s="10">
        <v>27.053000000000001</v>
      </c>
      <c r="EC272" s="10">
        <v>22497.7</v>
      </c>
      <c r="ED272" s="18">
        <f t="shared" si="2894"/>
        <v>7.3095006255947712E-2</v>
      </c>
      <c r="EE272" s="20">
        <f t="shared" ref="EE272:EE277" si="2931">(((EB272-EB$266)/(EB$276-EB$266)*100+1500))</f>
        <v>1535.6833398975975</v>
      </c>
      <c r="EG272" s="10">
        <v>26.968</v>
      </c>
      <c r="EH272" s="11">
        <v>27951.200000000001</v>
      </c>
      <c r="EI272" s="18">
        <f t="shared" si="2895"/>
        <v>9.950034814727271E-2</v>
      </c>
      <c r="EJ272" s="20">
        <f t="shared" ref="EJ272:EJ277" si="2932">(((EG272-EG$266)/(EG$276-EG$266)*100+1500))</f>
        <v>1535.2710133542812</v>
      </c>
      <c r="EL272" s="10">
        <v>26.971</v>
      </c>
      <c r="EM272" s="11">
        <v>25022.5</v>
      </c>
      <c r="EN272" s="18">
        <f t="shared" si="2896"/>
        <v>7.1190237612799079E-2</v>
      </c>
      <c r="EO272" s="20">
        <f t="shared" ref="EO272:EO277" si="2933">(((EL272-EL$266)/(EL$276-EL$266)*100+1500))</f>
        <v>1535.6501366653652</v>
      </c>
      <c r="EQ272" s="10">
        <v>26.956</v>
      </c>
      <c r="ER272" s="11">
        <v>27780.2</v>
      </c>
      <c r="ES272" s="18">
        <f t="shared" si="2897"/>
        <v>8.7719791280185033E-2</v>
      </c>
      <c r="ET272" s="20">
        <f t="shared" ref="ET272:ET277" si="2934">(((EQ272-EQ$266)/(EQ$276-EQ$266)*100+1500))</f>
        <v>1535.5912294440093</v>
      </c>
      <c r="EU272" s="20">
        <f t="shared" si="2898"/>
        <v>14.382341528428267</v>
      </c>
      <c r="EW272" s="10">
        <v>27.082000000000001</v>
      </c>
      <c r="EX272" s="11">
        <v>11137.4</v>
      </c>
      <c r="EY272" s="18">
        <f t="shared" si="2787"/>
        <v>3.6500878814683328E-2</v>
      </c>
      <c r="EZ272" s="20">
        <f t="shared" si="2880"/>
        <v>1536.0346184107002</v>
      </c>
      <c r="FB272" s="10">
        <v>27.027000000000001</v>
      </c>
      <c r="FC272" s="10">
        <v>13978.5</v>
      </c>
      <c r="FD272" s="18">
        <f t="shared" si="2899"/>
        <v>4.4575833606514507E-2</v>
      </c>
      <c r="FE272" s="20">
        <f t="shared" si="2881"/>
        <v>1536.7227219397732</v>
      </c>
      <c r="FG272" s="10">
        <v>26.949000000000002</v>
      </c>
      <c r="FH272" s="11">
        <v>19413.8</v>
      </c>
      <c r="FI272" s="18">
        <f t="shared" si="2900"/>
        <v>6.2402083905213679E-2</v>
      </c>
      <c r="FJ272" s="20">
        <f t="shared" ref="FJ272:FJ277" si="2935">(((FG272-FG$266)/(FG$276-FG$266)*100+1500))</f>
        <v>1296.6442953020126</v>
      </c>
      <c r="FL272" s="10">
        <v>26.931000000000001</v>
      </c>
      <c r="FM272" s="11">
        <v>22031.599999999999</v>
      </c>
      <c r="FN272" s="18">
        <f t="shared" si="2790"/>
        <v>6.7241407199710182E-2</v>
      </c>
      <c r="FO272" s="20">
        <f t="shared" si="2882"/>
        <v>1535.483870967742</v>
      </c>
      <c r="FQ272" s="10">
        <v>26.956</v>
      </c>
      <c r="FR272" s="11">
        <v>12076</v>
      </c>
      <c r="FS272" s="18">
        <f t="shared" si="2791"/>
        <v>4.8231440620730169E-2</v>
      </c>
      <c r="FT272" s="20">
        <f t="shared" si="2883"/>
        <v>1535.9215686274511</v>
      </c>
      <c r="FU272" s="20">
        <f t="shared" si="2837"/>
        <v>24.610488694078011</v>
      </c>
      <c r="FV272" s="20">
        <f t="shared" si="2838"/>
        <v>26.510265381395797</v>
      </c>
      <c r="FX272" s="10">
        <v>27.071000000000002</v>
      </c>
      <c r="FY272" s="11">
        <v>20230.3</v>
      </c>
      <c r="FZ272" s="18">
        <f t="shared" si="2877"/>
        <v>6.3622057248309771E-2</v>
      </c>
      <c r="GA272" s="20">
        <f t="shared" ref="GA272:GA277" si="2936">(((FX272-FX$266)/(FX$276-FX$266)*100+1500))</f>
        <v>1535.8601728201099</v>
      </c>
      <c r="GC272" s="10">
        <v>26.949000000000002</v>
      </c>
      <c r="GD272" s="10">
        <v>17381.8</v>
      </c>
      <c r="GE272" s="18">
        <f t="shared" si="2840"/>
        <v>6.3813165003462E-2</v>
      </c>
      <c r="GF272" s="20">
        <f t="shared" ref="GF272:GF277" si="2937">(((GC272-GC$266)/(GC$276-GC$266)*100+1500))</f>
        <v>1535.2757137270239</v>
      </c>
      <c r="GH272" s="10">
        <v>26.949000000000002</v>
      </c>
      <c r="GI272" s="11">
        <v>14183.5</v>
      </c>
      <c r="GJ272" s="18">
        <f t="shared" ref="GJ272:GJ276" si="2938">GI272/GJ$1</f>
        <v>5.6770378458516221E-2</v>
      </c>
      <c r="GK272" s="20">
        <f t="shared" ref="GK272:GK277" si="2939">(((GH272-GH$266)/(GH$276-GH$266)*100+1500))</f>
        <v>1535.6018882769474</v>
      </c>
      <c r="GM272" s="10">
        <v>26.952999999999999</v>
      </c>
      <c r="GN272" s="11">
        <v>24785.200000000001</v>
      </c>
      <c r="GO272" s="18">
        <f t="shared" si="2841"/>
        <v>7.2326501692954667E-2</v>
      </c>
      <c r="GP272" s="20">
        <f t="shared" ref="GP272:GP277" si="2940">(((GM272-GM$266)/(GM$276-GM$266)*100+1500))</f>
        <v>1535.5294117647059</v>
      </c>
      <c r="GR272" s="10">
        <v>26.916</v>
      </c>
      <c r="GS272" s="11">
        <v>7489.5</v>
      </c>
      <c r="GT272" s="18">
        <f t="shared" si="2842"/>
        <v>2.035016577389864E-2</v>
      </c>
      <c r="GU272" s="20">
        <f t="shared" ref="GU272:GU277" si="2941">(((GR272-GR$266)/(GR$276-GR$266)*100+1500))</f>
        <v>1534.8937844217153</v>
      </c>
      <c r="GV272" s="20">
        <f t="shared" si="2843"/>
        <v>36.734781406186535</v>
      </c>
      <c r="GX272" s="10">
        <v>27.042000000000002</v>
      </c>
      <c r="GY272" s="11">
        <v>18600.5</v>
      </c>
      <c r="GZ272" s="18">
        <f t="shared" ref="GZ272:GZ276" si="2942">GY272/GZ$1</f>
        <v>6.2971256087057795E-2</v>
      </c>
      <c r="HA272" s="20">
        <f t="shared" ref="HA272:HA277" si="2943">(((GX272-GX$266)/(GX$276-GX$266)*100+1500))</f>
        <v>1536.665365091761</v>
      </c>
      <c r="HC272" s="10">
        <v>27.004999999999999</v>
      </c>
      <c r="HD272" s="10">
        <v>19777.8</v>
      </c>
      <c r="HE272" s="18">
        <f t="shared" ref="HE272:HE276" si="2944">HD272/HE$1</f>
        <v>6.0855106274434745E-2</v>
      </c>
      <c r="HF272" s="20">
        <f t="shared" ref="HF272:HF277" si="2945">(((HC272-HC$266)/(HC$276-HC$266)*100+1500))</f>
        <v>1536.0172820109976</v>
      </c>
      <c r="HH272" s="10">
        <v>26.956</v>
      </c>
      <c r="HI272" s="11">
        <v>23048.5</v>
      </c>
      <c r="HJ272" s="18">
        <f t="shared" ref="HJ272:HJ276" si="2946">HI272/HJ$1</f>
        <v>6.3492846190759789E-2</v>
      </c>
      <c r="HK272" s="20">
        <f t="shared" ref="HK272:HK277" si="2947">(((HH272-HH$266)/(HH$276-HH$266)*100+1500))</f>
        <v>1535.2662721893491</v>
      </c>
      <c r="HM272" s="10">
        <v>26.952999999999999</v>
      </c>
      <c r="HN272" s="11">
        <v>21377.8</v>
      </c>
      <c r="HO272" s="18">
        <f t="shared" ref="HO272:HO276" si="2948">HN272/HO$1</f>
        <v>5.9905469640802005E-2</v>
      </c>
      <c r="HP272" s="20">
        <f t="shared" ref="HP272:HP277" si="2949">(((HM272-HM$266)/(HM$276-HM$266)*100+1500))</f>
        <v>1535.5945419103314</v>
      </c>
      <c r="HR272" s="10">
        <v>26.956</v>
      </c>
      <c r="HS272" s="11">
        <v>19620.400000000001</v>
      </c>
      <c r="HT272" s="18">
        <f t="shared" ref="HT272:HT276" si="2950">HS272/HT$1</f>
        <v>4.8076642701528796E-2</v>
      </c>
      <c r="HU272" s="20">
        <f t="shared" ref="HU272:HU277" si="2951">(((HR272-HR$266)/(HR$276-HR$266)*100+1500))</f>
        <v>1536.0546875</v>
      </c>
      <c r="HV272" s="20">
        <f t="shared" ref="HV272:HV276" si="2952">(STDEV(GZ272,HE272,HJ272,HO272,HT272))/(AVERAGE(GZ272,HE272,HJ272,HO272,HT272))*100</f>
        <v>10.692552452945346</v>
      </c>
      <c r="HX272" s="10">
        <v>26.997</v>
      </c>
      <c r="HY272" s="11">
        <v>21799.5</v>
      </c>
      <c r="HZ272" s="18">
        <f t="shared" ref="HZ272:HZ276" si="2953">HY272/HZ$1</f>
        <v>4.9000061139093234E-2</v>
      </c>
      <c r="IA272" s="20">
        <f t="shared" ref="IA272:IA277" si="2954">(((HX272-HX$266)/(HX$276-HX$266)*100+1500))</f>
        <v>1535.5003940110323</v>
      </c>
      <c r="IC272" s="10">
        <v>26.992999999999999</v>
      </c>
      <c r="ID272" s="10">
        <v>21883.4</v>
      </c>
      <c r="IE272" s="18">
        <f t="shared" ref="IE272:IE276" si="2955">ID272/IE$1</f>
        <v>7.0519341951812614E-2</v>
      </c>
      <c r="IF272" s="20">
        <f t="shared" ref="IF272:IF277" si="2956">(((IC272-IC$266)/(IC$276-IC$266)*100+1500))</f>
        <v>1535.5459544383345</v>
      </c>
      <c r="IH272" s="10">
        <v>26.968</v>
      </c>
      <c r="II272" s="11">
        <v>15984.6</v>
      </c>
      <c r="IJ272" s="18">
        <f t="shared" ref="IJ272:IJ276" si="2957">II272/IJ$1</f>
        <v>5.0431907963960715E-2</v>
      </c>
      <c r="IK272" s="20">
        <f t="shared" ref="IK272:IK277" si="2958">(((IH272-IH$266)/(IH$276-IH$266)*100+1500))</f>
        <v>1535.6501366653652</v>
      </c>
      <c r="IM272" s="10">
        <v>26.963999999999999</v>
      </c>
      <c r="IN272" s="11">
        <v>23670.1</v>
      </c>
      <c r="IO272" s="18">
        <f t="shared" ref="IO272:IO276" si="2959">IN272/IO$1</f>
        <v>5.3604678602017626E-2</v>
      </c>
      <c r="IP272" s="20">
        <f t="shared" ref="IP272:IP277" si="2960">(((IM272-IM$266)/(IM$276-IM$266)*100+1500))</f>
        <v>1535.9253499222395</v>
      </c>
      <c r="IR272" s="10">
        <v>27.012</v>
      </c>
      <c r="IS272" s="11">
        <v>25072.5</v>
      </c>
      <c r="IT272" s="18">
        <f t="shared" ref="IT272:IT276" si="2961">IS272/IT$1</f>
        <v>6.841545735006721E-2</v>
      </c>
      <c r="IU272" s="20">
        <f t="shared" ref="IU272:IU277" si="2962">(((IR272-IR$266)/(IR$276-IR$266)*100+1500))</f>
        <v>1535.9441644048081</v>
      </c>
      <c r="IV272" s="20">
        <f t="shared" ref="IV272:IV276" si="2963">(STDEV(HZ272,IE272,IJ272,IO272,IT272))/(AVERAGE(HZ272,IE272,IJ272,IO272,IT272))*100</f>
        <v>17.590264894300624</v>
      </c>
    </row>
    <row r="273" spans="1:256" s="11" customFormat="1">
      <c r="A273" s="14">
        <v>535</v>
      </c>
      <c r="B273" s="25"/>
      <c r="C273" s="12"/>
      <c r="D273" s="18"/>
      <c r="E273" s="20"/>
      <c r="F273" s="12"/>
      <c r="G273" s="25"/>
      <c r="H273" s="12"/>
      <c r="I273" s="18"/>
      <c r="J273" s="20"/>
      <c r="K273" s="12"/>
      <c r="L273" s="25"/>
      <c r="M273" s="12"/>
      <c r="N273" s="18"/>
      <c r="O273" s="20"/>
      <c r="P273" s="12"/>
      <c r="Q273" s="25"/>
      <c r="R273" s="12"/>
      <c r="S273" s="18"/>
      <c r="T273" s="20"/>
      <c r="U273" s="20"/>
      <c r="W273" s="10">
        <v>27.306999999999999</v>
      </c>
      <c r="X273" s="11">
        <v>52895.9</v>
      </c>
      <c r="Y273" s="18">
        <f t="shared" si="2913"/>
        <v>0.16037550788250629</v>
      </c>
      <c r="Z273" s="20">
        <f t="shared" si="2914"/>
        <v>1544.1745730550283</v>
      </c>
      <c r="AB273" s="10">
        <v>27.3</v>
      </c>
      <c r="AC273" s="11">
        <v>48118.3</v>
      </c>
      <c r="AD273" s="18">
        <f t="shared" si="2644"/>
        <v>0.16573817403260874</v>
      </c>
      <c r="AE273" s="20">
        <f t="shared" si="2915"/>
        <v>1544.4738834216503</v>
      </c>
      <c r="AG273" s="10">
        <v>27.215</v>
      </c>
      <c r="AH273" s="11">
        <v>55246.400000000001</v>
      </c>
      <c r="AI273" s="18">
        <f t="shared" si="2645"/>
        <v>0.18275536971918346</v>
      </c>
      <c r="AJ273" s="20">
        <f t="shared" si="2916"/>
        <v>1544.6312571646924</v>
      </c>
      <c r="AL273" s="10">
        <v>27.189</v>
      </c>
      <c r="AM273" s="11">
        <v>50910.400000000001</v>
      </c>
      <c r="AN273" s="18">
        <f t="shared" si="2646"/>
        <v>0.17996624819805396</v>
      </c>
      <c r="AO273" s="20">
        <f t="shared" si="2917"/>
        <v>1544.1221374045801</v>
      </c>
      <c r="AQ273" s="10">
        <v>27.207999999999998</v>
      </c>
      <c r="AR273" s="11">
        <v>40592.6</v>
      </c>
      <c r="AS273" s="18">
        <f t="shared" si="2647"/>
        <v>0.13259198939593339</v>
      </c>
      <c r="AT273" s="20">
        <f t="shared" si="2918"/>
        <v>1543.8903692424819</v>
      </c>
      <c r="AU273" s="20">
        <f t="shared" si="2868"/>
        <v>12.20773953862024</v>
      </c>
      <c r="AW273" s="10">
        <v>27.196999999999999</v>
      </c>
      <c r="AX273" s="11">
        <v>29625.4</v>
      </c>
      <c r="AY273" s="18">
        <f t="shared" si="2649"/>
        <v>8.6051057723867702E-2</v>
      </c>
      <c r="AZ273" s="20">
        <f t="shared" si="2919"/>
        <v>1542.0392156862745</v>
      </c>
      <c r="BB273" s="10">
        <v>27.277999999999999</v>
      </c>
      <c r="BC273" s="11">
        <v>19061.5</v>
      </c>
      <c r="BD273" s="18">
        <f t="shared" si="2650"/>
        <v>4.9533573896145676E-2</v>
      </c>
      <c r="BE273" s="20">
        <f>(((BB273-BB$266)/(BB$276-BB$266)*100+1500))</f>
        <v>1542.5117004680187</v>
      </c>
      <c r="BG273" s="10">
        <v>27.170999999999999</v>
      </c>
      <c r="BH273" s="11">
        <v>39231.699999999997</v>
      </c>
      <c r="BI273" s="18">
        <f t="shared" si="2651"/>
        <v>0.12033245038150145</v>
      </c>
      <c r="BJ273" s="20">
        <f t="shared" si="2920"/>
        <v>1542.9693637077769</v>
      </c>
      <c r="BL273" s="10">
        <v>27.167000000000002</v>
      </c>
      <c r="BM273" s="11">
        <v>37127.599999999999</v>
      </c>
      <c r="BN273" s="18">
        <f t="shared" si="2652"/>
        <v>0.10433837382362329</v>
      </c>
      <c r="BO273" s="20">
        <f t="shared" si="2921"/>
        <v>1542.313725490196</v>
      </c>
      <c r="BQ273" s="10">
        <v>27.178000000000001</v>
      </c>
      <c r="BR273" s="11">
        <v>33319.1</v>
      </c>
      <c r="BS273" s="18">
        <f t="shared" si="2653"/>
        <v>0.10733457722821906</v>
      </c>
      <c r="BT273" s="20">
        <f>(((BQ273-BQ$266)/(BQ$276-BQ$266)*100+1500))</f>
        <v>1542.7847113884557</v>
      </c>
      <c r="BU273" s="20">
        <f t="shared" si="2886"/>
        <v>29.369031423641186</v>
      </c>
      <c r="BW273" s="10">
        <v>27.219000000000001</v>
      </c>
      <c r="BX273" s="11">
        <v>41151.300000000003</v>
      </c>
      <c r="BY273" s="18">
        <f t="shared" si="2870"/>
        <v>0.16228926724076737</v>
      </c>
      <c r="BZ273" s="20">
        <f t="shared" si="2922"/>
        <v>1542.354800474121</v>
      </c>
      <c r="CB273" s="10">
        <v>27.234000000000002</v>
      </c>
      <c r="CC273" s="11">
        <v>33786.699999999997</v>
      </c>
      <c r="CD273" s="18">
        <f t="shared" si="2871"/>
        <v>0.11174295353665105</v>
      </c>
      <c r="CE273" s="20">
        <f t="shared" si="2923"/>
        <v>1542.7843137254902</v>
      </c>
      <c r="CG273" s="10">
        <v>27.2</v>
      </c>
      <c r="CH273" s="11">
        <v>36686.800000000003</v>
      </c>
      <c r="CI273" s="18">
        <f t="shared" si="2872"/>
        <v>9.9110654851955915E-2</v>
      </c>
      <c r="CJ273" s="20">
        <f t="shared" si="2924"/>
        <v>1542.4980361351138</v>
      </c>
      <c r="CL273" s="10">
        <v>27.2</v>
      </c>
      <c r="CM273" s="11">
        <v>45175.7</v>
      </c>
      <c r="CN273" s="18">
        <f t="shared" si="2873"/>
        <v>0.12592487495512208</v>
      </c>
      <c r="CO273" s="20">
        <f t="shared" si="2925"/>
        <v>1542.1321793863099</v>
      </c>
      <c r="CQ273" s="10">
        <v>27.170999999999999</v>
      </c>
      <c r="CR273" s="11">
        <v>43882.400000000001</v>
      </c>
      <c r="CS273" s="18">
        <f t="shared" si="2874"/>
        <v>0.12463067968003363</v>
      </c>
      <c r="CT273" s="20">
        <f t="shared" si="2926"/>
        <v>1542.0392156862745</v>
      </c>
      <c r="CU273" s="20">
        <f t="shared" si="2875"/>
        <v>18.958889704382791</v>
      </c>
      <c r="CW273" s="10">
        <v>27.236999999999998</v>
      </c>
      <c r="CX273" s="11">
        <v>40502.6</v>
      </c>
      <c r="CY273" s="18">
        <f t="shared" si="2887"/>
        <v>0.1053384436970952</v>
      </c>
      <c r="CZ273" s="20">
        <f t="shared" si="2927"/>
        <v>1542.5882352941176</v>
      </c>
      <c r="DB273" s="10">
        <f t="shared" si="2851"/>
        <v>27.185749999999999</v>
      </c>
      <c r="DC273" s="10">
        <f t="shared" si="2852"/>
        <v>37525.75</v>
      </c>
      <c r="DD273" s="18">
        <f t="shared" si="2888"/>
        <v>0.11177060156848027</v>
      </c>
      <c r="DE273" s="20">
        <f t="shared" si="2928"/>
        <v>1542.6076719317177</v>
      </c>
      <c r="DG273" s="10">
        <v>27.170999999999999</v>
      </c>
      <c r="DH273" s="11">
        <v>32770.300000000003</v>
      </c>
      <c r="DI273" s="18">
        <f t="shared" si="2889"/>
        <v>8.9922070082045946E-2</v>
      </c>
      <c r="DJ273" s="20">
        <f>(((DG273-DG$266)/(DG$276-DG$266)*100+1500))</f>
        <v>1542.4705882352941</v>
      </c>
      <c r="DL273" s="10">
        <v>27.175000000000001</v>
      </c>
      <c r="DM273" s="11">
        <v>35423.9</v>
      </c>
      <c r="DN273" s="18">
        <f t="shared" si="2890"/>
        <v>0.12189074327618772</v>
      </c>
      <c r="DO273" s="20">
        <f t="shared" si="2929"/>
        <v>1542.9020841525758</v>
      </c>
      <c r="DQ273" s="10">
        <v>27.16</v>
      </c>
      <c r="DR273" s="11">
        <v>41406.199999999997</v>
      </c>
      <c r="DS273" s="18">
        <f t="shared" si="2891"/>
        <v>0.13647103802983784</v>
      </c>
      <c r="DT273" s="20">
        <f t="shared" si="2930"/>
        <v>1542.4705882352941</v>
      </c>
      <c r="DU273" s="20">
        <f t="shared" si="2892"/>
        <v>15.461465082447138</v>
      </c>
      <c r="DW273" s="10">
        <v>27.248999999999999</v>
      </c>
      <c r="DX273" s="11">
        <v>46207.4</v>
      </c>
      <c r="DY273" s="18">
        <f t="shared" si="2893"/>
        <v>0.20314659735582419</v>
      </c>
      <c r="DZ273" s="20">
        <f>(((DW273-DW$266)/(DW$276-DW$266)*100+1500))</f>
        <v>1541.9481539670071</v>
      </c>
      <c r="EB273" s="10">
        <v>27.215</v>
      </c>
      <c r="EC273" s="10">
        <v>47347</v>
      </c>
      <c r="ED273" s="18">
        <f t="shared" si="2894"/>
        <v>0.15383035871223974</v>
      </c>
      <c r="EE273" s="20">
        <f t="shared" si="2931"/>
        <v>1542.063804647499</v>
      </c>
      <c r="EG273" s="10">
        <v>27.145</v>
      </c>
      <c r="EH273" s="11">
        <v>43990.5</v>
      </c>
      <c r="EI273" s="18">
        <f t="shared" si="2895"/>
        <v>0.15659685684953062</v>
      </c>
      <c r="EJ273" s="20">
        <f t="shared" si="2932"/>
        <v>1542.2230950510605</v>
      </c>
      <c r="EL273" s="10">
        <v>27.152000000000001</v>
      </c>
      <c r="EM273" s="11">
        <v>51813.9</v>
      </c>
      <c r="EN273" s="18">
        <f t="shared" si="2896"/>
        <v>0.14741308233173386</v>
      </c>
      <c r="EO273" s="20">
        <f t="shared" si="2933"/>
        <v>1542.7176884029677</v>
      </c>
      <c r="EQ273" s="10">
        <v>27.13</v>
      </c>
      <c r="ER273" s="11">
        <v>56821.4</v>
      </c>
      <c r="ES273" s="18">
        <f t="shared" si="2897"/>
        <v>0.17942136299407155</v>
      </c>
      <c r="ET273" s="20">
        <f t="shared" si="2934"/>
        <v>1542.4040720438527</v>
      </c>
      <c r="EU273" s="20">
        <f t="shared" si="2898"/>
        <v>13.69781616131564</v>
      </c>
      <c r="EW273" s="10">
        <v>27.256</v>
      </c>
      <c r="EX273" s="11">
        <v>19229.2</v>
      </c>
      <c r="EY273" s="18">
        <f t="shared" si="2787"/>
        <v>6.3020336784465739E-2</v>
      </c>
      <c r="EZ273" s="20">
        <f t="shared" si="2880"/>
        <v>1542.8796223446107</v>
      </c>
      <c r="FB273" s="10">
        <v>27.173999999999999</v>
      </c>
      <c r="FC273" s="10">
        <v>33346</v>
      </c>
      <c r="FD273" s="18">
        <f t="shared" si="2899"/>
        <v>0.10633657026453716</v>
      </c>
      <c r="FE273" s="20">
        <f t="shared" si="2881"/>
        <v>1542.4716464606961</v>
      </c>
      <c r="FG273" s="10">
        <v>27.119</v>
      </c>
      <c r="FH273" s="11">
        <v>56655.3</v>
      </c>
      <c r="FI273" s="18">
        <f t="shared" si="2900"/>
        <v>0.1821080254393809</v>
      </c>
      <c r="FJ273" s="20">
        <f t="shared" si="2935"/>
        <v>1258.6129753914984</v>
      </c>
      <c r="FL273" s="10">
        <v>27.103999999999999</v>
      </c>
      <c r="FM273" s="11">
        <v>42538.8</v>
      </c>
      <c r="FN273" s="18">
        <f t="shared" si="2790"/>
        <v>0.12983027889881041</v>
      </c>
      <c r="FO273" s="20">
        <f t="shared" si="2882"/>
        <v>1542.2895357985838</v>
      </c>
      <c r="FQ273" s="10">
        <v>27.123000000000001</v>
      </c>
      <c r="FR273" s="11">
        <v>21119.200000000001</v>
      </c>
      <c r="FS273" s="18">
        <f t="shared" si="2791"/>
        <v>8.4349904004415763E-2</v>
      </c>
      <c r="FT273" s="20">
        <f t="shared" si="2883"/>
        <v>1542.4705882352941</v>
      </c>
      <c r="FU273" s="20">
        <f t="shared" si="2837"/>
        <v>40.561225669773329</v>
      </c>
      <c r="FV273" s="20">
        <f t="shared" si="2838"/>
        <v>29.953661869105179</v>
      </c>
      <c r="FX273" s="10">
        <v>27.236999999999998</v>
      </c>
      <c r="FY273" s="11">
        <v>37897</v>
      </c>
      <c r="FZ273" s="18">
        <f t="shared" si="2877"/>
        <v>0.11918187587624482</v>
      </c>
      <c r="GA273" s="20">
        <f t="shared" si="2936"/>
        <v>1542.3802042419481</v>
      </c>
      <c r="GC273" s="10">
        <v>27.126000000000001</v>
      </c>
      <c r="GD273" s="10">
        <v>38985.800000000003</v>
      </c>
      <c r="GE273" s="18">
        <f t="shared" si="2840"/>
        <v>0.14312713805198363</v>
      </c>
      <c r="GF273" s="20">
        <f t="shared" si="2937"/>
        <v>1542.1978881501761</v>
      </c>
      <c r="GH273" s="10">
        <v>27.111999999999998</v>
      </c>
      <c r="GI273" s="11">
        <v>26266.9</v>
      </c>
      <c r="GJ273" s="18">
        <f t="shared" si="2938"/>
        <v>0.10513497048908942</v>
      </c>
      <c r="GK273" s="20">
        <f t="shared" si="2939"/>
        <v>1542.0141620771046</v>
      </c>
      <c r="GM273" s="10">
        <v>27.123000000000001</v>
      </c>
      <c r="GN273" s="11">
        <v>40077.599999999999</v>
      </c>
      <c r="GO273" s="18">
        <f t="shared" si="2841"/>
        <v>0.11695175363723349</v>
      </c>
      <c r="GP273" s="20">
        <f t="shared" si="2940"/>
        <v>1542.1960784313726</v>
      </c>
      <c r="GR273" s="10">
        <v>27.085999999999999</v>
      </c>
      <c r="GS273" s="11">
        <v>20531.5</v>
      </c>
      <c r="GT273" s="18">
        <f t="shared" si="2842"/>
        <v>5.5787359448134038E-2</v>
      </c>
      <c r="GU273" s="20">
        <f t="shared" si="2941"/>
        <v>1541.5814319433516</v>
      </c>
      <c r="GV273" s="20">
        <f t="shared" si="2843"/>
        <v>29.898293153722101</v>
      </c>
      <c r="GX273" s="10">
        <v>27.189</v>
      </c>
      <c r="GY273" s="11">
        <v>33176.9</v>
      </c>
      <c r="GZ273" s="18">
        <f t="shared" si="2942"/>
        <v>0.11231908099646289</v>
      </c>
      <c r="HA273" s="20">
        <f t="shared" si="2943"/>
        <v>1542.405310425615</v>
      </c>
      <c r="HC273" s="10">
        <v>27.167000000000002</v>
      </c>
      <c r="HD273" s="10">
        <v>50376.800000000003</v>
      </c>
      <c r="HE273" s="18">
        <f t="shared" si="2944"/>
        <v>0.15500639695850624</v>
      </c>
      <c r="HF273" s="20">
        <f t="shared" si="2945"/>
        <v>1542.3802042419481</v>
      </c>
      <c r="HH273" s="10">
        <v>27.134</v>
      </c>
      <c r="HI273" s="11">
        <v>40634.9</v>
      </c>
      <c r="HJ273" s="18">
        <f t="shared" si="2946"/>
        <v>0.11193897458302732</v>
      </c>
      <c r="HK273" s="20">
        <f t="shared" si="2947"/>
        <v>1542.2879684418147</v>
      </c>
      <c r="HM273" s="10">
        <v>27.126000000000001</v>
      </c>
      <c r="HN273" s="11">
        <v>37068.400000000001</v>
      </c>
      <c r="HO273" s="18">
        <f t="shared" si="2948"/>
        <v>0.10387410822596831</v>
      </c>
      <c r="HP273" s="20">
        <f t="shared" si="2949"/>
        <v>1542.3391812865498</v>
      </c>
      <c r="HR273" s="10">
        <v>27.134</v>
      </c>
      <c r="HS273" s="11">
        <v>30962.2</v>
      </c>
      <c r="HT273" s="18">
        <f t="shared" si="2950"/>
        <v>7.5867904153497118E-2</v>
      </c>
      <c r="HU273" s="20">
        <f t="shared" si="2951"/>
        <v>1543.0078125</v>
      </c>
      <c r="HV273" s="20">
        <f t="shared" si="2952"/>
        <v>25.381639444881166</v>
      </c>
      <c r="HX273" s="10">
        <v>27.170999999999999</v>
      </c>
      <c r="HY273" s="11">
        <v>49446.7</v>
      </c>
      <c r="HZ273" s="18">
        <f t="shared" si="2953"/>
        <v>0.11114435299554583</v>
      </c>
      <c r="IA273" s="20">
        <f t="shared" si="2954"/>
        <v>1542.3561859732072</v>
      </c>
      <c r="IC273" s="10">
        <v>27.163</v>
      </c>
      <c r="ID273" s="10">
        <v>41472.1</v>
      </c>
      <c r="IE273" s="18">
        <f t="shared" si="2955"/>
        <v>0.13364400419312208</v>
      </c>
      <c r="IF273" s="20">
        <f t="shared" si="2956"/>
        <v>1542.2230950510605</v>
      </c>
      <c r="IH273" s="10">
        <v>27.138000000000002</v>
      </c>
      <c r="II273" s="11">
        <v>34074.5</v>
      </c>
      <c r="IJ273" s="18">
        <f t="shared" si="2957"/>
        <v>0.10750610261864416</v>
      </c>
      <c r="IK273" s="20">
        <f t="shared" si="2958"/>
        <v>1542.2881686841079</v>
      </c>
      <c r="IM273" s="10">
        <v>27.134</v>
      </c>
      <c r="IN273" s="11">
        <v>49843.9</v>
      </c>
      <c r="IO273" s="18">
        <f t="shared" si="2959"/>
        <v>0.11287938115052774</v>
      </c>
      <c r="IP273" s="20">
        <f t="shared" si="2960"/>
        <v>1542.5349922239502</v>
      </c>
      <c r="IR273" s="10">
        <v>27.178000000000001</v>
      </c>
      <c r="IS273" s="11">
        <v>47888.7</v>
      </c>
      <c r="IT273" s="18">
        <f t="shared" si="2961"/>
        <v>0.13067413749726445</v>
      </c>
      <c r="IU273" s="20">
        <f t="shared" si="2962"/>
        <v>1542.3807677394338</v>
      </c>
      <c r="IV273" s="20">
        <f t="shared" si="2963"/>
        <v>10.120874375883561</v>
      </c>
    </row>
    <row r="274" spans="1:256" s="11" customFormat="1">
      <c r="A274" s="14">
        <v>546</v>
      </c>
      <c r="B274" s="25"/>
      <c r="C274" s="12"/>
      <c r="D274" s="18"/>
      <c r="E274" s="20"/>
      <c r="F274" s="12"/>
      <c r="G274" s="25"/>
      <c r="H274" s="12"/>
      <c r="I274" s="18"/>
      <c r="J274" s="20"/>
      <c r="K274" s="12"/>
      <c r="L274" s="25"/>
      <c r="M274" s="12"/>
      <c r="N274" s="18"/>
      <c r="O274" s="20"/>
      <c r="P274" s="12"/>
      <c r="Q274" s="25"/>
      <c r="R274" s="12"/>
      <c r="S274" s="18"/>
      <c r="T274" s="20"/>
      <c r="U274" s="20"/>
      <c r="W274" s="10">
        <v>27.596</v>
      </c>
      <c r="X274" s="11">
        <v>21567.599999999999</v>
      </c>
      <c r="Y274" s="18">
        <f t="shared" si="2913"/>
        <v>6.539098122551544E-2</v>
      </c>
      <c r="Z274" s="20">
        <f t="shared" si="2914"/>
        <v>1555.1423149905124</v>
      </c>
      <c r="AB274" s="10">
        <v>27.574000000000002</v>
      </c>
      <c r="AC274" s="11">
        <v>18121.3</v>
      </c>
      <c r="AD274" s="18">
        <f t="shared" si="2644"/>
        <v>6.2416817990184864E-2</v>
      </c>
      <c r="AE274" s="20">
        <f t="shared" si="2915"/>
        <v>1554.8448145344437</v>
      </c>
      <c r="AG274" s="10">
        <v>27.478000000000002</v>
      </c>
      <c r="AH274" s="11">
        <v>24722.7</v>
      </c>
      <c r="AI274" s="18">
        <f t="shared" si="2645"/>
        <v>8.1782816237011946E-2</v>
      </c>
      <c r="AJ274" s="20">
        <f t="shared" si="2916"/>
        <v>1554.6809323653038</v>
      </c>
      <c r="AL274" s="10">
        <v>27.47</v>
      </c>
      <c r="AM274" s="11">
        <v>18738.900000000001</v>
      </c>
      <c r="AN274" s="18">
        <f t="shared" si="2646"/>
        <v>6.6241269531539984E-2</v>
      </c>
      <c r="AO274" s="20">
        <f t="shared" si="2917"/>
        <v>1554.8473282442749</v>
      </c>
      <c r="AQ274" s="10">
        <v>27.495999999999999</v>
      </c>
      <c r="AR274" s="11">
        <v>15122.7</v>
      </c>
      <c r="AS274" s="18">
        <f t="shared" si="2647"/>
        <v>4.939690677704512E-2</v>
      </c>
      <c r="AT274" s="20">
        <f t="shared" si="2918"/>
        <v>1554.8534449942899</v>
      </c>
      <c r="AU274" s="20">
        <f t="shared" si="2868"/>
        <v>17.754491082105979</v>
      </c>
      <c r="AW274" s="10">
        <v>27.489000000000001</v>
      </c>
      <c r="AX274" s="11">
        <v>13424.3</v>
      </c>
      <c r="AY274" s="18">
        <f t="shared" si="2649"/>
        <v>3.8992729691498411E-2</v>
      </c>
      <c r="AZ274" s="20">
        <f t="shared" si="2919"/>
        <v>1553.4901960784314</v>
      </c>
      <c r="BB274" s="10">
        <v>27.544</v>
      </c>
      <c r="BC274" s="11">
        <v>6746.6</v>
      </c>
      <c r="BD274" s="18">
        <f t="shared" si="2650"/>
        <v>1.7531842176520023E-2</v>
      </c>
      <c r="BE274" s="20">
        <f>(((BB274-BB$266)/(BB$276-BB$266)*100+1500))</f>
        <v>1552.8861154446179</v>
      </c>
      <c r="BG274" s="10">
        <v>27.454999999999998</v>
      </c>
      <c r="BH274" s="11">
        <v>16398.900000000001</v>
      </c>
      <c r="BI274" s="18">
        <f t="shared" si="2651"/>
        <v>5.0299115780381792E-2</v>
      </c>
      <c r="BJ274" s="20">
        <f t="shared" si="2920"/>
        <v>1554.1241162608012</v>
      </c>
      <c r="BL274" s="10">
        <v>27.454999999999998</v>
      </c>
      <c r="BM274" s="11">
        <v>18137.3</v>
      </c>
      <c r="BN274" s="18">
        <f t="shared" si="2652"/>
        <v>5.0970609130436731E-2</v>
      </c>
      <c r="BO274" s="20">
        <f t="shared" si="2921"/>
        <v>1553.6078431372548</v>
      </c>
      <c r="BQ274" s="10">
        <v>27.47</v>
      </c>
      <c r="BR274" s="11">
        <v>13789</v>
      </c>
      <c r="BS274" s="18">
        <f t="shared" si="2653"/>
        <v>4.4420061928440828E-2</v>
      </c>
      <c r="BT274" s="20">
        <f>(((BQ274-BQ$266)/(BQ$276-BQ$266)*100+1500))</f>
        <v>1554.1731669266771</v>
      </c>
      <c r="BU274" s="20">
        <f t="shared" si="2886"/>
        <v>33.876185108799021</v>
      </c>
      <c r="BW274" s="10">
        <v>27.507000000000001</v>
      </c>
      <c r="BX274" s="11">
        <v>14944.9</v>
      </c>
      <c r="BY274" s="18">
        <f t="shared" si="2870"/>
        <v>5.8938523691512638E-2</v>
      </c>
      <c r="BZ274" s="20">
        <f t="shared" si="2922"/>
        <v>1553.733702094034</v>
      </c>
      <c r="CB274" s="10">
        <v>27.513999999999999</v>
      </c>
      <c r="CC274" s="11">
        <v>12851</v>
      </c>
      <c r="CD274" s="18">
        <f t="shared" si="2871"/>
        <v>4.2502188609704492E-2</v>
      </c>
      <c r="CE274" s="20">
        <f t="shared" si="2923"/>
        <v>1553.7647058823529</v>
      </c>
      <c r="CG274" s="10">
        <v>27.474</v>
      </c>
      <c r="CH274" s="11">
        <v>14652.1</v>
      </c>
      <c r="CI274" s="18">
        <f t="shared" si="2872"/>
        <v>3.9583153231035229E-2</v>
      </c>
      <c r="CJ274" s="20">
        <f t="shared" si="2924"/>
        <v>1553.2600157109191</v>
      </c>
      <c r="CL274" s="10">
        <v>27.481000000000002</v>
      </c>
      <c r="CM274" s="11">
        <v>15995.4</v>
      </c>
      <c r="CN274" s="18">
        <f t="shared" si="2873"/>
        <v>4.45863316972877E-2</v>
      </c>
      <c r="CO274" s="20">
        <f t="shared" si="2925"/>
        <v>1553.1864673485445</v>
      </c>
      <c r="CQ274" s="10">
        <v>27.454999999999998</v>
      </c>
      <c r="CR274" s="11">
        <v>17305.3</v>
      </c>
      <c r="CS274" s="18">
        <f t="shared" si="2874"/>
        <v>4.914889115150689E-2</v>
      </c>
      <c r="CT274" s="20">
        <f t="shared" si="2926"/>
        <v>1553.1764705882351</v>
      </c>
      <c r="CU274" s="20">
        <f t="shared" si="2875"/>
        <v>16.087019804073829</v>
      </c>
      <c r="CW274" s="10">
        <v>27.529</v>
      </c>
      <c r="CX274" s="11">
        <v>14512.3</v>
      </c>
      <c r="CY274" s="18">
        <f t="shared" si="2887"/>
        <v>3.7743332439531159E-2</v>
      </c>
      <c r="CZ274" s="20">
        <f t="shared" si="2927"/>
        <v>1554.0392156862745</v>
      </c>
      <c r="DB274" s="10">
        <f t="shared" si="2851"/>
        <v>27.466249999999999</v>
      </c>
      <c r="DC274" s="10">
        <f t="shared" si="2852"/>
        <v>15134.900000000001</v>
      </c>
      <c r="DD274" s="18">
        <f t="shared" si="2888"/>
        <v>4.507936224269448E-2</v>
      </c>
      <c r="DE274" s="20">
        <f t="shared" si="2928"/>
        <v>1553.6152261355833</v>
      </c>
      <c r="DG274" s="10">
        <v>27.443999999999999</v>
      </c>
      <c r="DH274" s="11">
        <v>13322.1</v>
      </c>
      <c r="DI274" s="18">
        <f t="shared" si="2889"/>
        <v>3.6555991548445521E-2</v>
      </c>
      <c r="DJ274" s="20">
        <f>(((DG274-DG$266)/(DG$276-DG$266)*100+1500))</f>
        <v>1553.1764705882351</v>
      </c>
      <c r="DL274" s="10">
        <v>27.448</v>
      </c>
      <c r="DM274" s="11">
        <v>16127.9</v>
      </c>
      <c r="DN274" s="18">
        <f t="shared" si="2890"/>
        <v>5.5494785116377017E-2</v>
      </c>
      <c r="DO274" s="20">
        <f t="shared" si="2929"/>
        <v>1553.6374360990956</v>
      </c>
      <c r="DQ274" s="10">
        <v>27.443999999999999</v>
      </c>
      <c r="DR274" s="11">
        <v>16577.3</v>
      </c>
      <c r="DS274" s="18">
        <f t="shared" si="2891"/>
        <v>5.463726057286182E-2</v>
      </c>
      <c r="DT274" s="20">
        <f t="shared" si="2930"/>
        <v>1553.6078431372548</v>
      </c>
      <c r="DU274" s="20">
        <f t="shared" si="2892"/>
        <v>19.574062173843579</v>
      </c>
      <c r="DW274" s="10">
        <v>27.533000000000001</v>
      </c>
      <c r="DX274" s="11">
        <v>19688.599999999999</v>
      </c>
      <c r="DY274" s="18">
        <f t="shared" si="2893"/>
        <v>8.655912465751979E-2</v>
      </c>
      <c r="DZ274" s="20">
        <f>(((DW274-DW$266)/(DW$276-DW$266)*100+1500))</f>
        <v>1553.1029065200314</v>
      </c>
      <c r="EB274" s="10">
        <v>27.510999999999999</v>
      </c>
      <c r="EC274" s="10">
        <v>16613.3</v>
      </c>
      <c r="ED274" s="18">
        <f t="shared" si="2894"/>
        <v>5.3976596160137967E-2</v>
      </c>
      <c r="EE274" s="20">
        <f t="shared" si="2931"/>
        <v>1553.7219377707759</v>
      </c>
      <c r="EG274" s="10">
        <v>27.422000000000001</v>
      </c>
      <c r="EH274" s="11">
        <v>17939.400000000001</v>
      </c>
      <c r="EI274" s="18">
        <f t="shared" si="2895"/>
        <v>6.3860462003534166E-2</v>
      </c>
      <c r="EJ274" s="20">
        <f t="shared" si="2932"/>
        <v>1553.1029065200314</v>
      </c>
      <c r="EL274" s="10">
        <v>27.433</v>
      </c>
      <c r="EM274" s="11">
        <v>17100.599999999999</v>
      </c>
      <c r="EN274" s="18">
        <f t="shared" si="2896"/>
        <v>4.8652044253029547E-2</v>
      </c>
      <c r="EO274" s="20">
        <f t="shared" si="2933"/>
        <v>1553.6899648574777</v>
      </c>
      <c r="EQ274" s="10">
        <v>27.407</v>
      </c>
      <c r="ER274" s="11">
        <v>20279.900000000001</v>
      </c>
      <c r="ES274" s="18">
        <f t="shared" si="2897"/>
        <v>6.4036565438082685E-2</v>
      </c>
      <c r="ET274" s="20">
        <f t="shared" si="2934"/>
        <v>1553.2498042286609</v>
      </c>
      <c r="EU274" s="20">
        <f t="shared" si="2898"/>
        <v>22.895296450734715</v>
      </c>
      <c r="EW274" s="10">
        <v>27.529</v>
      </c>
      <c r="EX274" s="11">
        <v>10344.5</v>
      </c>
      <c r="EY274" s="18">
        <f t="shared" si="2787"/>
        <v>3.390228786776911E-2</v>
      </c>
      <c r="EZ274" s="20">
        <f t="shared" si="2880"/>
        <v>1553.6191974822975</v>
      </c>
      <c r="FB274" s="10">
        <v>27.474</v>
      </c>
      <c r="FC274" s="10">
        <v>13209.3</v>
      </c>
      <c r="FD274" s="18">
        <f t="shared" si="2899"/>
        <v>4.2122943009516904E-2</v>
      </c>
      <c r="FE274" s="20">
        <f t="shared" si="2881"/>
        <v>1554.2041454829878</v>
      </c>
      <c r="FG274" s="10">
        <v>27.404</v>
      </c>
      <c r="FH274" s="11">
        <v>30323</v>
      </c>
      <c r="FI274" s="18">
        <f t="shared" si="2900"/>
        <v>9.7467697733457356E-2</v>
      </c>
      <c r="FJ274" s="20">
        <f t="shared" si="2935"/>
        <v>1194.8545861297532</v>
      </c>
      <c r="FL274" s="10">
        <v>27.388999999999999</v>
      </c>
      <c r="FM274" s="11">
        <v>16586.5</v>
      </c>
      <c r="FN274" s="18">
        <f t="shared" si="2790"/>
        <v>5.0622723747616734E-2</v>
      </c>
      <c r="FO274" s="20">
        <f t="shared" si="2882"/>
        <v>1553.5011801730921</v>
      </c>
      <c r="FQ274" s="10">
        <v>27.407</v>
      </c>
      <c r="FR274" s="11">
        <v>10490.4</v>
      </c>
      <c r="FS274" s="18">
        <f t="shared" si="2791"/>
        <v>4.1898567794609785E-2</v>
      </c>
      <c r="FT274" s="20">
        <f t="shared" si="2883"/>
        <v>1553.6078431372548</v>
      </c>
      <c r="FU274" s="20">
        <f t="shared" si="2837"/>
        <v>47.819968459962666</v>
      </c>
      <c r="FV274" s="20">
        <f t="shared" si="2838"/>
        <v>16.205023944543495</v>
      </c>
      <c r="FX274" s="10">
        <v>27.529</v>
      </c>
      <c r="FY274" s="11">
        <v>16528.5</v>
      </c>
      <c r="FZ274" s="18">
        <f t="shared" si="2877"/>
        <v>5.1980305444243938E-2</v>
      </c>
      <c r="GA274" s="20">
        <f t="shared" si="2936"/>
        <v>1553.8491751767478</v>
      </c>
      <c r="GC274" s="10">
        <v>27.407</v>
      </c>
      <c r="GD274" s="10">
        <v>14730.1</v>
      </c>
      <c r="GE274" s="18">
        <f t="shared" si="2840"/>
        <v>5.4078076023052597E-2</v>
      </c>
      <c r="GF274" s="20">
        <f t="shared" si="2937"/>
        <v>1553.1873289010559</v>
      </c>
      <c r="GH274" s="10">
        <v>27.4</v>
      </c>
      <c r="GI274" s="11">
        <v>12375.2</v>
      </c>
      <c r="GJ274" s="18">
        <f t="shared" si="2938"/>
        <v>4.9532540451921597E-2</v>
      </c>
      <c r="GK274" s="20">
        <f t="shared" si="2939"/>
        <v>1553.3438237608182</v>
      </c>
      <c r="GM274" s="10">
        <v>27.417999999999999</v>
      </c>
      <c r="GN274" s="11">
        <v>15792.6</v>
      </c>
      <c r="GO274" s="18">
        <f t="shared" si="2841"/>
        <v>4.608490190259331E-2</v>
      </c>
      <c r="GP274" s="20">
        <f t="shared" si="2940"/>
        <v>1553.7647058823529</v>
      </c>
      <c r="GR274" s="10">
        <v>27.391999999999999</v>
      </c>
      <c r="GS274" s="11">
        <v>7416.1</v>
      </c>
      <c r="GT274" s="18">
        <f t="shared" si="2842"/>
        <v>2.0150726269552E-2</v>
      </c>
      <c r="GU274" s="20">
        <f t="shared" si="2941"/>
        <v>1553.6191974822973</v>
      </c>
      <c r="GV274" s="20">
        <f t="shared" si="2843"/>
        <v>31.239220210577802</v>
      </c>
      <c r="GX274" s="10">
        <v>27.481000000000002</v>
      </c>
      <c r="GY274" s="11">
        <v>14270.8</v>
      </c>
      <c r="GZ274" s="18">
        <f t="shared" si="2942"/>
        <v>4.8313228212531076E-2</v>
      </c>
      <c r="HA274" s="20">
        <f t="shared" si="2943"/>
        <v>1553.8071065989848</v>
      </c>
      <c r="HC274" s="10">
        <v>27.443999999999999</v>
      </c>
      <c r="HD274" s="10">
        <v>19152</v>
      </c>
      <c r="HE274" s="18">
        <f t="shared" si="2944"/>
        <v>5.8929557148316512E-2</v>
      </c>
      <c r="HF274" s="20">
        <f t="shared" si="2945"/>
        <v>1553.2600157109191</v>
      </c>
      <c r="HH274" s="10">
        <v>27.407</v>
      </c>
      <c r="HI274" s="11">
        <v>16799.3</v>
      </c>
      <c r="HJ274" s="18">
        <f t="shared" si="2946"/>
        <v>4.6277864980906823E-2</v>
      </c>
      <c r="HK274" s="20">
        <f t="shared" si="2947"/>
        <v>1553.0571992110454</v>
      </c>
      <c r="HM274" s="10">
        <v>27.417999999999999</v>
      </c>
      <c r="HN274" s="11">
        <v>14005</v>
      </c>
      <c r="HO274" s="18">
        <f t="shared" si="2948"/>
        <v>3.9245203076061712E-2</v>
      </c>
      <c r="HP274" s="20">
        <f t="shared" si="2949"/>
        <v>1553.7231968810916</v>
      </c>
      <c r="HR274" s="10">
        <v>27.414999999999999</v>
      </c>
      <c r="HS274" s="11">
        <v>15601.5</v>
      </c>
      <c r="HT274" s="18">
        <f t="shared" si="2950"/>
        <v>3.8228972962217965E-2</v>
      </c>
      <c r="HU274" s="20">
        <f t="shared" si="2951"/>
        <v>1553.984375</v>
      </c>
      <c r="HV274" s="20">
        <f t="shared" si="2952"/>
        <v>18.058758211475133</v>
      </c>
      <c r="HX274" s="10">
        <v>27.437000000000001</v>
      </c>
      <c r="HY274" s="11">
        <v>15707.3</v>
      </c>
      <c r="HZ274" s="18">
        <f t="shared" si="2953"/>
        <v>3.5306252910850211E-2</v>
      </c>
      <c r="IA274" s="20">
        <f t="shared" si="2954"/>
        <v>1552.8368794326241</v>
      </c>
      <c r="IC274" s="10">
        <v>27.459</v>
      </c>
      <c r="ID274" s="10">
        <v>18246.2</v>
      </c>
      <c r="IE274" s="18">
        <f t="shared" si="2955"/>
        <v>5.8798450749022693E-2</v>
      </c>
      <c r="IF274" s="20">
        <f t="shared" si="2956"/>
        <v>1553.8491751767478</v>
      </c>
      <c r="IH274" s="10">
        <v>27.417999999999999</v>
      </c>
      <c r="II274" s="11">
        <v>12596.7</v>
      </c>
      <c r="IJ274" s="18">
        <f t="shared" si="2957"/>
        <v>3.974297855746306E-2</v>
      </c>
      <c r="IK274" s="20">
        <f t="shared" si="2958"/>
        <v>1553.2213978914485</v>
      </c>
      <c r="IM274" s="10">
        <v>27.422000000000001</v>
      </c>
      <c r="IN274" s="11">
        <v>21944.799999999999</v>
      </c>
      <c r="IO274" s="18">
        <f t="shared" si="2959"/>
        <v>4.969746435315256E-2</v>
      </c>
      <c r="IP274" s="20">
        <f t="shared" si="2960"/>
        <v>1553.7325038880249</v>
      </c>
      <c r="IR274" s="10">
        <v>27.452000000000002</v>
      </c>
      <c r="IS274" s="11">
        <v>18198.400000000001</v>
      </c>
      <c r="IT274" s="18">
        <f t="shared" si="2961"/>
        <v>4.9658065970264759E-2</v>
      </c>
      <c r="IU274" s="20">
        <f t="shared" si="2962"/>
        <v>1553.0050407134549</v>
      </c>
      <c r="IV274" s="20">
        <f t="shared" si="2963"/>
        <v>19.834153151345536</v>
      </c>
    </row>
    <row r="275" spans="1:256" s="11" customFormat="1">
      <c r="A275" s="14">
        <v>547</v>
      </c>
      <c r="B275" s="25"/>
      <c r="C275" s="12"/>
      <c r="D275" s="18"/>
      <c r="E275" s="20"/>
      <c r="F275" s="12"/>
      <c r="G275" s="25"/>
      <c r="H275" s="12"/>
      <c r="I275" s="18"/>
      <c r="J275" s="20"/>
      <c r="K275" s="12"/>
      <c r="L275" s="25"/>
      <c r="M275" s="12"/>
      <c r="N275" s="18"/>
      <c r="O275" s="20"/>
      <c r="P275" s="12"/>
      <c r="Q275" s="25"/>
      <c r="R275" s="12"/>
      <c r="S275" s="18"/>
      <c r="T275" s="20"/>
      <c r="U275" s="20"/>
      <c r="W275" s="10">
        <v>27.869</v>
      </c>
      <c r="X275" s="11">
        <v>14407.6</v>
      </c>
      <c r="Y275" s="18">
        <f t="shared" si="2913"/>
        <v>4.3682519200316051E-2</v>
      </c>
      <c r="Z275" s="20">
        <f t="shared" si="2914"/>
        <v>1565.5028462998102</v>
      </c>
      <c r="AB275" s="10">
        <v>27.84</v>
      </c>
      <c r="AC275" s="11">
        <v>10805.1</v>
      </c>
      <c r="AD275" s="18">
        <f t="shared" si="2644"/>
        <v>3.7216974503250129E-2</v>
      </c>
      <c r="AE275" s="20">
        <f t="shared" si="2915"/>
        <v>1564.9129447388343</v>
      </c>
      <c r="AG275" s="10">
        <v>27.74</v>
      </c>
      <c r="AH275" s="11">
        <v>19032.8</v>
      </c>
      <c r="AI275" s="18">
        <f t="shared" si="2645"/>
        <v>6.2960598351951891E-2</v>
      </c>
      <c r="AJ275" s="20">
        <f t="shared" si="2916"/>
        <v>1564.692395873137</v>
      </c>
      <c r="AL275" s="10">
        <v>27.731999999999999</v>
      </c>
      <c r="AM275" s="11">
        <v>12174.7</v>
      </c>
      <c r="AN275" s="18">
        <f t="shared" si="2646"/>
        <v>4.3037082441639576E-2</v>
      </c>
      <c r="AO275" s="20">
        <f t="shared" si="2917"/>
        <v>1564.8473282442749</v>
      </c>
      <c r="AQ275" s="10">
        <v>27.757999999999999</v>
      </c>
      <c r="AR275" s="11">
        <v>10770.6</v>
      </c>
      <c r="AS275" s="18">
        <f t="shared" si="2647"/>
        <v>3.5181172947479099E-2</v>
      </c>
      <c r="AT275" s="20">
        <f t="shared" si="2918"/>
        <v>1564.8267986296155</v>
      </c>
      <c r="AU275" s="20">
        <f t="shared" si="2868"/>
        <v>24.751946894945153</v>
      </c>
      <c r="AW275" s="10">
        <v>27.751000000000001</v>
      </c>
      <c r="AX275" s="11">
        <v>9806.7999999999993</v>
      </c>
      <c r="AY275" s="18">
        <f t="shared" si="2649"/>
        <v>2.8485202322548409E-2</v>
      </c>
      <c r="AZ275" s="20">
        <f t="shared" si="2919"/>
        <v>1563.7647058823529</v>
      </c>
      <c r="BB275" s="10">
        <v>27.821000000000002</v>
      </c>
      <c r="BC275" s="11">
        <v>5994.7</v>
      </c>
      <c r="BD275" s="18">
        <f t="shared" si="2650"/>
        <v>1.557794063611072E-2</v>
      </c>
      <c r="BE275" s="20">
        <f>(((BB275-BB$266)/(BB$276-BB$266)*100+1500))</f>
        <v>1563.6895475819033</v>
      </c>
      <c r="BG275" s="10">
        <v>27.713999999999999</v>
      </c>
      <c r="BH275" s="11">
        <v>7925.7</v>
      </c>
      <c r="BI275" s="18">
        <f t="shared" si="2651"/>
        <v>2.4309905050983415E-2</v>
      </c>
      <c r="BJ275" s="20">
        <f t="shared" si="2920"/>
        <v>1564.2969363707775</v>
      </c>
      <c r="BL275" s="10">
        <v>27.722000000000001</v>
      </c>
      <c r="BM275" s="11">
        <v>9210</v>
      </c>
      <c r="BN275" s="18">
        <f t="shared" si="2652"/>
        <v>2.5882535443055049E-2</v>
      </c>
      <c r="BO275" s="20">
        <f t="shared" si="2921"/>
        <v>1564.0784313725489</v>
      </c>
      <c r="BQ275" s="10">
        <v>27.718</v>
      </c>
      <c r="BR275" s="11">
        <v>9463.2000000000007</v>
      </c>
      <c r="BS275" s="18">
        <f t="shared" si="2653"/>
        <v>3.0484874178056513E-2</v>
      </c>
      <c r="BT275" s="20">
        <f>(((BQ275-BQ$266)/(BQ$276-BQ$266)*100+1500))</f>
        <v>1563.8455538221529</v>
      </c>
      <c r="BU275" s="20">
        <f t="shared" si="2886"/>
        <v>23.047620761461822</v>
      </c>
      <c r="BW275" s="10">
        <v>27.773</v>
      </c>
      <c r="BX275" s="11">
        <v>8596.6</v>
      </c>
      <c r="BY275" s="18">
        <f t="shared" si="2870"/>
        <v>3.3902596388497581E-2</v>
      </c>
      <c r="BZ275" s="20">
        <f t="shared" si="2922"/>
        <v>1564.243382062426</v>
      </c>
      <c r="CB275" s="10">
        <v>27.757999999999999</v>
      </c>
      <c r="CC275" s="11">
        <v>7910.7</v>
      </c>
      <c r="CD275" s="18">
        <f t="shared" si="2871"/>
        <v>2.6163105084023759E-2</v>
      </c>
      <c r="CE275" s="20">
        <f t="shared" si="2923"/>
        <v>1563.3333333333333</v>
      </c>
      <c r="CG275" s="10">
        <v>27.74</v>
      </c>
      <c r="CH275" s="11">
        <v>8516.9</v>
      </c>
      <c r="CI275" s="18">
        <f t="shared" si="2872"/>
        <v>2.3008698940998485E-2</v>
      </c>
      <c r="CJ275" s="20">
        <f t="shared" si="2924"/>
        <v>1563.7077769049488</v>
      </c>
      <c r="CL275" s="10">
        <v>27.747</v>
      </c>
      <c r="CM275" s="11">
        <v>10485</v>
      </c>
      <c r="CN275" s="18">
        <f t="shared" si="2873"/>
        <v>2.9226383075513056E-2</v>
      </c>
      <c r="CO275" s="20">
        <f t="shared" si="2925"/>
        <v>1563.6506687647523</v>
      </c>
      <c r="CQ275" s="10">
        <v>27.718</v>
      </c>
      <c r="CR275" s="11">
        <v>11379.9</v>
      </c>
      <c r="CS275" s="18">
        <f t="shared" si="2874"/>
        <v>3.2320125419093182E-2</v>
      </c>
      <c r="CT275" s="20">
        <f t="shared" si="2926"/>
        <v>1563.4901960784314</v>
      </c>
      <c r="CU275" s="20">
        <f t="shared" si="2875"/>
        <v>15.367059371213635</v>
      </c>
      <c r="CW275" s="10">
        <v>27.795000000000002</v>
      </c>
      <c r="CX275" s="11">
        <v>10159.9</v>
      </c>
      <c r="CY275" s="18">
        <f t="shared" si="2887"/>
        <v>2.6423687716791454E-2</v>
      </c>
      <c r="CZ275" s="20">
        <f t="shared" si="2927"/>
        <v>1564.4705882352941</v>
      </c>
      <c r="DB275" s="10">
        <f t="shared" si="2851"/>
        <v>27.731499999999997</v>
      </c>
      <c r="DC275" s="10">
        <f t="shared" si="2852"/>
        <v>9116.5749999999989</v>
      </c>
      <c r="DD275" s="18">
        <f t="shared" si="2888"/>
        <v>2.7153756340490675E-2</v>
      </c>
      <c r="DE275" s="20">
        <f t="shared" si="2928"/>
        <v>1564.0243304228391</v>
      </c>
      <c r="DG275" s="10">
        <v>27.71</v>
      </c>
      <c r="DH275" s="11">
        <v>9237.7999999999993</v>
      </c>
      <c r="DI275" s="18">
        <f t="shared" si="2889"/>
        <v>2.5348626622396616E-2</v>
      </c>
      <c r="DJ275" s="20">
        <f>(((DG275-DG$266)/(DG$276-DG$266)*100+1500))</f>
        <v>1563.6078431372548</v>
      </c>
      <c r="DL275" s="10">
        <v>27.713999999999999</v>
      </c>
      <c r="DM275" s="11">
        <v>7913.6</v>
      </c>
      <c r="DN275" s="18">
        <f t="shared" si="2890"/>
        <v>2.723005050235686E-2</v>
      </c>
      <c r="DO275" s="20">
        <f t="shared" si="2929"/>
        <v>1564.0975226110893</v>
      </c>
      <c r="DQ275" s="10">
        <v>27.707000000000001</v>
      </c>
      <c r="DR275" s="11">
        <v>9155</v>
      </c>
      <c r="DS275" s="18">
        <f t="shared" si="2891"/>
        <v>3.0174040437498866E-2</v>
      </c>
      <c r="DT275" s="20">
        <f t="shared" si="2930"/>
        <v>1563.9215686274511</v>
      </c>
      <c r="DU275" s="20">
        <f t="shared" si="2892"/>
        <v>6.5751817394723799</v>
      </c>
      <c r="DW275" s="10">
        <v>27.792000000000002</v>
      </c>
      <c r="DX275" s="11">
        <v>9841.4</v>
      </c>
      <c r="DY275" s="18">
        <f t="shared" si="2893"/>
        <v>4.326681274466012E-2</v>
      </c>
      <c r="DZ275" s="20">
        <f>(((DW275-DW$266)/(DW$276-DW$266)*100+1500))</f>
        <v>1563.275726630008</v>
      </c>
      <c r="EB275" s="10">
        <v>27.77</v>
      </c>
      <c r="EC275" s="10">
        <v>13125.7</v>
      </c>
      <c r="ED275" s="18">
        <f t="shared" si="2894"/>
        <v>4.264538702239308E-2</v>
      </c>
      <c r="EE275" s="20">
        <f t="shared" si="2931"/>
        <v>1563.9228042536431</v>
      </c>
      <c r="EG275" s="10">
        <v>27.687999999999999</v>
      </c>
      <c r="EH275" s="11">
        <v>9089.7000000000007</v>
      </c>
      <c r="EI275" s="18">
        <f t="shared" si="2895"/>
        <v>3.2357405569502021E-2</v>
      </c>
      <c r="EJ275" s="20">
        <f t="shared" si="2932"/>
        <v>1563.5506677140613</v>
      </c>
      <c r="EL275" s="10">
        <v>27.684000000000001</v>
      </c>
      <c r="EM275" s="11">
        <v>13080.6</v>
      </c>
      <c r="EN275" s="18">
        <f t="shared" si="2896"/>
        <v>3.7214947432030361E-2</v>
      </c>
      <c r="EO275" s="20">
        <f t="shared" si="2933"/>
        <v>1563.4908238969153</v>
      </c>
      <c r="EQ275" s="10">
        <v>27.67</v>
      </c>
      <c r="ER275" s="11">
        <v>21343.9</v>
      </c>
      <c r="ES275" s="18">
        <f t="shared" si="2897"/>
        <v>6.7396291355178925E-2</v>
      </c>
      <c r="ET275" s="20">
        <f t="shared" si="2934"/>
        <v>1563.5473766640564</v>
      </c>
      <c r="EU275" s="20">
        <f t="shared" si="2898"/>
        <v>30.299488389851515</v>
      </c>
      <c r="EW275" s="10">
        <v>27.788</v>
      </c>
      <c r="EX275" s="11">
        <v>7973.4</v>
      </c>
      <c r="EY275" s="18">
        <f t="shared" si="2787"/>
        <v>2.6131422696589513E-2</v>
      </c>
      <c r="EZ275" s="20">
        <f t="shared" si="2880"/>
        <v>1563.8080251770259</v>
      </c>
      <c r="FB275" s="10">
        <v>27.718</v>
      </c>
      <c r="FC275" s="10">
        <v>9099.1</v>
      </c>
      <c r="FD275" s="18">
        <f t="shared" si="2899"/>
        <v>2.9015986519943925E-2</v>
      </c>
      <c r="FE275" s="20">
        <f t="shared" si="2881"/>
        <v>1563.7465780211185</v>
      </c>
      <c r="FG275" s="10">
        <v>27.681000000000001</v>
      </c>
      <c r="FH275" s="11">
        <v>24112.1</v>
      </c>
      <c r="FI275" s="18">
        <f t="shared" si="2900"/>
        <v>7.7503903786528286E-2</v>
      </c>
      <c r="FJ275" s="20">
        <f t="shared" si="2935"/>
        <v>1132.8859060402674</v>
      </c>
      <c r="FL275" s="10">
        <v>27.648</v>
      </c>
      <c r="FM275" s="11">
        <v>10476.5</v>
      </c>
      <c r="FN275" s="18">
        <f t="shared" si="2790"/>
        <v>3.1974736402610962E-2</v>
      </c>
      <c r="FO275" s="20">
        <f t="shared" si="2882"/>
        <v>1563.6900078678207</v>
      </c>
      <c r="FQ275" s="10">
        <v>27.67</v>
      </c>
      <c r="FR275" s="11">
        <v>6698.7</v>
      </c>
      <c r="FS275" s="18">
        <f t="shared" si="2791"/>
        <v>2.6754550454296554E-2</v>
      </c>
      <c r="FT275" s="20">
        <f t="shared" si="2883"/>
        <v>1563.9215686274511</v>
      </c>
      <c r="FU275" s="20">
        <f t="shared" si="2837"/>
        <v>57.603376795694793</v>
      </c>
      <c r="FV275" s="20">
        <f t="shared" si="2838"/>
        <v>9.2918378288175472</v>
      </c>
      <c r="FX275" s="10">
        <v>27.798999999999999</v>
      </c>
      <c r="FY275" s="11">
        <v>8776.6</v>
      </c>
      <c r="FZ275" s="18">
        <f t="shared" si="2877"/>
        <v>2.7601436837096614E-2</v>
      </c>
      <c r="GA275" s="20">
        <f t="shared" si="2936"/>
        <v>1564.4540455616652</v>
      </c>
      <c r="GC275" s="10">
        <v>27.681000000000001</v>
      </c>
      <c r="GD275" s="10">
        <v>7254.7</v>
      </c>
      <c r="GE275" s="18">
        <f t="shared" si="2840"/>
        <v>2.6633914102717544E-2</v>
      </c>
      <c r="GF275" s="20">
        <f t="shared" si="2937"/>
        <v>1563.9030113414158</v>
      </c>
      <c r="GH275" s="10">
        <v>27.661999999999999</v>
      </c>
      <c r="GI275" s="11">
        <v>7185.7</v>
      </c>
      <c r="GJ275" s="18">
        <f t="shared" si="2938"/>
        <v>2.8761230196309797E-2</v>
      </c>
      <c r="GK275" s="20">
        <f t="shared" si="2939"/>
        <v>1563.6506687647523</v>
      </c>
      <c r="GM275" s="10">
        <v>27.661999999999999</v>
      </c>
      <c r="GN275" s="11">
        <v>9543.6</v>
      </c>
      <c r="GO275" s="18">
        <f t="shared" si="2841"/>
        <v>2.784949088798485E-2</v>
      </c>
      <c r="GP275" s="20">
        <f t="shared" si="2940"/>
        <v>1563.3333333333333</v>
      </c>
      <c r="GR275" s="10">
        <v>27.625</v>
      </c>
      <c r="GS275" s="11">
        <v>8966.7999999999993</v>
      </c>
      <c r="GT275" s="18">
        <f t="shared" si="2842"/>
        <v>2.4364225443807237E-2</v>
      </c>
      <c r="GU275" s="20">
        <f t="shared" si="2941"/>
        <v>1562.7852084972462</v>
      </c>
      <c r="GV275" s="20">
        <f t="shared" si="2843"/>
        <v>6.2037817072462893</v>
      </c>
      <c r="GX275" s="10">
        <v>27.74</v>
      </c>
      <c r="GY275" s="11">
        <v>9037.7000000000007</v>
      </c>
      <c r="GZ275" s="18">
        <f t="shared" si="2942"/>
        <v>3.0596775416682469E-2</v>
      </c>
      <c r="HA275" s="20">
        <f t="shared" si="2943"/>
        <v>1563.920343615775</v>
      </c>
      <c r="HC275" s="10">
        <v>27.71</v>
      </c>
      <c r="HD275" s="10">
        <v>12433.7</v>
      </c>
      <c r="HE275" s="18">
        <f t="shared" si="2944"/>
        <v>3.8257750350617327E-2</v>
      </c>
      <c r="HF275" s="20">
        <f t="shared" si="2945"/>
        <v>1563.707776904949</v>
      </c>
      <c r="HH275" s="10">
        <v>27.672999999999998</v>
      </c>
      <c r="HI275" s="11">
        <v>13660.6</v>
      </c>
      <c r="HJ275" s="18">
        <f t="shared" si="2946"/>
        <v>3.7631532406598833E-2</v>
      </c>
      <c r="HK275" s="20">
        <f t="shared" si="2947"/>
        <v>1563.550295857988</v>
      </c>
      <c r="HM275" s="10">
        <v>27.666</v>
      </c>
      <c r="HN275" s="11">
        <v>8433.5</v>
      </c>
      <c r="HO275" s="18">
        <f t="shared" si="2948"/>
        <v>2.3632589799497783E-2</v>
      </c>
      <c r="HP275" s="20">
        <f t="shared" si="2949"/>
        <v>1563.3918128654971</v>
      </c>
      <c r="HR275" s="10">
        <v>27.677</v>
      </c>
      <c r="HS275" s="11">
        <v>12052.9</v>
      </c>
      <c r="HT275" s="18">
        <f t="shared" si="2950"/>
        <v>2.9533697927527285E-2</v>
      </c>
      <c r="HU275" s="20">
        <f t="shared" si="2951"/>
        <v>1564.21875</v>
      </c>
      <c r="HV275" s="20">
        <f t="shared" si="2952"/>
        <v>19.108800893826157</v>
      </c>
      <c r="HX275" s="10">
        <v>27.71</v>
      </c>
      <c r="HY275" s="11">
        <v>10133.5</v>
      </c>
      <c r="HZ275" s="18">
        <f t="shared" si="2953"/>
        <v>2.2777683871327382E-2</v>
      </c>
      <c r="IA275" s="20">
        <f t="shared" si="2954"/>
        <v>1563.5933806146572</v>
      </c>
      <c r="IC275" s="10">
        <v>27.71</v>
      </c>
      <c r="ID275" s="10">
        <v>12247.9</v>
      </c>
      <c r="IE275" s="18">
        <f t="shared" si="2955"/>
        <v>3.9468905576446327E-2</v>
      </c>
      <c r="IF275" s="20">
        <f t="shared" si="2956"/>
        <v>1563.707776904949</v>
      </c>
      <c r="IH275" s="10">
        <v>27.681000000000001</v>
      </c>
      <c r="II275" s="11">
        <v>8326.1</v>
      </c>
      <c r="IJ275" s="18">
        <f t="shared" si="2957"/>
        <v>2.6269103318114519E-2</v>
      </c>
      <c r="IK275" s="20">
        <f t="shared" si="2958"/>
        <v>1563.4908238969153</v>
      </c>
      <c r="IM275" s="10">
        <v>27.684000000000001</v>
      </c>
      <c r="IN275" s="11">
        <v>13864.3</v>
      </c>
      <c r="IO275" s="18">
        <f t="shared" si="2959"/>
        <v>3.1397896313997531E-2</v>
      </c>
      <c r="IP275" s="20">
        <f t="shared" si="2960"/>
        <v>1563.9191290824263</v>
      </c>
      <c r="IR275" s="10">
        <v>27.725000000000001</v>
      </c>
      <c r="IS275" s="11">
        <v>12062.5</v>
      </c>
      <c r="IT275" s="18">
        <f t="shared" si="2961"/>
        <v>3.2915004657899517E-2</v>
      </c>
      <c r="IU275" s="20">
        <f t="shared" si="2962"/>
        <v>1563.5905389685925</v>
      </c>
      <c r="IV275" s="20">
        <f t="shared" si="2963"/>
        <v>20.986537728076165</v>
      </c>
    </row>
    <row r="276" spans="1:256">
      <c r="A276" s="4" t="s">
        <v>149</v>
      </c>
      <c r="B276" s="25">
        <v>28.823</v>
      </c>
      <c r="C276" s="12">
        <v>6921</v>
      </c>
      <c r="D276" s="18">
        <f>C276/D$1</f>
        <v>2.1438780371605525E-2</v>
      </c>
      <c r="E276" s="20">
        <f>(((B276-B$266)/(B$276-B$266)*100+1500))</f>
        <v>1600</v>
      </c>
      <c r="G276" s="25">
        <v>28.774999999999999</v>
      </c>
      <c r="H276" s="12">
        <v>7402.8</v>
      </c>
      <c r="I276" s="18">
        <f>H276/I$1</f>
        <v>3.4721219023033038E-2</v>
      </c>
      <c r="J276" s="20">
        <f>(((G276-G$266)/(G$276-G$266)*100+1500))</f>
        <v>1600</v>
      </c>
      <c r="L276" s="25">
        <v>28.763000000000002</v>
      </c>
      <c r="N276" s="18"/>
      <c r="O276" s="20">
        <f>(((L276-L$266)/(L$276-L$266)*100+1500))</f>
        <v>1600</v>
      </c>
      <c r="Q276" s="25">
        <v>28.73</v>
      </c>
      <c r="R276" s="12">
        <v>9709.5</v>
      </c>
      <c r="S276" s="18">
        <f>R276/S$1</f>
        <v>3.7188624980322722E-2</v>
      </c>
      <c r="T276" s="20">
        <f>(((Q276-Q$266)/(Q$276-Q$266)*100+1500))</f>
        <v>1600</v>
      </c>
      <c r="U276" s="20">
        <f t="shared" si="2642"/>
        <v>27.224444234157886</v>
      </c>
      <c r="W276" s="10">
        <v>28.777999999999999</v>
      </c>
      <c r="X276">
        <v>8068.8</v>
      </c>
      <c r="Y276" s="18">
        <f t="shared" si="2913"/>
        <v>2.4463860110185604E-2</v>
      </c>
      <c r="Z276" s="20">
        <f t="shared" si="2914"/>
        <v>1600</v>
      </c>
      <c r="AB276" s="10">
        <v>28.766999999999999</v>
      </c>
      <c r="AC276">
        <v>8078</v>
      </c>
      <c r="AD276" s="18">
        <f t="shared" si="2644"/>
        <v>2.7823779514974827E-2</v>
      </c>
      <c r="AE276" s="20">
        <f t="shared" si="2915"/>
        <v>1600</v>
      </c>
      <c r="AG276" s="10">
        <v>28.664000000000001</v>
      </c>
      <c r="AH276">
        <v>23337.4</v>
      </c>
      <c r="AI276" s="18">
        <f t="shared" si="2645"/>
        <v>7.7200236853160964E-2</v>
      </c>
      <c r="AJ276" s="20">
        <f t="shared" si="2916"/>
        <v>1600</v>
      </c>
      <c r="AL276" s="10">
        <v>28.652999999999999</v>
      </c>
      <c r="AM276">
        <v>10153</v>
      </c>
      <c r="AN276" s="18">
        <f t="shared" si="2646"/>
        <v>3.5890452991036048E-2</v>
      </c>
      <c r="AO276" s="20">
        <f t="shared" si="2917"/>
        <v>1600</v>
      </c>
      <c r="AQ276" s="10">
        <v>28.681999999999999</v>
      </c>
      <c r="AR276">
        <v>11223.6</v>
      </c>
      <c r="AS276" s="18">
        <f t="shared" si="2647"/>
        <v>3.6660855727009306E-2</v>
      </c>
      <c r="AT276" s="20">
        <f t="shared" si="2918"/>
        <v>1600</v>
      </c>
      <c r="AU276" s="20">
        <f t="shared" si="2868"/>
        <v>52.507897190828302</v>
      </c>
      <c r="AW276" s="10">
        <v>28.675000000000001</v>
      </c>
      <c r="AX276">
        <v>8997.7999999999993</v>
      </c>
      <c r="AY276" s="18">
        <f t="shared" si="2649"/>
        <v>2.6135350313846117E-2</v>
      </c>
      <c r="AZ276" s="20">
        <f t="shared" si="2919"/>
        <v>1600</v>
      </c>
      <c r="BB276" s="10">
        <v>28.751999999999999</v>
      </c>
      <c r="BC276">
        <v>10316.299999999999</v>
      </c>
      <c r="BD276" s="18">
        <f t="shared" si="2650"/>
        <v>2.6808132013997201E-2</v>
      </c>
      <c r="BE276" s="20">
        <f>(((BB276-BB$266)/(BB$276-BB$266)*100+1500))</f>
        <v>1600</v>
      </c>
      <c r="BG276" s="10">
        <v>28.623000000000001</v>
      </c>
      <c r="BH276">
        <v>13928.7</v>
      </c>
      <c r="BI276" s="18">
        <f t="shared" si="2651"/>
        <v>4.2722456626371516E-2</v>
      </c>
      <c r="BJ276" s="20">
        <f t="shared" si="2920"/>
        <v>1600</v>
      </c>
      <c r="BL276" s="10">
        <v>28.638000000000002</v>
      </c>
      <c r="BM276">
        <v>15796.1</v>
      </c>
      <c r="BN276" s="18">
        <f t="shared" si="2652"/>
        <v>4.4391218036052317E-2</v>
      </c>
      <c r="BO276" s="20">
        <f t="shared" si="2921"/>
        <v>1600</v>
      </c>
      <c r="BQ276" s="10">
        <v>28.645</v>
      </c>
      <c r="BR276">
        <v>12414</v>
      </c>
      <c r="BS276" s="18">
        <f t="shared" si="2653"/>
        <v>3.9990619245751279E-2</v>
      </c>
      <c r="BT276" s="20">
        <f>(((BQ276-BQ$266)/(BQ$276-BQ$266)*100+1500))</f>
        <v>1600</v>
      </c>
      <c r="BU276" s="20">
        <f t="shared" si="2886"/>
        <v>24.57839070305598</v>
      </c>
      <c r="BW276" s="10">
        <v>28.678000000000001</v>
      </c>
      <c r="BX276" s="11">
        <v>7510.8</v>
      </c>
      <c r="BY276" s="18">
        <f t="shared" si="2870"/>
        <v>2.9620503565912996E-2</v>
      </c>
      <c r="BZ276" s="20">
        <f t="shared" si="2922"/>
        <v>1600</v>
      </c>
      <c r="CB276" s="10">
        <v>28.693000000000001</v>
      </c>
      <c r="CC276" s="11">
        <v>8703.2000000000007</v>
      </c>
      <c r="CD276" s="18">
        <f t="shared" ref="CD276" si="2964">CC276/CD$1</f>
        <v>2.8784145039917528E-2</v>
      </c>
      <c r="CE276" s="20">
        <f t="shared" si="2923"/>
        <v>1600</v>
      </c>
      <c r="CG276" s="10">
        <v>28.664000000000001</v>
      </c>
      <c r="CH276" s="11">
        <v>9366.7000000000007</v>
      </c>
      <c r="CI276" s="18">
        <f t="shared" si="2872"/>
        <v>2.5304462934947054E-2</v>
      </c>
      <c r="CJ276" s="20">
        <f t="shared" si="2924"/>
        <v>1600</v>
      </c>
      <c r="CL276" s="10">
        <v>28.670999999999999</v>
      </c>
      <c r="CM276" s="11">
        <v>9806.2000000000007</v>
      </c>
      <c r="CN276" s="18">
        <f t="shared" si="2873"/>
        <v>2.733426396901251E-2</v>
      </c>
      <c r="CO276" s="20">
        <f t="shared" si="2925"/>
        <v>1600</v>
      </c>
      <c r="CQ276" s="10">
        <v>28.649000000000001</v>
      </c>
      <c r="CR276" s="11">
        <v>8710.1</v>
      </c>
      <c r="CS276" s="18">
        <f t="shared" ref="CS276" si="2965">CR276/CS$1</f>
        <v>2.4737609681354276E-2</v>
      </c>
      <c r="CT276" s="20">
        <f t="shared" si="2926"/>
        <v>1600</v>
      </c>
      <c r="CU276" s="20">
        <f t="shared" si="2875"/>
        <v>7.8187551230009698</v>
      </c>
      <c r="CW276" s="10">
        <v>28.701000000000001</v>
      </c>
      <c r="CX276" s="11">
        <v>11662</v>
      </c>
      <c r="CY276" s="18">
        <f t="shared" si="2887"/>
        <v>3.0330322754478091E-2</v>
      </c>
      <c r="CZ276" s="20">
        <f t="shared" si="2927"/>
        <v>1600</v>
      </c>
      <c r="DB276" s="10">
        <f t="shared" si="2851"/>
        <v>28.648249999999997</v>
      </c>
      <c r="DC276" s="10">
        <f t="shared" si="2852"/>
        <v>11328.45</v>
      </c>
      <c r="DD276" s="18">
        <f t="shared" si="2888"/>
        <v>3.3741835175538144E-2</v>
      </c>
      <c r="DE276" s="20">
        <f t="shared" si="2928"/>
        <v>1600</v>
      </c>
      <c r="DG276" s="10">
        <v>28.638000000000002</v>
      </c>
      <c r="DH276" s="11">
        <v>9553.1</v>
      </c>
      <c r="DI276" s="18">
        <f t="shared" si="2889"/>
        <v>2.6213813352358478E-2</v>
      </c>
      <c r="DJ276" s="20">
        <f>(((DG276-DG$266)/(DG$276-DG$266)*100+1500))</f>
        <v>1600</v>
      </c>
      <c r="DL276" s="10">
        <v>28.626999999999999</v>
      </c>
      <c r="DM276" s="11">
        <v>12293.2</v>
      </c>
      <c r="DN276" s="18">
        <f t="shared" si="2890"/>
        <v>4.2299895981041925E-2</v>
      </c>
      <c r="DO276" s="20">
        <f t="shared" si="2929"/>
        <v>1600</v>
      </c>
      <c r="DQ276" s="10">
        <v>28.626999999999999</v>
      </c>
      <c r="DR276" s="11">
        <v>11805.5</v>
      </c>
      <c r="DS276" s="18">
        <f t="shared" si="2891"/>
        <v>3.8909845372462358E-2</v>
      </c>
      <c r="DT276" s="20">
        <f t="shared" si="2930"/>
        <v>1600</v>
      </c>
      <c r="DU276" s="20">
        <f t="shared" si="2892"/>
        <v>18.821812960419663</v>
      </c>
      <c r="DW276" s="10">
        <v>28.727</v>
      </c>
      <c r="DX276" s="11">
        <v>9594.1</v>
      </c>
      <c r="DY276" s="18">
        <f t="shared" si="2893"/>
        <v>4.2179580969531137E-2</v>
      </c>
      <c r="DZ276" s="20">
        <f>(((DW276-DW$266)/(DW$276-DW$266)*100+1500))</f>
        <v>1600</v>
      </c>
      <c r="EB276" s="10">
        <v>28.686</v>
      </c>
      <c r="EC276" s="10">
        <v>9587.7000000000007</v>
      </c>
      <c r="ED276" s="18">
        <f t="shared" si="2894"/>
        <v>3.1150428331791689E-2</v>
      </c>
      <c r="EE276" s="20">
        <f t="shared" si="2931"/>
        <v>1600</v>
      </c>
      <c r="EG276" s="10">
        <v>28.616</v>
      </c>
      <c r="EH276" s="11">
        <v>13553.8</v>
      </c>
      <c r="EI276" s="18">
        <f t="shared" ref="EI276" si="2966">EH276/EI$1</f>
        <v>4.8248655468048053E-2</v>
      </c>
      <c r="EJ276" s="20">
        <f t="shared" si="2932"/>
        <v>1600</v>
      </c>
      <c r="EL276" s="10">
        <v>28.619</v>
      </c>
      <c r="EM276" s="11">
        <v>14650.9</v>
      </c>
      <c r="EN276" s="18">
        <f t="shared" si="2896"/>
        <v>4.1682527814621159E-2</v>
      </c>
      <c r="EO276" s="20">
        <f t="shared" si="2933"/>
        <v>1600</v>
      </c>
      <c r="EQ276" s="10">
        <v>28.600999999999999</v>
      </c>
      <c r="ER276" s="11">
        <v>11615.7</v>
      </c>
      <c r="ES276" s="18">
        <f t="shared" si="2897"/>
        <v>3.6678165728585302E-2</v>
      </c>
      <c r="ET276" s="20">
        <f t="shared" si="2934"/>
        <v>1600</v>
      </c>
      <c r="EU276" s="20">
        <f t="shared" si="2898"/>
        <v>16.059977558858364</v>
      </c>
      <c r="EW276" s="10">
        <v>28.707999999999998</v>
      </c>
      <c r="EX276" s="11">
        <v>10041.6</v>
      </c>
      <c r="EY276" s="18">
        <f t="shared" ref="EY276" si="2967">EX276/EY$1</f>
        <v>3.2909586142683585E-2</v>
      </c>
      <c r="EZ276" s="20">
        <f t="shared" si="2880"/>
        <v>1600</v>
      </c>
      <c r="FB276" s="10">
        <v>28.645</v>
      </c>
      <c r="FC276" s="10">
        <v>7580.4</v>
      </c>
      <c r="FD276" s="18">
        <f t="shared" si="2899"/>
        <v>2.4173026366979471E-2</v>
      </c>
      <c r="FE276" s="20">
        <f t="shared" si="2881"/>
        <v>1600</v>
      </c>
      <c r="FG276" s="10">
        <v>25.593</v>
      </c>
      <c r="FI276" s="18"/>
      <c r="FJ276" s="20">
        <f t="shared" si="2935"/>
        <v>1600</v>
      </c>
      <c r="FL276" s="10">
        <v>28.571000000000002</v>
      </c>
      <c r="FM276" s="11">
        <v>15466.2</v>
      </c>
      <c r="FN276" s="18">
        <f t="shared" si="2790"/>
        <v>4.7203519128531636E-2</v>
      </c>
      <c r="FO276" s="20">
        <f t="shared" si="2882"/>
        <v>1600</v>
      </c>
      <c r="FQ276" s="10">
        <v>28.59</v>
      </c>
      <c r="FR276" s="11">
        <v>10298</v>
      </c>
      <c r="FS276" s="18">
        <f t="shared" si="2791"/>
        <v>4.1130123841692554E-2</v>
      </c>
      <c r="FT276" s="20">
        <f t="shared" si="2883"/>
        <v>1600</v>
      </c>
      <c r="FU276" s="20">
        <f t="shared" si="2837"/>
        <v>27.542223187452414</v>
      </c>
      <c r="FV276" s="20">
        <f t="shared" si="2838"/>
        <v>27.542223187452414</v>
      </c>
      <c r="FX276" s="10">
        <v>28.704000000000001</v>
      </c>
      <c r="FY276" s="11">
        <v>8121.5</v>
      </c>
      <c r="FZ276" s="18">
        <f t="shared" si="2877"/>
        <v>2.5541219751666948E-2</v>
      </c>
      <c r="GA276" s="20">
        <f t="shared" si="2936"/>
        <v>1600</v>
      </c>
      <c r="GC276" s="10">
        <v>28.603999999999999</v>
      </c>
      <c r="GD276" s="10">
        <v>9117.7000000000007</v>
      </c>
      <c r="GE276" s="18">
        <f t="shared" si="2840"/>
        <v>3.3473477692302613E-2</v>
      </c>
      <c r="GF276" s="20">
        <f t="shared" si="2937"/>
        <v>1600</v>
      </c>
      <c r="GH276" s="10">
        <v>28.585999999999999</v>
      </c>
      <c r="GI276" s="11">
        <v>12136.3</v>
      </c>
      <c r="GJ276" s="18">
        <f t="shared" si="2938"/>
        <v>4.8576327710797076E-2</v>
      </c>
      <c r="GK276" s="20">
        <f t="shared" si="2939"/>
        <v>1600</v>
      </c>
      <c r="GM276" s="10">
        <v>28.597000000000001</v>
      </c>
      <c r="GN276" s="11">
        <v>12170.3</v>
      </c>
      <c r="GO276" s="18">
        <f t="shared" si="2841"/>
        <v>3.551454995536716E-2</v>
      </c>
      <c r="GP276" s="20">
        <f t="shared" si="2940"/>
        <v>1600</v>
      </c>
      <c r="GR276" s="10">
        <v>28.571000000000002</v>
      </c>
      <c r="GS276" s="11">
        <v>9561.7000000000007</v>
      </c>
      <c r="GT276" s="18">
        <f t="shared" si="2842"/>
        <v>2.598066360642054E-2</v>
      </c>
      <c r="GU276" s="20">
        <f t="shared" si="2941"/>
        <v>1600</v>
      </c>
      <c r="GV276" s="20">
        <f t="shared" si="2843"/>
        <v>27.689860558592823</v>
      </c>
      <c r="GX276" s="10">
        <v>28.664000000000001</v>
      </c>
      <c r="GY276" s="11">
        <v>9840.2999999999993</v>
      </c>
      <c r="GZ276" s="18">
        <f t="shared" si="2942"/>
        <v>3.3313945930134932E-2</v>
      </c>
      <c r="HA276" s="20">
        <f t="shared" si="2943"/>
        <v>1600</v>
      </c>
      <c r="HC276" s="10">
        <v>28.634</v>
      </c>
      <c r="HD276" s="10">
        <v>9593.7999999999993</v>
      </c>
      <c r="HE276" s="18">
        <f t="shared" si="2944"/>
        <v>2.9519548108266444E-2</v>
      </c>
      <c r="HF276" s="20">
        <f t="shared" si="2945"/>
        <v>1600</v>
      </c>
      <c r="HH276" s="10">
        <v>28.597000000000001</v>
      </c>
      <c r="HI276" s="11">
        <v>10692.3</v>
      </c>
      <c r="HJ276" s="18">
        <f t="shared" si="2946"/>
        <v>2.9454609164390782E-2</v>
      </c>
      <c r="HK276" s="20">
        <f t="shared" si="2947"/>
        <v>1600</v>
      </c>
      <c r="HM276" s="10">
        <v>28.605</v>
      </c>
      <c r="HN276" s="11">
        <v>10621.9</v>
      </c>
      <c r="HO276" s="18">
        <f t="shared" si="2948"/>
        <v>2.9764985544706881E-2</v>
      </c>
      <c r="HP276" s="20">
        <f t="shared" si="2949"/>
        <v>1600</v>
      </c>
      <c r="HR276" s="10">
        <v>28.593</v>
      </c>
      <c r="HS276" s="11">
        <v>14282.1</v>
      </c>
      <c r="HT276" s="18">
        <f t="shared" si="2950"/>
        <v>3.4995994919955982E-2</v>
      </c>
      <c r="HU276" s="20">
        <f t="shared" si="2951"/>
        <v>1600</v>
      </c>
      <c r="HV276" s="20">
        <f t="shared" si="2952"/>
        <v>8.2081603888287518</v>
      </c>
      <c r="HX276" s="10">
        <v>28.634</v>
      </c>
      <c r="HY276" s="11">
        <v>12026.5</v>
      </c>
      <c r="HZ276" s="18">
        <f t="shared" si="2953"/>
        <v>2.7032695029211899E-2</v>
      </c>
      <c r="IA276" s="20">
        <f t="shared" si="2954"/>
        <v>1600</v>
      </c>
      <c r="IC276" s="10">
        <v>28.634</v>
      </c>
      <c r="ID276" s="10">
        <v>10179.5</v>
      </c>
      <c r="IE276" s="18">
        <f t="shared" si="2955"/>
        <v>3.2803478499615069E-2</v>
      </c>
      <c r="IF276" s="20">
        <f t="shared" si="2956"/>
        <v>1600</v>
      </c>
      <c r="IH276" s="10">
        <v>28.616</v>
      </c>
      <c r="II276" s="11">
        <v>14898.4</v>
      </c>
      <c r="IJ276" s="18">
        <f t="shared" si="2957"/>
        <v>4.7004913329721877E-2</v>
      </c>
      <c r="IK276" s="20">
        <f t="shared" si="2958"/>
        <v>1600</v>
      </c>
      <c r="IM276" s="10">
        <v>28.611999999999998</v>
      </c>
      <c r="IN276" s="11">
        <v>13806.2</v>
      </c>
      <c r="IO276" s="18">
        <f t="shared" si="2959"/>
        <v>3.1266319690883261E-2</v>
      </c>
      <c r="IP276" s="20">
        <f t="shared" si="2960"/>
        <v>1600</v>
      </c>
      <c r="IR276" s="10">
        <v>28.664000000000001</v>
      </c>
      <c r="IS276" s="11">
        <v>13456.5</v>
      </c>
      <c r="IT276" s="18">
        <f t="shared" si="2961"/>
        <v>3.6718819496706724E-2</v>
      </c>
      <c r="IU276" s="20">
        <f t="shared" si="2962"/>
        <v>1600</v>
      </c>
      <c r="IV276" s="20">
        <f t="shared" si="2963"/>
        <v>21.65430407218696</v>
      </c>
    </row>
    <row r="277" spans="1:256" s="11" customFormat="1">
      <c r="A277" s="13" t="s">
        <v>170</v>
      </c>
      <c r="B277" s="25"/>
      <c r="C277" s="12"/>
      <c r="D277" s="18"/>
      <c r="E277" s="20"/>
      <c r="F277" s="12"/>
      <c r="G277" s="25"/>
      <c r="H277" s="12"/>
      <c r="I277" s="18"/>
      <c r="J277" s="20"/>
      <c r="K277" s="12"/>
      <c r="L277" s="25"/>
      <c r="M277" s="12"/>
      <c r="N277" s="18"/>
      <c r="O277" s="20"/>
      <c r="P277" s="12"/>
      <c r="Q277" s="25"/>
      <c r="R277" s="12"/>
      <c r="S277" s="18"/>
      <c r="T277" s="20"/>
      <c r="U277" s="20"/>
      <c r="W277" s="10">
        <v>28.821999999999999</v>
      </c>
      <c r="X277" s="11">
        <v>5375.4</v>
      </c>
      <c r="Y277" s="18">
        <f>X277/Y$1</f>
        <v>1.6297718822661574E-2</v>
      </c>
      <c r="Z277" s="20">
        <f t="shared" si="2914"/>
        <v>1601.6698292220115</v>
      </c>
      <c r="AB277" s="10">
        <v>28.808</v>
      </c>
      <c r="AC277" s="11">
        <v>6900.4</v>
      </c>
      <c r="AD277" s="18">
        <f>AC277/AD$1</f>
        <v>2.3767666274465499E-2</v>
      </c>
      <c r="AE277" s="20">
        <f t="shared" si="2915"/>
        <v>1601.5518546555641</v>
      </c>
      <c r="AG277" s="10">
        <v>28.712</v>
      </c>
      <c r="AH277" s="11">
        <v>40019</v>
      </c>
      <c r="AI277" s="18">
        <f>AH277/AI$1</f>
        <v>0.13238305375177392</v>
      </c>
      <c r="AJ277" s="20">
        <f t="shared" si="2916"/>
        <v>1601.8341612533434</v>
      </c>
      <c r="AL277" s="10">
        <v>28.701000000000001</v>
      </c>
      <c r="AM277" s="11">
        <v>7757.2</v>
      </c>
      <c r="AN277" s="18">
        <f>AM277/AN$1</f>
        <v>2.7421394852956252E-2</v>
      </c>
      <c r="AO277" s="20">
        <f t="shared" si="2917"/>
        <v>1601.8320610687024</v>
      </c>
      <c r="AQ277" s="10">
        <v>28.715</v>
      </c>
      <c r="AR277" s="11">
        <v>7824.2</v>
      </c>
      <c r="AS277" s="18">
        <f>AR277/AS$1</f>
        <v>2.5557028705519281E-2</v>
      </c>
      <c r="AT277" s="20">
        <f t="shared" si="2918"/>
        <v>1601.2561857632281</v>
      </c>
      <c r="AU277" s="20">
        <f t="shared" ref="AU277" si="2968">(STDEV(Y277,AD277,AI277,AN277,AS277))/(AVERAGE(Y277,AD277,AI277,AN277,AS277))*100</f>
        <v>108.64552507751868</v>
      </c>
      <c r="AW277" s="10">
        <v>28.716000000000001</v>
      </c>
      <c r="AX277" s="11">
        <v>3805.9</v>
      </c>
      <c r="AY277" s="18">
        <f>AX277/AY$1</f>
        <v>1.105476113710762E-2</v>
      </c>
      <c r="AZ277" s="20">
        <f t="shared" si="2919"/>
        <v>1601.6078431372548</v>
      </c>
      <c r="BB277" s="10"/>
      <c r="BD277" s="18"/>
      <c r="BE277" s="20"/>
      <c r="BG277" s="10">
        <v>28.678999999999998</v>
      </c>
      <c r="BH277" s="11">
        <v>15570.6</v>
      </c>
      <c r="BI277" s="18">
        <f>BH277/BI$1</f>
        <v>4.7758533326626336E-2</v>
      </c>
      <c r="BJ277" s="20">
        <f t="shared" si="2920"/>
        <v>1602.1995286724273</v>
      </c>
      <c r="BL277" s="10">
        <v>28.686</v>
      </c>
      <c r="BM277" s="11">
        <v>9280.5</v>
      </c>
      <c r="BN277" s="18">
        <f>BM277/BN$1</f>
        <v>2.6080659085697327E-2</v>
      </c>
      <c r="BO277" s="20">
        <f t="shared" si="2921"/>
        <v>1601.8823529411764</v>
      </c>
      <c r="BQ277" s="10"/>
      <c r="BS277" s="18"/>
      <c r="BT277" s="20"/>
      <c r="BU277" s="20">
        <f>(STDEV(AY277,BD277,BI277,BN277,BS277))/(AVERAGE(AY277,BD277,BI277,BN277,BS277))*100</f>
        <v>65.206327175327388</v>
      </c>
      <c r="BW277" s="10">
        <v>28.73</v>
      </c>
      <c r="BX277" s="11">
        <v>11859.6</v>
      </c>
      <c r="BY277" s="18">
        <f>BX277/BY$1</f>
        <v>4.6770959696743587E-2</v>
      </c>
      <c r="BZ277" s="20">
        <f t="shared" si="2922"/>
        <v>1602.0545239035955</v>
      </c>
      <c r="CB277" s="10">
        <v>28.741</v>
      </c>
      <c r="CC277" s="11">
        <v>12873.5</v>
      </c>
      <c r="CD277" s="18">
        <f>CC277/CD$1</f>
        <v>4.2576602993310307E-2</v>
      </c>
      <c r="CE277" s="20">
        <f t="shared" si="2923"/>
        <v>1601.8823529411764</v>
      </c>
      <c r="CG277" s="10">
        <v>28.704000000000001</v>
      </c>
      <c r="CH277" s="11">
        <v>6790.4</v>
      </c>
      <c r="CI277" s="18">
        <f>CH277/CI$1</f>
        <v>1.8344499675815862E-2</v>
      </c>
      <c r="CJ277" s="20">
        <f t="shared" si="2924"/>
        <v>1601.5710919088767</v>
      </c>
      <c r="CL277" s="10">
        <v>28.707999999999998</v>
      </c>
      <c r="CM277" s="11">
        <v>5767.2</v>
      </c>
      <c r="CN277" s="18">
        <f>CM277/CN$1</f>
        <v>1.6075765042737139E-2</v>
      </c>
      <c r="CO277" s="20">
        <f t="shared" si="2925"/>
        <v>1601.4555468135327</v>
      </c>
      <c r="CQ277" s="10">
        <v>28.670999999999999</v>
      </c>
      <c r="CR277" s="11">
        <v>7035.6</v>
      </c>
      <c r="CS277" s="18">
        <f>CR277/CS$1</f>
        <v>1.9981851720891397E-2</v>
      </c>
      <c r="CT277" s="20">
        <f t="shared" si="2926"/>
        <v>1600.8627450980391</v>
      </c>
      <c r="CU277" s="20">
        <f>(STDEV(BY277,CD277,CI277,CN277,CS277))/(AVERAGE(BY277,CD277,CI277,CN277,CS277))*100</f>
        <v>51.052436179518821</v>
      </c>
      <c r="CW277" s="10">
        <v>28.753</v>
      </c>
      <c r="CX277" s="11">
        <v>16519.7</v>
      </c>
      <c r="CY277" s="18">
        <f>CX277/CY$1</f>
        <v>4.2964142754857805E-2</v>
      </c>
      <c r="CZ277" s="20">
        <f t="shared" si="2927"/>
        <v>1602.0392156862745</v>
      </c>
      <c r="DB277" s="10">
        <f>AVERAGE(CW277,DG277,DL277,DQ277)</f>
        <v>28.695999999999998</v>
      </c>
      <c r="DC277" s="10">
        <f>AVERAGE(CX277,DH277,DM277,DR277)</f>
        <v>17827.2</v>
      </c>
      <c r="DD277" s="18">
        <f>DC277/DD$1</f>
        <v>5.3098388927113029E-2</v>
      </c>
      <c r="DE277" s="20">
        <f t="shared" si="2928"/>
        <v>1601.8738349847936</v>
      </c>
      <c r="DG277" s="10"/>
      <c r="DI277" s="18"/>
      <c r="DJ277" s="20"/>
      <c r="DL277" s="10">
        <v>28.667000000000002</v>
      </c>
      <c r="DM277" s="11">
        <v>11088.2</v>
      </c>
      <c r="DN277" s="18">
        <f>DM277/DN$1</f>
        <v>3.815358951428343E-2</v>
      </c>
      <c r="DO277" s="20">
        <f t="shared" si="2929"/>
        <v>1601.5729453401495</v>
      </c>
      <c r="DQ277" s="10">
        <v>28.667999999999999</v>
      </c>
      <c r="DR277" s="11">
        <v>25873.7</v>
      </c>
      <c r="DS277" s="18">
        <f>DR277/DS$1</f>
        <v>8.5277342443223866E-2</v>
      </c>
      <c r="DT277" s="20">
        <f t="shared" si="2930"/>
        <v>1601.607843137255</v>
      </c>
      <c r="DU277" s="20">
        <f>(STDEV(CY277,DD277,DI277,DN277,DS277))/(AVERAGE(CY277,DD277,DI277,DN277,DS277))*100</f>
        <v>38.643187115738812</v>
      </c>
      <c r="DW277" s="10"/>
      <c r="DY277" s="18"/>
      <c r="DZ277" s="20"/>
      <c r="EB277" s="10">
        <v>28.722999999999999</v>
      </c>
      <c r="EC277" s="10">
        <v>8814</v>
      </c>
      <c r="ED277" s="18">
        <f>EC277/ED$1</f>
        <v>2.8636677755500477E-2</v>
      </c>
      <c r="EE277" s="20">
        <f t="shared" si="2931"/>
        <v>1601.4572666404097</v>
      </c>
      <c r="EG277" s="10">
        <v>28.664000000000001</v>
      </c>
      <c r="EH277" s="11">
        <v>27379.200000000001</v>
      </c>
      <c r="EI277" s="18">
        <f>EH277/EI$1</f>
        <v>9.7464149374402856E-2</v>
      </c>
      <c r="EJ277" s="20">
        <f t="shared" si="2932"/>
        <v>1601.8853102906521</v>
      </c>
      <c r="EL277" s="10">
        <v>28.655999999999999</v>
      </c>
      <c r="EM277" s="11">
        <v>15151.7</v>
      </c>
      <c r="EN277" s="18">
        <f>EM277/EN$1</f>
        <v>4.3107328334013303E-2</v>
      </c>
      <c r="EO277" s="20">
        <f t="shared" si="2933"/>
        <v>1601.4447481452557</v>
      </c>
      <c r="EQ277" s="10">
        <v>28.638000000000002</v>
      </c>
      <c r="ER277" s="11">
        <v>23482.400000000001</v>
      </c>
      <c r="ES277" s="18">
        <f>ER277/ES$1</f>
        <v>7.4148898379342743E-2</v>
      </c>
      <c r="ET277" s="20">
        <f t="shared" si="2934"/>
        <v>1601.4487079091623</v>
      </c>
      <c r="EU277" s="20">
        <f>(STDEV(DY277,ED277,EI277,EN277,ES277))/(AVERAGE(DY277,ED277,EI277,EN277,ES277))*100</f>
        <v>50.838543191784602</v>
      </c>
      <c r="EW277" s="10">
        <v>28.76</v>
      </c>
      <c r="EX277" s="11">
        <v>17189.599999999999</v>
      </c>
      <c r="EY277" s="18">
        <f>EX277/EY$1</f>
        <v>5.6335904831727381E-2</v>
      </c>
      <c r="EZ277" s="20">
        <f t="shared" si="2880"/>
        <v>1602.0456333595596</v>
      </c>
      <c r="FB277" s="10">
        <v>28.681999999999999</v>
      </c>
      <c r="FC277" s="10">
        <v>6011</v>
      </c>
      <c r="FD277" s="18">
        <f>FC277/FD$1</f>
        <v>1.9168389727707458E-2</v>
      </c>
      <c r="FE277" s="20">
        <f t="shared" si="2881"/>
        <v>1601.4470082127493</v>
      </c>
      <c r="FG277" s="10">
        <v>28.655999999999999</v>
      </c>
      <c r="FH277" s="11">
        <v>52671.7</v>
      </c>
      <c r="FI277" s="18">
        <f>FH277/FI$1</f>
        <v>0.16930347705396384</v>
      </c>
      <c r="FJ277" s="20">
        <f t="shared" si="2935"/>
        <v>914.76510067113986</v>
      </c>
      <c r="FL277" s="10">
        <v>28.616</v>
      </c>
      <c r="FM277" s="11">
        <v>19087</v>
      </c>
      <c r="FN277" s="18">
        <f>FM277/FN$1</f>
        <v>5.825435915779463E-2</v>
      </c>
      <c r="FO277" s="20">
        <f t="shared" si="2882"/>
        <v>1601.7702596380802</v>
      </c>
      <c r="FQ277" s="10">
        <v>28.63</v>
      </c>
      <c r="FR277" s="11">
        <v>12611.3</v>
      </c>
      <c r="FS277" s="18">
        <f>FR277/FS$1</f>
        <v>5.0369424238176086E-2</v>
      </c>
      <c r="FT277" s="20">
        <f t="shared" si="2883"/>
        <v>1601.5686274509803</v>
      </c>
      <c r="FU277" s="20">
        <f t="shared" si="2837"/>
        <v>81.122668648224234</v>
      </c>
      <c r="FV277" s="20">
        <f t="shared" si="2838"/>
        <v>39.583491458595681</v>
      </c>
      <c r="FX277" s="10">
        <v>28.745000000000001</v>
      </c>
      <c r="FY277" s="11">
        <v>11119.5</v>
      </c>
      <c r="FZ277" s="18">
        <f>FY277/FZ$1</f>
        <v>3.4969598353587469E-2</v>
      </c>
      <c r="GA277" s="20">
        <f t="shared" si="2936"/>
        <v>1601.6103692065985</v>
      </c>
      <c r="GC277" s="10">
        <v>28.63</v>
      </c>
      <c r="GD277" s="10">
        <v>10663.2</v>
      </c>
      <c r="GE277" s="18">
        <f>GD277/GE$1</f>
        <v>3.9147415173625064E-2</v>
      </c>
      <c r="GF277" s="20">
        <f t="shared" si="2937"/>
        <v>1601.0168165819318</v>
      </c>
      <c r="GH277" s="10">
        <v>28.641999999999999</v>
      </c>
      <c r="GI277" s="11">
        <v>23179.8</v>
      </c>
      <c r="GJ277" s="18">
        <f>GI277/GJ$1</f>
        <v>9.2778652560560809E-2</v>
      </c>
      <c r="GK277" s="20">
        <f t="shared" si="2939"/>
        <v>1602.2029897718332</v>
      </c>
      <c r="GM277" s="10">
        <v>28.645</v>
      </c>
      <c r="GN277" s="11">
        <v>21170.6</v>
      </c>
      <c r="GO277" s="18">
        <f>GN277/GO$1</f>
        <v>6.1778619367237941E-2</v>
      </c>
      <c r="GP277" s="20">
        <f t="shared" si="2940"/>
        <v>1601.8823529411764</v>
      </c>
      <c r="GR277" s="10">
        <v>28.619</v>
      </c>
      <c r="GS277" s="11">
        <v>14674.9</v>
      </c>
      <c r="GT277" s="18">
        <f>GS277/GT$1</f>
        <v>3.9874043356083202E-2</v>
      </c>
      <c r="GU277" s="20">
        <f t="shared" si="2941"/>
        <v>1601.8882769472855</v>
      </c>
      <c r="GV277" s="20">
        <f>(STDEV(FZ277,GE277,GJ277,GO277,GT277))/(AVERAGE(FZ277,GE277,GJ277,GO277,GT277))*100</f>
        <v>45.091746617626626</v>
      </c>
      <c r="GX277" s="10">
        <v>28.716000000000001</v>
      </c>
      <c r="GY277" s="11">
        <v>11844.9</v>
      </c>
      <c r="GZ277" s="18">
        <f>GY277/GZ$1</f>
        <v>4.0100439839014589E-2</v>
      </c>
      <c r="HA277" s="20">
        <f t="shared" si="2943"/>
        <v>1602.0304568527918</v>
      </c>
      <c r="HC277" s="10">
        <v>28.69</v>
      </c>
      <c r="HD277" s="10">
        <v>7710.6</v>
      </c>
      <c r="HE277" s="18">
        <f>HD277/HE$1</f>
        <v>2.3725054477224797E-2</v>
      </c>
      <c r="HF277" s="20">
        <f t="shared" si="2945"/>
        <v>1602.1995286724273</v>
      </c>
      <c r="HH277" s="10">
        <v>28.634</v>
      </c>
      <c r="HI277" s="11">
        <v>13836.2</v>
      </c>
      <c r="HJ277" s="18">
        <f>HI277/HJ$1</f>
        <v>3.8115266436626709E-2</v>
      </c>
      <c r="HK277" s="20">
        <f t="shared" si="2947"/>
        <v>1601.4595660749505</v>
      </c>
      <c r="HM277" s="10">
        <v>28.649000000000001</v>
      </c>
      <c r="HN277" s="11">
        <v>10203.700000000001</v>
      </c>
      <c r="HO277" s="18">
        <f>HN277/HO$1</f>
        <v>2.859309379701613E-2</v>
      </c>
      <c r="HP277" s="20">
        <f t="shared" si="2949"/>
        <v>1601.7153996101365</v>
      </c>
      <c r="HR277" s="10">
        <v>28.638000000000002</v>
      </c>
      <c r="HS277" s="11">
        <v>21289.1</v>
      </c>
      <c r="HT277" s="18">
        <f>HS277/HT$1</f>
        <v>5.2165524359193312E-2</v>
      </c>
      <c r="HU277" s="20">
        <f t="shared" si="2951"/>
        <v>1601.7578125</v>
      </c>
      <c r="HV277" s="20">
        <f>(STDEV(GZ277,HE277,HJ277,HO277,HT277))/(AVERAGE(GZ277,HE277,HJ277,HO277,HT277))*100</f>
        <v>30.187681102558823</v>
      </c>
      <c r="HX277" s="10">
        <v>28.664000000000001</v>
      </c>
      <c r="HY277" s="11">
        <v>9827.5</v>
      </c>
      <c r="HZ277" s="18">
        <f>HY277/HZ$1</f>
        <v>2.2089869072430046E-2</v>
      </c>
      <c r="IA277" s="20">
        <f t="shared" si="2954"/>
        <v>1601.1820330969267</v>
      </c>
      <c r="IC277" s="10">
        <v>28.678000000000001</v>
      </c>
      <c r="ID277" s="10">
        <v>8010.7</v>
      </c>
      <c r="IE277" s="18">
        <f>ID277/IE$1</f>
        <v>2.5814512030734951E-2</v>
      </c>
      <c r="IF277" s="20">
        <f t="shared" si="2956"/>
        <v>1601.7282010997644</v>
      </c>
      <c r="IH277" s="10">
        <v>28.664000000000001</v>
      </c>
      <c r="II277" s="11">
        <v>35121.199999999997</v>
      </c>
      <c r="IJ277" s="18">
        <f>II277/IJ$1</f>
        <v>0.11080847352976346</v>
      </c>
      <c r="IK277" s="20">
        <f t="shared" si="2958"/>
        <v>1601.8742678641156</v>
      </c>
      <c r="IM277" s="10">
        <v>28.655999999999999</v>
      </c>
      <c r="IN277" s="11">
        <v>19589.400000000001</v>
      </c>
      <c r="IO277" s="18">
        <f>IN277/IO$1</f>
        <v>4.4363289170994809E-2</v>
      </c>
      <c r="IP277" s="20">
        <f t="shared" si="2960"/>
        <v>1601.710730948678</v>
      </c>
      <c r="IR277" s="10">
        <v>28.693000000000001</v>
      </c>
      <c r="IS277" s="11">
        <v>13918.3</v>
      </c>
      <c r="IT277" s="18">
        <f>IS277/IT$1</f>
        <v>3.797893548850096E-2</v>
      </c>
      <c r="IU277" s="20">
        <f t="shared" si="2962"/>
        <v>1601.1244668476154</v>
      </c>
      <c r="IV277" s="20">
        <f>(STDEV(HZ277,IE277,IJ277,IO277,IT277))/(AVERAGE(HZ277,IE277,IJ277,IO277,IT277))*100</f>
        <v>74.943906683168791</v>
      </c>
    </row>
    <row r="278" spans="1:256">
      <c r="A278" s="2" t="s">
        <v>150</v>
      </c>
      <c r="B278" s="25">
        <v>31.106000000000002</v>
      </c>
      <c r="C278" s="12">
        <v>1473</v>
      </c>
      <c r="D278" s="18">
        <f>C278/D$1</f>
        <v>4.5628266850707899E-3</v>
      </c>
      <c r="E278" s="20">
        <f>(((B278-B$276)/(B$280-B$276)*100+1600))</f>
        <v>1693.6039360393604</v>
      </c>
      <c r="G278" s="25">
        <v>31.050999999999998</v>
      </c>
      <c r="H278" s="12">
        <v>1712.7</v>
      </c>
      <c r="I278" s="18">
        <f>H278/I$1</f>
        <v>8.0330458503199715E-3</v>
      </c>
      <c r="J278" s="20">
        <f>(((G278-G$276)/(G$280-G$276)*100+1600))</f>
        <v>1694.0495867768595</v>
      </c>
      <c r="L278" s="25">
        <v>31.036000000000001</v>
      </c>
      <c r="M278" s="12">
        <v>1573.3</v>
      </c>
      <c r="N278" s="18">
        <f>M278/N$1</f>
        <v>5.5290343711738152E-3</v>
      </c>
      <c r="O278" s="20">
        <f>(((L278-L$276)/(L$280-L$276)*100+1600))</f>
        <v>1694.3153526970955</v>
      </c>
      <c r="Q278" s="25">
        <v>31.018000000000001</v>
      </c>
      <c r="R278" s="12">
        <v>1072.5</v>
      </c>
      <c r="S278" s="18">
        <f>R278/S$1</f>
        <v>4.1078119667744082E-3</v>
      </c>
      <c r="T278" s="20">
        <f>(((Q278-Q$276)/(Q$280-Q$276)*100+1600))</f>
        <v>1694.8197264815583</v>
      </c>
      <c r="U278" s="20">
        <f t="shared" si="2642"/>
        <v>31.540948317757405</v>
      </c>
      <c r="Y278" s="18"/>
      <c r="AD278" s="18"/>
      <c r="AI278" s="18"/>
      <c r="AN278" s="18"/>
      <c r="AS278" s="18"/>
      <c r="AU278" s="20"/>
      <c r="AY278" s="18"/>
      <c r="BD278" s="18"/>
      <c r="BI278" s="18"/>
      <c r="BN278" s="18"/>
      <c r="BS278" s="18"/>
      <c r="BU278" s="20"/>
      <c r="BY278" s="18"/>
      <c r="CD278" s="18"/>
      <c r="CI278" s="18"/>
      <c r="CN278" s="18"/>
      <c r="CS278" s="18"/>
      <c r="CU278" s="20"/>
      <c r="CY278" s="18"/>
      <c r="DD278" s="18"/>
      <c r="DI278" s="18"/>
      <c r="DN278" s="18"/>
      <c r="DS278" s="18"/>
      <c r="DU278" s="20"/>
      <c r="DY278" s="18"/>
      <c r="ED278" s="18"/>
      <c r="EI278" s="18"/>
      <c r="EN278" s="18"/>
      <c r="ES278" s="18"/>
      <c r="EU278" s="20"/>
      <c r="EY278" s="18"/>
      <c r="FD278" s="18"/>
      <c r="FI278" s="18"/>
      <c r="FN278" s="18"/>
      <c r="FS278" s="18"/>
      <c r="FU278" s="20"/>
      <c r="FV278" s="20"/>
      <c r="FZ278" s="18"/>
      <c r="GE278" s="18"/>
      <c r="GJ278" s="18"/>
      <c r="GO278" s="18"/>
      <c r="GT278" s="18"/>
      <c r="GV278" s="20"/>
      <c r="GZ278" s="18"/>
      <c r="HE278" s="18"/>
      <c r="HJ278" s="18"/>
      <c r="HO278" s="18"/>
      <c r="HT278" s="18"/>
      <c r="HV278" s="20"/>
      <c r="HZ278" s="18"/>
      <c r="IE278" s="18"/>
      <c r="IJ278" s="18"/>
      <c r="IO278" s="18"/>
      <c r="IT278" s="18"/>
      <c r="IV278" s="20"/>
    </row>
    <row r="279" spans="1:256">
      <c r="A279" s="2">
        <v>370</v>
      </c>
      <c r="B279" s="25">
        <v>31.106000000000002</v>
      </c>
      <c r="C279" s="12">
        <v>1588</v>
      </c>
      <c r="D279" s="18">
        <f>C279/D$1</f>
        <v>4.9190555165596842E-3</v>
      </c>
      <c r="E279" s="20">
        <f>(((B279-B$276)/(B$280-B$276)*100+1600))</f>
        <v>1693.6039360393604</v>
      </c>
      <c r="G279" s="25">
        <v>31.050999999999998</v>
      </c>
      <c r="H279" s="12">
        <v>1468.2</v>
      </c>
      <c r="I279" s="18">
        <f>H279/I$1</f>
        <v>6.8862719200325703E-3</v>
      </c>
      <c r="J279" s="20">
        <f>(((G279-G$276)/(G$280-G$276)*100+1600))</f>
        <v>1694.0495867768595</v>
      </c>
      <c r="L279" s="25">
        <v>31.036000000000001</v>
      </c>
      <c r="M279" s="12">
        <v>1544.8</v>
      </c>
      <c r="N279" s="18">
        <f>M279/N$1</f>
        <v>5.4288770714989573E-3</v>
      </c>
      <c r="O279" s="20">
        <f>(((L279-L$276)/(L$280-L$276)*100+1600))</f>
        <v>1694.3153526970955</v>
      </c>
      <c r="S279" s="18"/>
      <c r="U279" s="20">
        <f t="shared" si="2642"/>
        <v>17.771676544748534</v>
      </c>
      <c r="W279" s="10">
        <v>31.077000000000002</v>
      </c>
      <c r="X279">
        <v>1591.3</v>
      </c>
      <c r="Y279" s="18">
        <f>X279/Y$1</f>
        <v>4.8246753660195259E-3</v>
      </c>
      <c r="Z279" s="20">
        <f>(((W279-W$276)/(W$280-W$276)*100+1600))</f>
        <v>1694.960760016522</v>
      </c>
      <c r="AB279" s="10">
        <v>31.07</v>
      </c>
      <c r="AC279">
        <v>2038.2</v>
      </c>
      <c r="AD279" s="18">
        <f t="shared" si="2644"/>
        <v>7.0203549650187788E-3</v>
      </c>
      <c r="AE279" s="20">
        <f>(((AB279-AB$276)/(AB$280-AB$276)*100+1600))</f>
        <v>1694.5402298850574</v>
      </c>
      <c r="AG279" s="10">
        <v>30.951000000000001</v>
      </c>
      <c r="AH279">
        <v>4757.1000000000004</v>
      </c>
      <c r="AI279" s="18">
        <f t="shared" si="2645"/>
        <v>1.5736510782442432E-2</v>
      </c>
      <c r="AJ279" s="20">
        <f>(((AG279-AG$276)/(AG$280-AG$276)*100+1600))</f>
        <v>1693.7679376793767</v>
      </c>
      <c r="AL279" s="10">
        <v>30.933</v>
      </c>
      <c r="AM279">
        <v>3258.9</v>
      </c>
      <c r="AN279" s="18">
        <f t="shared" si="2646"/>
        <v>1.1520082463556326E-2</v>
      </c>
      <c r="AO279" s="20">
        <f>(((AL279-AL$276)/(AL$280-AL$276)*100+1600))</f>
        <v>1693.4809348093481</v>
      </c>
      <c r="AQ279" s="10">
        <v>30.97</v>
      </c>
      <c r="AR279">
        <v>3131</v>
      </c>
      <c r="AS279" s="18">
        <f t="shared" si="2647"/>
        <v>1.0227123140638131E-2</v>
      </c>
      <c r="AT279" s="20">
        <f>(((AQ279-AQ$276)/(AQ$280-AQ$276)*100+1600))</f>
        <v>1693.6553417928776</v>
      </c>
      <c r="AU279" s="20">
        <f t="shared" si="2868"/>
        <v>42.656494782257269</v>
      </c>
      <c r="AW279" s="10">
        <v>30.959</v>
      </c>
      <c r="AX279">
        <v>2197.3000000000002</v>
      </c>
      <c r="AY279" s="18">
        <f t="shared" si="2649"/>
        <v>6.3823607153542065E-3</v>
      </c>
      <c r="AZ279" s="20">
        <f>(((AW279-AW$276)/(AW$280-AW$276)*100+1600))</f>
        <v>1693.6449364493644</v>
      </c>
      <c r="BB279" s="10">
        <v>31.047000000000001</v>
      </c>
      <c r="BC279">
        <v>3727.6</v>
      </c>
      <c r="BD279" s="18">
        <f t="shared" si="2650"/>
        <v>9.6866117595820166E-3</v>
      </c>
      <c r="BE279" s="20">
        <f>(((BB279-BB$276)/(BB$280-BB$276)*100+1600))</f>
        <v>1693.7883122190437</v>
      </c>
      <c r="BG279" s="10">
        <v>30.911000000000001</v>
      </c>
      <c r="BH279">
        <v>2848.9</v>
      </c>
      <c r="BI279" s="18">
        <f t="shared" si="2651"/>
        <v>8.7382172552262459E-3</v>
      </c>
      <c r="BJ279" s="20">
        <f>(((BG279-BG$276)/(BG$280-BG$276)*100+1600))</f>
        <v>1693.9630390143739</v>
      </c>
      <c r="BL279" s="10">
        <v>30.933</v>
      </c>
      <c r="BM279">
        <v>4391.1000000000004</v>
      </c>
      <c r="BN279" s="18">
        <f t="shared" si="2652"/>
        <v>1.234015215895755E-2</v>
      </c>
      <c r="BO279" s="20">
        <f>(((BL279-BL$276)/(BL$280-BL$276)*100+1600))</f>
        <v>1693.520782396088</v>
      </c>
      <c r="BQ279" s="10">
        <v>31.068999999999999</v>
      </c>
      <c r="BR279">
        <v>3246.1</v>
      </c>
      <c r="BS279" s="18">
        <f t="shared" si="2653"/>
        <v>1.0457028285293476E-2</v>
      </c>
      <c r="BT279" s="20">
        <f>(((BQ279-BQ$276)/(BQ$280-BQ$276)*100+1600))</f>
        <v>1699.8352553542009</v>
      </c>
      <c r="BU279" s="20">
        <f t="shared" ref="BU279:BU280" si="2969">(STDEV(AY279,BD279,BI279,BN279,BS279))/(AVERAGE(AY279,BD279,BI279,BN279,BS279))*100</f>
        <v>23.080251974802859</v>
      </c>
      <c r="BW279" s="10">
        <v>30.966000000000001</v>
      </c>
      <c r="BX279" s="11">
        <v>1815.1</v>
      </c>
      <c r="BY279" s="18">
        <f t="shared" ref="BY279:BY281" si="2970">BX279/BY$1</f>
        <v>7.1582489245471418E-3</v>
      </c>
      <c r="BZ279" s="20">
        <f>(((BW279-BW$276)/(BW$280-BW$276)*100+1600))</f>
        <v>1693.8089380893809</v>
      </c>
      <c r="CB279" s="10">
        <v>30.995000000000001</v>
      </c>
      <c r="CC279" s="11">
        <v>3009.4</v>
      </c>
      <c r="CD279" s="18">
        <f t="shared" ref="CD279:CD281" si="2971">CC279/CD$1</f>
        <v>9.9530064899264418E-3</v>
      </c>
      <c r="CE279" s="20">
        <f>(((CB279-CB$276)/(CB$280-CB$276)*100+1600))</f>
        <v>1694.9669966996701</v>
      </c>
      <c r="CG279" s="10">
        <v>30.959</v>
      </c>
      <c r="CH279" s="11">
        <v>3198.3</v>
      </c>
      <c r="CI279" s="18">
        <f t="shared" ref="CI279:CI281" si="2972">CH279/CI$1</f>
        <v>8.6403177004538579E-3</v>
      </c>
      <c r="CJ279" s="20">
        <f>(((CG279-CG$276)/(CG$280-CG$276)*100+1600))</f>
        <v>1694.0959409594095</v>
      </c>
      <c r="CL279" s="10">
        <v>30.954999999999998</v>
      </c>
      <c r="CM279" s="11">
        <v>3138.5</v>
      </c>
      <c r="CN279" s="18">
        <f t="shared" ref="CN279:CN281" si="2973">CM279/CN$1</f>
        <v>8.7484027927990198E-3</v>
      </c>
      <c r="CO279" s="20">
        <f>(((CL279-CL$276)/(CL$280-CL$276)*100+1600))</f>
        <v>1693.6449364493644</v>
      </c>
      <c r="CQ279" s="10">
        <v>30.928999999999998</v>
      </c>
      <c r="CR279" s="11">
        <v>3603.2</v>
      </c>
      <c r="CS279" s="18">
        <f t="shared" ref="CS279:CS281" si="2974">CR279/CS$1</f>
        <v>1.0233470936482443E-2</v>
      </c>
      <c r="CT279" s="20">
        <f>(((CQ279-CQ$276)/(CQ$280-CQ$276)*100+1600))</f>
        <v>1694.0594059405939</v>
      </c>
      <c r="CU279" s="20">
        <f t="shared" ref="CU279:CU281" si="2975">(STDEV(BY279,CD279,CI279,CN279,CS279))/(AVERAGE(BY279,CD279,CI279,CN279,CS279))*100</f>
        <v>13.689570841415971</v>
      </c>
      <c r="CW279" s="10">
        <v>30.995999999999999</v>
      </c>
      <c r="CX279" s="11">
        <v>5400</v>
      </c>
      <c r="CY279" s="18">
        <f t="shared" ref="CY279:CY281" si="2976">CX279/CY$1</f>
        <v>1.4044224221761421E-2</v>
      </c>
      <c r="CZ279" s="20">
        <f>(((CW279-CW$276)/(CW$280-CW$276)*100+1600))</f>
        <v>1693.8266557645136</v>
      </c>
      <c r="DB279" s="10">
        <f t="shared" si="2851"/>
        <v>30.985249999999997</v>
      </c>
      <c r="DC279" s="10">
        <f t="shared" si="2852"/>
        <v>4391.6749999999993</v>
      </c>
      <c r="DD279" s="18">
        <f t="shared" ref="DD279:DD281" si="2977">DC279/DD$1</f>
        <v>1.3080622149943853E-2</v>
      </c>
      <c r="DE279" s="20">
        <f>(((DB279-DB$276)/(DB$280-DB$276)*100+1600))</f>
        <v>1695.5828220858896</v>
      </c>
      <c r="DG279" s="10">
        <v>31.084</v>
      </c>
      <c r="DH279" s="11">
        <v>2619.1999999999998</v>
      </c>
      <c r="DI279" s="18">
        <f t="shared" ref="DI279:DI281" si="2978">DH279/DI$1</f>
        <v>7.1871141234256227E-3</v>
      </c>
      <c r="DJ279" s="20">
        <f>(((DG279-DG$276)/(DG$280-DG$276)*100+1600))</f>
        <v>1700.1638001638003</v>
      </c>
      <c r="DL279" s="10">
        <v>30.936</v>
      </c>
      <c r="DM279" s="11">
        <v>5430.1</v>
      </c>
      <c r="DN279" s="18">
        <f t="shared" ref="DN279:DN281" si="2979">DM279/DN$1</f>
        <v>1.8684530078958754E-2</v>
      </c>
      <c r="DO279" s="20">
        <f>(((DL279-DL$276)/(DL$280-DL$276)*100+1600))</f>
        <v>1694.5536445536445</v>
      </c>
      <c r="DQ279" s="10">
        <v>30.925000000000001</v>
      </c>
      <c r="DR279" s="11">
        <v>4117.3999999999996</v>
      </c>
      <c r="DS279" s="18">
        <f t="shared" ref="DS279:DS281" si="2980">DR279/DS$1</f>
        <v>1.3570572812382067E-2</v>
      </c>
      <c r="DT279" s="20">
        <f>(((DQ279-DQ$276)/(DQ$280-DQ$276)*100+1600))</f>
        <v>1693.795918367347</v>
      </c>
      <c r="DU279" s="20">
        <f t="shared" ref="DU279:DU281" si="2981">(STDEV(CY279,DD279,DI279,DN279,DS279))/(AVERAGE(CY279,DD279,DI279,DN279,DS279))*100</f>
        <v>30.748994092128306</v>
      </c>
      <c r="DW279" s="10">
        <v>31.007000000000001</v>
      </c>
      <c r="DX279" s="11">
        <v>2714.2</v>
      </c>
      <c r="DY279" s="18">
        <f t="shared" ref="DY279:DY281" si="2982">DX279/DY$1</f>
        <v>1.1932731435726268E-2</v>
      </c>
      <c r="DZ279" s="20">
        <f>(((DW279-DW$276)/(DW$280-DW$276)*100+1600))</f>
        <v>1694.3708609271523</v>
      </c>
      <c r="ED279" s="18"/>
      <c r="EG279" s="10">
        <v>30.914000000000001</v>
      </c>
      <c r="EH279" s="11">
        <v>4283.3999999999996</v>
      </c>
      <c r="EI279" s="18">
        <f t="shared" ref="EI279:EI281" si="2983">EH279/EI$1</f>
        <v>1.5247996195298517E-2</v>
      </c>
      <c r="EJ279" s="20">
        <f>(((EG279-EG$276)/(EG$280-EG$276)*100+1600))</f>
        <v>1694.5290004113533</v>
      </c>
      <c r="EL279" s="10">
        <v>30.896000000000001</v>
      </c>
      <c r="EM279" s="11">
        <v>4193</v>
      </c>
      <c r="EN279" s="18">
        <f t="shared" ref="EN279:EN281" si="2984">EM279/EN$1</f>
        <v>1.1929290291156622E-2</v>
      </c>
      <c r="EO279" s="20">
        <f>(((EL279-EL$276)/(EL$280-EL$276)*100+1600))</f>
        <v>1694.2076954902773</v>
      </c>
      <c r="EQ279" s="10">
        <v>30.873000000000001</v>
      </c>
      <c r="ER279" s="11">
        <v>3584.7</v>
      </c>
      <c r="ES279" s="18">
        <f t="shared" ref="ES279:ES281" si="2985">ER279/ES$1</f>
        <v>1.1319181856216992E-2</v>
      </c>
      <c r="ET279" s="20">
        <f>(((EQ279-EQ$276)/(EQ$280-EQ$276)*100+1600))</f>
        <v>1693.5749588138385</v>
      </c>
      <c r="EU279" s="20">
        <f t="shared" ref="EU279:EU281" si="2986">(STDEV(DY279,ED279,EI279,EN279,ES279))/(AVERAGE(DY279,ED279,EI279,EN279,ES279))*100</f>
        <v>14.150010697082468</v>
      </c>
      <c r="EW279" s="10">
        <v>31.01</v>
      </c>
      <c r="EX279" s="11">
        <v>4014.2</v>
      </c>
      <c r="EY279" s="18">
        <f t="shared" ref="EY279:EY281" si="2987">EX279/EY$1</f>
        <v>1.3155837784213715E-2</v>
      </c>
      <c r="EZ279" s="20">
        <f>(((EW279-EW$276)/(EW$280-EW$276)*100+1600))</f>
        <v>1694.2284076954566</v>
      </c>
      <c r="FB279" s="10">
        <v>31.042999999999999</v>
      </c>
      <c r="FC279" s="10">
        <v>3001.4</v>
      </c>
      <c r="FD279" s="18">
        <f t="shared" ref="FD279" si="2988">FC279/FD$1</f>
        <v>9.5711204339945372E-3</v>
      </c>
      <c r="FE279" s="20">
        <f>(((FB279-FB$276)/(FB$280-FB$276)*100+1600))</f>
        <v>1699.0499793473771</v>
      </c>
      <c r="FI279" s="18"/>
      <c r="FL279" s="10">
        <v>30.859000000000002</v>
      </c>
      <c r="FM279" s="11">
        <v>5705.9</v>
      </c>
      <c r="FN279" s="18">
        <f t="shared" ref="FN279:FN281" si="2989">FM279/FN$1</f>
        <v>1.7414656463480921E-2</v>
      </c>
      <c r="FO279" s="20">
        <f>(((FL279-FL$276)/(FL$280-FL$276)*100+1600))</f>
        <v>1694.5064023130938</v>
      </c>
      <c r="FQ279" s="10">
        <v>30.873999999999999</v>
      </c>
      <c r="FR279" s="11">
        <v>3512.9</v>
      </c>
      <c r="FS279" s="18">
        <f t="shared" ref="FS279:FS281" si="2990">FR279/FS$1</f>
        <v>1.4030492527042318E-2</v>
      </c>
      <c r="FT279" s="20">
        <f>(((FQ279-FQ$276)/(FQ$280-FQ$276)*100+1600))</f>
        <v>1694.2244224422443</v>
      </c>
      <c r="FU279" s="20">
        <f>(STDEV(EY279,FD279,FI279,FN279,FS279))/(AVERAGE(EY279,FD279,FI279,FN279,FS279))*100</f>
        <v>23.794371155841151</v>
      </c>
      <c r="FV279" s="20">
        <f>(STDEV(EY279,FD279,FN279,FS279))/(AVERAGE(EY279,FD279,FN279,FS279))*100</f>
        <v>23.794371155841151</v>
      </c>
      <c r="FX279" s="10">
        <v>30.954999999999998</v>
      </c>
      <c r="FY279" s="11">
        <v>2664</v>
      </c>
      <c r="FZ279" s="18">
        <f t="shared" ref="FZ279:FZ281" si="2991">FY279/FZ$1</f>
        <v>8.3779855221868798E-3</v>
      </c>
      <c r="GA279" s="20">
        <f>(((FX279-FX$276)/(FX$280-FX$276)*100+1600))</f>
        <v>1693.402489626556</v>
      </c>
      <c r="GC279" s="10">
        <v>30.881</v>
      </c>
      <c r="GD279" s="10">
        <v>2332.3000000000002</v>
      </c>
      <c r="GE279" s="18">
        <f t="shared" ref="GE279:GE281" si="2992">GD279/GE$1</f>
        <v>8.5624874718138767E-3</v>
      </c>
      <c r="GF279" s="20">
        <f>(((GC279-GC$276)/(GC$280-GC$276)*100+1600))</f>
        <v>1694.2076954902773</v>
      </c>
      <c r="GH279" s="10">
        <v>30.876999999999999</v>
      </c>
      <c r="GI279" s="11">
        <v>3794.1</v>
      </c>
      <c r="GJ279" s="18">
        <f t="shared" ref="GJ279" si="2993">GI279/GJ$1</f>
        <v>1.5186131272919687E-2</v>
      </c>
      <c r="GK279" s="20">
        <f>(((GH279-GH$276)/(GH$280-GH$276)*100+1600))</f>
        <v>1694.202302631579</v>
      </c>
      <c r="GM279" s="10">
        <v>30.907</v>
      </c>
      <c r="GN279" s="11">
        <v>2712.2</v>
      </c>
      <c r="GO279" s="18">
        <f t="shared" ref="GO279:GO281" si="2994">GN279/GO$1</f>
        <v>7.9145594101169905E-3</v>
      </c>
      <c r="GP279" s="20">
        <f>(((GM279-GM$276)/(GM$280-GM$276)*100+1600))</f>
        <v>1694.8665297741272</v>
      </c>
      <c r="GR279" s="10">
        <v>30.855</v>
      </c>
      <c r="GS279" s="11">
        <v>2793.8</v>
      </c>
      <c r="GT279" s="18">
        <f t="shared" ref="GT279:GT281" si="2995">GS279/GT$1</f>
        <v>7.5912000986872313E-3</v>
      </c>
      <c r="GU279" s="20">
        <f>(((GR279-GR$276)/(GR$280-GR$276)*100+1600))</f>
        <v>1693.9144736842106</v>
      </c>
      <c r="GV279" s="20">
        <f t="shared" ref="GV279:GV281" si="2996">(STDEV(FZ279,GE279,GJ279,GO279,GT279))/(AVERAGE(FZ279,GE279,GJ279,GO279,GT279))*100</f>
        <v>33.452372008270181</v>
      </c>
      <c r="GX279" s="10">
        <v>30.97</v>
      </c>
      <c r="GY279" s="11">
        <v>3284.6</v>
      </c>
      <c r="GZ279" s="18">
        <f t="shared" ref="GZ279:GZ281" si="2997">GY279/GZ$1</f>
        <v>1.1119883215158196E-2</v>
      </c>
      <c r="HA279" s="20">
        <f>(((GX279-GX$276)/(GX$280-GX$276)*100+1600))</f>
        <v>1694.1224489795918</v>
      </c>
      <c r="HC279" s="10">
        <v>30.928999999999998</v>
      </c>
      <c r="HD279" s="10">
        <v>2169.1999999999998</v>
      </c>
      <c r="HE279" s="18">
        <f t="shared" ref="HE279:HE281" si="2998">HD279/HE$1</f>
        <v>6.6744985049147958E-3</v>
      </c>
      <c r="HF279" s="20">
        <f>(((HC279-HC$276)/(HC$280-HC$276)*100+1600))</f>
        <v>1694.0959409594095</v>
      </c>
      <c r="HH279" s="10">
        <v>30.876999999999999</v>
      </c>
      <c r="HI279" s="11">
        <v>1695.7</v>
      </c>
      <c r="HJ279" s="18">
        <f t="shared" ref="HJ279:HJ281" si="2999">HI279/HJ$1</f>
        <v>4.6712288993067397E-3</v>
      </c>
      <c r="HK279" s="20">
        <f>(((HH279-HH$276)/(HH$280-HH$276)*100+1600))</f>
        <v>1693.3278755628326</v>
      </c>
      <c r="HM279" s="10">
        <v>30.891999999999999</v>
      </c>
      <c r="HN279" s="11">
        <v>2229.4</v>
      </c>
      <c r="HO279" s="18">
        <f t="shared" ref="HO279:HO281" si="3000">HN279/HO$1</f>
        <v>6.2472870930219198E-3</v>
      </c>
      <c r="HP279" s="20">
        <f>(((HM279-HM$276)/(HM$280-HM$276)*100+1600))</f>
        <v>1694.504132231405</v>
      </c>
      <c r="HR279" s="10">
        <v>30.888000000000002</v>
      </c>
      <c r="HS279" s="11">
        <v>3267.9</v>
      </c>
      <c r="HT279" s="18">
        <f t="shared" ref="HT279:HT281" si="3001">HS279/HT$1</f>
        <v>8.0074647144974583E-3</v>
      </c>
      <c r="HU279" s="20">
        <f>(((HR279-HR$276)/(HR$280-HR$276)*100+1600))</f>
        <v>1693.6734693877552</v>
      </c>
      <c r="HV279" s="20">
        <f t="shared" ref="HV279:HV281" si="3002">(STDEV(GZ279,HE279,HJ279,HO279,HT279))/(AVERAGE(GZ279,HE279,HJ279,HO279,HT279))*100</f>
        <v>32.998550234777127</v>
      </c>
      <c r="HX279" s="10">
        <v>30.922000000000001</v>
      </c>
      <c r="HY279" s="11">
        <v>2299.1999999999998</v>
      </c>
      <c r="HZ279" s="18">
        <f t="shared" ref="HZ279:HZ281" si="3003">HY279/HZ$1</f>
        <v>5.1680515870090211E-3</v>
      </c>
      <c r="IA279" s="20">
        <f>(((HX279-HX$276)/(HX$280-HX$276)*100+1600))</f>
        <v>1694.6628051303269</v>
      </c>
      <c r="IC279" s="10">
        <v>30.933</v>
      </c>
      <c r="ID279" s="10">
        <v>1713.9</v>
      </c>
      <c r="IE279" s="18">
        <f t="shared" ref="IE279:IE281" si="3004">ID279/IE$1</f>
        <v>5.5230494425551621E-3</v>
      </c>
      <c r="IF279" s="20">
        <f>(((IC279-IC$276)/(IC$280-IC$276)*100+1600))</f>
        <v>1694.960760016522</v>
      </c>
      <c r="IH279" s="10">
        <v>30.914000000000001</v>
      </c>
      <c r="II279" s="11">
        <v>3873.1</v>
      </c>
      <c r="IJ279" s="18">
        <f t="shared" ref="IJ279:IJ281" si="3005">II279/IJ$1</f>
        <v>1.2219750430740603E-2</v>
      </c>
      <c r="IK279" s="20">
        <f>(((IH279-IH$276)/(IH$280-IH$276)*100+1600))</f>
        <v>1694.3737166324436</v>
      </c>
      <c r="IM279" s="10">
        <v>30.914000000000001</v>
      </c>
      <c r="IN279" s="11">
        <v>2708.9</v>
      </c>
      <c r="IO279" s="18">
        <f t="shared" ref="IO279:IO281" si="3006">IN279/IO$1</f>
        <v>6.134731744479557E-3</v>
      </c>
      <c r="IP279" s="20">
        <f>(((IM279-IM$276)/(IM$280-IM$276)*100+1600))</f>
        <v>1694.5379876796715</v>
      </c>
      <c r="IR279" s="10">
        <v>30.951000000000001</v>
      </c>
      <c r="IS279" s="11">
        <v>2885.4</v>
      </c>
      <c r="IT279" s="18">
        <f t="shared" ref="IT279:IT281" si="3007">IS279/IT$1</f>
        <v>7.8734055494220322E-3</v>
      </c>
      <c r="IU279" s="20">
        <f>(((IR279-IR$276)/(IR$280-IR$276)*100+1600))</f>
        <v>1694.0765117235705</v>
      </c>
      <c r="IV279" s="20">
        <f t="shared" ref="IV279:IV281" si="3008">(STDEV(HZ279,IE279,IJ279,IO279,IT279))/(AVERAGE(HZ279,IE279,IJ279,IO279,IT279))*100</f>
        <v>39.227422183417872</v>
      </c>
    </row>
    <row r="280" spans="1:256">
      <c r="A280" s="4" t="s">
        <v>151</v>
      </c>
      <c r="B280" s="25">
        <v>31.262</v>
      </c>
      <c r="C280" s="12">
        <v>2855.3</v>
      </c>
      <c r="D280" s="18">
        <f>C280/D$1</f>
        <v>8.8446972395672969E-3</v>
      </c>
      <c r="E280" s="20">
        <f>(((B280-B$276)/(B$280-B$276)*100+1600))</f>
        <v>1700</v>
      </c>
      <c r="G280" s="25">
        <v>31.195</v>
      </c>
      <c r="H280" s="12">
        <v>4662.8999999999996</v>
      </c>
      <c r="I280" s="18">
        <f>H280/I$1</f>
        <v>2.1870315580928938E-2</v>
      </c>
      <c r="J280" s="20">
        <f>(((G280-G$276)/(G$280-G$276)*100+1600))</f>
        <v>1700</v>
      </c>
      <c r="L280" s="25">
        <v>31.172999999999998</v>
      </c>
      <c r="M280" s="12">
        <v>3057.6</v>
      </c>
      <c r="N280" s="18">
        <f>M280/N$1</f>
        <v>1.074529682406474E-2</v>
      </c>
      <c r="O280" s="20">
        <f>(((L280-L$276)/(L$280-L$276)*100+1600))</f>
        <v>1700</v>
      </c>
      <c r="Q280" s="25">
        <v>31.143000000000001</v>
      </c>
      <c r="R280" s="12">
        <v>2752.6</v>
      </c>
      <c r="S280" s="18">
        <f>R280/S$1</f>
        <v>1.0542809528898122E-2</v>
      </c>
      <c r="T280" s="20">
        <f>(((Q280-Q$276)/(Q$280-Q$276)*100+1600))</f>
        <v>1700</v>
      </c>
      <c r="U280" s="20">
        <f t="shared" si="2642"/>
        <v>45.952051295301757</v>
      </c>
      <c r="W280" s="10">
        <v>31.199000000000002</v>
      </c>
      <c r="X280">
        <v>5461.1</v>
      </c>
      <c r="Y280" s="18">
        <f>X280/Y$1</f>
        <v>1.6557553347181071E-2</v>
      </c>
      <c r="Z280" s="20">
        <f>(((W280-W$276)/(W$280-W$276)*100+1600))</f>
        <v>1700</v>
      </c>
      <c r="AB280" s="10">
        <v>31.202999999999999</v>
      </c>
      <c r="AC280">
        <v>6324.1</v>
      </c>
      <c r="AD280" s="18">
        <f t="shared" si="2644"/>
        <v>2.1782664524715563E-2</v>
      </c>
      <c r="AE280" s="20">
        <f>(((AB280-AB$276)/(AB$280-AB$276)*100+1600))</f>
        <v>1700</v>
      </c>
      <c r="AG280" s="10">
        <v>31.103000000000002</v>
      </c>
      <c r="AH280">
        <v>22571</v>
      </c>
      <c r="AI280" s="18">
        <f t="shared" si="2645"/>
        <v>7.4664981789432247E-2</v>
      </c>
      <c r="AJ280" s="20">
        <f>(((AG280-AG$276)/(AG$280-AG$276)*100+1600))</f>
        <v>1700</v>
      </c>
      <c r="AL280" s="10">
        <v>31.091999999999999</v>
      </c>
      <c r="AM280">
        <v>7043</v>
      </c>
      <c r="AN280" s="18">
        <f t="shared" si="2646"/>
        <v>2.4896726131770599E-2</v>
      </c>
      <c r="AO280" s="20">
        <f>(((AL280-AL$276)/(AL$280-AL$276)*100+1600))</f>
        <v>1700</v>
      </c>
      <c r="AQ280" s="10">
        <v>31.125</v>
      </c>
      <c r="AR280">
        <v>10710.2</v>
      </c>
      <c r="AS280" s="18">
        <f t="shared" si="2647"/>
        <v>3.498388191020841E-2</v>
      </c>
      <c r="AT280" s="20">
        <f>(((AQ280-AQ$276)/(AQ$280-AQ$276)*100+1600))</f>
        <v>1700</v>
      </c>
      <c r="AU280" s="20">
        <f t="shared" si="2868"/>
        <v>67.660436213419501</v>
      </c>
      <c r="AW280" s="10">
        <v>31.114000000000001</v>
      </c>
      <c r="AX280">
        <v>7265.5</v>
      </c>
      <c r="AY280" s="18">
        <f t="shared" si="2649"/>
        <v>2.1103646191874565E-2</v>
      </c>
      <c r="AZ280" s="20">
        <f>(((AW280-AW$276)/(AW$280-AW$276)*100+1600))</f>
        <v>1700</v>
      </c>
      <c r="BB280" s="10">
        <v>31.199000000000002</v>
      </c>
      <c r="BC280">
        <v>9066.9</v>
      </c>
      <c r="BD280" s="18">
        <f t="shared" si="2650"/>
        <v>2.3561417577785758E-2</v>
      </c>
      <c r="BE280" s="20">
        <f>(((BB280-BB$276)/(BB$280-BB$276)*100+1600))</f>
        <v>1700</v>
      </c>
      <c r="BG280" s="10">
        <v>31.058</v>
      </c>
      <c r="BH280">
        <v>12593.7</v>
      </c>
      <c r="BI280" s="18">
        <f t="shared" si="2651"/>
        <v>3.8627711273524087E-2</v>
      </c>
      <c r="BJ280" s="20">
        <f>(((BG280-BG$276)/(BG$280-BG$276)*100+1600))</f>
        <v>1700</v>
      </c>
      <c r="BL280" s="10">
        <v>31.091999999999999</v>
      </c>
      <c r="BM280">
        <v>11859.5</v>
      </c>
      <c r="BN280" s="18">
        <f t="shared" si="2652"/>
        <v>3.3328331062639667E-2</v>
      </c>
      <c r="BO280" s="20">
        <f>(((BL280-BL$276)/(BL$280-BL$276)*100+1600))</f>
        <v>1700</v>
      </c>
      <c r="BQ280" s="10">
        <v>31.073</v>
      </c>
      <c r="BR280">
        <v>8306.2999999999993</v>
      </c>
      <c r="BS280" s="18">
        <f t="shared" si="2653"/>
        <v>2.6758021640163027E-2</v>
      </c>
      <c r="BT280" s="20">
        <f>(((BQ280-BQ$276)/(BQ$280-BQ$276)*100+1600))</f>
        <v>1700</v>
      </c>
      <c r="BU280" s="20">
        <f t="shared" si="2969"/>
        <v>25.138442345799444</v>
      </c>
      <c r="BW280" s="10">
        <v>31.117000000000001</v>
      </c>
      <c r="BX280" s="11">
        <v>7020.6</v>
      </c>
      <c r="BY280" s="18">
        <f t="shared" si="2970"/>
        <v>2.768729127853874E-2</v>
      </c>
      <c r="BZ280" s="20">
        <f>(((BW280-BW$276)/(BW$280-BW$276)*100+1600))</f>
        <v>1700</v>
      </c>
      <c r="CB280" s="10">
        <v>31.117000000000001</v>
      </c>
      <c r="CC280" s="11">
        <v>8381.2999999999993</v>
      </c>
      <c r="CD280" s="18">
        <f t="shared" si="2971"/>
        <v>2.7719523258463639E-2</v>
      </c>
      <c r="CE280" s="20">
        <f>(((CB280-CB$276)/(CB$280-CB$276)*100+1600))</f>
        <v>1700</v>
      </c>
      <c r="CG280" s="10">
        <v>31.103000000000002</v>
      </c>
      <c r="CH280" s="11">
        <v>7412.9</v>
      </c>
      <c r="CI280" s="18">
        <f t="shared" si="2972"/>
        <v>2.0026204884374323E-2</v>
      </c>
      <c r="CJ280" s="20">
        <f>(((CG280-CG$276)/(CG$280-CG$276)*100+1600))</f>
        <v>1700</v>
      </c>
      <c r="CL280" s="10">
        <v>31.11</v>
      </c>
      <c r="CM280" s="11">
        <v>6523.3</v>
      </c>
      <c r="CN280" s="18">
        <f t="shared" si="2973"/>
        <v>1.8183353811778189E-2</v>
      </c>
      <c r="CO280" s="20">
        <f>(((CL280-CL$276)/(CL$280-CL$276)*100+1600))</f>
        <v>1700</v>
      </c>
      <c r="CQ280" s="10">
        <v>31.073</v>
      </c>
      <c r="CR280" s="11">
        <v>6635.1</v>
      </c>
      <c r="CS280" s="18">
        <f t="shared" si="2974"/>
        <v>1.8844389157042257E-2</v>
      </c>
      <c r="CT280" s="20">
        <f>(((CQ280-CQ$276)/(CQ$280-CQ$276)*100+1600))</f>
        <v>1700</v>
      </c>
      <c r="CU280" s="20">
        <f t="shared" si="2975"/>
        <v>21.353241737234153</v>
      </c>
      <c r="CW280" s="10">
        <v>31.146999999999998</v>
      </c>
      <c r="CX280" s="11">
        <v>9341.5</v>
      </c>
      <c r="CY280" s="18">
        <f t="shared" si="2976"/>
        <v>2.4295207512515613E-2</v>
      </c>
      <c r="CZ280" s="20">
        <f>(((CW280-CW$276)/(CW$280-CW$276)*100+1600))</f>
        <v>1700</v>
      </c>
      <c r="DB280" s="10">
        <f t="shared" si="2851"/>
        <v>31.093249999999998</v>
      </c>
      <c r="DC280" s="10">
        <f t="shared" si="2852"/>
        <v>9468.4249999999993</v>
      </c>
      <c r="DD280" s="18">
        <f t="shared" si="2977"/>
        <v>2.8201743020620181E-2</v>
      </c>
      <c r="DE280" s="20">
        <f>(((DB280-DB$276)/(DB$280-DB$276)*100+1600))</f>
        <v>1700</v>
      </c>
      <c r="DG280" s="10">
        <v>31.08</v>
      </c>
      <c r="DH280" s="11">
        <v>8813.2000000000007</v>
      </c>
      <c r="DI280" s="18">
        <f t="shared" si="2978"/>
        <v>2.4183519468759435E-2</v>
      </c>
      <c r="DJ280" s="20">
        <f>(((DG280-DG$276)/(DG$280-DG$276)*100+1600))</f>
        <v>1700</v>
      </c>
      <c r="DL280" s="10">
        <v>31.068999999999999</v>
      </c>
      <c r="DM280" s="11">
        <v>9700.7999999999993</v>
      </c>
      <c r="DN280" s="18">
        <f t="shared" si="2979"/>
        <v>3.337965956243219E-2</v>
      </c>
      <c r="DO280" s="20">
        <f>(((DL280-DL$276)/(DL$280-DL$276)*100+1600))</f>
        <v>1700</v>
      </c>
      <c r="DQ280" s="10">
        <v>31.077000000000002</v>
      </c>
      <c r="DR280" s="11">
        <v>10018.200000000001</v>
      </c>
      <c r="DS280" s="18">
        <f t="shared" si="2980"/>
        <v>3.3019068477438684E-2</v>
      </c>
      <c r="DT280" s="20">
        <f>(((DQ280-DQ$276)/(DQ$280-DQ$276)*100+1600))</f>
        <v>1700</v>
      </c>
      <c r="DU280" s="20">
        <f t="shared" si="2981"/>
        <v>15.683488107580477</v>
      </c>
      <c r="DW280" s="10">
        <v>31.143000000000001</v>
      </c>
      <c r="DX280" s="11">
        <v>7853.2</v>
      </c>
      <c r="DY280" s="18">
        <f t="shared" si="2982"/>
        <v>3.4525873742187581E-2</v>
      </c>
      <c r="DZ280" s="20">
        <f>(((DW280-DW$276)/(DW$280-DW$276)*100+1600))</f>
        <v>1700</v>
      </c>
      <c r="EB280" s="10">
        <v>31.114000000000001</v>
      </c>
      <c r="EC280" s="10">
        <v>7378.1</v>
      </c>
      <c r="ED280" s="18">
        <f t="shared" ref="ED280:ED281" si="3009">EC280/ED$1</f>
        <v>2.3971439998622428E-2</v>
      </c>
      <c r="EE280" s="20">
        <f>(((EB280-EB$276)/(EB$280-EB$276)*100+1600))</f>
        <v>1700</v>
      </c>
      <c r="EG280" s="10">
        <v>31.047000000000001</v>
      </c>
      <c r="EH280" s="11">
        <v>9565</v>
      </c>
      <c r="EI280" s="18">
        <f t="shared" si="2983"/>
        <v>3.4049372836538805E-2</v>
      </c>
      <c r="EJ280" s="20">
        <f>(((EG280-EG$276)/(EG$280-EG$276)*100+1600))</f>
        <v>1700</v>
      </c>
      <c r="EL280" s="10">
        <v>31.036000000000001</v>
      </c>
      <c r="EM280" s="11">
        <v>8499.6</v>
      </c>
      <c r="EN280" s="18">
        <f t="shared" si="2984"/>
        <v>2.4181778144220085E-2</v>
      </c>
      <c r="EO280" s="20">
        <f>(((EL280-EL$276)/(EL$280-EL$276)*100+1600))</f>
        <v>1700</v>
      </c>
      <c r="EQ280" s="10">
        <v>31.029</v>
      </c>
      <c r="ER280" s="11">
        <v>7698.3</v>
      </c>
      <c r="ES280" s="18">
        <f t="shared" si="2985"/>
        <v>2.4308437995847709E-2</v>
      </c>
      <c r="ET280" s="20">
        <f>(((EQ280-EQ$276)/(EQ$280-EQ$276)*100+1600))</f>
        <v>1700</v>
      </c>
      <c r="EU280" s="20">
        <f t="shared" si="2986"/>
        <v>19.691077892177841</v>
      </c>
      <c r="EW280" s="10">
        <v>31.151</v>
      </c>
      <c r="EX280" s="11">
        <v>9694.5</v>
      </c>
      <c r="EY280" s="18">
        <f t="shared" si="2987"/>
        <v>3.1772026655139222E-2</v>
      </c>
      <c r="EZ280" s="20">
        <f>(((EW280-EW$276)/(EW$280-EW$276)*100+1600))</f>
        <v>1700</v>
      </c>
      <c r="FB280" s="10">
        <v>31.065999999999999</v>
      </c>
      <c r="FC280" s="10">
        <v>9187.1</v>
      </c>
      <c r="FD280" s="18">
        <f t="shared" ref="FD280:FD281" si="3010">FC280/FD$1</f>
        <v>2.929660842911682E-2</v>
      </c>
      <c r="FE280" s="20">
        <f>(((FB280-FB$276)/(FB$280-FB$276)*100+1600))</f>
        <v>1700</v>
      </c>
      <c r="FG280" s="10">
        <v>31.029</v>
      </c>
      <c r="FH280" s="11">
        <v>45586.3</v>
      </c>
      <c r="FI280" s="18">
        <f t="shared" ref="FI280:FI281" si="3011">FH280/FI$1</f>
        <v>0.1465287639477198</v>
      </c>
      <c r="FJ280" s="20">
        <f>(((FG280-FG$276)/(FG$280-FG$276)*100+1600))</f>
        <v>1700</v>
      </c>
      <c r="FL280" s="10">
        <v>30.992000000000001</v>
      </c>
      <c r="FM280" s="11">
        <v>9751.7999999999993</v>
      </c>
      <c r="FN280" s="18">
        <f t="shared" si="2989"/>
        <v>2.976292029313049E-2</v>
      </c>
      <c r="FO280" s="20">
        <f>(((FL280-FL$276)/(FL$280-FL$276)*100+1600))</f>
        <v>1700</v>
      </c>
      <c r="FQ280" s="10">
        <v>31.013999999999999</v>
      </c>
      <c r="FR280" s="11">
        <v>13156.7</v>
      </c>
      <c r="FS280" s="18">
        <f t="shared" si="2990"/>
        <v>5.2547747169158721E-2</v>
      </c>
      <c r="FT280" s="20">
        <f>(((FQ280-FQ$276)/(FQ$280-FQ$276)*100+1600))</f>
        <v>1700</v>
      </c>
      <c r="FU280" s="20">
        <f>(STDEV(EY280,FD280,FI280,FN280,FS280))/(AVERAGE(EY280,FD280,FI280,FN280,FS280))*100</f>
        <v>86.990603099615043</v>
      </c>
      <c r="FV280" s="20">
        <f>(STDEV(EY280,FD280,FN280,FS280))/(AVERAGE(EY280,FD280,FN280,FS280))*100</f>
        <v>31.209404702135966</v>
      </c>
      <c r="FX280" s="10">
        <v>31.114000000000001</v>
      </c>
      <c r="FY280" s="11">
        <v>7268.5</v>
      </c>
      <c r="FZ280" s="18">
        <f t="shared" si="2991"/>
        <v>2.2858629042047801E-2</v>
      </c>
      <c r="GA280" s="20">
        <f>(((FX280-FX$276)/(FX$280-FX$276)*100+1600))</f>
        <v>1700</v>
      </c>
      <c r="GC280" s="10">
        <v>31.021000000000001</v>
      </c>
      <c r="GD280" s="10">
        <v>10287.5</v>
      </c>
      <c r="GE280" s="18">
        <f t="shared" si="2992"/>
        <v>3.77681215393754E-2</v>
      </c>
      <c r="GF280" s="20">
        <f>(((GC280-GC$276)/(GC$280-GC$276)*100+1600))</f>
        <v>1700</v>
      </c>
      <c r="GH280" s="10">
        <v>31.018000000000001</v>
      </c>
      <c r="GI280" s="11">
        <v>13239.4</v>
      </c>
      <c r="GJ280" s="18">
        <f t="shared" ref="GJ280:GJ281" si="3012">GI280/GJ$1</f>
        <v>5.299155698971901E-2</v>
      </c>
      <c r="GK280" s="20">
        <f>(((GH280-GH$276)/(GH$280-GH$276)*100+1600))</f>
        <v>1700</v>
      </c>
      <c r="GM280" s="10">
        <v>31.032</v>
      </c>
      <c r="GN280" s="11">
        <v>12030.4</v>
      </c>
      <c r="GO280" s="18">
        <f t="shared" si="2994"/>
        <v>3.5106303195734621E-2</v>
      </c>
      <c r="GP280" s="20">
        <f>(((GM280-GM$276)/(GM$280-GM$276)*100+1600))</f>
        <v>1700</v>
      </c>
      <c r="GR280" s="10">
        <v>31.003</v>
      </c>
      <c r="GS280" s="11">
        <v>10407</v>
      </c>
      <c r="GT280" s="18">
        <f t="shared" si="2995"/>
        <v>2.8277478497758614E-2</v>
      </c>
      <c r="GU280" s="20">
        <f>(((GR280-GR$276)/(GR$280-GR$276)*100+1600))</f>
        <v>1700</v>
      </c>
      <c r="GV280" s="20">
        <f t="shared" si="2996"/>
        <v>32.306094319930921</v>
      </c>
      <c r="GX280" s="10">
        <v>31.114000000000001</v>
      </c>
      <c r="GY280" s="11">
        <v>12453.6</v>
      </c>
      <c r="GZ280" s="18">
        <f t="shared" si="2997"/>
        <v>4.2161169581773766E-2</v>
      </c>
      <c r="HA280" s="20">
        <f>(((GX280-GX$276)/(GX$280-GX$276)*100+1600))</f>
        <v>1700</v>
      </c>
      <c r="HC280" s="10">
        <v>31.073</v>
      </c>
      <c r="HD280" s="10">
        <v>8794</v>
      </c>
      <c r="HE280" s="18">
        <f t="shared" si="2998"/>
        <v>2.7058611401540068E-2</v>
      </c>
      <c r="HF280" s="20">
        <f>(((HC280-HC$276)/(HC$280-HC$276)*100+1600))</f>
        <v>1700</v>
      </c>
      <c r="HH280" s="10">
        <v>31.04</v>
      </c>
      <c r="HI280" s="11">
        <v>8552.7999999999993</v>
      </c>
      <c r="HJ280" s="18">
        <f t="shared" si="2999"/>
        <v>2.3560822391927038E-2</v>
      </c>
      <c r="HK280" s="20">
        <f>(((HH280-HH$276)/(HH$280-HH$276)*100+1600))</f>
        <v>1700</v>
      </c>
      <c r="HM280" s="10">
        <v>31.024999999999999</v>
      </c>
      <c r="HN280" s="11">
        <v>9763.4</v>
      </c>
      <c r="HO280" s="18">
        <f t="shared" si="3000"/>
        <v>2.7359272810626271E-2</v>
      </c>
      <c r="HP280" s="20">
        <f>(((HM280-HM$276)/(HM$280-HM$276)*100+1600))</f>
        <v>1700</v>
      </c>
      <c r="HR280" s="10">
        <v>31.042999999999999</v>
      </c>
      <c r="HS280" s="11">
        <v>10176.799999999999</v>
      </c>
      <c r="HT280" s="18">
        <f t="shared" si="3001"/>
        <v>2.4936615840906309E-2</v>
      </c>
      <c r="HU280" s="20">
        <f>(((HR280-HR$276)/(HR$280-HR$276)*100+1600))</f>
        <v>1700</v>
      </c>
      <c r="HV280" s="20">
        <f t="shared" si="3002"/>
        <v>25.892735766252322</v>
      </c>
      <c r="HX280" s="10">
        <v>31.050999999999998</v>
      </c>
      <c r="HY280" s="11">
        <v>8792.2999999999993</v>
      </c>
      <c r="HZ280" s="18">
        <f t="shared" si="3003"/>
        <v>1.9762987112238787E-2</v>
      </c>
      <c r="IA280" s="20">
        <f>(((HX280-HX$276)/(HX$280-HX$276)*100+1600))</f>
        <v>1700</v>
      </c>
      <c r="IC280" s="10">
        <v>31.055</v>
      </c>
      <c r="ID280" s="10">
        <v>9131.9</v>
      </c>
      <c r="IE280" s="18">
        <f t="shared" si="3004"/>
        <v>2.9427583408874195E-2</v>
      </c>
      <c r="IF280" s="20">
        <f>(((IC280-IC$276)/(IC$280-IC$276)*100+1600))</f>
        <v>1700</v>
      </c>
      <c r="IH280" s="10">
        <v>31.050999999999998</v>
      </c>
      <c r="II280" s="11">
        <v>13205.5</v>
      </c>
      <c r="IJ280" s="18">
        <f t="shared" si="3005"/>
        <v>4.1663761408986352E-2</v>
      </c>
      <c r="IK280" s="20">
        <f>(((IH280-IH$276)/(IH$280-IH$276)*100+1600))</f>
        <v>1700</v>
      </c>
      <c r="IM280" s="10">
        <v>31.047000000000001</v>
      </c>
      <c r="IN280" s="11">
        <v>13535.5</v>
      </c>
      <c r="IO280" s="18">
        <f t="shared" si="3006"/>
        <v>3.0653276801433437E-2</v>
      </c>
      <c r="IP280" s="20">
        <f>(((IM280-IM$276)/(IM$280-IM$276)*100+1600))</f>
        <v>1700</v>
      </c>
      <c r="IR280" s="10">
        <v>31.094999999999999</v>
      </c>
      <c r="IS280" s="11">
        <v>9306.6</v>
      </c>
      <c r="IT280" s="18">
        <f t="shared" si="3007"/>
        <v>2.5394966412369546E-2</v>
      </c>
      <c r="IU280" s="20">
        <f>(((IR280-IR$276)/(IR$280-IR$276)*100+1600))</f>
        <v>1700</v>
      </c>
      <c r="IV280" s="20">
        <f t="shared" si="3008"/>
        <v>27.487321674204608</v>
      </c>
    </row>
    <row r="281" spans="1:256">
      <c r="A281" s="4" t="s">
        <v>152</v>
      </c>
      <c r="B281" s="25">
        <v>33.542000000000002</v>
      </c>
      <c r="D281" s="18"/>
      <c r="E281" s="20">
        <f>(((B281-B$280)/(B$281-B$280)*100+1700))</f>
        <v>1800</v>
      </c>
      <c r="G281" s="25">
        <v>33.494</v>
      </c>
      <c r="I281" s="18"/>
      <c r="J281" s="20">
        <f>(((G281-G$280)/(G$281-G$280)*100+1700))</f>
        <v>1800</v>
      </c>
      <c r="L281" s="25">
        <v>33.485999999999997</v>
      </c>
      <c r="N281" s="18"/>
      <c r="O281" s="20">
        <f>(((L281-L$280)/(L$281-L$280)*100+1700))</f>
        <v>1800</v>
      </c>
      <c r="Q281" s="25">
        <v>33.463999999999999</v>
      </c>
      <c r="S281" s="18"/>
      <c r="T281" s="20">
        <f>(((Q281-Q$280)/(Q$281-Q$280)*100+1700))</f>
        <v>1800</v>
      </c>
      <c r="U281" s="20"/>
      <c r="Y281" s="18"/>
      <c r="Z281" s="20">
        <f>(((W281-W$280)/(W$281-W$280)*100+1700))</f>
        <v>1800</v>
      </c>
      <c r="AB281" s="10">
        <v>33.497</v>
      </c>
      <c r="AC281">
        <v>1742.2</v>
      </c>
      <c r="AD281" s="18">
        <f t="shared" si="2644"/>
        <v>6.0008156314668411E-3</v>
      </c>
      <c r="AE281" s="20">
        <f>(((AB281-AB$280)/(AB$281-AB$280)*100+1700))</f>
        <v>1800</v>
      </c>
      <c r="AG281" s="10">
        <v>33.405000000000001</v>
      </c>
      <c r="AH281">
        <v>16782.8</v>
      </c>
      <c r="AI281" s="18">
        <f t="shared" si="2645"/>
        <v>5.5517587008802598E-2</v>
      </c>
      <c r="AJ281" s="20">
        <f>(((AG281-AG$280)/(AG$281-AG$280)*100+1700))</f>
        <v>1800</v>
      </c>
      <c r="AL281" s="10">
        <v>33.383000000000003</v>
      </c>
      <c r="AM281">
        <v>2057.5</v>
      </c>
      <c r="AN281" s="18">
        <f t="shared" si="2646"/>
        <v>7.2731810330992491E-3</v>
      </c>
      <c r="AO281" s="20">
        <f>(((AL281-AL$280)/(AL$281-AL$280)*100+1700))</f>
        <v>1800</v>
      </c>
      <c r="AQ281" s="10">
        <v>33.442</v>
      </c>
      <c r="AR281">
        <v>3190.5</v>
      </c>
      <c r="AS281" s="18">
        <f t="shared" si="2647"/>
        <v>1.0421474410797176E-2</v>
      </c>
      <c r="AT281" s="20">
        <f>(((AQ281-AQ$280)/(AQ$281-AQ$280)*100+1700))</f>
        <v>1800</v>
      </c>
      <c r="AU281" s="20">
        <f t="shared" si="2868"/>
        <v>120.59598343643769</v>
      </c>
      <c r="AW281" s="10">
        <v>33.408999999999999</v>
      </c>
      <c r="AX281">
        <v>1497.6</v>
      </c>
      <c r="AY281" s="18">
        <f t="shared" si="2649"/>
        <v>4.3499856220427157E-3</v>
      </c>
      <c r="AZ281" s="20">
        <f>(((AW281-AW$280)/(AW$281-AW$280)*100+1700))</f>
        <v>1800</v>
      </c>
      <c r="BB281" s="10">
        <v>33.493000000000002</v>
      </c>
      <c r="BC281">
        <v>5147.2</v>
      </c>
      <c r="BD281" s="18">
        <f t="shared" si="2650"/>
        <v>1.3375611130196523E-2</v>
      </c>
      <c r="BE281" s="20">
        <f>(((BB281-BB$280)/(BB$281-BB$280)*100+1700))</f>
        <v>1800</v>
      </c>
      <c r="BG281" s="10">
        <v>33.363999999999997</v>
      </c>
      <c r="BH281">
        <v>4781.3</v>
      </c>
      <c r="BI281" s="18">
        <f t="shared" si="2651"/>
        <v>1.4665322813160605E-2</v>
      </c>
      <c r="BJ281" s="20">
        <f>(((BG281-BG$280)/(BG$281-BG$280)*100+1700))</f>
        <v>1800</v>
      </c>
      <c r="BL281" s="10">
        <v>33.39</v>
      </c>
      <c r="BM281">
        <v>6259.7</v>
      </c>
      <c r="BN281" s="18">
        <f t="shared" si="2652"/>
        <v>1.759141228153004E-2</v>
      </c>
      <c r="BO281" s="20">
        <f>(((BL281-BL$280)/(BL$281-BL$280)*100+1700))</f>
        <v>1800</v>
      </c>
      <c r="BQ281" s="10">
        <v>33.386000000000003</v>
      </c>
      <c r="BR281">
        <v>4146.2</v>
      </c>
      <c r="BS281" s="18">
        <f t="shared" si="2653"/>
        <v>1.3356622000703557E-2</v>
      </c>
      <c r="BT281" s="20">
        <f>(((BQ281-BQ$280)/(BQ$281-BQ$280)*100+1700))</f>
        <v>1800</v>
      </c>
      <c r="BU281" s="20"/>
      <c r="BW281" s="10">
        <v>33.423000000000002</v>
      </c>
      <c r="BX281" s="11">
        <v>1521.2</v>
      </c>
      <c r="BY281" s="18">
        <f t="shared" si="2970"/>
        <v>5.9991891708562131E-3</v>
      </c>
      <c r="BZ281" s="20">
        <f>(((BW281-BW$280)/(BW$281-BW$280)*100+1700))</f>
        <v>1800</v>
      </c>
      <c r="CB281" s="10">
        <v>33.438000000000002</v>
      </c>
      <c r="CC281" s="11">
        <v>2932.6</v>
      </c>
      <c r="CD281" s="18">
        <f t="shared" si="2971"/>
        <v>9.6990053938852527E-3</v>
      </c>
      <c r="CE281" s="20">
        <f>(((CB281-CB$280)/(CB$281-CB$280)*100+1700))</f>
        <v>1800</v>
      </c>
      <c r="CG281" s="10">
        <v>33.42</v>
      </c>
      <c r="CH281" s="11">
        <v>2770.2</v>
      </c>
      <c r="CI281" s="18">
        <f t="shared" si="2972"/>
        <v>7.4837907931705203E-3</v>
      </c>
      <c r="CJ281" s="20">
        <f>(((CG281-CG$280)/(CG$281-CG$280)*100+1700))</f>
        <v>1800</v>
      </c>
      <c r="CL281" s="10">
        <v>33.415999999999997</v>
      </c>
      <c r="CM281" s="11">
        <v>2521.1999999999998</v>
      </c>
      <c r="CN281" s="18">
        <f t="shared" si="2973"/>
        <v>7.0277116843093478E-3</v>
      </c>
      <c r="CO281" s="20">
        <f>(((CL281-CL$280)/(CL$281-CL$280)*100+1700))</f>
        <v>1800</v>
      </c>
      <c r="CQ281" s="10">
        <v>33.393999999999998</v>
      </c>
      <c r="CR281" s="11">
        <v>1696.6</v>
      </c>
      <c r="CS281" s="18">
        <f t="shared" si="2974"/>
        <v>4.8185243091796491E-3</v>
      </c>
      <c r="CT281" s="20">
        <f>(((CQ281-CQ$280)/(CQ$281-CQ$280)*100+1700))</f>
        <v>1800</v>
      </c>
      <c r="CU281" s="20">
        <f t="shared" si="2975"/>
        <v>26.008594638595849</v>
      </c>
      <c r="CW281" s="10">
        <v>33.46</v>
      </c>
      <c r="CX281" s="11">
        <v>3524.5</v>
      </c>
      <c r="CY281" s="18">
        <f t="shared" si="2976"/>
        <v>9.166457086962617E-3</v>
      </c>
      <c r="CZ281" s="20">
        <f>(((CW281-CW$280)/(CW$281-CW$280)*100+1700))</f>
        <v>1800</v>
      </c>
      <c r="DB281" s="10">
        <f t="shared" si="2851"/>
        <v>33.399249999999995</v>
      </c>
      <c r="DC281" s="10">
        <f t="shared" si="2852"/>
        <v>4263.6500000000005</v>
      </c>
      <c r="DD281" s="18">
        <f t="shared" si="2977"/>
        <v>1.2699299157976882E-2</v>
      </c>
      <c r="DE281" s="20">
        <f>(((DB281-DB$280)/(DB$281-DB$280)*100+1700))</f>
        <v>1800</v>
      </c>
      <c r="DG281" s="10">
        <v>33.39</v>
      </c>
      <c r="DH281" s="11">
        <v>2992.1</v>
      </c>
      <c r="DI281" s="18">
        <f t="shared" si="2978"/>
        <v>8.2103558982520638E-3</v>
      </c>
      <c r="DJ281" s="20">
        <f>(((DG281-DG$280)/(DG$281-DG$280)*100+1700))</f>
        <v>1800</v>
      </c>
      <c r="DL281" s="10">
        <v>33.372</v>
      </c>
      <c r="DM281" s="11">
        <v>5764.8</v>
      </c>
      <c r="DN281" s="18">
        <f t="shared" si="2979"/>
        <v>1.9836205410431008E-2</v>
      </c>
      <c r="DO281" s="20">
        <f>(((DL281-DL$280)/(DL$281-DL$280)*100+1700))</f>
        <v>1800</v>
      </c>
      <c r="DQ281" s="10">
        <v>33.375</v>
      </c>
      <c r="DR281" s="11">
        <v>4773.2</v>
      </c>
      <c r="DS281" s="18">
        <f t="shared" si="2980"/>
        <v>1.5732029472011969E-2</v>
      </c>
      <c r="DT281" s="20">
        <f>(((DQ281-DQ$280)/(DQ$281-DQ$280)*100+1700))</f>
        <v>1800</v>
      </c>
      <c r="DU281" s="20">
        <f t="shared" si="2981"/>
        <v>36.497482294580429</v>
      </c>
      <c r="DW281" s="10">
        <v>33.453000000000003</v>
      </c>
      <c r="DX281" s="11">
        <v>2447.8000000000002</v>
      </c>
      <c r="DY281" s="18">
        <f t="shared" si="2982"/>
        <v>1.0761528261871182E-2</v>
      </c>
      <c r="DZ281" s="20">
        <f>(((DW281-DW$280)/(DW$281-DW$280)*100+1700))</f>
        <v>1800</v>
      </c>
      <c r="EB281" s="10">
        <v>33.42</v>
      </c>
      <c r="EC281" s="10">
        <v>2053.8000000000002</v>
      </c>
      <c r="ED281" s="18">
        <f t="shared" si="3009"/>
        <v>6.6727942789025279E-3</v>
      </c>
      <c r="EE281" s="20">
        <f>(((EB281-EB$280)/(EB$281-EB$280)*100+1700))</f>
        <v>1800</v>
      </c>
      <c r="EG281" s="10">
        <v>33.345999999999997</v>
      </c>
      <c r="EH281" s="11">
        <v>5872.6</v>
      </c>
      <c r="EI281" s="18">
        <f t="shared" si="2983"/>
        <v>2.0905211387334848E-2</v>
      </c>
      <c r="EJ281" s="20">
        <f>(((EG281-EG$280)/(EG$281-EG$280)*100+1700))</f>
        <v>1800</v>
      </c>
      <c r="EL281" s="10">
        <v>33.356999999999999</v>
      </c>
      <c r="EM281" s="11">
        <v>4397.2</v>
      </c>
      <c r="EN281" s="18">
        <f t="shared" si="2984"/>
        <v>1.2510249288880013E-2</v>
      </c>
      <c r="EO281" s="20">
        <f>(((EL281-EL$280)/(EL$281-EL$280)*100+1700))</f>
        <v>1800</v>
      </c>
      <c r="EQ281" s="10">
        <v>33.338000000000001</v>
      </c>
      <c r="ER281" s="11">
        <v>3378.1</v>
      </c>
      <c r="ES281" s="18">
        <f t="shared" si="2985"/>
        <v>1.0666814023066538E-2</v>
      </c>
      <c r="ET281" s="20">
        <f>(((EQ281-EQ$280)/(EQ$281-EQ$280)*100+1700))</f>
        <v>1800</v>
      </c>
      <c r="EU281" s="20">
        <f t="shared" si="2986"/>
        <v>42.776450450115476</v>
      </c>
      <c r="EW281" s="10">
        <v>33.448999999999998</v>
      </c>
      <c r="EX281" s="11">
        <v>2721.6</v>
      </c>
      <c r="EY281" s="18">
        <f t="shared" si="2987"/>
        <v>8.9195675635284858E-3</v>
      </c>
      <c r="EZ281" s="20">
        <f>(((EW281-EW$280)/(EW$281-EW$280)*100+1700))</f>
        <v>1800</v>
      </c>
      <c r="FB281" s="10">
        <v>33.371000000000002</v>
      </c>
      <c r="FC281" s="10">
        <v>2688</v>
      </c>
      <c r="FD281" s="18">
        <f t="shared" si="3010"/>
        <v>8.5717237710992589E-3</v>
      </c>
      <c r="FE281" s="20">
        <f>(((FB281-FB$280)/(FB$281-FB$280)*100+1700))</f>
        <v>1800</v>
      </c>
      <c r="FG281" s="10">
        <v>33.323</v>
      </c>
      <c r="FH281" s="11">
        <v>29664.6</v>
      </c>
      <c r="FI281" s="18">
        <f t="shared" si="3011"/>
        <v>9.5351392216598593E-2</v>
      </c>
      <c r="FJ281" s="20">
        <f>(((FG281-FG$280)/(FG$281-FG$280)*100+1700))</f>
        <v>1800</v>
      </c>
      <c r="FL281" s="10">
        <v>33.308999999999997</v>
      </c>
      <c r="FM281" s="11">
        <v>7158.8</v>
      </c>
      <c r="FN281" s="18">
        <f t="shared" si="2989"/>
        <v>2.1848970835585488E-2</v>
      </c>
      <c r="FO281" s="20">
        <f>(((FL281-FL$280)/(FL$281-FL$280)*100+1700))</f>
        <v>1800</v>
      </c>
      <c r="FQ281" s="10">
        <v>33.335000000000001</v>
      </c>
      <c r="FR281" s="11">
        <v>4576.8999999999996</v>
      </c>
      <c r="FS281" s="18">
        <f t="shared" si="2990"/>
        <v>1.8280099418434906E-2</v>
      </c>
      <c r="FT281" s="20">
        <f>(((FQ281-FQ$280)/(FQ$281-FQ$280)*100+1700))</f>
        <v>1800</v>
      </c>
      <c r="FU281" s="20">
        <f>(STDEV(EY281,FD281,FI281,FN281,FS281))/(AVERAGE(EY281,FD281,FI281,FN281,FS281))*100</f>
        <v>119.83236010146774</v>
      </c>
      <c r="FV281" s="20">
        <f>(STDEV(EY281,FD281,FN281,FS281))/(AVERAGE(EY281,FD281,FN281,FS281))*100</f>
        <v>46.489948719584625</v>
      </c>
      <c r="FX281" s="10">
        <v>33.42</v>
      </c>
      <c r="FY281" s="11">
        <v>2170.6</v>
      </c>
      <c r="FZ281" s="18">
        <f t="shared" si="2991"/>
        <v>6.8262970624845499E-3</v>
      </c>
      <c r="GA281" s="20">
        <f>(((FX281-FX$280)/(FX$281-FX$280)*100+1700))</f>
        <v>1800</v>
      </c>
      <c r="GC281" s="10">
        <v>33.334000000000003</v>
      </c>
      <c r="GD281" s="10">
        <v>5014.1000000000004</v>
      </c>
      <c r="GE281" s="18">
        <f t="shared" si="2992"/>
        <v>1.8408081478549911E-2</v>
      </c>
      <c r="GF281" s="20">
        <f>(((GC281-GC$280)/(GC$281-GC$280)*100+1700))</f>
        <v>1800</v>
      </c>
      <c r="GH281" s="10">
        <v>33.331000000000003</v>
      </c>
      <c r="GI281" s="11">
        <v>4973.5</v>
      </c>
      <c r="GJ281" s="18">
        <f t="shared" si="3012"/>
        <v>1.990675624940462E-2</v>
      </c>
      <c r="GK281" s="20">
        <f>(((GH281-GH$280)/(GH$281-GH$280)*100+1700))</f>
        <v>1800</v>
      </c>
      <c r="GM281" s="10">
        <v>33.348999999999997</v>
      </c>
      <c r="GN281" s="11">
        <v>6650.5</v>
      </c>
      <c r="GO281" s="18">
        <f t="shared" si="2994"/>
        <v>1.9407041279029216E-2</v>
      </c>
      <c r="GP281" s="20">
        <f>(((GM281-GM$280)/(GM$281-GM$280)*100+1700))</f>
        <v>1800</v>
      </c>
      <c r="GR281" s="10">
        <v>33.316000000000003</v>
      </c>
      <c r="GS281" s="11">
        <v>3479.1</v>
      </c>
      <c r="GT281" s="18">
        <f t="shared" si="2995"/>
        <v>9.4532694764631487E-3</v>
      </c>
      <c r="GU281" s="20">
        <f>(((GR281-GR$280)/(GR$281-GR$280)*100+1700))</f>
        <v>1800</v>
      </c>
      <c r="GV281" s="20">
        <f t="shared" si="2996"/>
        <v>41.717645011286649</v>
      </c>
      <c r="GX281" s="10">
        <v>33.415999999999997</v>
      </c>
      <c r="GY281" s="11">
        <v>6570.1</v>
      </c>
      <c r="GZ281" s="18">
        <f t="shared" si="2997"/>
        <v>2.2242813344672371E-2</v>
      </c>
      <c r="HA281" s="20">
        <f>(((GX281-GX$280)/(GX$281-GX$280)*100+1700))</f>
        <v>1800</v>
      </c>
      <c r="HC281" s="10">
        <v>33.36</v>
      </c>
      <c r="HD281" s="10">
        <v>2633.6</v>
      </c>
      <c r="HE281" s="18">
        <f t="shared" si="2998"/>
        <v>8.1034294959172071E-3</v>
      </c>
      <c r="HF281" s="20">
        <f>(((HC281-HC$280)/(HC$281-HC$280)*100+1700))</f>
        <v>1800</v>
      </c>
      <c r="HH281" s="10">
        <v>33.341999999999999</v>
      </c>
      <c r="HI281" s="11">
        <v>2560.3000000000002</v>
      </c>
      <c r="HJ281" s="18">
        <f t="shared" si="2999"/>
        <v>7.052985404785661E-3</v>
      </c>
      <c r="HK281" s="20">
        <f>(((HH281-HH$280)/(HH$281-HH$280)*100+1700))</f>
        <v>1800</v>
      </c>
      <c r="HM281" s="10">
        <v>33.345999999999997</v>
      </c>
      <c r="HN281" s="11">
        <v>3872.1</v>
      </c>
      <c r="HO281" s="18">
        <f t="shared" si="3000"/>
        <v>1.0850507021122353E-2</v>
      </c>
      <c r="HP281" s="20">
        <f>(((HM281-HM$280)/(HM$281-HM$280)*100+1700))</f>
        <v>1800</v>
      </c>
      <c r="HR281" s="10">
        <v>33.353000000000002</v>
      </c>
      <c r="HS281" s="11">
        <v>4224.2</v>
      </c>
      <c r="HT281" s="18">
        <f t="shared" si="3001"/>
        <v>1.0350724455148615E-2</v>
      </c>
      <c r="HU281" s="20">
        <f>(((HR281-HR$280)/(HR$281-HR$280)*100+1700))</f>
        <v>1800</v>
      </c>
      <c r="HV281" s="20">
        <f t="shared" si="3002"/>
        <v>51.939057267887456</v>
      </c>
      <c r="HX281" s="10">
        <v>33.383000000000003</v>
      </c>
      <c r="HY281" s="11">
        <v>2721.1</v>
      </c>
      <c r="HZ281" s="18">
        <f t="shared" si="3003"/>
        <v>6.1163818603906786E-3</v>
      </c>
      <c r="IA281" s="20">
        <f>(((HX281-HX$280)/(HX$281-HX$280)*100+1700))</f>
        <v>1800</v>
      </c>
      <c r="IC281" s="10">
        <v>33.368000000000002</v>
      </c>
      <c r="ID281" s="10">
        <v>2933.5</v>
      </c>
      <c r="IE281" s="18">
        <f t="shared" si="3004"/>
        <v>9.4532152049335242E-3</v>
      </c>
      <c r="IF281" s="20">
        <f>(((IC281-IC$280)/(IC$281-IC$280)*100+1700))</f>
        <v>1800</v>
      </c>
      <c r="IH281" s="10">
        <v>33.383000000000003</v>
      </c>
      <c r="II281" s="11">
        <v>5606.5</v>
      </c>
      <c r="IJ281" s="18">
        <f t="shared" si="3005"/>
        <v>1.7688681105560711E-2</v>
      </c>
      <c r="IK281" s="20">
        <f>(((IH281-IH$280)/(IH$281-IH$280)*100+1700))</f>
        <v>1800</v>
      </c>
      <c r="IM281" s="10">
        <v>33.36</v>
      </c>
      <c r="IN281" s="11">
        <v>4546.7</v>
      </c>
      <c r="IO281" s="18">
        <f t="shared" si="3006"/>
        <v>1.0296720005398944E-2</v>
      </c>
      <c r="IP281" s="20">
        <f>(((IM281-IM$280)/(IM$281-IM$280)*100+1700))</f>
        <v>1800</v>
      </c>
      <c r="IR281" s="10">
        <v>33.401000000000003</v>
      </c>
      <c r="IS281" s="11">
        <v>3742.8</v>
      </c>
      <c r="IT281" s="18">
        <f t="shared" si="3007"/>
        <v>1.0212997258742907E-2</v>
      </c>
      <c r="IU281" s="20">
        <f>(((IR281-IR$280)/(IR$281-IR$280)*100+1700))</f>
        <v>1800</v>
      </c>
      <c r="IV281" s="20">
        <f t="shared" si="3008"/>
        <v>39.395949103024769</v>
      </c>
    </row>
    <row r="282" spans="1:256">
      <c r="AU282" s="20"/>
      <c r="BU282" s="20"/>
      <c r="CU282" s="20"/>
      <c r="DU282" s="20"/>
      <c r="EU282" s="20"/>
      <c r="FU282" s="20"/>
      <c r="GV282" s="20"/>
      <c r="HV282" s="20"/>
      <c r="IV282" s="20"/>
    </row>
  </sheetData>
  <mergeCells count="49">
    <mergeCell ref="DG1:DH1"/>
    <mergeCell ref="DL1:DM1"/>
    <mergeCell ref="DQ1:DR1"/>
    <mergeCell ref="CG1:CH1"/>
    <mergeCell ref="CL1:CM1"/>
    <mergeCell ref="CQ1:CR1"/>
    <mergeCell ref="CW1:CX1"/>
    <mergeCell ref="DB1:DC1"/>
    <mergeCell ref="B1:C1"/>
    <mergeCell ref="G1:H1"/>
    <mergeCell ref="L1:M1"/>
    <mergeCell ref="BW1:BX1"/>
    <mergeCell ref="CB1:CC1"/>
    <mergeCell ref="Q1:R1"/>
    <mergeCell ref="W1:X1"/>
    <mergeCell ref="AB1:AC1"/>
    <mergeCell ref="AG1:AH1"/>
    <mergeCell ref="AL1:AM1"/>
    <mergeCell ref="BQ1:BR1"/>
    <mergeCell ref="AQ1:AR1"/>
    <mergeCell ref="AW1:AX1"/>
    <mergeCell ref="BB1:BC1"/>
    <mergeCell ref="BG1:BH1"/>
    <mergeCell ref="BL1:BM1"/>
    <mergeCell ref="DW1:DX1"/>
    <mergeCell ref="EB1:EC1"/>
    <mergeCell ref="EG1:EH1"/>
    <mergeCell ref="EL1:EM1"/>
    <mergeCell ref="EQ1:ER1"/>
    <mergeCell ref="EW1:EX1"/>
    <mergeCell ref="FB1:FC1"/>
    <mergeCell ref="FG1:FH1"/>
    <mergeCell ref="FL1:FM1"/>
    <mergeCell ref="FQ1:FR1"/>
    <mergeCell ref="FX1:FY1"/>
    <mergeCell ref="GC1:GD1"/>
    <mergeCell ref="GH1:GI1"/>
    <mergeCell ref="GM1:GN1"/>
    <mergeCell ref="GR1:GS1"/>
    <mergeCell ref="GX1:GY1"/>
    <mergeCell ref="HC1:HD1"/>
    <mergeCell ref="HH1:HI1"/>
    <mergeCell ref="HM1:HN1"/>
    <mergeCell ref="HR1:HS1"/>
    <mergeCell ref="HX1:HY1"/>
    <mergeCell ref="IC1:ID1"/>
    <mergeCell ref="IH1:II1"/>
    <mergeCell ref="IM1:IN1"/>
    <mergeCell ref="IR1:IS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W25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7" sqref="A27:XFD27"/>
    </sheetView>
  </sheetViews>
  <sheetFormatPr baseColWidth="10" defaultColWidth="8.83203125" defaultRowHeight="14" x14ac:dyDescent="0"/>
  <cols>
    <col min="1" max="1" width="20.1640625" style="32" customWidth="1"/>
    <col min="2" max="34" width="8.83203125" style="18"/>
    <col min="35" max="35" width="7.5" style="18" bestFit="1" customWidth="1"/>
    <col min="36" max="45" width="8.83203125" style="18"/>
    <col min="47" max="47" width="9.83203125" style="91" bestFit="1" customWidth="1"/>
    <col min="48" max="48" width="9.83203125" style="91" customWidth="1"/>
    <col min="49" max="49" width="12.33203125" style="91" bestFit="1" customWidth="1"/>
  </cols>
  <sheetData>
    <row r="1" spans="1:49">
      <c r="B1" s="18" t="s">
        <v>178</v>
      </c>
      <c r="C1" s="18" t="s">
        <v>179</v>
      </c>
      <c r="D1" s="18" t="s">
        <v>180</v>
      </c>
      <c r="E1" s="18" t="s">
        <v>181</v>
      </c>
      <c r="F1" s="18" t="s">
        <v>182</v>
      </c>
      <c r="G1" s="18" t="s">
        <v>205</v>
      </c>
      <c r="H1" s="18" t="s">
        <v>206</v>
      </c>
      <c r="I1" s="18" t="s">
        <v>207</v>
      </c>
      <c r="J1" s="18" t="s">
        <v>208</v>
      </c>
      <c r="K1" s="18" t="s">
        <v>209</v>
      </c>
      <c r="L1" s="18" t="s">
        <v>217</v>
      </c>
      <c r="M1" s="18" t="s">
        <v>218</v>
      </c>
      <c r="N1" s="18" t="s">
        <v>219</v>
      </c>
      <c r="O1" s="18" t="s">
        <v>220</v>
      </c>
      <c r="P1" s="18" t="s">
        <v>221</v>
      </c>
      <c r="Q1" s="18" t="s">
        <v>223</v>
      </c>
      <c r="R1" s="18" t="s">
        <v>224</v>
      </c>
      <c r="S1" s="18" t="s">
        <v>225</v>
      </c>
      <c r="T1" s="18" t="s">
        <v>226</v>
      </c>
      <c r="U1" s="18" t="s">
        <v>227</v>
      </c>
      <c r="V1" s="18" t="s">
        <v>234</v>
      </c>
      <c r="W1" s="18" t="s">
        <v>235</v>
      </c>
      <c r="X1" s="18" t="s">
        <v>236</v>
      </c>
      <c r="Y1" s="18" t="s">
        <v>237</v>
      </c>
      <c r="Z1" s="18" t="s">
        <v>238</v>
      </c>
      <c r="AA1" s="18" t="s">
        <v>246</v>
      </c>
      <c r="AB1" s="18" t="s">
        <v>247</v>
      </c>
      <c r="AC1" s="18" t="s">
        <v>249</v>
      </c>
      <c r="AD1" s="18" t="s">
        <v>250</v>
      </c>
      <c r="AE1" s="18" t="s">
        <v>253</v>
      </c>
      <c r="AF1" s="18" t="s">
        <v>254</v>
      </c>
      <c r="AG1" s="18" t="s">
        <v>255</v>
      </c>
      <c r="AH1" s="18" t="s">
        <v>256</v>
      </c>
      <c r="AI1" s="18" t="s">
        <v>257</v>
      </c>
      <c r="AJ1" s="18" t="s">
        <v>258</v>
      </c>
      <c r="AK1" s="18" t="s">
        <v>259</v>
      </c>
      <c r="AL1" s="18" t="s">
        <v>260</v>
      </c>
      <c r="AM1" s="18" t="s">
        <v>261</v>
      </c>
      <c r="AN1" s="18" t="s">
        <v>262</v>
      </c>
      <c r="AO1" s="18" t="s">
        <v>263</v>
      </c>
      <c r="AP1" s="18" t="s">
        <v>264</v>
      </c>
      <c r="AQ1" s="33" t="s">
        <v>265</v>
      </c>
      <c r="AR1" s="18" t="s">
        <v>266</v>
      </c>
      <c r="AS1" s="18" t="s">
        <v>267</v>
      </c>
    </row>
    <row r="2" spans="1:49">
      <c r="A2" s="92" t="s">
        <v>0</v>
      </c>
      <c r="B2" s="18" t="s">
        <v>155</v>
      </c>
      <c r="C2" s="18" t="s">
        <v>155</v>
      </c>
      <c r="D2" s="18" t="s">
        <v>155</v>
      </c>
      <c r="E2" s="18" t="s">
        <v>155</v>
      </c>
      <c r="F2" s="18" t="s">
        <v>155</v>
      </c>
      <c r="G2" s="18" t="s">
        <v>155</v>
      </c>
      <c r="H2" s="18" t="s">
        <v>155</v>
      </c>
      <c r="I2" s="18" t="s">
        <v>155</v>
      </c>
      <c r="J2" s="18" t="s">
        <v>155</v>
      </c>
      <c r="K2" s="18" t="s">
        <v>155</v>
      </c>
      <c r="L2" s="18" t="s">
        <v>155</v>
      </c>
      <c r="M2" s="18" t="s">
        <v>155</v>
      </c>
      <c r="N2" s="18" t="s">
        <v>155</v>
      </c>
      <c r="O2" s="18" t="s">
        <v>155</v>
      </c>
      <c r="P2" s="18" t="s">
        <v>155</v>
      </c>
      <c r="Q2" s="18" t="s">
        <v>155</v>
      </c>
      <c r="R2" s="18" t="s">
        <v>155</v>
      </c>
      <c r="S2" s="18" t="s">
        <v>155</v>
      </c>
      <c r="T2" s="18" t="s">
        <v>155</v>
      </c>
      <c r="U2" s="18" t="s">
        <v>155</v>
      </c>
      <c r="V2" s="18" t="s">
        <v>155</v>
      </c>
      <c r="W2" s="18" t="s">
        <v>155</v>
      </c>
      <c r="X2" s="18" t="s">
        <v>155</v>
      </c>
      <c r="Y2" s="18" t="s">
        <v>155</v>
      </c>
      <c r="Z2" s="18" t="s">
        <v>155</v>
      </c>
      <c r="AA2" s="18" t="s">
        <v>155</v>
      </c>
      <c r="AB2" s="18" t="s">
        <v>155</v>
      </c>
      <c r="AC2" s="18" t="s">
        <v>155</v>
      </c>
      <c r="AD2" s="18" t="s">
        <v>155</v>
      </c>
      <c r="AE2" s="18" t="s">
        <v>155</v>
      </c>
      <c r="AF2" s="18" t="s">
        <v>155</v>
      </c>
      <c r="AG2" s="18" t="s">
        <v>155</v>
      </c>
      <c r="AH2" s="18" t="s">
        <v>155</v>
      </c>
      <c r="AI2" s="19" t="s">
        <v>155</v>
      </c>
      <c r="AJ2" s="18" t="s">
        <v>155</v>
      </c>
      <c r="AK2" s="18" t="s">
        <v>155</v>
      </c>
      <c r="AL2" s="18" t="s">
        <v>155</v>
      </c>
      <c r="AM2" s="18" t="s">
        <v>155</v>
      </c>
      <c r="AN2" s="18" t="s">
        <v>155</v>
      </c>
      <c r="AO2" s="18" t="s">
        <v>155</v>
      </c>
      <c r="AP2" s="18" t="s">
        <v>155</v>
      </c>
      <c r="AQ2" s="18" t="s">
        <v>155</v>
      </c>
      <c r="AR2" s="18" t="s">
        <v>155</v>
      </c>
      <c r="AS2" s="18" t="s">
        <v>155</v>
      </c>
      <c r="AU2" s="91" t="s">
        <v>2225</v>
      </c>
      <c r="AV2" s="91" t="s">
        <v>2227</v>
      </c>
      <c r="AW2" s="91" t="s">
        <v>2226</v>
      </c>
    </row>
    <row r="3" spans="1:49">
      <c r="A3" s="22" t="s">
        <v>213</v>
      </c>
      <c r="B3" s="18">
        <v>1.0764577489962111</v>
      </c>
      <c r="C3" s="18">
        <v>0.9821594394186971</v>
      </c>
      <c r="D3" s="18">
        <v>0.73943274329550079</v>
      </c>
      <c r="E3" s="18">
        <v>1.0798338992804943</v>
      </c>
      <c r="F3" s="18">
        <v>0.59482365806980764</v>
      </c>
      <c r="G3" s="18">
        <v>1.214502856711311</v>
      </c>
      <c r="H3" s="18">
        <v>0.47307415055046542</v>
      </c>
      <c r="I3" s="18">
        <v>0.77455589649465262</v>
      </c>
      <c r="J3" s="18">
        <v>1.0659571873074969</v>
      </c>
      <c r="K3" s="18">
        <v>1.0433647270754598</v>
      </c>
      <c r="L3" s="18">
        <v>3.6306002817394649</v>
      </c>
      <c r="M3" s="18">
        <v>2.1625392039777629</v>
      </c>
      <c r="N3" s="18">
        <v>1.6976742489734169</v>
      </c>
      <c r="O3" s="18">
        <v>0.53408183721754798</v>
      </c>
      <c r="P3" s="18">
        <v>1.259501646551614</v>
      </c>
      <c r="Q3" s="18">
        <v>1.9880488853437335</v>
      </c>
      <c r="R3" s="18">
        <v>1.6796723049749955</v>
      </c>
      <c r="S3" s="18">
        <v>1.6202851027632192</v>
      </c>
      <c r="T3" s="18">
        <v>2.0371006685360031</v>
      </c>
      <c r="U3" s="18">
        <v>0.6481614599555382</v>
      </c>
      <c r="V3" s="18">
        <v>1.0791050143674623</v>
      </c>
      <c r="W3" s="18">
        <v>0.48225218015959737</v>
      </c>
      <c r="X3" s="18">
        <v>1.0530565052279048</v>
      </c>
      <c r="Y3" s="18">
        <v>0.40852427879431374</v>
      </c>
      <c r="Z3" s="18">
        <v>0.63817235962329388</v>
      </c>
      <c r="AA3" s="18">
        <v>1.0911548604859158</v>
      </c>
      <c r="AB3" s="18">
        <v>0.74760674155870155</v>
      </c>
      <c r="AC3" s="18">
        <v>0.65592113274772756</v>
      </c>
      <c r="AD3" s="18">
        <v>0.76658834449454238</v>
      </c>
      <c r="AE3" s="18">
        <v>0.37656812050713229</v>
      </c>
      <c r="AF3" s="18">
        <v>0.38326226991274875</v>
      </c>
      <c r="AG3" s="18">
        <v>0.43129157163910636</v>
      </c>
      <c r="AH3" s="18">
        <v>0.3544273471051686</v>
      </c>
      <c r="AI3" s="18">
        <v>0.97533253956048305</v>
      </c>
      <c r="AJ3" s="18">
        <v>0.5244376073190945</v>
      </c>
      <c r="AK3" s="18">
        <v>0.26177068057607705</v>
      </c>
      <c r="AL3" s="18">
        <v>1.5239360192876545</v>
      </c>
      <c r="AM3" s="18">
        <v>1.1291367540504103</v>
      </c>
      <c r="AN3" s="18">
        <v>0.88165545922181621</v>
      </c>
      <c r="AO3" s="18">
        <v>0.4990554909199455</v>
      </c>
      <c r="AP3" s="18">
        <v>1.2234577660249479</v>
      </c>
      <c r="AQ3" s="18">
        <v>1.2041017926570441</v>
      </c>
      <c r="AR3" s="18">
        <v>2.3256992470918396</v>
      </c>
      <c r="AS3" s="18">
        <v>1.8956835160565191</v>
      </c>
      <c r="AU3" s="91">
        <v>1</v>
      </c>
    </row>
    <row r="4" spans="1:49">
      <c r="A4" s="22" t="s">
        <v>172</v>
      </c>
      <c r="B4" s="18">
        <v>2.2933959280867781E-2</v>
      </c>
      <c r="C4" s="18">
        <v>2.8798886222165889E-2</v>
      </c>
      <c r="D4" s="18">
        <v>3.6719848361048898E-2</v>
      </c>
      <c r="E4" s="18">
        <v>4.7535673052926136E-2</v>
      </c>
      <c r="F4" s="18">
        <v>3.8144458196021705E-2</v>
      </c>
      <c r="G4" s="18">
        <v>2.4543318316355728E-2</v>
      </c>
      <c r="H4" s="18">
        <v>2.4535120074382868E-2</v>
      </c>
      <c r="I4" s="18">
        <v>5.1563425918541864E-2</v>
      </c>
      <c r="J4" s="18">
        <v>4.6901346229074763E-2</v>
      </c>
      <c r="K4" s="18">
        <v>5.202742839765636E-2</v>
      </c>
      <c r="L4" s="18">
        <v>4.3162454509172311E-2</v>
      </c>
      <c r="M4" s="18">
        <v>4.5327620072568901E-2</v>
      </c>
      <c r="N4" s="18">
        <v>2.952507023989626E-2</v>
      </c>
      <c r="O4" s="18">
        <v>2.9302759126659365E-2</v>
      </c>
      <c r="P4" s="18">
        <v>2.5520342971233987E-2</v>
      </c>
      <c r="Q4" s="18">
        <v>2.6072322033021088E-2</v>
      </c>
      <c r="R4" s="18">
        <v>3.6708276369441739E-2</v>
      </c>
      <c r="S4" s="18">
        <v>2.0543314216722005E-2</v>
      </c>
      <c r="T4" s="18">
        <v>2.984205153050323E-2</v>
      </c>
      <c r="U4" s="18">
        <v>2.6299370646311136E-2</v>
      </c>
      <c r="V4" s="18">
        <v>2.8535327778617982E-2</v>
      </c>
      <c r="W4" s="18">
        <v>2.5042959890131847E-2</v>
      </c>
      <c r="X4" s="18">
        <v>3.3559190020062968E-2</v>
      </c>
      <c r="Y4" s="18">
        <v>2.2390819823618346E-2</v>
      </c>
      <c r="Z4" s="18">
        <v>3.0096702637416421E-2</v>
      </c>
      <c r="AA4" s="18">
        <v>2.0921459235485298E-2</v>
      </c>
      <c r="AB4" s="18">
        <v>2.063463920313582E-2</v>
      </c>
      <c r="AC4" s="18">
        <v>4.0920276649454156E-2</v>
      </c>
      <c r="AD4" s="18">
        <v>3.3519972553290832E-2</v>
      </c>
      <c r="AE4" s="18">
        <v>3.3014735065077197E-2</v>
      </c>
      <c r="AF4" s="18">
        <v>0.12017182980904291</v>
      </c>
      <c r="AG4" s="18">
        <v>8.6682746303831493E-2</v>
      </c>
      <c r="AH4" s="18">
        <v>3.7809369481993517E-2</v>
      </c>
      <c r="AI4" s="18">
        <v>3.9248824964391624E-2</v>
      </c>
      <c r="AJ4" s="18">
        <v>5.3094513929138255E-2</v>
      </c>
      <c r="AK4" s="18">
        <v>3.2663565521285964E-2</v>
      </c>
      <c r="AL4" s="18">
        <v>3.7245041037504811E-2</v>
      </c>
      <c r="AM4" s="18">
        <v>4.6193887836340916E-2</v>
      </c>
      <c r="AN4" s="18">
        <v>4.5705694123620119E-2</v>
      </c>
      <c r="AO4" s="18">
        <v>3.2902947084114807E-2</v>
      </c>
      <c r="AP4" s="18">
        <v>4.6319626627807566E-2</v>
      </c>
      <c r="AQ4" s="18">
        <v>5.6441295443094126E-2</v>
      </c>
      <c r="AR4" s="18">
        <v>4.1591121454055302E-2</v>
      </c>
      <c r="AS4" s="18">
        <v>5.1585896087637279E-2</v>
      </c>
      <c r="AU4" s="91">
        <v>1</v>
      </c>
    </row>
    <row r="5" spans="1:49">
      <c r="A5" s="22" t="s">
        <v>173</v>
      </c>
      <c r="B5" s="18">
        <v>0.22114313244011302</v>
      </c>
      <c r="C5" s="18">
        <v>0.28761996809117435</v>
      </c>
      <c r="D5" s="18">
        <v>0.48954968127371423</v>
      </c>
      <c r="E5" s="18">
        <v>0.3403304339588093</v>
      </c>
      <c r="F5" s="18">
        <v>0.30038834323544888</v>
      </c>
      <c r="G5" s="18">
        <v>0.19064706617055452</v>
      </c>
      <c r="H5" s="18">
        <v>0.22122666245343925</v>
      </c>
      <c r="I5" s="18">
        <v>0.26010374581783874</v>
      </c>
      <c r="J5" s="18">
        <v>0.22590844608114241</v>
      </c>
      <c r="K5" s="18">
        <v>0.26115575273465735</v>
      </c>
      <c r="L5" s="18">
        <v>0.37306737927085321</v>
      </c>
      <c r="M5" s="18">
        <v>0.42286320751128864</v>
      </c>
      <c r="N5" s="18">
        <v>0.20346606872703696</v>
      </c>
      <c r="O5" s="18">
        <v>0.36223377092536552</v>
      </c>
      <c r="P5" s="18">
        <v>0.28802795800618858</v>
      </c>
      <c r="Q5" s="18">
        <v>0.32830246681596886</v>
      </c>
      <c r="R5" s="18">
        <v>0.30063174072717203</v>
      </c>
      <c r="S5" s="18">
        <v>0.2446612518179074</v>
      </c>
      <c r="T5" s="18">
        <v>0.32475867980225731</v>
      </c>
      <c r="U5" s="18">
        <v>0.25763521875767326</v>
      </c>
      <c r="V5" s="18">
        <v>0.32091274712211115</v>
      </c>
      <c r="W5" s="18">
        <v>0.20951008018204792</v>
      </c>
      <c r="X5" s="18">
        <v>0.35703926731018143</v>
      </c>
      <c r="Y5" s="18">
        <v>0.27352158453294823</v>
      </c>
      <c r="Z5" s="18">
        <v>0.28276324826132604</v>
      </c>
      <c r="AA5" s="18">
        <v>0.39327833763591474</v>
      </c>
      <c r="AB5" s="18">
        <v>0.23322997093012129</v>
      </c>
      <c r="AC5" s="18">
        <v>0.33070816876459069</v>
      </c>
      <c r="AD5" s="18">
        <v>0.38990662447414109</v>
      </c>
      <c r="AE5" s="18">
        <v>0.25033257206042464</v>
      </c>
      <c r="AF5" s="18">
        <v>0.32479005880629608</v>
      </c>
      <c r="AG5" s="18">
        <v>0.78177296011284036</v>
      </c>
      <c r="AH5" s="18">
        <v>0.50533624329522542</v>
      </c>
      <c r="AI5" s="18">
        <v>0.2863538274179866</v>
      </c>
      <c r="AJ5" s="18">
        <v>0.27176038523830937</v>
      </c>
      <c r="AK5" s="18">
        <v>0.21995198742639188</v>
      </c>
      <c r="AL5" s="18">
        <v>0.23024665476982137</v>
      </c>
      <c r="AM5" s="18">
        <v>0.32922480005402693</v>
      </c>
      <c r="AN5" s="18">
        <v>0.37285739244173155</v>
      </c>
      <c r="AO5" s="18">
        <v>0.22669566577775219</v>
      </c>
      <c r="AP5" s="18">
        <v>0.29110585699752223</v>
      </c>
      <c r="AQ5" s="18">
        <v>0.52248133089302207</v>
      </c>
      <c r="AR5" s="18">
        <v>0.25090393819476875</v>
      </c>
      <c r="AS5" s="18">
        <v>0.2895931009604496</v>
      </c>
      <c r="AU5" s="91">
        <v>1</v>
      </c>
    </row>
    <row r="6" spans="1:49">
      <c r="A6" s="22" t="s">
        <v>186</v>
      </c>
      <c r="B6" s="18">
        <v>1.9352966555324898</v>
      </c>
      <c r="C6" s="18">
        <v>1.7189526162205953</v>
      </c>
      <c r="D6" s="18">
        <v>1.4288246327287404</v>
      </c>
      <c r="E6" s="18">
        <v>1.6799096888315754</v>
      </c>
      <c r="F6" s="18">
        <v>1.5604620268648983</v>
      </c>
      <c r="G6" s="18">
        <v>1.4357915283332898</v>
      </c>
      <c r="H6" s="18">
        <v>1.4984041881420862</v>
      </c>
      <c r="I6" s="18">
        <v>1.3804515323242572</v>
      </c>
      <c r="J6" s="18">
        <v>1.1264515015804928</v>
      </c>
      <c r="K6" s="18">
        <v>1.4108351577268166</v>
      </c>
      <c r="L6" s="18">
        <v>2.0802168731336335</v>
      </c>
      <c r="M6" s="18">
        <v>1.8776214120278119</v>
      </c>
      <c r="N6" s="18">
        <v>1.3213618435271233</v>
      </c>
      <c r="O6" s="18">
        <v>1.5065273649258872</v>
      </c>
      <c r="P6" s="18">
        <v>1.281695657051487</v>
      </c>
      <c r="Q6" s="18">
        <v>1.0370403409937641</v>
      </c>
      <c r="R6" s="18">
        <v>0.9630233604079359</v>
      </c>
      <c r="S6" s="18">
        <v>1.0794890651153857</v>
      </c>
      <c r="T6" s="18">
        <v>0.64604272037618871</v>
      </c>
      <c r="U6" s="18">
        <v>0.76305418638031819</v>
      </c>
      <c r="V6" s="33">
        <v>2.7568970853571466</v>
      </c>
      <c r="W6" s="33">
        <v>1.9859146143551827</v>
      </c>
      <c r="X6" s="33">
        <v>2.1771592606462584</v>
      </c>
      <c r="Y6" s="33">
        <v>1.5699782467556482</v>
      </c>
      <c r="Z6" s="33">
        <v>2.0950073020358864</v>
      </c>
      <c r="AA6" s="18">
        <v>2.6034164801595661</v>
      </c>
      <c r="AB6" s="18">
        <v>1.8137971588307249</v>
      </c>
      <c r="AC6" s="18">
        <v>1.3180278425743623</v>
      </c>
      <c r="AD6" s="18">
        <v>1.7537280914592086</v>
      </c>
      <c r="AE6" s="18">
        <v>1.1028696487347165</v>
      </c>
      <c r="AF6" s="18">
        <v>1.0088224129157983</v>
      </c>
      <c r="AG6" s="18">
        <v>0.80487056105552446</v>
      </c>
      <c r="AH6" s="18">
        <v>0.64944384768631469</v>
      </c>
      <c r="AI6" s="18">
        <v>0.55351853129923156</v>
      </c>
      <c r="AJ6" s="18">
        <v>1.2477855703552838</v>
      </c>
      <c r="AK6" s="18">
        <v>0.9640333392615712</v>
      </c>
      <c r="AL6" s="18">
        <v>0.86331951734583168</v>
      </c>
      <c r="AM6" s="18">
        <v>0.71889337774677886</v>
      </c>
      <c r="AN6" s="18">
        <v>0.87102392585076405</v>
      </c>
      <c r="AO6" s="18">
        <v>0.40235345049261922</v>
      </c>
      <c r="AP6" s="18">
        <v>0.55710486382181867</v>
      </c>
      <c r="AQ6" s="18">
        <v>0.34370970433889325</v>
      </c>
      <c r="AR6" s="18">
        <v>0.29068355980667071</v>
      </c>
      <c r="AS6" s="18">
        <v>0.28669112314045569</v>
      </c>
      <c r="AU6" s="91">
        <v>1</v>
      </c>
    </row>
    <row r="7" spans="1:49">
      <c r="A7" s="22" t="s">
        <v>212</v>
      </c>
      <c r="B7" s="18">
        <v>0.89517238368311958</v>
      </c>
      <c r="C7" s="18">
        <v>0.83153869151770821</v>
      </c>
      <c r="D7" s="18">
        <v>0.5615199621564223</v>
      </c>
      <c r="E7" s="18">
        <v>0.81052824327314721</v>
      </c>
      <c r="F7" s="18">
        <v>0.62755959806197481</v>
      </c>
      <c r="G7" s="18">
        <v>0.71340635592851098</v>
      </c>
      <c r="H7" s="18">
        <v>0.6009495873133347</v>
      </c>
      <c r="I7" s="18">
        <v>0.68024700976236374</v>
      </c>
      <c r="J7" s="18">
        <v>0.65302901541823477</v>
      </c>
      <c r="K7" s="18">
        <v>0.66139246215162029</v>
      </c>
      <c r="L7" s="18">
        <v>1.4437775173168812</v>
      </c>
      <c r="M7" s="18">
        <v>1.0944149855354974</v>
      </c>
      <c r="N7" s="18">
        <v>0.73736384266263233</v>
      </c>
      <c r="O7" s="18">
        <v>0.60160997370879865</v>
      </c>
      <c r="P7" s="18">
        <v>0.60365777287386091</v>
      </c>
      <c r="Q7" s="18">
        <v>0.67719584696685065</v>
      </c>
      <c r="R7" s="18">
        <v>0.94401961047122918</v>
      </c>
      <c r="S7" s="18">
        <v>0.6802804379441868</v>
      </c>
      <c r="T7" s="18">
        <v>0.84159698520508397</v>
      </c>
      <c r="U7" s="18">
        <v>0.78220011766392616</v>
      </c>
      <c r="V7" s="18">
        <v>0.7056631014726209</v>
      </c>
      <c r="W7" s="18">
        <v>0.46688668888332235</v>
      </c>
      <c r="X7" s="18">
        <v>0.84893932554831419</v>
      </c>
      <c r="Y7" s="18">
        <v>0.43300051950594015</v>
      </c>
      <c r="Z7" s="18">
        <v>0.51019111598790634</v>
      </c>
      <c r="AA7" s="18">
        <v>1.0345328451867075</v>
      </c>
      <c r="AB7" s="18">
        <v>0.62492649619310869</v>
      </c>
      <c r="AC7" s="18">
        <v>0.48770865678638714</v>
      </c>
      <c r="AD7" s="18">
        <v>0.53188423335933421</v>
      </c>
      <c r="AE7" s="18">
        <v>0.50145576933116376</v>
      </c>
      <c r="AF7" s="18">
        <v>0.42171324643208274</v>
      </c>
      <c r="AG7" s="18">
        <v>0.54321649312879694</v>
      </c>
      <c r="AH7" s="18">
        <v>0.35421169710133127</v>
      </c>
      <c r="AI7" s="18">
        <v>0.37327467167203665</v>
      </c>
      <c r="AJ7" s="18">
        <v>0.58812150281941145</v>
      </c>
      <c r="AK7" s="18">
        <v>0.44601077790584687</v>
      </c>
      <c r="AL7" s="18">
        <v>0.63145169243551258</v>
      </c>
      <c r="AM7" s="18">
        <v>0.50910065574937324</v>
      </c>
      <c r="AN7" s="18">
        <v>0.4805691746790729</v>
      </c>
      <c r="AO7" s="18">
        <v>0.37051324470562425</v>
      </c>
      <c r="AP7" s="18">
        <v>0.6676325585037528</v>
      </c>
      <c r="AQ7" s="18">
        <v>0.39752885354693313</v>
      </c>
      <c r="AR7" s="18">
        <v>0.58286632313316322</v>
      </c>
      <c r="AS7" s="18">
        <v>0.48231498970459585</v>
      </c>
      <c r="AU7" s="91">
        <v>1</v>
      </c>
    </row>
    <row r="8" spans="1:49">
      <c r="A8" s="22" t="s">
        <v>228</v>
      </c>
      <c r="Q8" s="18">
        <v>5.5231252456113752E-2</v>
      </c>
      <c r="R8" s="18">
        <v>6.7518816699876985E-2</v>
      </c>
      <c r="S8" s="18">
        <v>4.4101473534012017E-2</v>
      </c>
      <c r="T8" s="18">
        <v>5.4662771088441579E-2</v>
      </c>
      <c r="U8" s="18">
        <v>3.9584188209547261E-2</v>
      </c>
      <c r="V8" s="18">
        <v>7.4202579460683801E-2</v>
      </c>
      <c r="W8" s="18">
        <v>5.3464553907554939E-2</v>
      </c>
      <c r="X8" s="18">
        <v>5.8603366989942889E-2</v>
      </c>
      <c r="Y8" s="18">
        <v>3.6978239358521119E-2</v>
      </c>
      <c r="Z8" s="18">
        <v>4.786883175319908E-2</v>
      </c>
      <c r="AC8" s="18">
        <v>0.13110755921041187</v>
      </c>
      <c r="AD8" s="18">
        <v>0.14048984707406179</v>
      </c>
      <c r="AE8" s="18">
        <v>8.998126274859565E-2</v>
      </c>
      <c r="AF8" s="18">
        <v>8.7998713589328079E-2</v>
      </c>
      <c r="AG8" s="18">
        <v>7.3467077703392336E-2</v>
      </c>
      <c r="AH8" s="18">
        <v>6.3127380284337009E-2</v>
      </c>
      <c r="AI8" s="18">
        <v>5.3681017434925385E-2</v>
      </c>
      <c r="AJ8" s="18">
        <v>0.11141110051838168</v>
      </c>
      <c r="AK8" s="18">
        <v>8.9150339909574883E-2</v>
      </c>
      <c r="AL8" s="18">
        <v>7.3684593291523576E-2</v>
      </c>
      <c r="AM8" s="18">
        <v>6.8660470566938359E-2</v>
      </c>
      <c r="AN8" s="18">
        <v>7.8799735461338907E-2</v>
      </c>
      <c r="AO8" s="18">
        <v>4.1214267346869046E-2</v>
      </c>
      <c r="AP8" s="18">
        <v>4.8759384334183961E-2</v>
      </c>
      <c r="AQ8" s="18">
        <v>3.51612425900154E-2</v>
      </c>
      <c r="AR8" s="18">
        <v>3.3685653709351088E-2</v>
      </c>
      <c r="AS8" s="18">
        <v>3.1169179167319282E-2</v>
      </c>
      <c r="AU8" s="91">
        <v>1</v>
      </c>
    </row>
    <row r="9" spans="1:49">
      <c r="A9" s="22" t="s">
        <v>187</v>
      </c>
      <c r="B9" s="18">
        <v>3.4844507076928301E-2</v>
      </c>
      <c r="C9" s="18">
        <v>3.5895706637201062E-2</v>
      </c>
      <c r="D9" s="18">
        <v>3.556436220008799E-2</v>
      </c>
      <c r="E9" s="18">
        <v>3.3419162171964514E-2</v>
      </c>
      <c r="F9" s="18">
        <v>3.5929833638579149E-2</v>
      </c>
      <c r="G9" s="18">
        <v>3.2138655791702615E-2</v>
      </c>
      <c r="H9" s="18">
        <v>3.4044506025937338E-2</v>
      </c>
      <c r="I9" s="18">
        <v>4.2493948365107746E-2</v>
      </c>
      <c r="J9" s="18">
        <v>3.7644897234250151E-2</v>
      </c>
      <c r="K9" s="18">
        <v>4.2230789748691142E-2</v>
      </c>
      <c r="L9" s="18">
        <v>3.0217977375658404E-2</v>
      </c>
      <c r="M9" s="18">
        <v>3.2688750430363178E-2</v>
      </c>
      <c r="N9" s="18">
        <v>2.2790144802247676E-2</v>
      </c>
      <c r="O9" s="18">
        <v>1.9928016965518162E-2</v>
      </c>
      <c r="P9" s="18">
        <v>2.6681378417180372E-2</v>
      </c>
      <c r="Q9" s="18">
        <v>1.8098063535550223E-2</v>
      </c>
      <c r="R9" s="18">
        <v>2.6798793110124234E-2</v>
      </c>
      <c r="S9" s="18">
        <v>2.048294597041956E-2</v>
      </c>
      <c r="T9" s="18">
        <v>2.9496927432066812E-2</v>
      </c>
      <c r="U9" s="18">
        <v>2.6443072247957774E-2</v>
      </c>
      <c r="V9" s="18">
        <v>1.8606918891542368E-2</v>
      </c>
      <c r="X9" s="18">
        <v>1.3474153802779198E-2</v>
      </c>
      <c r="Y9" s="18">
        <v>7.4648394624223097E-3</v>
      </c>
      <c r="Z9" s="18">
        <v>8.896326878596747E-3</v>
      </c>
      <c r="AA9" s="18">
        <v>3.6970191746450408E-2</v>
      </c>
      <c r="AB9" s="18">
        <v>2.9012159857546113E-2</v>
      </c>
      <c r="AC9" s="18">
        <v>2.3868508188480794E-2</v>
      </c>
      <c r="AD9" s="18">
        <v>2.9384993216205541E-2</v>
      </c>
      <c r="AE9" s="18">
        <v>1.8084057863450159E-2</v>
      </c>
      <c r="AF9" s="18">
        <v>1.5341475216402618E-2</v>
      </c>
      <c r="AG9" s="18">
        <v>1.4799083252548233E-2</v>
      </c>
      <c r="AH9" s="18">
        <v>9.7952959117836805E-3</v>
      </c>
      <c r="AI9" s="18">
        <v>1.3742033967753838E-2</v>
      </c>
      <c r="AJ9" s="18">
        <v>1.5798928027820361E-2</v>
      </c>
      <c r="AK9" s="18">
        <v>1.1925604511040369E-2</v>
      </c>
      <c r="AL9" s="18">
        <v>1.5230459596914018E-2</v>
      </c>
      <c r="AM9" s="18">
        <v>1.3319269885100246E-2</v>
      </c>
      <c r="AN9" s="18">
        <v>1.4514586503970653E-2</v>
      </c>
      <c r="AO9" s="18">
        <v>5.7549419268524702E-3</v>
      </c>
      <c r="AP9" s="18">
        <v>1.2388271761488307E-2</v>
      </c>
      <c r="AQ9" s="18">
        <v>9.3142824150247629E-3</v>
      </c>
      <c r="AR9" s="18">
        <v>9.127703605199473E-3</v>
      </c>
      <c r="AS9" s="18">
        <v>9.0320137133800965E-3</v>
      </c>
      <c r="AU9" s="91">
        <v>1</v>
      </c>
    </row>
    <row r="10" spans="1:49">
      <c r="A10" s="22" t="s">
        <v>193</v>
      </c>
      <c r="B10" s="18">
        <v>0.33709967064382268</v>
      </c>
      <c r="C10" s="18">
        <v>0.38927355066972708</v>
      </c>
      <c r="D10" s="18">
        <v>0.3170355643622001</v>
      </c>
      <c r="E10" s="18">
        <v>0.3430346786685643</v>
      </c>
      <c r="F10" s="18">
        <v>0.34860673004151277</v>
      </c>
      <c r="G10" s="18">
        <v>0.18783189118064814</v>
      </c>
      <c r="H10" s="18">
        <v>0.29633610328782461</v>
      </c>
      <c r="I10" s="18">
        <v>0.21757789831290356</v>
      </c>
      <c r="J10" s="18">
        <v>0.18857071074959866</v>
      </c>
      <c r="K10" s="18">
        <v>0.26669658285409448</v>
      </c>
      <c r="L10" s="18">
        <v>0.15965998810573589</v>
      </c>
      <c r="M10" s="18">
        <v>0.14214139460492412</v>
      </c>
      <c r="N10" s="18">
        <v>0.10065647287659391</v>
      </c>
      <c r="O10" s="18">
        <v>0.11498107880893499</v>
      </c>
      <c r="P10" s="18">
        <v>9.379053364176887E-2</v>
      </c>
      <c r="Q10" s="18">
        <v>0.20446257825428732</v>
      </c>
      <c r="R10" s="18">
        <v>0.23421735336079513</v>
      </c>
      <c r="S10" s="18">
        <v>0.15496226984606098</v>
      </c>
      <c r="T10" s="18">
        <v>0.16997275825037567</v>
      </c>
      <c r="U10" s="18">
        <v>0.1819235909580052</v>
      </c>
      <c r="V10" s="18">
        <v>0.17309099158351593</v>
      </c>
      <c r="W10" s="18">
        <v>0.11686779595376155</v>
      </c>
      <c r="X10" s="18">
        <v>0.13604833622625445</v>
      </c>
      <c r="Y10" s="18">
        <v>0.1017551676046793</v>
      </c>
      <c r="Z10" s="18">
        <v>0.10007815151921817</v>
      </c>
      <c r="AA10" s="18">
        <v>0.22444006084026022</v>
      </c>
      <c r="AB10" s="18">
        <v>0.19280160158576889</v>
      </c>
      <c r="AC10" s="18">
        <v>0.16266325000541737</v>
      </c>
      <c r="AD10" s="18">
        <v>0.20827706797893247</v>
      </c>
      <c r="AE10" s="18">
        <v>0.21726248694084652</v>
      </c>
      <c r="AF10" s="18">
        <v>0.23706412008261812</v>
      </c>
      <c r="AG10" s="18">
        <v>0.20432693269847318</v>
      </c>
      <c r="AH10" s="18">
        <v>0.17193112389836843</v>
      </c>
      <c r="AI10" s="18">
        <v>0.17121827104969845</v>
      </c>
      <c r="AJ10" s="18">
        <v>0.17860774972510063</v>
      </c>
      <c r="AK10" s="18">
        <v>0.14115555101535948</v>
      </c>
      <c r="AL10" s="18">
        <v>0.14332741796768897</v>
      </c>
      <c r="AM10" s="18">
        <v>0.12522372287758549</v>
      </c>
      <c r="AN10" s="18">
        <v>0.16866814487485748</v>
      </c>
      <c r="AO10" s="18">
        <v>0.10544448120782077</v>
      </c>
      <c r="AP10" s="18">
        <v>0.11786791407644488</v>
      </c>
      <c r="AQ10" s="18">
        <v>8.9196511419161337E-2</v>
      </c>
      <c r="AR10" s="18">
        <v>9.4482432822320842E-2</v>
      </c>
      <c r="AS10" s="18">
        <v>9.7275333434113501E-2</v>
      </c>
      <c r="AU10" s="91">
        <v>1</v>
      </c>
    </row>
    <row r="11" spans="1:49">
      <c r="A11" s="22" t="s">
        <v>191</v>
      </c>
      <c r="B11" s="18">
        <v>1.8308807723361431</v>
      </c>
      <c r="C11" s="18">
        <v>1.7274478588296238</v>
      </c>
      <c r="D11" s="18">
        <v>1.3894054522539092</v>
      </c>
      <c r="E11" s="18">
        <v>1.60191114099331</v>
      </c>
      <c r="F11" s="18">
        <v>1.4629297000424959</v>
      </c>
      <c r="G11" s="18">
        <v>1.3525175948436869</v>
      </c>
      <c r="H11" s="18">
        <v>1.505324310235596</v>
      </c>
      <c r="I11" s="18">
        <v>1.3930884992558912</v>
      </c>
      <c r="J11" s="18">
        <v>1.1082859522749653</v>
      </c>
      <c r="K11" s="18">
        <v>1.336133170630508</v>
      </c>
      <c r="L11" s="18">
        <v>1.9697741351813087</v>
      </c>
      <c r="M11" s="18">
        <v>1.8242219810828715</v>
      </c>
      <c r="N11" s="18">
        <v>1.2673827534039335</v>
      </c>
      <c r="O11" s="18">
        <v>1.4563965221579747</v>
      </c>
      <c r="P11" s="18">
        <v>1.2738686081633175</v>
      </c>
      <c r="Q11" s="18">
        <v>1.1241816313510777</v>
      </c>
      <c r="R11" s="18">
        <v>0.93461945141910829</v>
      </c>
      <c r="S11" s="18">
        <v>1.067659084049063</v>
      </c>
      <c r="T11" s="18">
        <v>0.78643872189156916</v>
      </c>
      <c r="U11" s="18">
        <v>0.78465985402422156</v>
      </c>
      <c r="V11" s="18">
        <v>2.9877973290940232</v>
      </c>
      <c r="W11" s="18">
        <v>2.0870939685256467</v>
      </c>
      <c r="X11" s="18">
        <v>2.1276960054906171</v>
      </c>
      <c r="Y11" s="18">
        <v>1.8201055626966285</v>
      </c>
      <c r="Z11" s="18">
        <v>2.0616193942073147</v>
      </c>
      <c r="AA11" s="18">
        <v>2.5042708459988288</v>
      </c>
      <c r="AB11" s="18">
        <v>1.7778947744373848</v>
      </c>
      <c r="AC11" s="18">
        <v>1.4252812382019435</v>
      </c>
      <c r="AD11" s="18">
        <v>1.7431096658187422</v>
      </c>
      <c r="AE11" s="18">
        <v>1.0084867986975126</v>
      </c>
      <c r="AF11" s="18">
        <v>0.92147351293643065</v>
      </c>
      <c r="AG11" s="18">
        <v>0.78932539971613813</v>
      </c>
      <c r="AH11" s="18">
        <v>0.6306172229940683</v>
      </c>
      <c r="AI11" s="18">
        <v>0.56881097645472634</v>
      </c>
      <c r="AJ11" s="18">
        <v>1.2557268448050787</v>
      </c>
      <c r="AK11" s="18">
        <v>0.93640087852794252</v>
      </c>
      <c r="AL11" s="18">
        <v>0.81066330513755291</v>
      </c>
      <c r="AM11" s="18">
        <v>0.76189945101551326</v>
      </c>
      <c r="AN11" s="18">
        <v>0.87111532351710963</v>
      </c>
      <c r="AO11" s="18">
        <v>0.38254078786712675</v>
      </c>
      <c r="AP11" s="18">
        <v>0.5126913482537413</v>
      </c>
      <c r="AQ11" s="18">
        <v>0.37379639512472002</v>
      </c>
      <c r="AR11" s="18">
        <v>0.32537177756167912</v>
      </c>
      <c r="AS11" s="18">
        <v>0.27291252699371465</v>
      </c>
      <c r="AU11" s="91">
        <v>1</v>
      </c>
    </row>
    <row r="12" spans="1:49">
      <c r="A12" s="22" t="s">
        <v>163</v>
      </c>
      <c r="B12" s="18">
        <v>3.2206140644759511E-2</v>
      </c>
      <c r="C12" s="18">
        <v>3.9194743034755265E-2</v>
      </c>
      <c r="D12" s="18">
        <v>2.4623466326162684E-2</v>
      </c>
      <c r="E12" s="18">
        <v>3.546166229392065E-2</v>
      </c>
      <c r="F12" s="18">
        <v>2.5672986186034343E-2</v>
      </c>
      <c r="G12" s="18">
        <v>1.8996331442414104E-2</v>
      </c>
      <c r="H12" s="18">
        <v>2.5445935993937945E-2</v>
      </c>
      <c r="I12" s="18">
        <v>2.2107330790399345E-2</v>
      </c>
      <c r="J12" s="18">
        <v>2.0356431458774544E-2</v>
      </c>
      <c r="K12" s="18">
        <v>3.5574062214502288E-2</v>
      </c>
      <c r="L12" s="18">
        <v>3.4911005980259306E-2</v>
      </c>
      <c r="M12" s="18">
        <v>2.9794196273393813E-2</v>
      </c>
      <c r="N12" s="18">
        <v>2.6252161227577266E-2</v>
      </c>
      <c r="O12" s="18">
        <v>2.5979564667658255E-2</v>
      </c>
      <c r="P12" s="18">
        <v>2.8047185525682371E-2</v>
      </c>
      <c r="Q12" s="18">
        <v>2.4058276248329971E-2</v>
      </c>
      <c r="R12" s="18">
        <v>2.9617053723279097E-2</v>
      </c>
      <c r="S12" s="18">
        <v>2.4820404467250225E-2</v>
      </c>
      <c r="T12" s="18">
        <v>2.8832486121916551E-2</v>
      </c>
      <c r="U12" s="18">
        <v>3.0965058428214294E-2</v>
      </c>
      <c r="V12" s="18">
        <v>3.1083925676079673E-2</v>
      </c>
      <c r="W12" s="18">
        <v>1.3178914905790401E-2</v>
      </c>
      <c r="X12" s="18">
        <v>1.8631930729372099E-2</v>
      </c>
      <c r="Y12" s="18">
        <v>1.5064534245569833E-2</v>
      </c>
      <c r="Z12" s="18">
        <v>1.4708589562430435E-2</v>
      </c>
      <c r="AA12" s="18">
        <v>4.2945738314124383E-2</v>
      </c>
      <c r="AB12" s="18">
        <v>3.0500412641761898E-2</v>
      </c>
      <c r="AC12" s="18">
        <v>2.8161207730338506E-2</v>
      </c>
      <c r="AD12" s="18">
        <v>3.5911574627130939E-2</v>
      </c>
      <c r="AE12" s="18">
        <v>2.3832915796842657E-2</v>
      </c>
      <c r="AF12" s="18">
        <v>2.913074029556607E-2</v>
      </c>
      <c r="AG12" s="18">
        <v>2.4923170767828025E-2</v>
      </c>
      <c r="AH12" s="18">
        <v>1.4799309803262413E-2</v>
      </c>
      <c r="AI12" s="18">
        <v>1.9350251092705675E-2</v>
      </c>
      <c r="AJ12" s="18">
        <v>2.3580408746946314E-2</v>
      </c>
      <c r="AK12" s="18">
        <v>1.8597333769848571E-2</v>
      </c>
      <c r="AL12" s="18">
        <v>2.3650351753976614E-2</v>
      </c>
      <c r="AM12" s="18">
        <v>2.0732564047022506E-2</v>
      </c>
      <c r="AN12" s="18">
        <v>2.1208669203421553E-2</v>
      </c>
      <c r="AO12" s="18">
        <v>1.4663042676885285E-2</v>
      </c>
      <c r="AP12" s="18">
        <v>1.963536079314844E-2</v>
      </c>
      <c r="AQ12" s="18">
        <v>2.0216807417856406E-2</v>
      </c>
      <c r="AR12" s="18">
        <v>1.807649923748969E-2</v>
      </c>
      <c r="AS12" s="18">
        <v>1.9250195511716785E-2</v>
      </c>
      <c r="AU12" s="91">
        <v>1</v>
      </c>
    </row>
    <row r="13" spans="1:49">
      <c r="A13" s="14" t="s">
        <v>176</v>
      </c>
      <c r="B13" s="18">
        <v>4.8333466231971899E-2</v>
      </c>
      <c r="C13" s="18">
        <v>6.1633563785962873E-2</v>
      </c>
      <c r="D13" s="18">
        <v>1.0553111674942193</v>
      </c>
      <c r="E13" s="18">
        <v>0.21294000535900001</v>
      </c>
      <c r="F13" s="18">
        <v>0.13652017153867735</v>
      </c>
      <c r="G13" s="18">
        <v>0.11401662033769321</v>
      </c>
      <c r="H13" s="18">
        <v>0.25399342757311344</v>
      </c>
      <c r="I13" s="18">
        <v>1.0635332714162851</v>
      </c>
      <c r="J13" s="18">
        <v>0.13709284888870904</v>
      </c>
      <c r="K13" s="18">
        <v>5.5484970820442313E-2</v>
      </c>
      <c r="L13" s="18">
        <v>8.8037272900796479E-2</v>
      </c>
      <c r="M13" s="18">
        <v>0.10971590572722863</v>
      </c>
      <c r="N13" s="18">
        <v>0.13016182191484763</v>
      </c>
      <c r="O13" s="18">
        <v>9.231773998247253E-2</v>
      </c>
      <c r="P13" s="18">
        <v>0.10569029493083631</v>
      </c>
      <c r="Q13" s="18">
        <v>8.2828673208327597E-2</v>
      </c>
      <c r="R13" s="18">
        <v>5.1723213567682037E-2</v>
      </c>
      <c r="S13" s="18">
        <v>3.2690502977252144E-2</v>
      </c>
      <c r="T13" s="18">
        <v>0.75309897698060124</v>
      </c>
      <c r="U13" s="18">
        <v>0.24333394307636785</v>
      </c>
      <c r="V13" s="18">
        <v>0.17872982488226419</v>
      </c>
      <c r="W13" s="18">
        <v>5.7127800352906287E-2</v>
      </c>
      <c r="X13" s="18">
        <v>3.9976063985054586E-2</v>
      </c>
      <c r="Y13" s="18">
        <v>0.1163255168458194</v>
      </c>
      <c r="Z13" s="18">
        <v>0.20191984338119784</v>
      </c>
      <c r="AA13" s="18">
        <v>0.30879906032539245</v>
      </c>
      <c r="AB13" s="18">
        <v>6.3303519381407269E-2</v>
      </c>
      <c r="AC13" s="18">
        <v>0.41120826444616243</v>
      </c>
      <c r="AD13" s="18">
        <v>0.10338646540145005</v>
      </c>
      <c r="AE13" s="18">
        <v>0.2288363091325703</v>
      </c>
      <c r="AF13" s="18">
        <v>0.1299829139404477</v>
      </c>
      <c r="AG13" s="18">
        <v>0.22924650115794201</v>
      </c>
      <c r="AH13" s="18">
        <v>7.174170790717653E-2</v>
      </c>
      <c r="AI13" s="18">
        <v>5.8689829183053398E-2</v>
      </c>
      <c r="AJ13" s="18">
        <v>0.10663793990672379</v>
      </c>
      <c r="AK13" s="18">
        <v>0.19660785813582965</v>
      </c>
      <c r="AL13" s="18">
        <v>4.7181973800127487E-2</v>
      </c>
      <c r="AM13" s="18">
        <v>2.6607995485050249E-2</v>
      </c>
      <c r="AN13" s="18">
        <v>6.3520643008311312E-2</v>
      </c>
      <c r="AO13" s="18">
        <v>0.12798187945169023</v>
      </c>
      <c r="AP13" s="18">
        <v>0.12645749823487348</v>
      </c>
      <c r="AQ13" s="18">
        <v>3.2213181656271371E-2</v>
      </c>
      <c r="AR13" s="18">
        <v>2.3645519442314411E-2</v>
      </c>
      <c r="AS13" s="18">
        <v>7.9179107287770861E-2</v>
      </c>
      <c r="AU13" s="91">
        <v>1</v>
      </c>
    </row>
    <row r="14" spans="1:49">
      <c r="A14" s="22">
        <v>25</v>
      </c>
      <c r="B14" s="18">
        <v>0.11400823405602907</v>
      </c>
      <c r="C14" s="18">
        <v>8.2965702145716969E-2</v>
      </c>
      <c r="D14" s="18">
        <v>0.11272324899023146</v>
      </c>
      <c r="E14" s="18">
        <v>0.12291198726283069</v>
      </c>
      <c r="F14" s="18">
        <v>0.12812517659017719</v>
      </c>
      <c r="G14" s="18">
        <v>5.1399018813339262E-2</v>
      </c>
      <c r="H14" s="18">
        <v>0.11412874285574703</v>
      </c>
      <c r="I14" s="18">
        <v>0.18780526556647351</v>
      </c>
      <c r="J14" s="18">
        <v>0.10710451710664166</v>
      </c>
      <c r="K14" s="18">
        <v>0.13840768139453674</v>
      </c>
      <c r="L14" s="18">
        <v>8.8769227614253557E-2</v>
      </c>
      <c r="M14" s="18">
        <v>8.7576138316826008E-2</v>
      </c>
      <c r="N14" s="18">
        <v>6.4608007348173763E-2</v>
      </c>
      <c r="O14" s="18">
        <v>7.8858830297989249E-2</v>
      </c>
      <c r="P14" s="18">
        <v>5.6703005826478026E-2</v>
      </c>
      <c r="Q14" s="18">
        <v>8.3347529269853782E-2</v>
      </c>
      <c r="R14" s="18">
        <v>0.12724050527344158</v>
      </c>
      <c r="S14" s="18">
        <v>0.13091842054715583</v>
      </c>
      <c r="T14" s="18">
        <v>0.14487125976489584</v>
      </c>
      <c r="U14" s="18">
        <v>0.13195432530285278</v>
      </c>
      <c r="V14" s="18">
        <v>0.17602251664480187</v>
      </c>
      <c r="W14" s="18">
        <v>9.373362301408994E-2</v>
      </c>
      <c r="X14" s="18">
        <v>0.19963754237927694</v>
      </c>
      <c r="Y14" s="18">
        <v>0.11856030280425096</v>
      </c>
      <c r="Z14" s="18">
        <v>0.16034355092084593</v>
      </c>
      <c r="AA14" s="18">
        <v>0.18762619749356743</v>
      </c>
      <c r="AB14" s="18">
        <v>0.15459939309134368</v>
      </c>
      <c r="AC14" s="18">
        <v>0.12312676999462537</v>
      </c>
      <c r="AD14" s="18">
        <v>0.23638078874141741</v>
      </c>
      <c r="AE14" s="18">
        <v>0.13918966262254848</v>
      </c>
      <c r="AF14" s="18">
        <v>0.12693466399496595</v>
      </c>
      <c r="AG14" s="18">
        <v>0.12783791853819929</v>
      </c>
      <c r="AH14" s="18">
        <v>0.14370752840291473</v>
      </c>
      <c r="AI14" s="18">
        <v>0.16838753432451686</v>
      </c>
      <c r="AJ14" s="18">
        <v>0.17622404706060787</v>
      </c>
      <c r="AK14" s="18">
        <v>7.1591473429698987E-2</v>
      </c>
      <c r="AL14" s="18">
        <v>0.13725622532088699</v>
      </c>
      <c r="AM14" s="18">
        <v>7.3805921612155392E-2</v>
      </c>
      <c r="AN14" s="18">
        <v>0.12346330016145286</v>
      </c>
      <c r="AO14" s="18">
        <v>8.2908656396497804E-2</v>
      </c>
      <c r="AP14" s="18">
        <v>0.12214997726523495</v>
      </c>
      <c r="AQ14" s="18">
        <v>9.6753441586652458E-2</v>
      </c>
      <c r="AR14" s="18">
        <v>0.15849162914505996</v>
      </c>
      <c r="AS14" s="18">
        <v>0.1152984302851333</v>
      </c>
      <c r="AW14" s="91">
        <v>1</v>
      </c>
    </row>
    <row r="15" spans="1:49">
      <c r="A15" s="22" t="s">
        <v>175</v>
      </c>
      <c r="B15" s="18">
        <v>1.4922142115841325E-2</v>
      </c>
      <c r="C15" s="18">
        <v>1.7172693430033421E-2</v>
      </c>
      <c r="D15" s="18">
        <v>1.1441397036689083E-2</v>
      </c>
      <c r="E15" s="18">
        <v>8.0996901253709064E-2</v>
      </c>
      <c r="F15" s="18">
        <v>1.7248920207207849E-2</v>
      </c>
      <c r="G15" s="18">
        <v>1.1144514446216273E-2</v>
      </c>
      <c r="H15" s="18">
        <v>1.4818624197611454E-2</v>
      </c>
      <c r="I15" s="18">
        <v>1.7070947367646177E-2</v>
      </c>
      <c r="J15" s="18">
        <v>2.0047302370963898E-2</v>
      </c>
      <c r="K15" s="18">
        <v>1.3077325505729605E-2</v>
      </c>
      <c r="L15" s="18">
        <v>1.408460702392577E-2</v>
      </c>
      <c r="M15" s="18">
        <v>2.0592940423183024E-2</v>
      </c>
      <c r="N15" s="18">
        <v>9.3543332612924142E-3</v>
      </c>
      <c r="O15" s="18">
        <v>8.3757211125704955E-3</v>
      </c>
      <c r="P15" s="18">
        <v>1.0906008102823208E-2</v>
      </c>
      <c r="Q15" s="18">
        <v>1.5079595640776834E-2</v>
      </c>
      <c r="R15" s="18">
        <v>1.2857308802373272E-2</v>
      </c>
      <c r="S15" s="18">
        <v>9.0063935460856677E-3</v>
      </c>
      <c r="T15" s="18">
        <v>2.1571804565479125E-2</v>
      </c>
      <c r="U15" s="18">
        <v>2.3125740549394952E-2</v>
      </c>
      <c r="W15" s="18">
        <v>9.4136498898101974E-3</v>
      </c>
      <c r="X15" s="18">
        <v>2.5089030299492089E-2</v>
      </c>
      <c r="Y15" s="18">
        <v>1.4358108588690703E-2</v>
      </c>
      <c r="Z15" s="18">
        <v>2.6079240904031513E-2</v>
      </c>
      <c r="AA15" s="18">
        <v>1.1589604194189368E-2</v>
      </c>
      <c r="AB15" s="18">
        <v>1.5294212938455789E-2</v>
      </c>
      <c r="AC15" s="18">
        <v>3.1811146857325806E-2</v>
      </c>
      <c r="AD15" s="18">
        <v>1.6274716316773047E-2</v>
      </c>
      <c r="AE15" s="18">
        <v>9.3233392939471565E-3</v>
      </c>
      <c r="AF15" s="18">
        <v>1.4452295237123228E-2</v>
      </c>
      <c r="AG15" s="18">
        <v>2.2379540809750891E-2</v>
      </c>
      <c r="AH15" s="18">
        <v>1.1428866576846542E-2</v>
      </c>
      <c r="AI15" s="18">
        <v>1.0389330910351669E-2</v>
      </c>
      <c r="AJ15" s="18">
        <v>2.0048357916289752E-2</v>
      </c>
      <c r="AK15" s="18">
        <v>1.6547168568933613E-2</v>
      </c>
      <c r="AL15" s="18">
        <v>1.251179721516853E-2</v>
      </c>
      <c r="AM15" s="18">
        <v>1.145999161012938E-2</v>
      </c>
      <c r="AN15" s="18">
        <v>1.0831236046847553E-2</v>
      </c>
      <c r="AO15" s="18">
        <v>1.429126304375581E-2</v>
      </c>
      <c r="AP15" s="18">
        <v>1.5327839823509905E-2</v>
      </c>
      <c r="AQ15" s="18">
        <v>1.5639488493759825E-2</v>
      </c>
      <c r="AR15" s="18">
        <v>1.646723334446035E-2</v>
      </c>
      <c r="AS15" s="18">
        <v>0.20494403153073257</v>
      </c>
      <c r="AU15" s="91">
        <v>1</v>
      </c>
      <c r="AV15" s="91">
        <v>1</v>
      </c>
    </row>
    <row r="16" spans="1:49">
      <c r="A16" s="22" t="s">
        <v>2</v>
      </c>
      <c r="B16" s="18">
        <v>0.17041658114159222</v>
      </c>
      <c r="C16" s="18">
        <v>0.15333389362071484</v>
      </c>
      <c r="D16" s="18">
        <v>0.1733278861516985</v>
      </c>
      <c r="E16" s="18">
        <v>0.13813105229408326</v>
      </c>
      <c r="F16" s="18">
        <v>0.12908615379489638</v>
      </c>
      <c r="G16" s="18">
        <v>0.43095733958411397</v>
      </c>
      <c r="H16" s="18">
        <v>0.44217672791264895</v>
      </c>
      <c r="I16" s="18">
        <v>0.5865159882169485</v>
      </c>
      <c r="J16" s="18">
        <v>0.37707706644364408</v>
      </c>
      <c r="K16" s="18">
        <v>0.47832440142927646</v>
      </c>
      <c r="L16" s="18">
        <v>0.34764299539846572</v>
      </c>
      <c r="M16" s="18">
        <v>0.26090377426446343</v>
      </c>
      <c r="N16" s="18">
        <v>0.27216663064620705</v>
      </c>
      <c r="O16" s="18">
        <v>0.20314803128184658</v>
      </c>
      <c r="P16" s="18">
        <v>0.19004940364868453</v>
      </c>
      <c r="Q16" s="18">
        <v>0.1327590112554054</v>
      </c>
      <c r="R16" s="18">
        <v>0.20551767891129719</v>
      </c>
      <c r="S16" s="18">
        <v>0.12016985429300552</v>
      </c>
      <c r="T16" s="18">
        <v>0.13507290101407302</v>
      </c>
      <c r="U16" s="18">
        <v>0.16183437072046908</v>
      </c>
      <c r="V16" s="18">
        <v>0.13768407761595089</v>
      </c>
      <c r="W16" s="18">
        <v>0.14529296387015572</v>
      </c>
      <c r="X16" s="18">
        <v>0.11048941390225393</v>
      </c>
      <c r="Y16" s="18">
        <v>0.14898298034810881</v>
      </c>
      <c r="Z16" s="18">
        <v>0.17513613363120378</v>
      </c>
      <c r="AA16" s="18">
        <v>0.2127803218923012</v>
      </c>
      <c r="AB16" s="18">
        <v>0.14310027258591812</v>
      </c>
      <c r="AC16" s="18">
        <v>0.1629922603222409</v>
      </c>
      <c r="AD16" s="18">
        <v>0.15637355162892944</v>
      </c>
      <c r="AE16" s="18">
        <v>0.16481264950018271</v>
      </c>
      <c r="AF16" s="18">
        <v>0.21498000262862454</v>
      </c>
      <c r="AG16" s="18">
        <v>0.21566179607892738</v>
      </c>
      <c r="AH16" s="18">
        <v>0.12338419346752658</v>
      </c>
      <c r="AI16" s="18">
        <v>0.1344996649742386</v>
      </c>
      <c r="AJ16" s="18">
        <v>0.11776154712831707</v>
      </c>
      <c r="AK16" s="18">
        <v>0.1895032034023573</v>
      </c>
      <c r="AL16" s="18">
        <v>8.7586437155621866E-2</v>
      </c>
      <c r="AM16" s="18">
        <v>8.7877309491230279E-2</v>
      </c>
      <c r="AN16" s="18">
        <v>0.10186723227038418</v>
      </c>
      <c r="AO16" s="18">
        <v>0.11657696602644445</v>
      </c>
      <c r="AP16" s="18">
        <v>0.142423071581157</v>
      </c>
      <c r="AQ16" s="18">
        <v>0.11167421402657357</v>
      </c>
      <c r="AR16" s="18">
        <v>0.10386694863167106</v>
      </c>
      <c r="AS16" s="18">
        <v>0.10288800685014116</v>
      </c>
      <c r="AU16" s="91">
        <v>1</v>
      </c>
      <c r="AV16" s="91">
        <v>1</v>
      </c>
    </row>
    <row r="17" spans="1:49">
      <c r="A17" s="22" t="s">
        <v>210</v>
      </c>
      <c r="G17" s="18">
        <v>2.8814588253063669E-2</v>
      </c>
      <c r="H17" s="18">
        <v>4.5880955189935659E-2</v>
      </c>
      <c r="I17" s="18">
        <v>5.0715031488131682E-2</v>
      </c>
      <c r="J17" s="18">
        <v>4.6028478095674889E-2</v>
      </c>
      <c r="K17" s="18">
        <v>6.4641514734098141E-2</v>
      </c>
      <c r="AA17" s="18">
        <v>4.9383387698691918E-2</v>
      </c>
      <c r="AB17" s="18">
        <v>5.6366099342706949E-2</v>
      </c>
      <c r="AC17" s="18">
        <v>5.0984085728246642E-2</v>
      </c>
      <c r="AD17" s="18">
        <v>7.3992685404078107E-2</v>
      </c>
      <c r="AU17" s="91">
        <v>1</v>
      </c>
      <c r="AV17" s="91">
        <v>1</v>
      </c>
    </row>
    <row r="18" spans="1:49">
      <c r="A18" s="22" t="s">
        <v>214</v>
      </c>
      <c r="B18" s="18">
        <v>4.0419579698707166E-2</v>
      </c>
      <c r="C18" s="18">
        <v>3.0263785136218718E-2</v>
      </c>
      <c r="E18" s="18">
        <v>4.2494112523445628E-2</v>
      </c>
      <c r="G18" s="18">
        <v>3.5109228905793877E-2</v>
      </c>
      <c r="H18" s="18">
        <v>3.5793636398127125E-2</v>
      </c>
      <c r="I18" s="18">
        <v>5.1889778656776304E-2</v>
      </c>
      <c r="J18" s="18">
        <v>1.9385204070162185E-2</v>
      </c>
      <c r="K18" s="18">
        <v>6.4013661367657279E-2</v>
      </c>
      <c r="L18" s="18">
        <v>2.7515739392572239E-2</v>
      </c>
      <c r="M18" s="18">
        <v>2.4754523485014099E-2</v>
      </c>
      <c r="N18" s="18">
        <v>2.1211908363950725E-2</v>
      </c>
      <c r="O18" s="18">
        <v>1.9010389372913595E-2</v>
      </c>
      <c r="P18" s="18">
        <v>1.9314142735221151E-2</v>
      </c>
      <c r="Q18" s="18">
        <v>2.913162220932812E-2</v>
      </c>
      <c r="R18" s="18">
        <v>4.0837972353524613E-2</v>
      </c>
      <c r="S18" s="18">
        <v>3.0826496172104385E-2</v>
      </c>
      <c r="U18" s="18">
        <v>4.2394609212393269E-2</v>
      </c>
      <c r="V18" s="33">
        <v>1.1704118203592392E-2</v>
      </c>
      <c r="W18" s="33"/>
      <c r="X18" s="33">
        <v>8.0853466308029899E-3</v>
      </c>
      <c r="Y18" s="33"/>
      <c r="Z18" s="33">
        <v>9.4255468632822061E-3</v>
      </c>
      <c r="AA18" s="18">
        <v>5.4652015276267014E-2</v>
      </c>
      <c r="AB18" s="18">
        <v>5.2909985420416264E-2</v>
      </c>
      <c r="AC18" s="18">
        <v>4.4486894981921224E-2</v>
      </c>
      <c r="AD18" s="18">
        <v>5.9912267984044802E-2</v>
      </c>
      <c r="AE18" s="18">
        <v>3.013024245210805E-2</v>
      </c>
      <c r="AF18" s="18">
        <v>3.3313043484645678E-2</v>
      </c>
      <c r="AG18" s="18">
        <v>3.0697270811135775E-2</v>
      </c>
      <c r="AH18" s="18">
        <v>2.2541699386229155E-2</v>
      </c>
      <c r="AI18" s="18">
        <v>1.9569254145162612E-2</v>
      </c>
      <c r="AJ18" s="18">
        <v>3.6603259250431987E-2</v>
      </c>
      <c r="AK18" s="18">
        <v>3.059832331379066E-2</v>
      </c>
      <c r="AL18" s="18">
        <v>2.9599784468391174E-2</v>
      </c>
      <c r="AM18" s="18">
        <v>2.5567808453144925E-2</v>
      </c>
      <c r="AN18" s="18">
        <v>2.7882904152271945E-2</v>
      </c>
      <c r="AO18" s="18">
        <v>2.2696989259299884E-2</v>
      </c>
      <c r="AP18" s="18">
        <v>3.3391907712644171E-2</v>
      </c>
      <c r="AQ18" s="18">
        <v>5.8164888859301711E-2</v>
      </c>
      <c r="AR18" s="18">
        <v>2.3109248455163624E-2</v>
      </c>
      <c r="AS18" s="18">
        <v>2.5127007576522437E-2</v>
      </c>
      <c r="AU18" s="91">
        <v>1</v>
      </c>
      <c r="AV18" s="91">
        <v>1</v>
      </c>
    </row>
    <row r="19" spans="1:49">
      <c r="A19" s="22" t="s">
        <v>4</v>
      </c>
      <c r="B19" s="18">
        <v>4.0033314606247612E-3</v>
      </c>
      <c r="C19" s="18">
        <v>5.1021743742921772E-3</v>
      </c>
      <c r="D19" s="18">
        <v>9.153580750057063E-3</v>
      </c>
      <c r="E19" s="18">
        <v>1.1374442094874095E-2</v>
      </c>
      <c r="F19" s="18">
        <v>7.1684587813620063E-3</v>
      </c>
      <c r="G19" s="18">
        <v>6.0590745242929383E-3</v>
      </c>
      <c r="H19" s="18">
        <v>8.5936326561159276E-3</v>
      </c>
      <c r="I19" s="18">
        <v>2.2195360147423102E-2</v>
      </c>
      <c r="J19" s="18">
        <v>3.2609746446701643E-2</v>
      </c>
      <c r="K19" s="18">
        <v>1.3974488987277997E-2</v>
      </c>
      <c r="L19" s="18">
        <v>1.3524204196435193E-2</v>
      </c>
      <c r="M19" s="18">
        <v>1.2632255030329649E-2</v>
      </c>
      <c r="N19" s="18">
        <v>7.0061594985952021E-3</v>
      </c>
      <c r="O19" s="18">
        <v>5.1963589250711914E-3</v>
      </c>
      <c r="P19" s="18">
        <v>4.2700997871340345E-3</v>
      </c>
      <c r="Q19" s="18">
        <v>9.8218542173114827E-3</v>
      </c>
      <c r="R19" s="18">
        <v>1.2266969282686849E-2</v>
      </c>
      <c r="S19" s="18">
        <v>9.1370084789945943E-3</v>
      </c>
      <c r="T19" s="18">
        <v>1.0330324709130581E-2</v>
      </c>
      <c r="U19" s="18">
        <v>1.0286200196765726E-2</v>
      </c>
      <c r="V19" s="18">
        <v>1.9153392444508536E-2</v>
      </c>
      <c r="W19" s="18">
        <v>1.2439117818777981E-2</v>
      </c>
      <c r="X19" s="18">
        <v>2.465046440995089E-2</v>
      </c>
      <c r="Y19" s="18">
        <v>1.2162015296121232E-2</v>
      </c>
      <c r="Z19" s="18">
        <v>1.2663387986769501E-2</v>
      </c>
      <c r="AA19" s="18">
        <v>6.2459258754308444E-3</v>
      </c>
      <c r="AB19" s="18">
        <v>5.9670422323217761E-3</v>
      </c>
      <c r="AC19" s="18">
        <v>1.5616087078470793E-2</v>
      </c>
      <c r="AD19" s="18">
        <v>1.6423692197458144E-2</v>
      </c>
      <c r="AE19" s="18">
        <v>1.1302732720247616E-2</v>
      </c>
      <c r="AF19" s="18">
        <v>2.820668331462213E-2</v>
      </c>
      <c r="AG19" s="18">
        <v>2.9519315977678498E-2</v>
      </c>
      <c r="AH19" s="18">
        <v>3.7820166572848701E-2</v>
      </c>
      <c r="AI19" s="18">
        <v>1.0568663434696061E-2</v>
      </c>
      <c r="AJ19" s="18">
        <v>2.4078071425089241E-2</v>
      </c>
      <c r="AK19" s="18">
        <v>9.5043603318418386E-3</v>
      </c>
      <c r="AL19" s="18">
        <v>8.818779899363487E-3</v>
      </c>
      <c r="AM19" s="18">
        <v>1.392931491970636E-2</v>
      </c>
      <c r="AN19" s="18">
        <v>1.4246274319926627E-2</v>
      </c>
      <c r="AO19" s="18">
        <v>9.8454169955889941E-3</v>
      </c>
      <c r="AP19" s="18">
        <v>1.2891949121819348E-2</v>
      </c>
      <c r="AQ19" s="18">
        <v>3.4393623556218396E-2</v>
      </c>
      <c r="AR19" s="18">
        <v>1.7772355683543954E-2</v>
      </c>
      <c r="AS19" s="18">
        <v>1.1099553529279823E-2</v>
      </c>
      <c r="AU19" s="91">
        <v>1</v>
      </c>
      <c r="AV19" s="91">
        <v>1</v>
      </c>
    </row>
    <row r="20" spans="1:49">
      <c r="A20" s="14" t="s">
        <v>243</v>
      </c>
      <c r="B20" s="18">
        <v>8.2610400111816761E-3</v>
      </c>
      <c r="C20" s="18">
        <v>8.8186707962602199E-3</v>
      </c>
      <c r="D20" s="18">
        <v>1.7947581352113981E-2</v>
      </c>
      <c r="E20" s="18">
        <v>2.2860942434583795E-2</v>
      </c>
      <c r="F20" s="18">
        <v>2.2857669215444753E-2</v>
      </c>
      <c r="G20" s="18">
        <v>7.4193164225318572E-3</v>
      </c>
      <c r="H20" s="18">
        <v>1.4365684925775649E-2</v>
      </c>
      <c r="I20" s="18">
        <v>4.0705142754785179E-2</v>
      </c>
      <c r="J20" s="18">
        <v>1.2952508779266092E-2</v>
      </c>
      <c r="K20" s="18">
        <v>7.8911729421936791E-3</v>
      </c>
      <c r="L20" s="18">
        <v>1.7672210487459754E-2</v>
      </c>
      <c r="M20" s="18">
        <v>1.4687414940225404E-2</v>
      </c>
      <c r="N20" s="18">
        <v>1.1053328290468987E-2</v>
      </c>
      <c r="O20" s="18">
        <v>9.8221274242427607E-3</v>
      </c>
      <c r="P20" s="18">
        <v>1.4190875022543344E-2</v>
      </c>
      <c r="Q20" s="18">
        <v>8.1932443640398162E-3</v>
      </c>
      <c r="R20" s="18">
        <v>6.7072934630769739E-3</v>
      </c>
      <c r="S20" s="18">
        <v>6.1775924045770108E-3</v>
      </c>
      <c r="T20" s="18">
        <v>2.4459767235645438E-2</v>
      </c>
      <c r="U20" s="18">
        <v>2.6084477425500113E-2</v>
      </c>
      <c r="V20" s="18">
        <v>1.6165153716020161E-2</v>
      </c>
      <c r="W20" s="18">
        <v>6.9232921067842032E-3</v>
      </c>
      <c r="Y20" s="18">
        <v>6.2278121744197097E-3</v>
      </c>
      <c r="Z20" s="18">
        <v>6.4557891329917825E-3</v>
      </c>
      <c r="AA20" s="18">
        <v>1.0747659416459185E-2</v>
      </c>
      <c r="AB20" s="18">
        <v>1.1945245563303838E-2</v>
      </c>
      <c r="AC20" s="18">
        <v>1.7439072813523485E-2</v>
      </c>
      <c r="AD20" s="18">
        <v>1.1498701353683518E-2</v>
      </c>
      <c r="AE20" s="18">
        <v>1.3370183051435924E-2</v>
      </c>
      <c r="AF20" s="18">
        <v>5.9999456653026702E-3</v>
      </c>
      <c r="AG20" s="18">
        <v>9.1266483562666961E-3</v>
      </c>
      <c r="AH20" s="18">
        <v>7.0764717091415458E-3</v>
      </c>
      <c r="AI20" s="18">
        <v>4.8756709345996021E-3</v>
      </c>
      <c r="AJ20" s="18">
        <v>9.5940562148927756E-3</v>
      </c>
      <c r="AK20" s="18">
        <v>6.3203426972826306E-3</v>
      </c>
      <c r="AL20" s="18">
        <v>8.4066693589752769E-3</v>
      </c>
      <c r="AM20" s="18">
        <v>6.207215232687204E-3</v>
      </c>
      <c r="AN20" s="18">
        <v>8.6717517747197E-3</v>
      </c>
      <c r="AO20" s="18">
        <v>8.193537597845026E-3</v>
      </c>
      <c r="AP20" s="18">
        <v>2.264679069224862E-2</v>
      </c>
      <c r="AQ20" s="18">
        <v>6.1620909778419023E-3</v>
      </c>
      <c r="AR20" s="18">
        <v>6.5829075399066695E-3</v>
      </c>
      <c r="AS20" s="18">
        <v>1.4583018395292221E-2</v>
      </c>
      <c r="AU20" s="91">
        <v>1</v>
      </c>
      <c r="AV20" s="91">
        <v>1</v>
      </c>
    </row>
    <row r="21" spans="1:49">
      <c r="A21" s="15" t="s">
        <v>5</v>
      </c>
      <c r="V21" s="18">
        <v>13.625498552702386</v>
      </c>
      <c r="W21" s="18">
        <v>9.0494656858588289</v>
      </c>
      <c r="X21" s="18">
        <v>6.6561223371005394</v>
      </c>
      <c r="Y21" s="18">
        <v>6.2191723297366233</v>
      </c>
      <c r="Z21" s="18">
        <v>3.56079004081246</v>
      </c>
      <c r="AU21" s="91">
        <v>1</v>
      </c>
    </row>
    <row r="22" spans="1:49">
      <c r="A22" s="14" t="s">
        <v>245</v>
      </c>
      <c r="B22" s="18">
        <v>0.10632325658462222</v>
      </c>
      <c r="C22" s="18">
        <v>0.20211781741428292</v>
      </c>
      <c r="D22" s="18">
        <v>0.2015567471724827</v>
      </c>
      <c r="E22" s="18">
        <v>0.24710822564076465</v>
      </c>
      <c r="F22" s="18">
        <v>0.21854751333266045</v>
      </c>
      <c r="G22" s="18">
        <v>0.34450311812871615</v>
      </c>
      <c r="H22" s="18">
        <v>0.3483937157079755</v>
      </c>
      <c r="I22" s="18">
        <v>0.36998432034588485</v>
      </c>
      <c r="J22" s="18">
        <v>0.36134970256161225</v>
      </c>
      <c r="K22" s="18">
        <v>0.11157750010630661</v>
      </c>
      <c r="L22" s="18">
        <v>0.32006179022872006</v>
      </c>
      <c r="M22" s="18">
        <v>8.385938790366082E-2</v>
      </c>
      <c r="N22" s="18">
        <v>0.20015560838556301</v>
      </c>
      <c r="O22" s="18">
        <v>0.17729083554284975</v>
      </c>
      <c r="P22" s="18">
        <v>0.16197921326216028</v>
      </c>
      <c r="Q22" s="18">
        <v>9.4488500251105528E-2</v>
      </c>
      <c r="R22" s="18">
        <v>0.13316474999925537</v>
      </c>
      <c r="S22" s="18">
        <v>0.20092363416842743</v>
      </c>
      <c r="T22" s="18">
        <v>0.54557891900801092</v>
      </c>
      <c r="U22" s="18">
        <v>0.37845728420452429</v>
      </c>
      <c r="V22" s="18">
        <v>0.28719888999482984</v>
      </c>
      <c r="W22" s="18">
        <v>0.12716289928980126</v>
      </c>
      <c r="X22" s="18">
        <v>2.3077799880106342</v>
      </c>
      <c r="Y22" s="18">
        <v>1.737482780341167</v>
      </c>
      <c r="Z22" s="18">
        <v>1.0510299422941811</v>
      </c>
      <c r="AA22" s="18">
        <v>0.18796507289262268</v>
      </c>
      <c r="AB22" s="18">
        <v>0.13420136917980593</v>
      </c>
      <c r="AC22" s="18">
        <v>0.36949750846408036</v>
      </c>
      <c r="AD22" s="18">
        <v>0.19802369315601609</v>
      </c>
      <c r="AE22" s="18">
        <v>0.372616252411344</v>
      </c>
      <c r="AF22" s="18">
        <v>0.20291256005268998</v>
      </c>
      <c r="AG22" s="18">
        <v>0.24695224699987753</v>
      </c>
      <c r="AH22" s="18">
        <v>0.16877487160945812</v>
      </c>
      <c r="AI22" s="18">
        <v>0.16983251972521907</v>
      </c>
      <c r="AJ22" s="18">
        <v>0.37417191638725333</v>
      </c>
      <c r="AK22" s="18">
        <v>0.31759160512273604</v>
      </c>
      <c r="AL22" s="18">
        <v>0.14997573065601055</v>
      </c>
      <c r="AM22" s="18">
        <v>0.13137293199076722</v>
      </c>
      <c r="AN22" s="18">
        <v>0.18383305150344259</v>
      </c>
      <c r="AO22" s="18">
        <v>9.66732690893332E-2</v>
      </c>
      <c r="AP22" s="18">
        <v>0.32775410490603657</v>
      </c>
      <c r="AQ22" s="18">
        <v>0.16698663939037231</v>
      </c>
      <c r="AR22" s="18">
        <v>0.11387764234620368</v>
      </c>
      <c r="AS22" s="18">
        <v>9.2122992559912797E-2</v>
      </c>
      <c r="AU22" s="91">
        <v>1</v>
      </c>
      <c r="AV22" s="91">
        <v>1</v>
      </c>
    </row>
    <row r="23" spans="1:49">
      <c r="A23" s="14" t="s">
        <v>252</v>
      </c>
      <c r="B23" s="18">
        <v>7.8383920214731874E-3</v>
      </c>
      <c r="C23" s="18">
        <v>1.008689506184746E-2</v>
      </c>
      <c r="D23" s="18">
        <v>8.5114969715213845E-3</v>
      </c>
      <c r="E23" s="18">
        <v>9.1361051664860301E-3</v>
      </c>
      <c r="F23" s="18">
        <v>8.2218753297030461E-3</v>
      </c>
      <c r="G23" s="18">
        <v>6.5763905227476712E-3</v>
      </c>
      <c r="H23" s="18">
        <v>6.4661433741195233E-3</v>
      </c>
      <c r="I23" s="18">
        <v>1.5022961246225779E-2</v>
      </c>
      <c r="J23" s="18">
        <v>1.4156426063066828E-2</v>
      </c>
      <c r="K23" s="18">
        <v>1.3742225120062056E-2</v>
      </c>
      <c r="L23" s="18">
        <v>1.1092111137227311E-2</v>
      </c>
      <c r="M23" s="18">
        <v>8.5113518315364182E-3</v>
      </c>
      <c r="N23" s="18">
        <v>9.4216014696347529E-3</v>
      </c>
      <c r="O23" s="18">
        <v>5.7753116923371962E-3</v>
      </c>
      <c r="P23" s="18">
        <v>5.3771732138216607E-3</v>
      </c>
      <c r="Q23" s="18">
        <v>7.0837506505206631E-3</v>
      </c>
      <c r="R23" s="18">
        <v>9.5520627630391458E-3</v>
      </c>
      <c r="S23" s="18">
        <v>7.128941086079631E-3</v>
      </c>
      <c r="T23" s="18">
        <v>1.1325782352975586E-2</v>
      </c>
      <c r="U23" s="18">
        <v>1.4108794636898023E-2</v>
      </c>
      <c r="V23" s="18">
        <v>9.6175828195397481E-3</v>
      </c>
      <c r="W23" s="18">
        <v>7.1464983425231273E-3</v>
      </c>
      <c r="X23" s="18">
        <v>9.4871911705864693E-3</v>
      </c>
      <c r="Y23" s="18">
        <v>8.5368539107189504E-3</v>
      </c>
      <c r="Z23" s="18">
        <v>6.3553762719357103E-3</v>
      </c>
      <c r="AA23" s="18">
        <v>1.1306115586662467E-2</v>
      </c>
      <c r="AB23" s="18">
        <v>1.2166235316777491E-2</v>
      </c>
      <c r="AC23" s="18">
        <v>1.235772516529106E-2</v>
      </c>
      <c r="AD23" s="18">
        <v>1.7098676750696255E-2</v>
      </c>
      <c r="AE23" s="18">
        <v>1.0873455308919346E-2</v>
      </c>
      <c r="AF23" s="18">
        <v>1.7803424407586591E-2</v>
      </c>
      <c r="AG23" s="18">
        <v>1.6851998760805925E-2</v>
      </c>
      <c r="AH23" s="18">
        <v>1.2884139336165671E-2</v>
      </c>
      <c r="AI23" s="18">
        <v>1.2549472680863644E-2</v>
      </c>
      <c r="AJ23" s="18">
        <v>1.2085416519963385E-2</v>
      </c>
      <c r="AK23" s="18">
        <v>3.7603285187425648E-3</v>
      </c>
      <c r="AL23" s="18">
        <v>1.0141886132976169E-2</v>
      </c>
      <c r="AM23" s="18">
        <v>7.1448407199596244E-3</v>
      </c>
      <c r="AN23" s="18">
        <v>7.1677333403249686E-3</v>
      </c>
      <c r="AO23" s="18">
        <v>4.1916243038684856E-3</v>
      </c>
      <c r="AP23" s="18">
        <v>4.9755460291179008E-3</v>
      </c>
      <c r="AQ23" s="18">
        <v>9.1767230649485217E-3</v>
      </c>
      <c r="AR23" s="18">
        <v>8.8776853747034989E-3</v>
      </c>
      <c r="AS23" s="18">
        <v>5.7804887765632619E-3</v>
      </c>
      <c r="AU23" s="91">
        <v>1</v>
      </c>
    </row>
    <row r="24" spans="1:49">
      <c r="A24" s="14" t="s">
        <v>10</v>
      </c>
      <c r="G24" s="18">
        <v>4.1656573050189237E-2</v>
      </c>
      <c r="H24" s="18">
        <v>4.4302554078558327E-2</v>
      </c>
      <c r="I24" s="18">
        <v>6.6810601311054651E-2</v>
      </c>
      <c r="J24" s="18">
        <v>4.9688566495352943E-2</v>
      </c>
      <c r="K24" s="18">
        <v>4.656745574100872E-2</v>
      </c>
      <c r="L24" s="18">
        <v>2.6062083641600897E-2</v>
      </c>
      <c r="M24" s="18">
        <v>2.1346675446461495E-2</v>
      </c>
      <c r="N24" s="18">
        <v>1.4997838772422736E-2</v>
      </c>
      <c r="O24" s="18">
        <v>1.2993406015087892E-2</v>
      </c>
      <c r="P24" s="18">
        <v>1.5619164469134436E-2</v>
      </c>
      <c r="Q24" s="18">
        <v>4.4351400014096237E-2</v>
      </c>
      <c r="R24" s="18">
        <v>4.482231733578762E-2</v>
      </c>
      <c r="S24" s="18">
        <v>4.5434239771698262E-2</v>
      </c>
      <c r="T24" s="18">
        <v>5.0244632081538759E-2</v>
      </c>
      <c r="U24" s="18">
        <v>5.6509666075051132E-2</v>
      </c>
      <c r="V24" s="18">
        <v>1.9771967093763082E-2</v>
      </c>
      <c r="W24" s="18">
        <v>1.676808417246857E-2</v>
      </c>
      <c r="X24" s="18">
        <v>2.4529431615759326E-2</v>
      </c>
      <c r="Y24" s="18">
        <v>1.3149247285396536E-2</v>
      </c>
      <c r="Z24" s="18">
        <v>1.4070431096410556E-2</v>
      </c>
      <c r="AA24" s="18">
        <v>3.7827867683904629E-2</v>
      </c>
      <c r="AB24" s="18">
        <v>3.0797297866125492E-2</v>
      </c>
      <c r="AC24" s="18">
        <v>2.9328004057997376E-2</v>
      </c>
      <c r="AD24" s="18">
        <v>3.4662254104924552E-2</v>
      </c>
      <c r="AE24" s="18">
        <v>3.3499991508798461E-2</v>
      </c>
      <c r="AF24" s="18">
        <v>4.2654573035745623E-2</v>
      </c>
      <c r="AG24" s="18">
        <v>3.6135555664069542E-2</v>
      </c>
      <c r="AH24" s="18">
        <v>2.7661563144451361E-2</v>
      </c>
      <c r="AI24" s="18">
        <v>3.0772917745605401E-2</v>
      </c>
      <c r="AJ24" s="18">
        <v>3.2979123897017001E-2</v>
      </c>
      <c r="AK24" s="18">
        <v>2.5060446488626705E-2</v>
      </c>
      <c r="AL24" s="18">
        <v>2.8291278407666577E-2</v>
      </c>
      <c r="AM24" s="18">
        <v>2.3002088500524997E-2</v>
      </c>
      <c r="AN24" s="18">
        <v>2.3842049150381506E-2</v>
      </c>
      <c r="AO24" s="18">
        <v>2.579485316727476E-2</v>
      </c>
      <c r="AP24" s="18">
        <v>3.5286095507926232E-2</v>
      </c>
      <c r="AQ24" s="18">
        <v>4.6180503738553945E-2</v>
      </c>
      <c r="AR24" s="18">
        <v>2.5325895592930463E-2</v>
      </c>
      <c r="AS24" s="18">
        <v>2.2435958656844057E-2</v>
      </c>
      <c r="AU24" s="91">
        <v>1</v>
      </c>
    </row>
    <row r="25" spans="1:49">
      <c r="A25" s="14" t="s">
        <v>6</v>
      </c>
      <c r="B25" s="18">
        <v>0.43931226622093572</v>
      </c>
      <c r="C25" s="18">
        <v>0.45538172103750529</v>
      </c>
      <c r="D25" s="18">
        <v>0.34198486918494064</v>
      </c>
      <c r="E25" s="18">
        <v>0.44545308647997839</v>
      </c>
      <c r="F25" s="18">
        <v>0.44291478562401615</v>
      </c>
      <c r="G25" s="18">
        <v>0.16470313149005017</v>
      </c>
      <c r="H25" s="18">
        <v>0.18257714389956028</v>
      </c>
      <c r="I25" s="18">
        <v>0.19325357730449816</v>
      </c>
      <c r="J25" s="18">
        <v>0.17682436746568103</v>
      </c>
      <c r="K25" s="18">
        <v>0.20978484827789712</v>
      </c>
      <c r="L25" s="18">
        <v>9.9336823789790168E-2</v>
      </c>
      <c r="M25" s="18">
        <v>0.10638644083940746</v>
      </c>
      <c r="N25" s="18">
        <v>8.1545818024637992E-2</v>
      </c>
      <c r="O25" s="18">
        <v>6.780715994817578E-2</v>
      </c>
      <c r="P25" s="18">
        <v>8.7461356803971602E-2</v>
      </c>
      <c r="Q25" s="18">
        <v>0.19058012268930249</v>
      </c>
      <c r="R25" s="18">
        <v>0.22054631722856147</v>
      </c>
      <c r="S25" s="18">
        <v>0.24725763521115168</v>
      </c>
      <c r="T25" s="18">
        <v>0.19371371766784198</v>
      </c>
      <c r="U25" s="18">
        <v>0.1907434415544822</v>
      </c>
      <c r="V25" s="18">
        <v>1.362167323783162</v>
      </c>
      <c r="W25" s="18">
        <v>0.79002401335208661</v>
      </c>
      <c r="X25" s="18">
        <v>0.60399493655745717</v>
      </c>
      <c r="Y25" s="18">
        <v>6.8559420839073223E-2</v>
      </c>
      <c r="Z25" s="18">
        <v>0.45932568658872563</v>
      </c>
      <c r="AA25" s="18">
        <v>0.12957526851942586</v>
      </c>
      <c r="AB25" s="18">
        <v>0.11643608899796293</v>
      </c>
      <c r="AC25" s="18">
        <v>9.684470560443742E-2</v>
      </c>
      <c r="AD25" s="18">
        <v>0.12461812449351196</v>
      </c>
      <c r="AE25" s="18">
        <v>0.11536272211568034</v>
      </c>
      <c r="AF25" s="18">
        <v>0.13022191318343321</v>
      </c>
      <c r="AG25" s="18">
        <v>0.11239122029396438</v>
      </c>
      <c r="AH25" s="18">
        <v>9.3745303630244567E-2</v>
      </c>
      <c r="AI25" s="18">
        <v>0.11415928097439511</v>
      </c>
      <c r="AJ25" s="18">
        <v>0.11376771949971022</v>
      </c>
      <c r="AK25" s="18">
        <v>9.4630677954524053E-2</v>
      </c>
      <c r="AL25" s="18">
        <v>0.10074973265155115</v>
      </c>
      <c r="AM25" s="18">
        <v>8.7267824902223248E-2</v>
      </c>
      <c r="AN25" s="18">
        <v>8.3920700150230315E-2</v>
      </c>
      <c r="AO25" s="18">
        <v>9.7282637036983755E-2</v>
      </c>
      <c r="AP25" s="18">
        <v>0.13955117610113763</v>
      </c>
      <c r="AQ25" s="18">
        <v>0.19977813822253759</v>
      </c>
      <c r="AR25" s="18">
        <v>9.7259356320818682E-2</v>
      </c>
      <c r="AS25" s="18">
        <v>0.10423680575603957</v>
      </c>
      <c r="AU25" s="91">
        <v>1</v>
      </c>
    </row>
    <row r="26" spans="1:49">
      <c r="A26" s="14" t="s">
        <v>7</v>
      </c>
      <c r="B26" s="18">
        <v>0.22030299070447296</v>
      </c>
      <c r="C26" s="18">
        <v>0.2224717491161696</v>
      </c>
      <c r="D26" s="18">
        <v>0.16624776296159074</v>
      </c>
      <c r="E26" s="18">
        <v>0.22870027282824407</v>
      </c>
      <c r="F26" s="18">
        <v>0.20895603316971895</v>
      </c>
      <c r="G26" s="18">
        <v>8.5709181850660954E-2</v>
      </c>
      <c r="H26" s="18">
        <v>8.8116567806542187E-2</v>
      </c>
      <c r="I26" s="18">
        <v>0.10207755417026043</v>
      </c>
      <c r="J26" s="18">
        <v>8.6570195909154268E-2</v>
      </c>
      <c r="K26" s="18">
        <v>0.10426134935964755</v>
      </c>
      <c r="L26" s="18">
        <v>5.5781180245425672E-2</v>
      </c>
      <c r="M26" s="18">
        <v>5.3663684689389396E-2</v>
      </c>
      <c r="N26" s="18">
        <v>3.6170034579641241E-2</v>
      </c>
      <c r="O26" s="18">
        <v>3.167041671219497E-2</v>
      </c>
      <c r="P26" s="18">
        <v>3.8533709931425637E-2</v>
      </c>
      <c r="Q26" s="18">
        <v>6.7367282731299924E-2</v>
      </c>
      <c r="R26" s="18">
        <v>9.3926830067403558E-2</v>
      </c>
      <c r="S26" s="18">
        <v>7.1942759926460501E-2</v>
      </c>
      <c r="T26" s="18">
        <v>7.3552723985711943E-2</v>
      </c>
      <c r="U26" s="18">
        <v>9.7696984079114993E-2</v>
      </c>
      <c r="V26" s="18">
        <v>6.1853068517144234E-2</v>
      </c>
      <c r="W26" s="18">
        <v>3.7677017652786624E-2</v>
      </c>
      <c r="X26" s="18">
        <v>4.9174912322419974E-2</v>
      </c>
      <c r="Y26" s="18">
        <v>3.0286684203548461E-2</v>
      </c>
      <c r="Z26" s="18">
        <v>2.9886404003883892E-2</v>
      </c>
      <c r="AA26" s="18">
        <v>6.4621637751374916E-2</v>
      </c>
      <c r="AB26" s="18">
        <v>6.1959404214175735E-2</v>
      </c>
      <c r="AC26" s="18">
        <v>5.7892691972789199E-2</v>
      </c>
      <c r="AD26" s="18">
        <v>7.7362415981397592E-2</v>
      </c>
      <c r="AE26" s="18">
        <v>5.8832705089248823E-2</v>
      </c>
      <c r="AF26" s="18">
        <v>7.7104973900988971E-2</v>
      </c>
      <c r="AG26" s="18">
        <v>5.7813046600261452E-2</v>
      </c>
      <c r="AH26" s="18">
        <v>5.2782308178737962E-2</v>
      </c>
      <c r="AI26" s="18">
        <v>5.2541169041554599E-2</v>
      </c>
      <c r="AJ26" s="18">
        <v>5.2910344883621417E-2</v>
      </c>
      <c r="AK26" s="18">
        <v>4.6224256011264057E-2</v>
      </c>
      <c r="AL26" s="18">
        <v>4.8195170703568553E-2</v>
      </c>
      <c r="AM26" s="18">
        <v>4.6571067724526412E-2</v>
      </c>
      <c r="AN26" s="18">
        <v>4.5910787546492131E-2</v>
      </c>
      <c r="AO26" s="18">
        <v>4.5011634409800952E-2</v>
      </c>
      <c r="AP26" s="18">
        <v>7.1430988306500076E-2</v>
      </c>
      <c r="AQ26" s="18">
        <v>9.0956703194563504E-2</v>
      </c>
      <c r="AR26" s="18">
        <v>4.7049399888307072E-2</v>
      </c>
      <c r="AS26" s="18">
        <v>4.7558600305287517E-2</v>
      </c>
      <c r="AU26" s="91">
        <v>1</v>
      </c>
      <c r="AV26" s="91">
        <v>1</v>
      </c>
    </row>
    <row r="27" spans="1:49">
      <c r="A27" s="14" t="s">
        <v>8</v>
      </c>
      <c r="B27" s="18">
        <v>24.634267595602886</v>
      </c>
      <c r="C27" s="18">
        <v>19.177832459376869</v>
      </c>
      <c r="D27" s="18">
        <v>18.852323377340827</v>
      </c>
      <c r="E27" s="18">
        <v>20.344079259468216</v>
      </c>
      <c r="F27" s="18">
        <v>23.351439685614771</v>
      </c>
      <c r="G27" s="18">
        <v>21.565462694283962</v>
      </c>
      <c r="H27" s="18">
        <v>21.622425353373192</v>
      </c>
      <c r="I27" s="18">
        <v>25.858305247776567</v>
      </c>
      <c r="J27" s="18">
        <v>20.637375561490835</v>
      </c>
      <c r="K27" s="18">
        <v>23.990212059165756</v>
      </c>
      <c r="L27" s="18">
        <v>12.712230190292452</v>
      </c>
      <c r="M27" s="18">
        <v>11.072957184609516</v>
      </c>
      <c r="N27" s="18">
        <v>8.0873962610762913</v>
      </c>
      <c r="O27" s="18">
        <v>12.777433218341848</v>
      </c>
      <c r="P27" s="18">
        <v>9.6018696419620024</v>
      </c>
      <c r="Q27" s="18">
        <v>15.242702400027881</v>
      </c>
      <c r="R27" s="18">
        <v>15.486697106978934</v>
      </c>
      <c r="S27" s="18">
        <v>14.536420986197625</v>
      </c>
      <c r="T27" s="18">
        <v>17.246031847074583</v>
      </c>
      <c r="U27" s="18">
        <v>15.803684825473416</v>
      </c>
      <c r="V27" s="18">
        <v>4.1393089901274251</v>
      </c>
      <c r="W27" s="18">
        <v>2.6214912840726594</v>
      </c>
      <c r="X27" s="18">
        <v>3.5094914629162641</v>
      </c>
      <c r="Y27" s="18">
        <v>2.6749380775093758</v>
      </c>
      <c r="Z27" s="18">
        <v>3.4516902042201818</v>
      </c>
      <c r="AA27" s="18">
        <v>22.101371265529195</v>
      </c>
      <c r="AB27" s="18">
        <v>12.811546124675212</v>
      </c>
      <c r="AC27" s="18">
        <v>13.881642658781814</v>
      </c>
      <c r="AD27" s="18">
        <v>15.039877208727189</v>
      </c>
      <c r="AE27" s="18">
        <v>5.9226580479922708</v>
      </c>
      <c r="AF27" s="18">
        <v>5.3972663038968989</v>
      </c>
      <c r="AG27" s="18">
        <v>8.9329658445131646</v>
      </c>
      <c r="AH27" s="18">
        <v>6.448259027462254</v>
      </c>
      <c r="AI27" s="18">
        <v>4.3445920646988272</v>
      </c>
      <c r="AJ27" s="18">
        <v>13.666517932106624</v>
      </c>
      <c r="AK27" s="18">
        <v>9.0610107994444284</v>
      </c>
      <c r="AL27" s="18">
        <v>9.5127602756292244</v>
      </c>
      <c r="AM27" s="18">
        <v>7.5507398022019343</v>
      </c>
      <c r="AN27" s="18">
        <v>10.643756154946734</v>
      </c>
      <c r="AO27" s="18">
        <v>9.7406403241091226</v>
      </c>
      <c r="AP27" s="18">
        <v>10.787985667591633</v>
      </c>
      <c r="AQ27" s="18">
        <v>11.30469616894055</v>
      </c>
      <c r="AR27" s="18">
        <v>8.8792772027308153</v>
      </c>
      <c r="AS27" s="18">
        <v>10.045855069742972</v>
      </c>
      <c r="AU27" s="91">
        <v>1</v>
      </c>
    </row>
    <row r="28" spans="1:49">
      <c r="A28" s="14">
        <v>520</v>
      </c>
      <c r="B28" s="18">
        <v>1.9372795234325568</v>
      </c>
      <c r="C28" s="18">
        <v>1.9554278758586863</v>
      </c>
      <c r="D28" s="18">
        <v>1.5706963681412649</v>
      </c>
      <c r="E28" s="18">
        <v>1.9366050805864925</v>
      </c>
      <c r="F28" s="18">
        <v>1.8587869802287595</v>
      </c>
      <c r="G28" s="18">
        <v>1.4444877235481894</v>
      </c>
      <c r="H28" s="18">
        <v>1.585957635236025</v>
      </c>
      <c r="I28" s="18">
        <v>1.6426363902933374</v>
      </c>
      <c r="J28" s="18">
        <v>1.3443377668065053</v>
      </c>
      <c r="K28" s="18">
        <v>1.8618687158288632</v>
      </c>
      <c r="L28" s="18">
        <v>0.74765348569769963</v>
      </c>
      <c r="M28" s="18">
        <v>0.7251099596541748</v>
      </c>
      <c r="N28" s="18">
        <v>0.56550572725307979</v>
      </c>
      <c r="O28" s="18">
        <v>0.50894965647501667</v>
      </c>
      <c r="P28" s="18">
        <v>0.55987157039416413</v>
      </c>
      <c r="Q28" s="18">
        <v>2.806969420262226</v>
      </c>
      <c r="R28" s="18">
        <v>3.732842773702191</v>
      </c>
      <c r="S28" s="18">
        <v>3.0574788025135144</v>
      </c>
      <c r="T28" s="18">
        <v>2.9868784024229571</v>
      </c>
      <c r="U28" s="18">
        <v>3.7079502251929339</v>
      </c>
      <c r="V28" s="18">
        <v>0.93372898077186861</v>
      </c>
      <c r="W28" s="18">
        <v>0.62118555326067926</v>
      </c>
      <c r="X28" s="18">
        <v>0.71402442584178316</v>
      </c>
      <c r="Y28" s="18">
        <v>0.86969277454295724</v>
      </c>
      <c r="Z28" s="18">
        <v>0.67478958295507463</v>
      </c>
      <c r="AA28" s="18">
        <v>1.9768211193441154</v>
      </c>
      <c r="AB28" s="18">
        <v>1.6073254436058384</v>
      </c>
      <c r="AC28" s="18">
        <v>1.4961506098136026</v>
      </c>
      <c r="AD28" s="18">
        <v>1.9531644593872977</v>
      </c>
      <c r="AE28" s="18">
        <v>1.8018939782285592</v>
      </c>
      <c r="AF28" s="18">
        <v>2.0840065818409039</v>
      </c>
      <c r="AG28" s="18">
        <v>1.7470427049653419</v>
      </c>
      <c r="AH28" s="18">
        <v>1.6261982947016338</v>
      </c>
      <c r="AI28" s="18">
        <v>1.3730064880333579</v>
      </c>
      <c r="AJ28" s="18">
        <v>1.4128995520358807</v>
      </c>
      <c r="AK28" s="18">
        <v>1.1075553649220211</v>
      </c>
      <c r="AL28" s="18">
        <v>1.1571995105360906</v>
      </c>
      <c r="AM28" s="18">
        <v>1.0140612998582912</v>
      </c>
      <c r="AN28" s="18">
        <v>1.180650305422577</v>
      </c>
      <c r="AO28" s="18">
        <v>0.57163681040947001</v>
      </c>
      <c r="AP28" s="18">
        <v>0.80499468770231286</v>
      </c>
      <c r="AQ28" s="18">
        <v>0.79302744466785569</v>
      </c>
      <c r="AR28" s="18">
        <v>0.59387505157758325</v>
      </c>
      <c r="AS28" s="18">
        <v>0.58695537093743566</v>
      </c>
      <c r="AW28" s="91">
        <v>1</v>
      </c>
    </row>
    <row r="29" spans="1:49">
      <c r="A29" s="14" t="s">
        <v>165</v>
      </c>
      <c r="B29" s="18">
        <v>3.0024379573064891E-2</v>
      </c>
      <c r="C29" s="18">
        <v>2.9022427109826429E-2</v>
      </c>
      <c r="D29" s="18">
        <v>2.7259284743149946E-2</v>
      </c>
      <c r="E29" s="18">
        <v>2.6617898352920551E-2</v>
      </c>
      <c r="F29" s="18">
        <v>2.7695545958849137E-2</v>
      </c>
      <c r="G29" s="18">
        <v>2.2614348329978478E-2</v>
      </c>
      <c r="H29" s="18">
        <v>2.0794668049824879E-2</v>
      </c>
      <c r="I29" s="18">
        <v>3.1742404630773595E-2</v>
      </c>
      <c r="J29" s="18">
        <v>2.7371132514085045E-2</v>
      </c>
      <c r="K29" s="18">
        <v>3.156565819263276E-2</v>
      </c>
      <c r="L29" s="18">
        <v>2.9503769409025441E-2</v>
      </c>
      <c r="M29" s="18">
        <v>3.3247023672703713E-2</v>
      </c>
      <c r="N29" s="18">
        <v>2.27012643181327E-2</v>
      </c>
      <c r="O29" s="18">
        <v>2.3314765218903799E-2</v>
      </c>
      <c r="P29" s="18">
        <v>2.0363562004490209E-2</v>
      </c>
      <c r="Q29" s="18">
        <v>2.5180773873165571E-2</v>
      </c>
      <c r="R29" s="18">
        <v>2.7224719201522609E-2</v>
      </c>
      <c r="S29" s="18">
        <v>2.4743023351535276E-2</v>
      </c>
      <c r="T29" s="18">
        <v>2.8360048048982161E-2</v>
      </c>
      <c r="U29" s="18">
        <v>3.1550082150514247E-2</v>
      </c>
      <c r="V29" s="18">
        <v>3.1373209342895232E-2</v>
      </c>
      <c r="W29" s="18">
        <v>2.4856142443916592E-2</v>
      </c>
      <c r="X29" s="18">
        <v>3.0387774833437516E-2</v>
      </c>
      <c r="Y29" s="18">
        <v>2.3931982845492788E-2</v>
      </c>
      <c r="Z29" s="18">
        <v>2.5116793103720485E-2</v>
      </c>
      <c r="AA29" s="18">
        <v>3.2947603112016673E-2</v>
      </c>
      <c r="AB29" s="18">
        <v>2.7897325545650165E-2</v>
      </c>
      <c r="AC29" s="18">
        <v>3.171256584402897E-2</v>
      </c>
      <c r="AD29" s="18">
        <v>3.6204733598773998E-2</v>
      </c>
      <c r="AE29" s="18">
        <v>2.5311642821066481E-2</v>
      </c>
      <c r="AF29" s="18">
        <v>3.5394649794519395E-2</v>
      </c>
      <c r="AG29" s="18">
        <v>3.1548616353359232E-2</v>
      </c>
      <c r="AH29" s="18">
        <v>3.1724187438664495E-2</v>
      </c>
      <c r="AI29" s="18">
        <v>2.243966139845676E-2</v>
      </c>
      <c r="AJ29" s="18">
        <v>2.73061079122272E-2</v>
      </c>
      <c r="AK29" s="18">
        <v>1.8077023195820777E-2</v>
      </c>
      <c r="AL29" s="18">
        <v>1.8752406962464333E-2</v>
      </c>
      <c r="AM29" s="18">
        <v>1.7094991886148839E-2</v>
      </c>
      <c r="AN29" s="18">
        <v>2.0358891436969794E-2</v>
      </c>
      <c r="AO29" s="18">
        <v>1.78505922400105E-2</v>
      </c>
      <c r="AP29" s="18">
        <v>1.7947413247778002E-2</v>
      </c>
      <c r="AQ29" s="18">
        <v>1.9188267323249648E-2</v>
      </c>
      <c r="AR29" s="18">
        <v>1.8959489346822844E-2</v>
      </c>
      <c r="AS29" s="18">
        <v>1.5854867818798704E-2</v>
      </c>
      <c r="AU29" s="91">
        <v>1</v>
      </c>
      <c r="AV29" s="91">
        <v>1</v>
      </c>
    </row>
    <row r="30" spans="1:49">
      <c r="A30" s="14" t="s">
        <v>11</v>
      </c>
      <c r="B30" s="18">
        <v>0.84680799198848611</v>
      </c>
      <c r="C30" s="18">
        <v>0.83437170199691924</v>
      </c>
      <c r="D30" s="18">
        <v>0.66820180153954556</v>
      </c>
      <c r="E30" s="18">
        <v>0.82101611729847024</v>
      </c>
      <c r="F30" s="18">
        <v>0.78023215667521484</v>
      </c>
      <c r="G30" s="18">
        <v>0.623818901640249</v>
      </c>
      <c r="H30" s="18">
        <v>0.69210212156443085</v>
      </c>
      <c r="I30" s="18">
        <v>0.69104793581893076</v>
      </c>
      <c r="J30" s="18">
        <v>0.57031731257784424</v>
      </c>
      <c r="K30" s="18">
        <v>0.79007051028468267</v>
      </c>
      <c r="L30" s="18">
        <v>0.30559188161263501</v>
      </c>
      <c r="M30" s="18">
        <v>0.29867353880743175</v>
      </c>
      <c r="N30" s="18">
        <v>0.22604333261292414</v>
      </c>
      <c r="O30" s="18">
        <v>0.2296689181806221</v>
      </c>
      <c r="P30" s="18">
        <v>0.22389353009589619</v>
      </c>
      <c r="Q30" s="18">
        <v>1.171744997460336</v>
      </c>
      <c r="R30" s="18">
        <v>1.5457542912798334</v>
      </c>
      <c r="S30" s="18">
        <v>1.3085709189693493</v>
      </c>
      <c r="T30" s="18">
        <v>1.2840175197792583</v>
      </c>
      <c r="U30" s="18">
        <v>1.5950518528772455</v>
      </c>
      <c r="V30" s="18">
        <v>0.389662900996402</v>
      </c>
      <c r="W30" s="18">
        <v>0.24247150059245501</v>
      </c>
      <c r="X30" s="18">
        <v>0.3047805105875217</v>
      </c>
      <c r="Y30" s="18">
        <v>0.20607372432272186</v>
      </c>
      <c r="Z30" s="18">
        <v>0.19985474869155412</v>
      </c>
      <c r="AA30" s="18">
        <v>0.82819082814396228</v>
      </c>
      <c r="AB30" s="18">
        <v>0.70917875998280544</v>
      </c>
      <c r="AC30" s="18">
        <v>0.63041367706263984</v>
      </c>
      <c r="AD30" s="18">
        <v>0.85515430586226082</v>
      </c>
      <c r="AE30" s="18">
        <v>0.75948231345616424</v>
      </c>
      <c r="AF30" s="18">
        <v>0.86419482953957216</v>
      </c>
      <c r="AG30" s="18">
        <v>0.76859091305708704</v>
      </c>
      <c r="AH30" s="18">
        <v>0.69473122393195608</v>
      </c>
      <c r="AI30" s="18">
        <v>0.57454010717563764</v>
      </c>
      <c r="AJ30" s="18">
        <v>0.57780566644819165</v>
      </c>
      <c r="AK30" s="18">
        <v>0.47676017897945283</v>
      </c>
      <c r="AL30" s="18">
        <v>0.48155006454378319</v>
      </c>
      <c r="AM30" s="18">
        <v>0.42307645963152379</v>
      </c>
      <c r="AN30" s="18">
        <v>0.4881394988124429</v>
      </c>
      <c r="AO30" s="18">
        <v>0.23167625411564999</v>
      </c>
      <c r="AP30" s="18">
        <v>0.3352680172610199</v>
      </c>
      <c r="AQ30" s="18">
        <v>0.33083528498290449</v>
      </c>
      <c r="AR30" s="18">
        <v>0.24395279728277289</v>
      </c>
      <c r="AS30" s="18">
        <v>0.24093919844834916</v>
      </c>
      <c r="AU30" s="91">
        <v>1</v>
      </c>
    </row>
    <row r="31" spans="1:49">
      <c r="A31" s="14" t="s">
        <v>188</v>
      </c>
      <c r="B31" s="18">
        <v>4.9903085057453139E-2</v>
      </c>
      <c r="C31" s="18">
        <v>5.7621538732850378E-2</v>
      </c>
      <c r="D31" s="18">
        <v>4.2316662090593031E-2</v>
      </c>
      <c r="E31" s="18">
        <v>5.1414938601272733E-2</v>
      </c>
      <c r="F31" s="18">
        <v>4.9334845026910303E-2</v>
      </c>
      <c r="G31" s="18">
        <v>4.4860969510016648E-2</v>
      </c>
      <c r="H31" s="18">
        <v>4.3718644414866385E-2</v>
      </c>
      <c r="I31" s="18">
        <v>5.5309734513274339E-2</v>
      </c>
      <c r="J31" s="18">
        <v>4.7679227424583734E-2</v>
      </c>
      <c r="K31" s="18">
        <v>6.9981328691062647E-2</v>
      </c>
      <c r="L31" s="18">
        <v>5.6139270159121277E-2</v>
      </c>
      <c r="M31" s="18">
        <v>6.1405426429144767E-2</v>
      </c>
      <c r="N31" s="18">
        <v>3.9291657661551765E-2</v>
      </c>
      <c r="O31" s="18">
        <v>3.9470251249333801E-2</v>
      </c>
      <c r="P31" s="18">
        <v>3.7895538051033871E-2</v>
      </c>
      <c r="Q31" s="18">
        <v>4.0039303021562826E-2</v>
      </c>
      <c r="R31" s="18">
        <v>5.5379625244609647E-2</v>
      </c>
      <c r="S31" s="18">
        <v>4.639107647559202E-2</v>
      </c>
      <c r="T31" s="18">
        <v>4.3630154968634309E-2</v>
      </c>
      <c r="U31" s="18">
        <v>5.2447129511068481E-2</v>
      </c>
      <c r="V31" s="18">
        <v>4.481522775153611E-2</v>
      </c>
      <c r="W31" s="18">
        <v>2.524602233167017E-2</v>
      </c>
      <c r="X31" s="18">
        <v>4.2166401581115474E-2</v>
      </c>
      <c r="Y31" s="18">
        <v>2.3818749896866977E-2</v>
      </c>
      <c r="Z31" s="18">
        <v>2.2793719459728287E-2</v>
      </c>
      <c r="AA31" s="18">
        <v>6.1654675480922849E-2</v>
      </c>
      <c r="AB31" s="18">
        <v>5.3613453524547397E-2</v>
      </c>
      <c r="AC31" s="18">
        <v>5.3234357589044143E-2</v>
      </c>
      <c r="AD31" s="18">
        <v>6.2732025940175601E-2</v>
      </c>
      <c r="AE31" s="18">
        <v>4.3139392193503788E-2</v>
      </c>
      <c r="AF31" s="18">
        <v>6.038053378700358E-2</v>
      </c>
      <c r="AG31" s="18">
        <v>6.9099078689624324E-2</v>
      </c>
      <c r="AH31" s="18">
        <v>5.3549193442722451E-2</v>
      </c>
      <c r="AI31" s="18">
        <v>3.6371896528394045E-2</v>
      </c>
      <c r="AJ31" s="18">
        <v>5.0919017078970605E-2</v>
      </c>
      <c r="AK31" s="18">
        <v>2.8672466493660578E-2</v>
      </c>
      <c r="AL31" s="18">
        <v>3.4977606640489198E-2</v>
      </c>
      <c r="AM31" s="18">
        <v>2.817219915210185E-2</v>
      </c>
      <c r="AN31" s="18">
        <v>3.4126124368945673E-2</v>
      </c>
      <c r="AO31" s="18">
        <v>2.9108726886275891E-2</v>
      </c>
      <c r="AP31" s="18">
        <v>3.3596536710603357E-2</v>
      </c>
      <c r="AQ31" s="18">
        <v>3.6934054489277786E-2</v>
      </c>
      <c r="AR31" s="18">
        <v>3.1166221812369471E-2</v>
      </c>
      <c r="AS31" s="18">
        <v>2.7975229907043934E-2</v>
      </c>
      <c r="AU31" s="91">
        <v>1</v>
      </c>
    </row>
    <row r="32" spans="1:49">
      <c r="A32" s="14" t="s">
        <v>12</v>
      </c>
      <c r="B32" s="18">
        <v>2.1509568853571876E-2</v>
      </c>
      <c r="C32" s="18">
        <v>2.4958391773144233E-2</v>
      </c>
      <c r="D32" s="18">
        <v>2.4461043278629958E-2</v>
      </c>
      <c r="E32" s="18">
        <v>2.402005595135329E-2</v>
      </c>
      <c r="F32" s="18">
        <v>2.209790273747847E-2</v>
      </c>
      <c r="G32" s="18">
        <v>2.0720233997624005E-2</v>
      </c>
      <c r="H32" s="18">
        <v>2.2196622938840466E-2</v>
      </c>
      <c r="I32" s="18">
        <v>2.9206729736991597E-2</v>
      </c>
      <c r="J32" s="18">
        <v>2.4601616913745118E-2</v>
      </c>
      <c r="K32" s="18">
        <v>3.4266168593286322E-2</v>
      </c>
      <c r="L32" s="18">
        <v>1.8272050530115044E-2</v>
      </c>
      <c r="M32" s="18">
        <v>2.9648013350932607E-2</v>
      </c>
      <c r="N32" s="18">
        <v>1.7569159282472442E-2</v>
      </c>
      <c r="O32" s="18">
        <v>1.6338342561641604E-2</v>
      </c>
      <c r="P32" s="18">
        <v>1.7636207946901374E-2</v>
      </c>
      <c r="Q32" s="18">
        <v>2.0410679124066935E-2</v>
      </c>
      <c r="R32" s="18">
        <v>2.4974757177450339E-2</v>
      </c>
      <c r="S32" s="18">
        <v>2.2067886836978294E-2</v>
      </c>
      <c r="T32" s="18">
        <v>2.4532714702114548E-2</v>
      </c>
      <c r="U32" s="18">
        <v>2.6354412314831752E-2</v>
      </c>
      <c r="V32" s="18">
        <v>2.482519880558379E-2</v>
      </c>
      <c r="W32" s="18">
        <v>1.9791602701997583E-2</v>
      </c>
      <c r="X32" s="18">
        <v>2.769728701432032E-2</v>
      </c>
      <c r="Y32" s="18">
        <v>2.2544736972378559E-2</v>
      </c>
      <c r="Z32" s="18">
        <v>2.1650339051287923E-2</v>
      </c>
      <c r="AA32" s="18">
        <v>2.8547466644206064E-2</v>
      </c>
      <c r="AB32" s="18">
        <v>2.4729167968794843E-2</v>
      </c>
      <c r="AC32" s="18">
        <v>2.5963736226508039E-2</v>
      </c>
      <c r="AD32" s="18">
        <v>3.1896814432367943E-2</v>
      </c>
      <c r="AE32" s="18">
        <v>1.80004038038067E-2</v>
      </c>
      <c r="AF32" s="18">
        <v>3.1381224718762868E-2</v>
      </c>
      <c r="AG32" s="18">
        <v>3.6945674788404409E-2</v>
      </c>
      <c r="AH32" s="18">
        <v>2.78036762051669E-2</v>
      </c>
      <c r="AI32" s="18">
        <v>1.7296078541124478E-2</v>
      </c>
      <c r="AJ32" s="18">
        <v>2.7384989139443053E-2</v>
      </c>
      <c r="AK32" s="18">
        <v>1.3550844281599098E-2</v>
      </c>
      <c r="AL32" s="18">
        <v>1.6320789489197799E-2</v>
      </c>
      <c r="AM32" s="18">
        <v>1.4374869170980463E-2</v>
      </c>
      <c r="AN32" s="18">
        <v>1.6625309018450319E-2</v>
      </c>
      <c r="AO32" s="18">
        <v>1.3602998692702329E-2</v>
      </c>
      <c r="AP32" s="18">
        <v>1.4816428453807179E-2</v>
      </c>
      <c r="AQ32" s="18">
        <v>2.0342377650265451E-2</v>
      </c>
      <c r="AR32" s="18">
        <v>1.5376800572867859E-2</v>
      </c>
      <c r="AS32" s="18">
        <v>1.3521552131091356E-2</v>
      </c>
      <c r="AU32" s="91">
        <v>1</v>
      </c>
      <c r="AV32" s="91">
        <v>1</v>
      </c>
    </row>
    <row r="33" spans="1:49">
      <c r="A33" s="14" t="s">
        <v>13</v>
      </c>
      <c r="B33" s="18">
        <v>7.6665434701340379E-2</v>
      </c>
      <c r="C33" s="18">
        <v>7.6488871865949867E-2</v>
      </c>
      <c r="D33" s="18">
        <v>8.2730559681372953E-2</v>
      </c>
      <c r="E33" s="18">
        <v>7.6086841251291143E-2</v>
      </c>
      <c r="F33" s="18">
        <v>8.5843486145694203E-2</v>
      </c>
      <c r="G33" s="18">
        <v>7.9503713579472335E-2</v>
      </c>
      <c r="H33" s="18">
        <v>6.6953935322454819E-2</v>
      </c>
      <c r="I33" s="18">
        <v>0.13290316525349388</v>
      </c>
      <c r="J33" s="18">
        <v>9.9161866735012288E-2</v>
      </c>
      <c r="K33" s="18">
        <v>0.10274825173924081</v>
      </c>
      <c r="L33" s="18">
        <v>0.10651518569407131</v>
      </c>
      <c r="M33" s="18">
        <v>7.2886408262443983E-2</v>
      </c>
      <c r="N33" s="18">
        <v>6.5945537065052948E-2</v>
      </c>
      <c r="O33" s="18">
        <v>6.3623201817861519E-2</v>
      </c>
      <c r="P33" s="18">
        <v>6.6181860525220848E-2</v>
      </c>
      <c r="Q33" s="18">
        <v>5.6578717746723857E-2</v>
      </c>
      <c r="R33" s="18">
        <v>6.8851101599754577E-2</v>
      </c>
      <c r="S33" s="18">
        <v>8.4138243284032604E-2</v>
      </c>
      <c r="T33" s="18">
        <v>0.12752146186722807</v>
      </c>
      <c r="U33" s="18">
        <v>0.12632689148057144</v>
      </c>
      <c r="V33" s="18">
        <v>0.12055391227582714</v>
      </c>
      <c r="W33" s="18">
        <v>9.9690987698964645E-2</v>
      </c>
      <c r="X33" s="18">
        <v>0.12716346119617422</v>
      </c>
      <c r="Y33" s="18">
        <v>9.8244661692383078E-2</v>
      </c>
      <c r="Z33" s="18">
        <v>0.13065449923822006</v>
      </c>
      <c r="AA33" s="18">
        <v>8.0601546438547361E-2</v>
      </c>
      <c r="AB33" s="18">
        <v>9.7104109452748999E-2</v>
      </c>
      <c r="AC33" s="18">
        <v>0.1653933031445512</v>
      </c>
      <c r="AD33" s="18">
        <v>0.1776147963004456</v>
      </c>
      <c r="AE33" s="18">
        <v>6.6337983786207907E-2</v>
      </c>
      <c r="AF33" s="18">
        <v>0.13403231739686872</v>
      </c>
      <c r="AG33" s="18">
        <v>0.16337228896276734</v>
      </c>
      <c r="AH33" s="18">
        <v>0.18108034523843916</v>
      </c>
      <c r="AI33" s="18">
        <v>9.4439496195161593E-2</v>
      </c>
      <c r="AJ33" s="18">
        <v>0.1202485063348735</v>
      </c>
      <c r="AK33" s="18">
        <v>0.11075199801106589</v>
      </c>
      <c r="AL33" s="18">
        <v>0.11112742535041792</v>
      </c>
      <c r="AM33" s="18">
        <v>0.14183897333091594</v>
      </c>
      <c r="AN33" s="18">
        <v>9.2739962367684725E-2</v>
      </c>
      <c r="AO33" s="18">
        <v>4.8422836170606845E-2</v>
      </c>
      <c r="AP33" s="18">
        <v>0.12818024882241649</v>
      </c>
      <c r="AQ33" s="18">
        <v>0.12158006474754549</v>
      </c>
      <c r="AR33" s="18">
        <v>9.5950384063330701E-2</v>
      </c>
      <c r="AS33" s="18">
        <v>0.10443463687211814</v>
      </c>
      <c r="AU33" s="91">
        <v>1</v>
      </c>
      <c r="AV33" s="91">
        <v>1</v>
      </c>
    </row>
    <row r="34" spans="1:49">
      <c r="A34" s="14" t="s">
        <v>15</v>
      </c>
      <c r="B34" s="33">
        <v>3.8359701332796488E-3</v>
      </c>
      <c r="C34" s="33">
        <v>4.3292533389913176E-3</v>
      </c>
      <c r="D34" s="33"/>
      <c r="E34" s="33">
        <v>4.2741206255748733E-3</v>
      </c>
      <c r="F34" s="33">
        <v>3.490156843108222E-3</v>
      </c>
      <c r="G34" s="18">
        <v>7.3629664485283658E-3</v>
      </c>
      <c r="H34" s="18">
        <v>6.3505048336909902E-3</v>
      </c>
      <c r="I34" s="18">
        <v>7.8493354550350954E-3</v>
      </c>
      <c r="J34" s="18">
        <v>8.0915943866654069E-3</v>
      </c>
      <c r="K34" s="18">
        <v>7.5052476815491657E-3</v>
      </c>
      <c r="L34" s="18">
        <v>5.0392873537470871E-3</v>
      </c>
      <c r="M34" s="18">
        <v>3.8755010981909362E-3</v>
      </c>
      <c r="N34" s="18">
        <v>3.7681002809595849E-3</v>
      </c>
      <c r="O34" s="18">
        <v>3.206957914008371E-3</v>
      </c>
      <c r="P34" s="18">
        <v>2.9636508998166712E-3</v>
      </c>
      <c r="Q34" s="18">
        <v>3.4228895367148528E-3</v>
      </c>
      <c r="R34" s="18">
        <v>5.3616052945889515E-3</v>
      </c>
      <c r="S34" s="18">
        <v>3.9404000768323132E-3</v>
      </c>
      <c r="T34" s="18">
        <v>4.6999502099132175E-3</v>
      </c>
      <c r="U34" s="18">
        <v>5.9089043906442344E-3</v>
      </c>
      <c r="V34" s="33">
        <v>5.6419107845654412E-3</v>
      </c>
      <c r="W34" s="33"/>
      <c r="X34" s="33">
        <v>3.9698756494833329E-3</v>
      </c>
      <c r="Y34" s="33">
        <v>3.1799112230922384E-3</v>
      </c>
      <c r="Z34" s="33"/>
      <c r="AA34" s="18">
        <v>6.0309333592023515E-3</v>
      </c>
      <c r="AC34" s="18">
        <v>6.0329748911412294E-3</v>
      </c>
      <c r="AD34" s="18">
        <v>7.5035117169729862E-3</v>
      </c>
      <c r="AE34" s="18">
        <v>4.7053836104714759E-3</v>
      </c>
      <c r="AF34" s="18">
        <v>4.7135349933807129E-3</v>
      </c>
      <c r="AH34" s="18">
        <v>4.1977338365361298E-3</v>
      </c>
      <c r="AJ34" s="18">
        <v>5.4140282645317502E-3</v>
      </c>
      <c r="AK34" s="18">
        <v>3.2350948405252709E-3</v>
      </c>
      <c r="AL34" s="18">
        <v>4.0591235378477798E-3</v>
      </c>
      <c r="AM34" s="18">
        <v>3.2435789047155611E-3</v>
      </c>
      <c r="AN34" s="18">
        <v>4.891857938132356E-3</v>
      </c>
      <c r="AO34" s="18">
        <v>2.3891449338169319E-3</v>
      </c>
      <c r="AP34" s="18">
        <v>4.1792653142247449E-3</v>
      </c>
      <c r="AQ34" s="18">
        <v>3.2335912360811872E-3</v>
      </c>
      <c r="AR34" s="18">
        <v>3.0348680315910714E-3</v>
      </c>
      <c r="AU34" s="91">
        <v>1</v>
      </c>
    </row>
    <row r="35" spans="1:49">
      <c r="A35" s="14" t="s">
        <v>16</v>
      </c>
      <c r="B35" s="18">
        <v>0.1254967402440019</v>
      </c>
      <c r="C35" s="18">
        <v>0.12527245122055392</v>
      </c>
      <c r="D35" s="18">
        <v>0.11206528678749707</v>
      </c>
      <c r="E35" s="18">
        <v>0.11948555014235286</v>
      </c>
      <c r="F35" s="18">
        <v>0.131869459968048</v>
      </c>
      <c r="G35" s="18">
        <v>0.20956293914493271</v>
      </c>
      <c r="H35" s="18">
        <v>0.20993826201250559</v>
      </c>
      <c r="I35" s="18">
        <v>0.27477397619097277</v>
      </c>
      <c r="J35" s="18">
        <v>0.19722660623474025</v>
      </c>
      <c r="K35" s="18">
        <v>0.25959336749749051</v>
      </c>
      <c r="L35" s="18">
        <v>0.1365221739685985</v>
      </c>
      <c r="M35" s="18">
        <v>0.11546003468041005</v>
      </c>
      <c r="N35" s="18">
        <v>0.1020447914415388</v>
      </c>
      <c r="O35" s="18">
        <v>9.5351597430196749E-2</v>
      </c>
      <c r="P35" s="18">
        <v>9.5894768382232862E-2</v>
      </c>
      <c r="Q35" s="18">
        <v>7.5318134188401178E-2</v>
      </c>
      <c r="R35" s="18">
        <v>0.10697327388239078</v>
      </c>
      <c r="S35" s="18">
        <v>7.5486650385533566E-2</v>
      </c>
      <c r="T35" s="18">
        <v>0.10418515443357153</v>
      </c>
      <c r="U35" s="18">
        <v>9.9787578710409969E-2</v>
      </c>
      <c r="V35" s="18">
        <v>0.11993445834491054</v>
      </c>
      <c r="W35" s="18">
        <v>8.6856141794116784E-2</v>
      </c>
      <c r="X35" s="18">
        <v>0.10769640418688034</v>
      </c>
      <c r="Y35" s="18">
        <v>7.6439637449720876E-2</v>
      </c>
      <c r="Z35" s="18">
        <v>7.8492544029302877E-2</v>
      </c>
      <c r="AA35" s="18">
        <v>0.24324928415029939</v>
      </c>
      <c r="AB35" s="18">
        <v>0.20345279748154591</v>
      </c>
      <c r="AC35" s="18">
        <v>0.18575562346692026</v>
      </c>
      <c r="AD35" s="18">
        <v>0.20782215235399862</v>
      </c>
      <c r="AE35" s="18">
        <v>0.12583929237471231</v>
      </c>
      <c r="AF35" s="18">
        <v>0.11000500026065969</v>
      </c>
      <c r="AG35" s="18">
        <v>0.15203462378692267</v>
      </c>
      <c r="AH35" s="18">
        <v>0.10128050579409831</v>
      </c>
      <c r="AI35" s="18">
        <v>0.11775000720047256</v>
      </c>
      <c r="AJ35" s="18">
        <v>0.23780828002361698</v>
      </c>
      <c r="AK35" s="18">
        <v>0.14202324812875888</v>
      </c>
      <c r="AL35" s="18">
        <v>0.16769951411726527</v>
      </c>
      <c r="AM35" s="18">
        <v>0.14984858161026668</v>
      </c>
      <c r="AN35" s="18">
        <v>0.16102063504470768</v>
      </c>
      <c r="AO35" s="18">
        <v>9.5144791758450226E-2</v>
      </c>
      <c r="AP35" s="18">
        <v>0.12971738318503906</v>
      </c>
      <c r="AQ35" s="18">
        <v>0.14700109574225417</v>
      </c>
      <c r="AR35" s="18">
        <v>0.10702229646274027</v>
      </c>
      <c r="AS35" s="18">
        <v>0.10513427684677393</v>
      </c>
      <c r="AU35" s="91">
        <v>1</v>
      </c>
    </row>
    <row r="36" spans="1:49">
      <c r="A36" s="14" t="s">
        <v>17</v>
      </c>
      <c r="B36" s="33">
        <v>4.591521632815918E-3</v>
      </c>
      <c r="C36" s="33">
        <v>3.9748256449964039E-3</v>
      </c>
      <c r="D36" s="33">
        <v>5.5187448105670908E-3</v>
      </c>
      <c r="E36" s="33">
        <v>6.030288954733419E-3</v>
      </c>
      <c r="F36" s="33">
        <v>6.4818598403967769E-3</v>
      </c>
      <c r="G36" s="18">
        <v>7.8802824469830987E-3</v>
      </c>
      <c r="H36" s="18">
        <v>9.3971256156777788E-3</v>
      </c>
      <c r="I36" s="18">
        <v>1.3631667993752677E-2</v>
      </c>
      <c r="J36" s="18">
        <v>1.1863531310842224E-2</v>
      </c>
      <c r="K36" s="18">
        <v>1.4001870996589168E-2</v>
      </c>
      <c r="Q36" s="18">
        <v>9.095715809401151E-3</v>
      </c>
      <c r="R36" s="18">
        <v>1.2807269932894301E-2</v>
      </c>
      <c r="S36" s="18">
        <v>1.0621518535795627E-2</v>
      </c>
      <c r="T36" s="18">
        <v>1.2607868485352529E-2</v>
      </c>
      <c r="U36" s="18">
        <v>1.2197167826002409E-2</v>
      </c>
      <c r="V36" s="18">
        <v>1.3881659239667561E-2</v>
      </c>
      <c r="W36" s="18">
        <v>8.9968033098203268E-3</v>
      </c>
      <c r="X36" s="18">
        <v>1.3238851811718539E-2</v>
      </c>
      <c r="Y36" s="18">
        <v>9.3886615694769495E-3</v>
      </c>
      <c r="Z36" s="18">
        <v>1.1358020793040567E-2</v>
      </c>
      <c r="AA36" s="18">
        <v>8.1349759722921834E-3</v>
      </c>
      <c r="AB36" s="18">
        <v>4.9051434169288992E-3</v>
      </c>
      <c r="AC36" s="18">
        <v>6.4569037687551905E-3</v>
      </c>
      <c r="AD36" s="18">
        <v>7.8270250235545642E-3</v>
      </c>
      <c r="AE36" s="18">
        <v>6.9027178763693634E-3</v>
      </c>
      <c r="AF36" s="18">
        <v>9.8925861773998501E-3</v>
      </c>
      <c r="AG36" s="18">
        <v>9.0137760276785377E-3</v>
      </c>
      <c r="AH36" s="18">
        <v>6.0501644513662554E-3</v>
      </c>
      <c r="AI36" s="18">
        <v>6.1236622744689712E-3</v>
      </c>
      <c r="AJ36" s="18">
        <v>4.7599573161153331E-3</v>
      </c>
      <c r="AK36" s="18">
        <v>6.5077283504954798E-3</v>
      </c>
      <c r="AL36" s="18">
        <v>6.4155363469926676E-3</v>
      </c>
      <c r="AM36" s="18">
        <v>5.9925645682369138E-3</v>
      </c>
      <c r="AN36" s="18">
        <v>5.8908613850250429E-3</v>
      </c>
      <c r="AO36" s="18">
        <v>3.0097516853710331E-3</v>
      </c>
      <c r="AP36" s="18">
        <v>6.5313709143887053E-3</v>
      </c>
      <c r="AQ36" s="18">
        <v>5.1228237779539689E-3</v>
      </c>
      <c r="AR36" s="18">
        <v>3.5892562818212745E-3</v>
      </c>
      <c r="AU36" s="91">
        <v>1</v>
      </c>
      <c r="AV36" s="91">
        <v>1</v>
      </c>
    </row>
    <row r="37" spans="1:49">
      <c r="A37" s="14">
        <v>321</v>
      </c>
      <c r="B37" s="18">
        <v>3.4350306055963571E-2</v>
      </c>
      <c r="C37" s="18">
        <v>1.7916681592355106E-2</v>
      </c>
      <c r="D37" s="18">
        <v>1.4053397817378275E-2</v>
      </c>
      <c r="E37" s="18">
        <v>3.337037971837678E-2</v>
      </c>
      <c r="F37" s="18">
        <v>4.5414502263130714E-2</v>
      </c>
      <c r="G37" s="18">
        <v>1.1060279948994561E-2</v>
      </c>
      <c r="H37" s="18">
        <v>2.6688855407128221E-2</v>
      </c>
      <c r="I37" s="18">
        <v>5.1464967996574525E-2</v>
      </c>
      <c r="J37" s="18">
        <v>3.7546819005481138E-2</v>
      </c>
      <c r="K37" s="18">
        <v>5.5572915391524071E-2</v>
      </c>
      <c r="L37" s="18">
        <v>1.8969300494227181E-2</v>
      </c>
      <c r="M37" s="18">
        <v>2.6125732526923948E-2</v>
      </c>
      <c r="N37" s="18">
        <v>2.0654311649016641E-2</v>
      </c>
      <c r="O37" s="18">
        <v>2.7307504476640078E-2</v>
      </c>
      <c r="P37" s="18">
        <v>1.5841828801233741E-2</v>
      </c>
      <c r="Q37" s="18">
        <v>3.4671808586586673E-2</v>
      </c>
      <c r="R37" s="18">
        <v>4.5879388453530866E-2</v>
      </c>
      <c r="S37" s="18">
        <v>4.0199215212798067E-2</v>
      </c>
      <c r="T37" s="18">
        <v>6.4468699859369677E-2</v>
      </c>
      <c r="U37" s="18">
        <v>5.0879265935304618E-2</v>
      </c>
      <c r="V37" s="18">
        <v>4.3752615862944606E-2</v>
      </c>
      <c r="W37" s="18">
        <v>3.1657921985684262E-2</v>
      </c>
      <c r="X37" s="18">
        <v>7.0100770480528679E-2</v>
      </c>
      <c r="Y37" s="18">
        <v>3.075213421347768E-2</v>
      </c>
      <c r="Z37" s="18">
        <v>7.3036778578589645E-2</v>
      </c>
      <c r="AA37" s="18">
        <v>5.807583664370463E-2</v>
      </c>
      <c r="AB37" s="18">
        <v>4.3519037007652049E-2</v>
      </c>
      <c r="AC37" s="18">
        <v>5.4610524118317967E-2</v>
      </c>
      <c r="AD37" s="18">
        <v>8.5776957145670046E-2</v>
      </c>
      <c r="AE37" s="18">
        <v>2.7746101752269509E-2</v>
      </c>
      <c r="AF37" s="18">
        <v>3.2002402474725189E-2</v>
      </c>
      <c r="AG37" s="18">
        <v>8.5082520879379508E-2</v>
      </c>
      <c r="AH37" s="18">
        <v>5.9956245518842523E-2</v>
      </c>
      <c r="AI37" s="18">
        <v>4.0625066230761828E-2</v>
      </c>
      <c r="AJ37" s="18">
        <v>5.9612540828652374E-2</v>
      </c>
      <c r="AK37" s="18">
        <v>4.2238695475851865E-2</v>
      </c>
      <c r="AL37" s="18">
        <v>4.8649428912860108E-2</v>
      </c>
      <c r="AM37" s="18">
        <v>3.832551184796007E-2</v>
      </c>
      <c r="AN37" s="18">
        <v>5.2359101186037864E-2</v>
      </c>
      <c r="AO37" s="18">
        <v>3.7470396990518039E-2</v>
      </c>
      <c r="AP37" s="18">
        <v>4.5093141641614383E-2</v>
      </c>
      <c r="AQ37" s="18">
        <v>3.3897021682319305E-2</v>
      </c>
      <c r="AR37" s="18">
        <v>4.3383145238398271E-2</v>
      </c>
      <c r="AS37" s="18">
        <v>4.1652863966958657E-2</v>
      </c>
      <c r="AW37" s="91">
        <v>1</v>
      </c>
    </row>
    <row r="38" spans="1:49">
      <c r="A38" s="14" t="s">
        <v>19</v>
      </c>
      <c r="B38" s="18">
        <v>8.2811718809927562E-2</v>
      </c>
      <c r="C38" s="18">
        <v>7.2456524913959139E-2</v>
      </c>
      <c r="D38" s="18">
        <v>6.8020853663780981E-2</v>
      </c>
      <c r="E38" s="18">
        <v>7.8825375076973764E-2</v>
      </c>
      <c r="F38" s="18">
        <v>8.3875802025630192E-2</v>
      </c>
      <c r="G38" s="18">
        <v>5.6663674889696376E-2</v>
      </c>
      <c r="H38" s="18">
        <v>5.5234164146439453E-2</v>
      </c>
      <c r="I38" s="18">
        <v>6.251403255429909E-2</v>
      </c>
      <c r="J38" s="18">
        <v>5.7573325419628681E-2</v>
      </c>
      <c r="K38" s="18">
        <v>6.5068996220638442E-2</v>
      </c>
      <c r="L38" s="18">
        <v>7.8182701575437857E-2</v>
      </c>
      <c r="M38" s="18">
        <v>4.69306712607351E-2</v>
      </c>
      <c r="N38" s="18">
        <v>5.4063918305597577E-2</v>
      </c>
      <c r="O38" s="18">
        <v>4.1811149342496967E-2</v>
      </c>
      <c r="P38" s="18">
        <v>4.2888160874979937E-2</v>
      </c>
      <c r="Q38" s="18">
        <v>0.47500947334939403</v>
      </c>
      <c r="R38" s="18">
        <v>0.67291467479202594</v>
      </c>
      <c r="S38" s="18">
        <v>0.53304393161924102</v>
      </c>
      <c r="T38" s="18">
        <v>0.52822189518206075</v>
      </c>
      <c r="U38" s="18">
        <v>0.67804117578232503</v>
      </c>
      <c r="V38" s="18">
        <v>0.18472916366245432</v>
      </c>
      <c r="W38" s="18">
        <v>0.13147627044798174</v>
      </c>
      <c r="X38" s="18">
        <v>0.15185415121125348</v>
      </c>
      <c r="Y38" s="18">
        <v>0.1016413656462614</v>
      </c>
      <c r="Z38" s="18">
        <v>0.10577737079343527</v>
      </c>
      <c r="AA38" s="18">
        <v>8.3658635144918392E-2</v>
      </c>
      <c r="AB38" s="18">
        <v>6.5925739789508053E-2</v>
      </c>
      <c r="AC38" s="18">
        <v>5.6959682196787847E-2</v>
      </c>
      <c r="AD38" s="18">
        <v>7.4932471589740396E-2</v>
      </c>
      <c r="AE38" s="18">
        <v>5.5608249925623354E-2</v>
      </c>
      <c r="AF38" s="18">
        <v>6.3922201524455394E-2</v>
      </c>
      <c r="AG38" s="18">
        <v>4.6323684216846156E-2</v>
      </c>
      <c r="AH38" s="18">
        <v>5.1649197265476246E-2</v>
      </c>
      <c r="AI38" s="18">
        <v>4.462689868310149E-2</v>
      </c>
      <c r="AJ38" s="18">
        <v>5.2778650474235293E-2</v>
      </c>
      <c r="AK38" s="18">
        <v>4.2496543057776934E-2</v>
      </c>
      <c r="AL38" s="18">
        <v>5.1101707008138084E-2</v>
      </c>
      <c r="AM38" s="18">
        <v>4.4135651373694199E-2</v>
      </c>
      <c r="AN38" s="18">
        <v>4.657727991233665E-2</v>
      </c>
      <c r="AO38" s="18">
        <v>3.6968022456029301E-2</v>
      </c>
      <c r="AP38" s="18">
        <v>4.8970136089562404E-2</v>
      </c>
      <c r="AQ38" s="18">
        <v>4.9879462041980217E-2</v>
      </c>
      <c r="AR38" s="18">
        <v>3.8895725639414826E-2</v>
      </c>
      <c r="AS38" s="18">
        <v>3.1111603490777795E-2</v>
      </c>
      <c r="AU38" s="91">
        <v>1</v>
      </c>
      <c r="AV38" s="91">
        <v>1</v>
      </c>
    </row>
    <row r="39" spans="1:49">
      <c r="A39" s="14" t="s">
        <v>20</v>
      </c>
      <c r="B39" s="18">
        <v>6.2621029981629675E-3</v>
      </c>
      <c r="C39" s="18">
        <v>1.0235348255347759E-2</v>
      </c>
      <c r="D39" s="18">
        <v>1.5530422068363232E-2</v>
      </c>
      <c r="E39" s="18">
        <v>1.3658380012485483E-2</v>
      </c>
      <c r="F39" s="18">
        <v>1.5405359587413485E-2</v>
      </c>
      <c r="G39" s="18">
        <v>4.9329464355736801E-3</v>
      </c>
      <c r="H39" s="18">
        <v>7.6225287784048544E-3</v>
      </c>
      <c r="I39" s="18">
        <v>1.6307821791774684E-2</v>
      </c>
      <c r="J39" s="18">
        <v>1.3514280639751077E-2</v>
      </c>
      <c r="K39" s="18">
        <v>1.4542746215806313E-2</v>
      </c>
      <c r="L39" s="18">
        <v>6.6151984717290379E-3</v>
      </c>
      <c r="M39" s="18">
        <v>6.2193888164772627E-3</v>
      </c>
      <c r="N39" s="18">
        <v>1.0306083855629998E-2</v>
      </c>
      <c r="O39" s="18">
        <v>1.0035924618509986E-2</v>
      </c>
      <c r="P39" s="18">
        <v>8.0051235517233053E-3</v>
      </c>
      <c r="Q39" s="18">
        <v>1.0832258126599319E-2</v>
      </c>
      <c r="R39" s="18">
        <v>1.3544151856054853E-2</v>
      </c>
      <c r="S39" s="18">
        <v>1.519907801223829E-2</v>
      </c>
      <c r="T39" s="18">
        <v>1.1990567754948814E-2</v>
      </c>
      <c r="U39" s="18">
        <v>1.9591867675873786E-2</v>
      </c>
      <c r="V39" s="18">
        <v>1.8558998040960457E-2</v>
      </c>
      <c r="W39" s="18">
        <v>1.4539920613956855E-2</v>
      </c>
      <c r="X39" s="18">
        <v>2.6101078046217443E-2</v>
      </c>
      <c r="Y39" s="18">
        <v>2.5411123800029477E-2</v>
      </c>
      <c r="Z39" s="18">
        <v>1.8196199783701857E-2</v>
      </c>
      <c r="AA39" s="18">
        <v>1.010595919271621E-2</v>
      </c>
      <c r="AB39" s="18">
        <v>4.3901384358900116E-3</v>
      </c>
      <c r="AC39" s="18">
        <v>1.953002799029328E-2</v>
      </c>
      <c r="AD39" s="18">
        <v>1.7970964481034732E-2</v>
      </c>
      <c r="AE39" s="18">
        <v>8.5522123982864125E-3</v>
      </c>
      <c r="AF39" s="18">
        <v>8.72659294280392E-3</v>
      </c>
      <c r="AG39" s="18">
        <v>2.2022912282190429E-2</v>
      </c>
      <c r="AH39" s="18">
        <v>1.3684874939047504E-2</v>
      </c>
      <c r="AI39" s="18">
        <v>1.3335818628519196E-2</v>
      </c>
      <c r="AJ39" s="18">
        <v>1.1134440694858977E-2</v>
      </c>
      <c r="AK39" s="18">
        <v>5.0723357852443486E-3</v>
      </c>
      <c r="AL39" s="18">
        <v>1.4993000181262523E-2</v>
      </c>
      <c r="AM39" s="18">
        <v>1.3776873716754715E-2</v>
      </c>
      <c r="AN39" s="18">
        <v>1.3673629960008008E-2</v>
      </c>
      <c r="AO39" s="18">
        <v>4.2622039923827879E-3</v>
      </c>
      <c r="AP39" s="18">
        <v>5.7570032260486591E-3</v>
      </c>
      <c r="AQ39" s="18">
        <v>2.2269155060622346E-2</v>
      </c>
      <c r="AR39" s="18">
        <v>1.2170045007810805E-2</v>
      </c>
      <c r="AS39" s="18">
        <v>1.0381085489783455E-2</v>
      </c>
      <c r="AU39" s="91">
        <v>1</v>
      </c>
      <c r="AV39" s="91">
        <v>1</v>
      </c>
    </row>
    <row r="40" spans="1:49">
      <c r="A40" s="14" t="s">
        <v>194</v>
      </c>
      <c r="B40" s="18">
        <v>3.8090467893154352E-2</v>
      </c>
      <c r="C40" s="18">
        <v>3.6674483134890565E-2</v>
      </c>
      <c r="F40" s="18">
        <v>3.1574405342275451E-2</v>
      </c>
      <c r="G40" s="18">
        <v>0.11864457980056756</v>
      </c>
      <c r="H40" s="18">
        <v>0.12002033159416432</v>
      </c>
      <c r="J40" s="18">
        <v>8.4948954356809145E-2</v>
      </c>
      <c r="K40" s="18">
        <v>0.10626120246322114</v>
      </c>
      <c r="V40" s="18">
        <v>9.5805210974842001E-2</v>
      </c>
      <c r="W40" s="18">
        <v>0.11712609137939831</v>
      </c>
      <c r="X40" s="18">
        <v>0.1867119519172307</v>
      </c>
      <c r="Y40" s="18">
        <v>0.11095121935953396</v>
      </c>
      <c r="Z40" s="18">
        <v>0.15721654286097714</v>
      </c>
      <c r="AA40" s="18">
        <v>0.12043448152227811</v>
      </c>
      <c r="AB40" s="18">
        <v>9.8871708592005073E-2</v>
      </c>
      <c r="AD40" s="18">
        <v>0.2424284905787733</v>
      </c>
      <c r="AU40" s="91">
        <v>1</v>
      </c>
    </row>
    <row r="41" spans="1:49">
      <c r="A41" s="14">
        <v>552</v>
      </c>
      <c r="V41" s="18">
        <v>7.3212508309211707E-2</v>
      </c>
      <c r="W41" s="18">
        <v>6.2959428773980461E-2</v>
      </c>
      <c r="X41" s="18">
        <v>7.3000573837835994E-2</v>
      </c>
      <c r="Y41" s="18">
        <v>7.3914371992427619E-2</v>
      </c>
      <c r="Z41" s="18">
        <v>7.1342390489196925E-2</v>
      </c>
      <c r="AA41" s="18">
        <v>0</v>
      </c>
      <c r="AB41" s="18">
        <v>0</v>
      </c>
      <c r="AC41" s="18">
        <v>0</v>
      </c>
      <c r="AD41" s="18">
        <v>0</v>
      </c>
      <c r="AW41" s="91">
        <v>1</v>
      </c>
    </row>
    <row r="42" spans="1:49">
      <c r="A42" s="14" t="s">
        <v>22</v>
      </c>
      <c r="B42" s="18">
        <v>5.5781045298829409E-3</v>
      </c>
      <c r="C42" s="18">
        <v>1.4946584405457014E-2</v>
      </c>
      <c r="D42" s="18">
        <v>0.21676496954981359</v>
      </c>
      <c r="E42" s="18">
        <v>2.1014986111140568E-2</v>
      </c>
      <c r="F42" s="18">
        <v>2.4139407676123895E-2</v>
      </c>
      <c r="G42" s="18">
        <v>1.2376952279705006E-2</v>
      </c>
      <c r="H42" s="18">
        <v>1.2428154684348365E-2</v>
      </c>
      <c r="I42" s="18">
        <v>7.1144590212607772E-2</v>
      </c>
      <c r="J42" s="18">
        <v>2.4532765435096381E-2</v>
      </c>
      <c r="K42" s="18">
        <v>1.4497646435764382E-2</v>
      </c>
      <c r="L42" s="18">
        <v>1.8515378147681328E-2</v>
      </c>
      <c r="M42" s="18">
        <v>1.5475545945259454E-2</v>
      </c>
      <c r="N42" s="18">
        <v>8.2064512643181316E-3</v>
      </c>
      <c r="O42" s="18">
        <v>7.5877098111448819E-3</v>
      </c>
      <c r="P42" s="18">
        <v>9.9256034160798302E-3</v>
      </c>
      <c r="Q42" s="18">
        <v>1.2189346311583598E-2</v>
      </c>
      <c r="R42" s="18">
        <v>1.043250858553817E-2</v>
      </c>
      <c r="S42" s="18">
        <v>1.0795214444474933E-2</v>
      </c>
      <c r="T42" s="18">
        <v>3.750944962168825E-2</v>
      </c>
      <c r="U42" s="18">
        <v>2.1769144695317995E-2</v>
      </c>
      <c r="V42" s="18">
        <v>9.1990447484023453E-3</v>
      </c>
      <c r="W42" s="18">
        <v>8.9857567130006422E-3</v>
      </c>
      <c r="X42" s="18">
        <v>9.0906307802058692E-3</v>
      </c>
      <c r="Y42" s="18">
        <v>9.9204012201845986E-3</v>
      </c>
      <c r="Z42" s="18">
        <v>2.2001784064984174E-2</v>
      </c>
      <c r="AA42" s="18">
        <v>1.70896109127055E-2</v>
      </c>
      <c r="AB42" s="18">
        <v>1.3360153984894889E-2</v>
      </c>
      <c r="AC42" s="18">
        <v>1.4594568033565156E-2</v>
      </c>
      <c r="AD42" s="18">
        <v>2.0526320203885274E-2</v>
      </c>
      <c r="AE42" s="18">
        <v>8.4185545962244968E-3</v>
      </c>
      <c r="AF42" s="18">
        <v>1.0727064333015892E-2</v>
      </c>
      <c r="AG42" s="18">
        <v>1.7431970406636573E-2</v>
      </c>
      <c r="AH42" s="18">
        <v>8.2475183470295896E-3</v>
      </c>
      <c r="AJ42" s="18">
        <v>1.0893395914697231E-2</v>
      </c>
      <c r="AK42" s="18">
        <v>9.2178972068153002E-3</v>
      </c>
      <c r="AL42" s="18">
        <v>1.0293121886099918E-2</v>
      </c>
      <c r="AM42" s="18">
        <v>1.2565470554328335E-2</v>
      </c>
      <c r="AN42" s="18">
        <v>8.8908121331994789E-3</v>
      </c>
      <c r="AO42" s="18">
        <v>4.5184487213837578E-3</v>
      </c>
      <c r="AP42" s="18">
        <v>1.708700470517795E-2</v>
      </c>
      <c r="AQ42" s="18">
        <v>1.539939063731941E-2</v>
      </c>
      <c r="AR42" s="18">
        <v>8.3921427241750862E-3</v>
      </c>
      <c r="AS42" s="18">
        <v>1.3256867741303481E-2</v>
      </c>
      <c r="AU42" s="91">
        <v>1</v>
      </c>
      <c r="AV42" s="91">
        <v>1</v>
      </c>
    </row>
    <row r="43" spans="1:49">
      <c r="A43" s="14">
        <v>72</v>
      </c>
      <c r="H43" s="18">
        <v>4.9901278468519553E-3</v>
      </c>
      <c r="I43" s="18">
        <v>1.1318673633765975E-2</v>
      </c>
      <c r="J43" s="18">
        <v>6.250871181974739E-3</v>
      </c>
      <c r="K43" s="18">
        <v>6.4524899588561148E-3</v>
      </c>
      <c r="Q43" s="18">
        <v>2.70923488366831E-3</v>
      </c>
      <c r="S43" s="18">
        <v>2.8293499437477701E-3</v>
      </c>
      <c r="T43" s="18">
        <v>8.0741146259326185E-3</v>
      </c>
      <c r="U43" s="18">
        <v>5.0443876449581667E-3</v>
      </c>
      <c r="X43" s="18">
        <v>4.6298603566338071E-3</v>
      </c>
      <c r="Y43" s="18">
        <v>5.2511068662980621E-3</v>
      </c>
      <c r="Z43" s="18">
        <v>5.9044656883254264E-3</v>
      </c>
      <c r="AA43" s="18">
        <v>4.4660106991550068E-3</v>
      </c>
      <c r="AB43" s="18">
        <v>6.0247610568221095E-3</v>
      </c>
      <c r="AC43" s="18">
        <v>1.2625389402632631E-2</v>
      </c>
      <c r="AD43" s="18">
        <v>6.0025697340920321E-3</v>
      </c>
      <c r="AJ43" s="18">
        <v>5.1492852616012962E-3</v>
      </c>
      <c r="AK43" s="18">
        <v>5.5757231886207365E-3</v>
      </c>
      <c r="AL43" s="18">
        <v>4.0591235378477798E-3</v>
      </c>
      <c r="AM43" s="18">
        <v>3.7779637834449414E-3</v>
      </c>
      <c r="AN43" s="18">
        <v>5.9021329470944723E-3</v>
      </c>
      <c r="AO43" s="18">
        <v>4.2750162288328368E-3</v>
      </c>
      <c r="AQ43" s="18">
        <v>3.4960898123734636E-3</v>
      </c>
      <c r="AR43" s="18">
        <v>3.3261030355927223E-3</v>
      </c>
      <c r="AS43" s="18">
        <v>3.5947960320262657E-3</v>
      </c>
      <c r="AW43" s="91">
        <v>1</v>
      </c>
    </row>
    <row r="44" spans="1:49">
      <c r="A44" s="14" t="s">
        <v>23</v>
      </c>
      <c r="B44" s="18">
        <v>1.2251334266958904E-2</v>
      </c>
      <c r="C44" s="18">
        <v>1.123043242245301E-2</v>
      </c>
      <c r="D44" s="18">
        <v>1.3096722759405485E-2</v>
      </c>
      <c r="E44" s="18">
        <v>1.0686892296119391E-2</v>
      </c>
      <c r="F44" s="18">
        <v>1.192696181275186E-2</v>
      </c>
      <c r="G44" s="18">
        <v>8.1065537343476338E-3</v>
      </c>
      <c r="H44" s="18">
        <v>9.0166878107623364E-3</v>
      </c>
      <c r="I44" s="18">
        <v>7.5794196564953403E-3</v>
      </c>
      <c r="J44" s="18">
        <v>9.3275486850210657E-3</v>
      </c>
      <c r="K44" s="18">
        <v>1.4344951466193849E-2</v>
      </c>
      <c r="L44" s="18">
        <v>1.4980620552468059E-2</v>
      </c>
      <c r="M44" s="18">
        <v>1.2194698454727445E-2</v>
      </c>
      <c r="N44" s="18">
        <v>1.069753620056192E-2</v>
      </c>
      <c r="O44" s="18">
        <v>1.1355223341413213E-2</v>
      </c>
      <c r="P44" s="18">
        <v>9.1897318797669412E-3</v>
      </c>
      <c r="Q44" s="18">
        <v>1.0521984802588922E-2</v>
      </c>
      <c r="R44" s="18">
        <v>8.9748286615495953E-3</v>
      </c>
      <c r="S44" s="18">
        <v>1.0017561671651619E-2</v>
      </c>
      <c r="T44" s="18">
        <v>1.035681977949908E-2</v>
      </c>
      <c r="U44" s="18">
        <v>1.3141775143248415E-2</v>
      </c>
      <c r="V44" s="18">
        <v>1.5925989103941645E-2</v>
      </c>
      <c r="W44" s="18">
        <v>9.808403276160697E-3</v>
      </c>
      <c r="X44" s="18">
        <v>1.3159112559074683E-2</v>
      </c>
      <c r="Y44" s="18">
        <v>1.0528672687928287E-2</v>
      </c>
      <c r="Z44" s="18">
        <v>1.2985151211348548E-2</v>
      </c>
      <c r="AA44" s="18">
        <v>1.4993433879477684E-2</v>
      </c>
      <c r="AB44" s="18">
        <v>1.4661219200151026E-2</v>
      </c>
      <c r="AC44" s="18">
        <v>1.3923423611770269E-2</v>
      </c>
      <c r="AD44" s="18">
        <v>1.5914857688094031E-2</v>
      </c>
      <c r="AE44" s="18">
        <v>9.6636163335494917E-3</v>
      </c>
      <c r="AF44" s="18">
        <v>1.2526717618906712E-2</v>
      </c>
      <c r="AG44" s="18">
        <v>1.6543401011368086E-2</v>
      </c>
      <c r="AH44" s="18">
        <v>1.1857248451857668E-2</v>
      </c>
      <c r="AI44" s="18">
        <v>9.682869450813163E-3</v>
      </c>
      <c r="AJ44" s="18">
        <v>7.5035344206529344E-3</v>
      </c>
      <c r="AK44" s="18">
        <v>7.9781980330967985E-3</v>
      </c>
      <c r="AL44" s="18">
        <v>1.2431634001764141E-2</v>
      </c>
      <c r="AM44" s="18">
        <v>5.575873265315787E-3</v>
      </c>
      <c r="AN44" s="18">
        <v>9.06895182068807E-3</v>
      </c>
      <c r="AO44" s="18">
        <v>7.5749538309935636E-3</v>
      </c>
      <c r="AP44" s="18">
        <v>2.1207298197943592E-2</v>
      </c>
      <c r="AQ44" s="18">
        <v>2.8901976658449919E-2</v>
      </c>
      <c r="AR44" s="18">
        <v>7.6171767959529657E-3</v>
      </c>
      <c r="AS44" s="18">
        <v>4.9089403837978222E-3</v>
      </c>
      <c r="AU44" s="91">
        <v>1</v>
      </c>
    </row>
    <row r="45" spans="1:49">
      <c r="A45" s="14">
        <v>36</v>
      </c>
      <c r="B45" s="18">
        <v>1.0168765100797301</v>
      </c>
      <c r="C45" s="18">
        <v>1.081671644957827</v>
      </c>
      <c r="D45" s="18">
        <v>0.75083874467824685</v>
      </c>
      <c r="E45" s="18">
        <v>0.8433807512922048</v>
      </c>
      <c r="F45" s="18">
        <v>0.82885296493478455</v>
      </c>
      <c r="G45" s="18">
        <v>0.75532579870278871</v>
      </c>
      <c r="H45" s="18">
        <v>0.61675334793064185</v>
      </c>
      <c r="I45" s="18">
        <v>0.90056823410042586</v>
      </c>
      <c r="J45" s="18">
        <v>0.79728326116574255</v>
      </c>
      <c r="K45" s="18">
        <v>0.9712057232909439</v>
      </c>
      <c r="L45" s="18">
        <v>1.1832536964501774</v>
      </c>
      <c r="M45" s="18">
        <v>0.78714443567273407</v>
      </c>
      <c r="N45" s="18">
        <v>0.81257213097039116</v>
      </c>
      <c r="O45" s="18">
        <v>0.76223633537671787</v>
      </c>
      <c r="P45" s="18">
        <v>0.72717655094653644</v>
      </c>
      <c r="Q45" s="18">
        <v>0.75936028038513415</v>
      </c>
      <c r="R45" s="18">
        <v>0.87935092437875861</v>
      </c>
      <c r="S45" s="18">
        <v>0.71201328101418648</v>
      </c>
      <c r="T45" s="18">
        <v>0.86729066571789093</v>
      </c>
      <c r="U45" s="18">
        <v>0.91700507405081955</v>
      </c>
      <c r="V45" s="18">
        <v>1.0668777235749483</v>
      </c>
      <c r="W45" s="18">
        <v>0.89252733464138045</v>
      </c>
      <c r="X45" s="18">
        <v>0.99805813561083823</v>
      </c>
      <c r="Y45" s="18">
        <v>0.8402231884008492</v>
      </c>
      <c r="Z45" s="18">
        <v>0.95299888693290802</v>
      </c>
      <c r="AA45" s="18">
        <v>1.0095389819776623</v>
      </c>
      <c r="AB45" s="18">
        <v>1.2179513835297899</v>
      </c>
      <c r="AC45" s="18">
        <v>0.89392225162696826</v>
      </c>
      <c r="AD45" s="18">
        <v>1.1886833447761189</v>
      </c>
      <c r="AE45" s="18">
        <v>0.81967361079225431</v>
      </c>
      <c r="AF45" s="18">
        <v>0.92069814212047774</v>
      </c>
      <c r="AG45" s="18">
        <v>1.4547606105992721</v>
      </c>
      <c r="AH45" s="18">
        <v>1.0494816083229812</v>
      </c>
      <c r="AI45" s="18">
        <v>0.80764250006928751</v>
      </c>
      <c r="AJ45" s="18">
        <v>0.97946989106942628</v>
      </c>
      <c r="AK45" s="18">
        <v>0.87519746263210063</v>
      </c>
      <c r="AL45" s="18">
        <v>0.8662830769671529</v>
      </c>
      <c r="AM45" s="18">
        <v>0.86251737031078668</v>
      </c>
      <c r="AN45" s="18">
        <v>0.86083590394374809</v>
      </c>
      <c r="AO45" s="18">
        <v>0.74057423994216964</v>
      </c>
      <c r="AP45" s="18">
        <v>1.0053609574961402</v>
      </c>
      <c r="AQ45" s="18">
        <v>1.0792098919054842</v>
      </c>
      <c r="AR45" s="18">
        <v>0.83063257782836519</v>
      </c>
      <c r="AS45" s="18">
        <v>0.71998356228078275</v>
      </c>
      <c r="AW45" s="91">
        <v>1</v>
      </c>
    </row>
    <row r="46" spans="1:49">
      <c r="A46" s="14" t="s">
        <v>2228</v>
      </c>
      <c r="B46" s="18">
        <v>2.7362364257684294E-2</v>
      </c>
      <c r="C46" s="18">
        <v>2.84055369252347E-2</v>
      </c>
      <c r="D46" s="18">
        <v>2.5387946291230146E-2</v>
      </c>
      <c r="E46" s="18">
        <v>2.0773901811525809E-2</v>
      </c>
      <c r="F46" s="18">
        <v>2.3667738375099258E-2</v>
      </c>
      <c r="G46" s="18">
        <v>1.7374091211437303E-2</v>
      </c>
      <c r="H46" s="18">
        <v>1.6607253576868968E-2</v>
      </c>
      <c r="I46" s="18">
        <v>2.6954159709177996E-2</v>
      </c>
      <c r="J46" s="18">
        <v>2.6056771838002868E-2</v>
      </c>
      <c r="K46" s="18">
        <v>2.9873772158488361E-2</v>
      </c>
      <c r="L46" s="18">
        <v>2.7573712098864365E-2</v>
      </c>
      <c r="M46" s="18">
        <v>2.0609146222279398E-2</v>
      </c>
      <c r="N46" s="18">
        <v>1.8640587853901016E-2</v>
      </c>
      <c r="O46" s="18">
        <v>1.8886905465403319E-2</v>
      </c>
      <c r="P46" s="18">
        <v>1.7740723857886762E-2</v>
      </c>
      <c r="Q46" s="18">
        <v>1.9871797039113424E-2</v>
      </c>
      <c r="R46" s="18">
        <v>2.1418125389067101E-2</v>
      </c>
      <c r="S46" s="18">
        <v>2.2051148368685346E-2</v>
      </c>
      <c r="T46" s="18">
        <v>2.3524869752642712E-2</v>
      </c>
      <c r="U46" s="18">
        <v>2.7398226471746646E-2</v>
      </c>
      <c r="V46" s="18">
        <v>3.6916200940479663E-2</v>
      </c>
      <c r="W46" s="18">
        <v>2.7031022417768644E-2</v>
      </c>
      <c r="X46" s="18">
        <v>3.5693638943511859E-2</v>
      </c>
      <c r="Y46" s="18">
        <v>2.9178822138350179E-2</v>
      </c>
      <c r="Z46" s="18">
        <v>3.4167212674755483E-2</v>
      </c>
      <c r="AA46" s="18">
        <v>2.5175099278365819E-2</v>
      </c>
      <c r="AB46" s="18">
        <v>3.3515184834171582E-2</v>
      </c>
      <c r="AC46" s="18">
        <v>2.7165325852977561E-2</v>
      </c>
      <c r="AD46" s="18">
        <v>3.3559113669395756E-2</v>
      </c>
      <c r="AE46" s="18">
        <v>2.0551538133986125E-2</v>
      </c>
      <c r="AF46" s="18">
        <v>2.2332294855311841E-2</v>
      </c>
      <c r="AG46" s="18">
        <v>4.4287179224447033E-2</v>
      </c>
      <c r="AH46" s="18">
        <v>3.1453384727485802E-2</v>
      </c>
      <c r="AI46" s="18">
        <v>2.0604763615278476E-2</v>
      </c>
      <c r="AJ46" s="18">
        <v>1.6826076711824196E-2</v>
      </c>
      <c r="AK46" s="18">
        <v>2.3360437073189945E-2</v>
      </c>
      <c r="AL46" s="18">
        <v>2.6756331929696581E-2</v>
      </c>
      <c r="AM46" s="18">
        <v>1.8285098115809917E-2</v>
      </c>
      <c r="AN46" s="18">
        <v>1.7949472527650244E-2</v>
      </c>
      <c r="AO46" s="18">
        <v>1.8636858961102946E-2</v>
      </c>
      <c r="AP46" s="18">
        <v>2.952071377172491E-2</v>
      </c>
      <c r="AQ46" s="18">
        <v>3.55720276216651E-2</v>
      </c>
      <c r="AR46" s="18">
        <v>2.1420946001950322E-2</v>
      </c>
      <c r="AS46" s="18">
        <v>1.1411717386926557E-2</v>
      </c>
      <c r="AU46" s="91">
        <v>1</v>
      </c>
      <c r="AV46" s="91">
        <v>1</v>
      </c>
    </row>
    <row r="47" spans="1:49">
      <c r="A47" s="14" t="s">
        <v>25</v>
      </c>
      <c r="B47" s="18">
        <v>3.3682376700635154E-2</v>
      </c>
      <c r="C47" s="18">
        <v>5.7105913603685776E-2</v>
      </c>
      <c r="D47" s="18">
        <v>4.4755323407112871E-2</v>
      </c>
      <c r="E47" s="18">
        <v>0.11156935981160077</v>
      </c>
      <c r="F47" s="18">
        <v>4.9763724384420928E-2</v>
      </c>
      <c r="G47" s="18">
        <v>6.8871577247390917E-2</v>
      </c>
      <c r="H47" s="18">
        <v>7.4048424743217475E-2</v>
      </c>
      <c r="I47" s="18">
        <v>0.11912703096302277</v>
      </c>
      <c r="J47" s="18">
        <v>8.095303935719135E-2</v>
      </c>
      <c r="K47" s="18">
        <v>2.7539858541318487E-2</v>
      </c>
      <c r="L47" s="18">
        <v>8.6206597372850469E-2</v>
      </c>
      <c r="M47" s="18">
        <v>1.1551427449779385E-2</v>
      </c>
      <c r="N47" s="18">
        <v>4.8831316187594558E-2</v>
      </c>
      <c r="O47" s="18">
        <v>4.4053093062824601E-2</v>
      </c>
      <c r="P47" s="18">
        <v>3.7676849867722052E-2</v>
      </c>
      <c r="Q47" s="18">
        <v>2.174774128562389E-2</v>
      </c>
      <c r="R47" s="18">
        <v>6.3699778697142717E-2</v>
      </c>
      <c r="S47" s="18">
        <v>2.6231923826249212E-2</v>
      </c>
      <c r="T47" s="18">
        <v>9.2845952499500214E-2</v>
      </c>
      <c r="U47" s="18">
        <v>5.4839299751323713E-2</v>
      </c>
      <c r="V47" s="18">
        <v>4.3041716639174464E-2</v>
      </c>
      <c r="W47" s="18">
        <v>1.6504590348328439E-2</v>
      </c>
      <c r="X47" s="18">
        <v>6.4133141769271623E-2</v>
      </c>
      <c r="Y47" s="18">
        <v>6.8801534505607317E-2</v>
      </c>
      <c r="Z47" s="18">
        <v>5.1235188708289588E-2</v>
      </c>
      <c r="AA47" s="18">
        <v>2.7951976702152444E-2</v>
      </c>
      <c r="AB47" s="18">
        <v>2.0927059988035301E-2</v>
      </c>
      <c r="AC47" s="18">
        <v>0.39904007119807672</v>
      </c>
      <c r="AD47" s="18">
        <v>4.6479276576318583E-2</v>
      </c>
      <c r="AE47" s="18">
        <v>9.7556043502626921E-2</v>
      </c>
      <c r="AF47" s="18">
        <v>6.5966728074664693E-2</v>
      </c>
      <c r="AG47" s="18">
        <v>5.7389174983329322E-2</v>
      </c>
      <c r="AH47" s="18">
        <v>3.6603305252142705E-2</v>
      </c>
      <c r="AI47" s="18">
        <v>5.142088419629412E-2</v>
      </c>
      <c r="AJ47" s="18">
        <v>8.2752501178140217E-2</v>
      </c>
      <c r="AK47" s="18">
        <v>7.4180718539364213E-2</v>
      </c>
      <c r="AL47" s="18">
        <v>2.9105306914917355E-2</v>
      </c>
      <c r="AM47" s="18">
        <v>4.1691828338875671E-2</v>
      </c>
      <c r="AN47" s="18">
        <v>7.7813963848179901E-2</v>
      </c>
      <c r="AO47" s="18">
        <v>3.2521951631784417E-2</v>
      </c>
      <c r="AP47" s="18">
        <v>7.2662629298941045E-2</v>
      </c>
      <c r="AQ47" s="18">
        <v>3.5309844548469325E-2</v>
      </c>
      <c r="AR47" s="18">
        <v>3.4307755230340624E-2</v>
      </c>
      <c r="AS47" s="18">
        <v>3.4742145558950673E-2</v>
      </c>
      <c r="AU47" s="91">
        <v>1</v>
      </c>
      <c r="AV47" s="91">
        <v>1</v>
      </c>
    </row>
    <row r="48" spans="1:49">
      <c r="A48" s="14" t="s">
        <v>189</v>
      </c>
      <c r="B48" s="18">
        <v>2.485315711074924E-2</v>
      </c>
      <c r="C48" s="18">
        <v>2.2044782576348339E-2</v>
      </c>
      <c r="D48" s="18">
        <v>2.3537448271071165E-2</v>
      </c>
      <c r="E48" s="18">
        <v>2.7737420313155077E-2</v>
      </c>
      <c r="F48" s="18">
        <v>2.4372629200314751E-2</v>
      </c>
      <c r="G48" s="18">
        <v>1.6436764582008094E-2</v>
      </c>
      <c r="H48" s="18">
        <v>1.8419010664212185E-2</v>
      </c>
      <c r="I48" s="18">
        <v>2.3160922572199413E-2</v>
      </c>
      <c r="J48" s="18">
        <v>1.7814828304084099E-2</v>
      </c>
      <c r="K48" s="18">
        <v>2.4649284781916792E-2</v>
      </c>
      <c r="L48" s="18">
        <v>2.5335255766115228E-2</v>
      </c>
      <c r="M48" s="18">
        <v>2.4650012617372152E-2</v>
      </c>
      <c r="N48" s="18">
        <v>2.2277393559541822E-2</v>
      </c>
      <c r="O48" s="18">
        <v>2.2882432170261729E-2</v>
      </c>
      <c r="P48" s="18">
        <v>2.2916817547312621E-2</v>
      </c>
      <c r="Q48" s="18">
        <v>1.6753719183656059E-2</v>
      </c>
      <c r="R48" s="18">
        <v>2.0487342846675541E-2</v>
      </c>
      <c r="S48" s="18">
        <v>2.183327387975743E-2</v>
      </c>
      <c r="T48" s="18">
        <v>2.2461970111496074E-2</v>
      </c>
      <c r="U48" s="18">
        <v>2.5436172263942926E-2</v>
      </c>
      <c r="V48" s="18">
        <v>2.6633881184427572E-2</v>
      </c>
      <c r="W48" s="18">
        <v>1.498958208449932E-2</v>
      </c>
      <c r="X48" s="18">
        <v>2.3868378972189512E-2</v>
      </c>
      <c r="Y48" s="18">
        <v>1.5863708498559552E-2</v>
      </c>
      <c r="Z48" s="18">
        <v>1.5564309227405133E-2</v>
      </c>
      <c r="AA48" s="18">
        <v>1.9182838353485054E-2</v>
      </c>
      <c r="AB48" s="18">
        <v>1.5767124633118742E-2</v>
      </c>
      <c r="AC48" s="18">
        <v>1.4340943197498058E-2</v>
      </c>
      <c r="AD48" s="18">
        <v>1.602589065010598E-2</v>
      </c>
      <c r="AE48" s="18">
        <v>1.5445181117328906E-2</v>
      </c>
      <c r="AF48" s="18">
        <v>1.8851937215522984E-2</v>
      </c>
      <c r="AG48" s="18">
        <v>1.924393151131245E-2</v>
      </c>
      <c r="AH48" s="18">
        <v>1.4947842755837795E-2</v>
      </c>
      <c r="AI48" s="18">
        <v>1.1330554947213743E-2</v>
      </c>
      <c r="AJ48" s="18">
        <v>8.4152389051691916E-3</v>
      </c>
      <c r="AK48" s="18">
        <v>7.8080432445472E-3</v>
      </c>
      <c r="AL48" s="18">
        <v>9.9126909661292513E-3</v>
      </c>
      <c r="AM48" s="18">
        <v>7.7885124905109548E-3</v>
      </c>
      <c r="AN48" s="18">
        <v>8.3149823318264555E-3</v>
      </c>
      <c r="AO48" s="18">
        <v>7.5093192161968247E-3</v>
      </c>
      <c r="AP48" s="18">
        <v>1.0044866921867492E-2</v>
      </c>
      <c r="AQ48" s="18">
        <v>1.0982978292440451E-2</v>
      </c>
      <c r="AR48" s="18">
        <v>8.8577563853161397E-3</v>
      </c>
      <c r="AS48" s="18">
        <v>7.1691267761823342E-3</v>
      </c>
      <c r="AU48" s="91">
        <v>1</v>
      </c>
    </row>
    <row r="49" spans="1:49">
      <c r="A49" s="14" t="s">
        <v>26</v>
      </c>
      <c r="B49" s="18">
        <v>1.4625015121641669E-2</v>
      </c>
      <c r="C49" s="18">
        <v>2.0311221270346007E-2</v>
      </c>
      <c r="D49" s="18">
        <v>1.273416540686808E-2</v>
      </c>
      <c r="E49" s="18">
        <v>1.7895383553808816E-2</v>
      </c>
      <c r="F49" s="18">
        <v>1.6688731252043544E-2</v>
      </c>
      <c r="H49" s="18">
        <v>1.4606576896511042E-2</v>
      </c>
      <c r="I49" s="18">
        <v>1.8457026337647488E-2</v>
      </c>
      <c r="J49" s="18">
        <v>2.059699009437992E-2</v>
      </c>
      <c r="K49" s="18">
        <v>1.3673609026141122E-2</v>
      </c>
      <c r="L49" s="18">
        <v>1.6761999561458168E-2</v>
      </c>
      <c r="M49" s="18">
        <v>1.5329032292204446E-2</v>
      </c>
      <c r="N49" s="18">
        <v>1.70466825156689E-2</v>
      </c>
      <c r="O49" s="18">
        <v>1.4466571819132589E-2</v>
      </c>
      <c r="P49" s="18">
        <v>1.8652965993987494E-2</v>
      </c>
      <c r="Q49" s="18">
        <v>1.645124820643553E-2</v>
      </c>
      <c r="R49" s="18">
        <v>1.0911749900964737E-2</v>
      </c>
      <c r="S49" s="18">
        <v>1.853771643388305E-2</v>
      </c>
      <c r="T49" s="18">
        <v>1.9442564364956175E-2</v>
      </c>
      <c r="U49" s="18">
        <v>1.329371651563167E-2</v>
      </c>
      <c r="V49" s="18">
        <v>1.7624761275028752E-2</v>
      </c>
      <c r="W49" s="18">
        <v>1.4336533272512074E-2</v>
      </c>
      <c r="X49" s="18">
        <v>1.7839165927417348E-2</v>
      </c>
      <c r="Y49" s="18">
        <v>1.9852182636210986E-2</v>
      </c>
      <c r="Z49" s="18">
        <v>1.727132786535835E-2</v>
      </c>
      <c r="AA49" s="18">
        <v>1.3671688730164401E-2</v>
      </c>
      <c r="AB49" s="18">
        <v>1.5565905968700453E-2</v>
      </c>
      <c r="AC49" s="18">
        <v>1.4444102276427877E-2</v>
      </c>
      <c r="AD49" s="18">
        <v>1.6616202584831381E-2</v>
      </c>
      <c r="AE49" s="18">
        <v>1.4100111895166996E-2</v>
      </c>
      <c r="AF49" s="18">
        <v>1.5027215075088349E-2</v>
      </c>
      <c r="AG49" s="18">
        <v>1.5230559742683111E-2</v>
      </c>
      <c r="AH49" s="18">
        <v>1.7651200855363047E-2</v>
      </c>
      <c r="AI49" s="18">
        <v>1.4656358125964251E-2</v>
      </c>
      <c r="AJ49" s="18">
        <v>1.1405616072540937E-2</v>
      </c>
      <c r="AK49" s="18">
        <v>1.4805005073874255E-2</v>
      </c>
      <c r="AL49" s="18">
        <v>1.7124074473002626E-2</v>
      </c>
      <c r="AM49" s="18">
        <v>1.76666463972175E-2</v>
      </c>
      <c r="AN49" s="18">
        <v>1.9763458918954285E-2</v>
      </c>
      <c r="AO49" s="18">
        <v>1.547650730342433E-2</v>
      </c>
      <c r="AP49" s="18">
        <v>1.7373163051930329E-2</v>
      </c>
      <c r="AQ49" s="18">
        <v>1.6725450151930516E-2</v>
      </c>
      <c r="AR49" s="18">
        <v>1.6954587721296707E-2</v>
      </c>
      <c r="AS49" s="18">
        <v>1.3451970152332689E-2</v>
      </c>
      <c r="AU49" s="91">
        <v>1</v>
      </c>
    </row>
    <row r="50" spans="1:49">
      <c r="A50" s="14" t="s">
        <v>27</v>
      </c>
      <c r="B50" s="18">
        <v>2.8866190677307047E-2</v>
      </c>
      <c r="C50" s="18">
        <v>2.8153752042523055E-2</v>
      </c>
      <c r="D50" s="18">
        <v>3.8385759699897784E-2</v>
      </c>
      <c r="E50" s="18">
        <v>3.9534290176415736E-2</v>
      </c>
      <c r="F50" s="18">
        <v>4.9333538463749563E-2</v>
      </c>
      <c r="G50" s="18">
        <v>1.5502923517981161E-2</v>
      </c>
      <c r="H50" s="18">
        <v>2.3532313046262174E-2</v>
      </c>
      <c r="J50" s="18">
        <v>1.7605744630146719E-2</v>
      </c>
      <c r="L50" s="18">
        <v>3.0446713223613742E-2</v>
      </c>
      <c r="N50" s="18">
        <v>3.3513885887183924E-2</v>
      </c>
      <c r="O50" s="18">
        <v>1.6547679840513425E-2</v>
      </c>
      <c r="P50" s="18">
        <v>2.2700969470277579E-2</v>
      </c>
      <c r="Q50" s="18">
        <v>6.5459088784724673E-2</v>
      </c>
      <c r="R50" s="18">
        <v>5.8254179585928358E-2</v>
      </c>
      <c r="S50" s="18">
        <v>8.179622972861729E-2</v>
      </c>
      <c r="T50" s="18">
        <v>9.8008706211304725E-2</v>
      </c>
      <c r="U50" s="18">
        <v>0.10761272418356232</v>
      </c>
      <c r="V50" s="18">
        <v>5.8413318655191455E-2</v>
      </c>
      <c r="W50" s="18">
        <v>3.9339855374055641E-2</v>
      </c>
      <c r="X50" s="18">
        <v>3.6088419439860228E-2</v>
      </c>
      <c r="Y50" s="18">
        <v>2.0126729860894178E-2</v>
      </c>
      <c r="Z50" s="18">
        <v>2.8473361383676593E-2</v>
      </c>
      <c r="AA50" s="18">
        <v>4.2976872901078204E-2</v>
      </c>
      <c r="AB50" s="18">
        <v>3.3740320138576203E-2</v>
      </c>
      <c r="AC50" s="18">
        <v>4.426348537903179E-2</v>
      </c>
      <c r="AD50" s="18">
        <v>5.4827118083555094E-2</v>
      </c>
      <c r="AK50" s="18">
        <v>1.4779158776879379E-2</v>
      </c>
      <c r="AL50" s="18">
        <v>1.2417309303836209E-2</v>
      </c>
      <c r="AM50" s="18">
        <v>9.637982967497797E-3</v>
      </c>
      <c r="AU50" s="91">
        <v>1</v>
      </c>
      <c r="AV50" s="91">
        <v>1</v>
      </c>
    </row>
    <row r="51" spans="1:49">
      <c r="A51" s="14" t="s">
        <v>28</v>
      </c>
      <c r="B51" s="18">
        <v>6.5859107836785105E-3</v>
      </c>
      <c r="C51" s="18">
        <v>8.1432259877820597E-3</v>
      </c>
      <c r="D51" s="18">
        <v>0.22677069239853523</v>
      </c>
      <c r="E51" s="18">
        <v>1.6911957569163267E-2</v>
      </c>
      <c r="F51" s="18">
        <v>2.2678016780843954E-2</v>
      </c>
      <c r="G51" s="18">
        <v>1.5109635555090812E-2</v>
      </c>
      <c r="H51" s="18">
        <v>1.573645638815882E-2</v>
      </c>
      <c r="I51" s="18">
        <v>8.640832862003095E-2</v>
      </c>
      <c r="J51" s="18">
        <v>3.5520337321660614E-2</v>
      </c>
      <c r="K51" s="18">
        <v>2.8918945386743503E-2</v>
      </c>
      <c r="L51" s="18">
        <v>1.6894508604411603E-2</v>
      </c>
      <c r="M51" s="18">
        <v>1.0236111878222348E-2</v>
      </c>
      <c r="N51" s="18">
        <v>1.618165117786903E-2</v>
      </c>
      <c r="O51" s="18">
        <v>1.9253733506675377E-2</v>
      </c>
      <c r="P51" s="18">
        <v>1.4469773458922834E-2</v>
      </c>
      <c r="Q51" s="18">
        <v>9.2247146096602929E-3</v>
      </c>
      <c r="R51" s="18">
        <v>1.5765222390011289E-2</v>
      </c>
      <c r="S51" s="18">
        <v>1.9716269242378508E-2</v>
      </c>
      <c r="T51" s="18">
        <v>0.11701358577744624</v>
      </c>
      <c r="U51" s="18">
        <v>3.599329612252869E-2</v>
      </c>
      <c r="V51" s="18">
        <v>1.3927821526925363E-2</v>
      </c>
      <c r="W51" s="18">
        <v>1.4287148486729951E-2</v>
      </c>
      <c r="X51" s="18">
        <v>3.9711927710671821E-2</v>
      </c>
      <c r="Y51" s="18">
        <v>2.3256568222282538E-2</v>
      </c>
      <c r="Z51" s="18">
        <v>4.0665629909138988E-2</v>
      </c>
      <c r="AA51" s="18">
        <v>3.9132570743516872E-2</v>
      </c>
      <c r="AB51" s="18">
        <v>9.1664508854259006E-3</v>
      </c>
      <c r="AC51" s="18">
        <v>4.2746314428262169E-2</v>
      </c>
      <c r="AD51" s="18">
        <v>4.7664693235496519E-2</v>
      </c>
      <c r="AE51" s="18">
        <v>1.0585697923303694E-2</v>
      </c>
      <c r="AF51" s="18">
        <v>1.1200290176653849E-2</v>
      </c>
      <c r="AG51" s="18">
        <v>3.9169900071966121E-2</v>
      </c>
      <c r="AH51" s="18">
        <v>3.3009624876964232E-2</v>
      </c>
      <c r="AI51" s="18">
        <v>1.845983793774118E-2</v>
      </c>
      <c r="AJ51" s="18">
        <v>1.4714903609171619E-2</v>
      </c>
      <c r="AK51" s="18">
        <v>1.0954214515649624E-2</v>
      </c>
      <c r="AL51" s="18">
        <v>2.8590444214392243E-2</v>
      </c>
      <c r="AM51" s="18">
        <v>2.5451235768534846E-2</v>
      </c>
      <c r="AN51" s="18">
        <v>2.8260746515555858E-2</v>
      </c>
      <c r="AO51" s="18">
        <v>8.1811749135511196E-3</v>
      </c>
      <c r="AP51" s="18">
        <v>9.7442073075432057E-3</v>
      </c>
      <c r="AQ51" s="18">
        <v>3.7622797748948514E-2</v>
      </c>
      <c r="AR51" s="18">
        <v>2.7286183458123534E-2</v>
      </c>
      <c r="AS51" s="18">
        <v>2.8275114591968548E-2</v>
      </c>
      <c r="AU51" s="91">
        <v>1</v>
      </c>
    </row>
    <row r="52" spans="1:49">
      <c r="A52" s="14" t="s">
        <v>216</v>
      </c>
      <c r="B52" s="18">
        <v>3.9932352066381814E-2</v>
      </c>
      <c r="C52" s="18">
        <v>1.109196795890981E-2</v>
      </c>
      <c r="D52" s="18">
        <v>4.4447348137758559E-2</v>
      </c>
      <c r="E52" s="18">
        <v>1.5057870836788757E-2</v>
      </c>
      <c r="F52" s="18">
        <v>7.7436732128747417E-3</v>
      </c>
      <c r="G52" s="18">
        <v>7.9284994350479407E-3</v>
      </c>
      <c r="H52" s="18">
        <v>6.7647246841248806E-3</v>
      </c>
      <c r="I52" s="18">
        <v>9.1047506407433004E-3</v>
      </c>
      <c r="J52" s="18">
        <v>6.5709603010804894E-3</v>
      </c>
      <c r="K52" s="18">
        <v>1.0005386202302151E-2</v>
      </c>
      <c r="Q52" s="18">
        <v>3.3018751380040089E-2</v>
      </c>
      <c r="R52" s="18">
        <v>3.4415423885816067E-2</v>
      </c>
      <c r="S52" s="18">
        <v>7.3527426391899672E-2</v>
      </c>
      <c r="T52" s="18">
        <v>3.4267072373865406E-2</v>
      </c>
      <c r="U52" s="18">
        <v>9.9246390568428818E-3</v>
      </c>
      <c r="V52" s="18">
        <v>3.8365472543550823</v>
      </c>
      <c r="W52" s="18">
        <v>3.0648737390228509</v>
      </c>
      <c r="X52" s="18">
        <v>3.8056640499851202</v>
      </c>
      <c r="Y52" s="18">
        <v>3.9698635343815636</v>
      </c>
      <c r="Z52" s="18">
        <v>2.8500687575487262</v>
      </c>
      <c r="AA52" s="18">
        <v>1.3425561626982083E-2</v>
      </c>
      <c r="AB52" s="18">
        <v>4.7347293848129975E-2</v>
      </c>
      <c r="AC52" s="18">
        <v>1.2051605176632453E-2</v>
      </c>
      <c r="AD52" s="18">
        <v>1.3201739303391977E-2</v>
      </c>
      <c r="AE52" s="18">
        <v>4.5525734315964531E-2</v>
      </c>
      <c r="AF52" s="18">
        <v>4.7995526932754939E-2</v>
      </c>
      <c r="AG52" s="18">
        <v>1.6872011585023685E-2</v>
      </c>
      <c r="AH52" s="18">
        <v>1.0453626640683613E-2</v>
      </c>
      <c r="AI52" s="18">
        <v>1.1216977681795628E-2</v>
      </c>
      <c r="AU52" s="91">
        <v>1</v>
      </c>
    </row>
    <row r="53" spans="1:49">
      <c r="A53" s="14" t="s">
        <v>204</v>
      </c>
      <c r="B53" s="18">
        <v>0.26699892336943226</v>
      </c>
      <c r="C53" s="18">
        <v>0.28137460079524068</v>
      </c>
      <c r="D53" s="18">
        <v>0.2591173580948537</v>
      </c>
      <c r="E53" s="18">
        <v>0.25738329504971219</v>
      </c>
      <c r="F53" s="18">
        <v>0.31084607477395637</v>
      </c>
      <c r="G53" s="18">
        <v>3.3822474344786316E-2</v>
      </c>
      <c r="H53" s="18">
        <v>3.2086446695310376E-2</v>
      </c>
      <c r="I53" s="18">
        <v>6.0030500485234992E-2</v>
      </c>
      <c r="J53" s="18">
        <v>3.8779400986515229E-2</v>
      </c>
      <c r="K53" s="18">
        <v>4.6298467767187206E-2</v>
      </c>
      <c r="L53" s="18">
        <v>1.3653558262175451E-2</v>
      </c>
      <c r="M53" s="18">
        <v>8.6704332471559641E-3</v>
      </c>
      <c r="N53" s="18">
        <v>1.0529230602982494E-2</v>
      </c>
      <c r="O53" s="18">
        <v>9.8104201463298235E-3</v>
      </c>
      <c r="P53" s="18">
        <v>9.0639151717057248E-3</v>
      </c>
      <c r="Q53" s="18">
        <v>0.10051971431967308</v>
      </c>
      <c r="R53" s="18">
        <v>0.15022711094034355</v>
      </c>
      <c r="S53" s="18">
        <v>0.11767911533079056</v>
      </c>
      <c r="T53" s="18">
        <v>0.15966755224432172</v>
      </c>
      <c r="U53" s="18">
        <v>0.16915820854200553</v>
      </c>
      <c r="V53" s="18">
        <v>5.5316488641439496E-2</v>
      </c>
      <c r="W53" s="18">
        <v>5.238068781959998E-2</v>
      </c>
      <c r="X53" s="18">
        <v>5.6034623922630145E-2</v>
      </c>
      <c r="Y53" s="18">
        <v>4.403054672167854E-2</v>
      </c>
      <c r="Z53" s="18">
        <v>4.0098834042486008E-2</v>
      </c>
      <c r="AA53" s="18">
        <v>3.8311273112924489E-2</v>
      </c>
      <c r="AB53" s="18">
        <v>3.2854128904949535E-2</v>
      </c>
      <c r="AC53" s="18">
        <v>3.0855857161910617E-2</v>
      </c>
      <c r="AD53" s="18">
        <v>3.5115971532426619E-2</v>
      </c>
      <c r="AE53" s="18">
        <v>3.2198950739080467E-2</v>
      </c>
      <c r="AF53" s="18">
        <v>3.2771532143011858E-2</v>
      </c>
      <c r="AG53" s="18">
        <v>3.370039521325266E-2</v>
      </c>
      <c r="AH53" s="18">
        <v>2.4448407268601563E-2</v>
      </c>
      <c r="AI53" s="18">
        <v>2.216957574815627E-2</v>
      </c>
      <c r="AJ53" s="18">
        <v>2.4900399755163505E-2</v>
      </c>
      <c r="AK53" s="18">
        <v>1.9154567625297617E-2</v>
      </c>
      <c r="AL53" s="18">
        <v>2.4677046930465161E-2</v>
      </c>
      <c r="AM53" s="18">
        <v>2.0248058826611862E-2</v>
      </c>
      <c r="AN53" s="18">
        <v>1.9182483404462606E-2</v>
      </c>
      <c r="AO53" s="18">
        <v>8.8973114982854075E-3</v>
      </c>
      <c r="AP53" s="18">
        <v>1.5688115760074273E-2</v>
      </c>
      <c r="AQ53" s="18">
        <v>1.3249237034636875E-2</v>
      </c>
      <c r="AR53" s="18">
        <v>9.8890815861120314E-3</v>
      </c>
      <c r="AS53" s="18">
        <v>8.8726573384974982E-3</v>
      </c>
      <c r="AU53" s="91">
        <v>1</v>
      </c>
    </row>
    <row r="54" spans="1:49">
      <c r="A54" s="14" t="s">
        <v>244</v>
      </c>
      <c r="B54" s="18">
        <v>1.5563997061474665E-2</v>
      </c>
      <c r="C54" s="18">
        <v>1.2905783543532952E-2</v>
      </c>
      <c r="D54" s="18">
        <v>0.28129455469290138</v>
      </c>
      <c r="E54" s="18">
        <v>2.349299335498143E-2</v>
      </c>
      <c r="F54" s="18">
        <v>1.8891923381829691E-2</v>
      </c>
      <c r="G54" s="18">
        <v>4.0559781803605817E-2</v>
      </c>
      <c r="H54" s="18">
        <v>4.855311499044488E-2</v>
      </c>
      <c r="I54" s="18">
        <v>0.1136753452775164</v>
      </c>
      <c r="J54" s="18">
        <v>3.5852791604278789E-2</v>
      </c>
      <c r="K54" s="18">
        <v>1.2797384728183626E-2</v>
      </c>
      <c r="L54" s="18">
        <v>1.8438869950261783E-2</v>
      </c>
      <c r="N54" s="18">
        <v>1.6812189323535769E-2</v>
      </c>
      <c r="O54" s="18">
        <v>1.0211533787204057E-2</v>
      </c>
      <c r="P54" s="18">
        <v>1.5030126427330912E-2</v>
      </c>
      <c r="Q54" s="18">
        <v>1.1599748972495948E-2</v>
      </c>
      <c r="R54" s="18">
        <v>1.7204733438772379E-2</v>
      </c>
      <c r="S54" s="18">
        <v>8.8571193370468957E-3</v>
      </c>
      <c r="T54" s="18">
        <v>0.17043487356862105</v>
      </c>
      <c r="U54" s="18">
        <v>3.2963697218088603E-2</v>
      </c>
      <c r="V54" s="18">
        <v>4.4923819036799692E-2</v>
      </c>
      <c r="W54" s="18">
        <v>2.0416060322216236E-2</v>
      </c>
      <c r="X54" s="18">
        <v>3.7967275580281054E-2</v>
      </c>
      <c r="Y54" s="18">
        <v>4.4404386155081348E-2</v>
      </c>
      <c r="Z54" s="18">
        <v>6.4951964445005797E-2</v>
      </c>
      <c r="AA54" s="18">
        <v>7.5968719899818724E-2</v>
      </c>
      <c r="AB54" s="18">
        <v>1.1137500908832318E-2</v>
      </c>
      <c r="AC54" s="18">
        <v>2.5859966738827154E-2</v>
      </c>
      <c r="AD54" s="18">
        <v>1.3389456901038078E-2</v>
      </c>
      <c r="AE54" s="18">
        <v>3.4634982115013639E-2</v>
      </c>
      <c r="AF54" s="18">
        <v>1.130455405531419E-2</v>
      </c>
      <c r="AG54" s="18">
        <v>1.6292440195677389E-2</v>
      </c>
      <c r="AH54" s="18">
        <v>1.1775540737277889E-2</v>
      </c>
      <c r="AI54" s="18">
        <v>8.0406182733321115E-3</v>
      </c>
      <c r="AJ54" s="18">
        <v>2.8675865188258681E-2</v>
      </c>
      <c r="AK54" s="18">
        <v>1.8105023350898558E-2</v>
      </c>
      <c r="AL54" s="18">
        <v>1.1046270427156982E-2</v>
      </c>
      <c r="AM54" s="18">
        <v>9.6696481438462087E-3</v>
      </c>
      <c r="AN54" s="18">
        <v>1.5791703493228608E-2</v>
      </c>
      <c r="AO54" s="18">
        <v>9.0290302800350285E-3</v>
      </c>
      <c r="AP54" s="18">
        <v>2.6352992433238579E-2</v>
      </c>
      <c r="AQ54" s="18">
        <v>1.3126821833192885E-2</v>
      </c>
      <c r="AR54" s="18">
        <v>1.2781502636741176E-2</v>
      </c>
      <c r="AS54" s="18">
        <v>0</v>
      </c>
      <c r="AU54" s="91">
        <v>1</v>
      </c>
      <c r="AV54" s="91">
        <v>1</v>
      </c>
    </row>
    <row r="55" spans="1:49">
      <c r="A55" s="14" t="s">
        <v>29</v>
      </c>
      <c r="B55" s="18">
        <v>0.13836688695500315</v>
      </c>
      <c r="C55" s="18">
        <v>0.11931055719202334</v>
      </c>
      <c r="D55" s="18">
        <v>0.11758568560058487</v>
      </c>
      <c r="E55" s="18">
        <v>0.13081014929551774</v>
      </c>
      <c r="F55" s="18">
        <v>0.13350233727817415</v>
      </c>
      <c r="G55" s="18">
        <v>0.10622347702576705</v>
      </c>
      <c r="H55" s="18">
        <v>0.10072350747024972</v>
      </c>
      <c r="I55" s="18">
        <v>0.12225038616362542</v>
      </c>
      <c r="J55" s="18">
        <v>0.10031688541765024</v>
      </c>
      <c r="K55" s="18">
        <v>0.12049179377288009</v>
      </c>
      <c r="L55" s="18">
        <v>0.14153701024894347</v>
      </c>
      <c r="M55" s="18">
        <v>0.12796925792984476</v>
      </c>
      <c r="N55" s="18">
        <v>0.10295250702398963</v>
      </c>
      <c r="O55" s="18">
        <v>0.11244087824653967</v>
      </c>
      <c r="P55" s="18">
        <v>0.10603224372656025</v>
      </c>
      <c r="Q55" s="18">
        <v>0.11000554746856758</v>
      </c>
      <c r="R55" s="18">
        <v>0.12324007636884604</v>
      </c>
      <c r="S55" s="18">
        <v>0.11767719452295365</v>
      </c>
      <c r="T55" s="18">
        <v>0.12573700167331853</v>
      </c>
      <c r="U55" s="18">
        <v>0.14089546532457281</v>
      </c>
      <c r="V55" s="18">
        <v>0.13249060047903263</v>
      </c>
      <c r="W55" s="18">
        <v>9.5327257055282708E-2</v>
      </c>
      <c r="X55" s="18">
        <v>0.10393370820274844</v>
      </c>
      <c r="Y55" s="18">
        <v>8.1549914392476774E-2</v>
      </c>
      <c r="Z55" s="18">
        <v>7.5484578889616905E-2</v>
      </c>
      <c r="AA55" s="18">
        <v>0.17906877433618601</v>
      </c>
      <c r="AB55" s="18">
        <v>0.13777228297403099</v>
      </c>
      <c r="AC55" s="18">
        <v>0.12515668429628876</v>
      </c>
      <c r="AD55" s="18">
        <v>0.1486643493528336</v>
      </c>
      <c r="AE55" s="18">
        <v>9.3617383942571797E-2</v>
      </c>
      <c r="AF55" s="18">
        <v>0.11764710201486275</v>
      </c>
      <c r="AG55" s="18">
        <v>0.10696214134017079</v>
      </c>
      <c r="AH55" s="18">
        <v>9.3214787112008715E-2</v>
      </c>
      <c r="AI55" s="18">
        <v>7.4352623172914037E-2</v>
      </c>
      <c r="AJ55" s="18">
        <v>0.1055075346806563</v>
      </c>
      <c r="AK55" s="18">
        <v>8.9023877670707088E-2</v>
      </c>
      <c r="AL55" s="18">
        <v>9.0324933734498333E-2</v>
      </c>
      <c r="AM55" s="18">
        <v>8.150055946481928E-2</v>
      </c>
      <c r="AN55" s="18">
        <v>9.3414295820186233E-2</v>
      </c>
      <c r="AO55" s="18">
        <v>7.068892968824457E-2</v>
      </c>
      <c r="AP55" s="18">
        <v>9.533938927750496E-2</v>
      </c>
      <c r="AQ55" s="18">
        <v>6.7525550229512732E-2</v>
      </c>
      <c r="AR55" s="18">
        <v>7.1433197801107781E-2</v>
      </c>
      <c r="AS55" s="18">
        <v>7.1334898882376985E-2</v>
      </c>
      <c r="AU55" s="91">
        <v>1</v>
      </c>
      <c r="AV55" s="91">
        <v>1</v>
      </c>
    </row>
    <row r="56" spans="1:49">
      <c r="A56" s="14" t="s">
        <v>166</v>
      </c>
      <c r="B56" s="18">
        <v>5.4034666230880412E-3</v>
      </c>
      <c r="C56" s="18">
        <v>4.9592322042164841E-3</v>
      </c>
      <c r="E56" s="18">
        <v>5.5753395506216944E-3</v>
      </c>
      <c r="F56" s="18">
        <v>5.7681497138463355E-3</v>
      </c>
      <c r="L56" s="18">
        <v>4.2915577542241203E-3</v>
      </c>
      <c r="M56" s="18">
        <v>4.6639628338187907E-3</v>
      </c>
      <c r="N56" s="18">
        <v>4.7352496217851741E-3</v>
      </c>
      <c r="O56" s="18">
        <v>5.3173341301715506E-3</v>
      </c>
      <c r="P56" s="18">
        <v>4.4109690584621672E-3</v>
      </c>
      <c r="Q56" s="18">
        <v>4.1778966277476945E-3</v>
      </c>
      <c r="R56" s="18">
        <v>4.6056609449602222E-3</v>
      </c>
      <c r="S56" s="18">
        <v>4.6008835716049726E-3</v>
      </c>
      <c r="U56" s="18">
        <v>5.1103058108511188E-3</v>
      </c>
      <c r="V56" s="18">
        <v>5.3921947925422847E-3</v>
      </c>
      <c r="W56" s="18">
        <v>3.8754060842705884E-3</v>
      </c>
      <c r="X56" s="18">
        <v>5.2286167090756092E-3</v>
      </c>
      <c r="Y56" s="18">
        <v>4.142960296203738E-3</v>
      </c>
      <c r="Z56" s="18">
        <v>4.0436701216479704E-3</v>
      </c>
      <c r="AB56" s="18">
        <v>4.6340881637505372E-3</v>
      </c>
      <c r="AC56" s="18">
        <v>6.8603839532085072E-3</v>
      </c>
      <c r="AD56" s="18">
        <v>6.4331220112462811E-3</v>
      </c>
      <c r="AF56" s="18">
        <v>5.5392021169972886E-3</v>
      </c>
      <c r="AG56" s="18">
        <v>4.779862936169498E-3</v>
      </c>
      <c r="AH56" s="18">
        <v>3.8247964821327115E-3</v>
      </c>
      <c r="AI56" s="18">
        <v>2.8975788478917833E-3</v>
      </c>
      <c r="AO56" s="18">
        <v>2.6757344333574896E-3</v>
      </c>
      <c r="AP56" s="18">
        <v>4.8195768401222356E-3</v>
      </c>
      <c r="AQ56" s="18">
        <v>8.1841503233433498E-3</v>
      </c>
      <c r="AR56" s="18">
        <v>3.0878610260983703E-3</v>
      </c>
      <c r="AU56" s="91">
        <v>1</v>
      </c>
    </row>
    <row r="57" spans="1:49">
      <c r="A57" s="14" t="s">
        <v>171</v>
      </c>
      <c r="B57" s="18">
        <v>0.15334633213401155</v>
      </c>
      <c r="C57" s="18">
        <v>0.16863869454877117</v>
      </c>
      <c r="D57" s="18">
        <v>0.23707148929694968</v>
      </c>
      <c r="E57" s="18">
        <v>0.16547114305772662</v>
      </c>
      <c r="F57" s="18">
        <v>0.16445122550724864</v>
      </c>
      <c r="G57" s="18">
        <v>0.13388085756527446</v>
      </c>
      <c r="H57" s="18">
        <v>0.11426828868992707</v>
      </c>
      <c r="I57" s="18">
        <v>0.21775088980196772</v>
      </c>
      <c r="J57" s="18">
        <v>0.13220748519552694</v>
      </c>
      <c r="K57" s="18">
        <v>0.1448611377772509</v>
      </c>
      <c r="L57" s="18">
        <v>0.13604143431574064</v>
      </c>
      <c r="M57" s="18">
        <v>0.10504367462856473</v>
      </c>
      <c r="N57" s="18">
        <v>0.1069521288091636</v>
      </c>
      <c r="O57" s="18">
        <v>0.11139251938390728</v>
      </c>
      <c r="P57" s="18">
        <v>0.10919924623579415</v>
      </c>
      <c r="Q57" s="18">
        <v>0.10236783019596635</v>
      </c>
      <c r="R57" s="18">
        <v>0.13034500013403269</v>
      </c>
      <c r="S57" s="18">
        <v>0.11449002551930411</v>
      </c>
      <c r="T57" s="18">
        <v>0.16834520392773936</v>
      </c>
      <c r="U57" s="18">
        <v>0.16213034328532844</v>
      </c>
      <c r="V57" s="18">
        <v>0.17983024588232399</v>
      </c>
      <c r="W57" s="18">
        <v>0.12823181998205904</v>
      </c>
      <c r="X57" s="18">
        <v>0.1458605360471259</v>
      </c>
      <c r="Y57" s="18">
        <v>0.11530556679349896</v>
      </c>
      <c r="Z57" s="18">
        <v>0.15168973057461102</v>
      </c>
      <c r="AA57" s="18">
        <v>0.17741143111275995</v>
      </c>
      <c r="AB57" s="18">
        <v>0.13749931438965374</v>
      </c>
      <c r="AC57" s="18">
        <v>0.16223321704029278</v>
      </c>
      <c r="AD57" s="18">
        <v>0.18245910851714681</v>
      </c>
      <c r="AE57" s="18">
        <v>0.15104715384358955</v>
      </c>
      <c r="AF57" s="18">
        <v>0.16330954109942589</v>
      </c>
      <c r="AG57" s="18">
        <v>0.19104322049569364</v>
      </c>
      <c r="AH57" s="18">
        <v>0.13889173406823585</v>
      </c>
      <c r="AI57" s="18">
        <v>0.120157682197769</v>
      </c>
      <c r="AJ57" s="18">
        <v>0.14231933829145293</v>
      </c>
      <c r="AK57" s="18">
        <v>0.14295648406668099</v>
      </c>
      <c r="AL57" s="18">
        <v>0.1311770439002406</v>
      </c>
      <c r="AM57" s="18">
        <v>0.12767118880879808</v>
      </c>
      <c r="AN57" s="18">
        <v>0.12075199941583903</v>
      </c>
      <c r="AO57" s="18">
        <v>9.7196547799082558E-2</v>
      </c>
      <c r="AP57" s="18">
        <v>0.14774954828551515</v>
      </c>
      <c r="AQ57" s="18">
        <v>0.13280945095835645</v>
      </c>
      <c r="AR57" s="18">
        <v>0.1103320939615615</v>
      </c>
      <c r="AS57" s="18">
        <v>0.10838252733753154</v>
      </c>
      <c r="AU57" s="91">
        <v>1</v>
      </c>
      <c r="AV57" s="91">
        <v>1</v>
      </c>
    </row>
    <row r="58" spans="1:49">
      <c r="A58" s="14" t="s">
        <v>30</v>
      </c>
      <c r="B58" s="18">
        <v>4.2704425645940444E-3</v>
      </c>
      <c r="D58" s="18">
        <v>5.108618345534359E-2</v>
      </c>
      <c r="E58" s="18">
        <v>4.588025109530749E-3</v>
      </c>
      <c r="F58" s="18">
        <v>4.3328900817810549E-3</v>
      </c>
      <c r="I58" s="18">
        <v>1.3664180578576783E-2</v>
      </c>
      <c r="J58" s="18">
        <v>8.3869531787463068E-3</v>
      </c>
      <c r="K58" s="18">
        <v>6.1326036618444268E-3</v>
      </c>
      <c r="AU58" s="91">
        <v>1</v>
      </c>
      <c r="AV58" s="91">
        <v>1</v>
      </c>
    </row>
    <row r="59" spans="1:49">
      <c r="A59" s="14" t="s">
        <v>31</v>
      </c>
      <c r="B59" s="18">
        <v>0.35379214390163521</v>
      </c>
      <c r="C59" s="18">
        <v>0.32500365105301876</v>
      </c>
      <c r="D59" s="18">
        <v>0.29332246102343063</v>
      </c>
      <c r="E59" s="18">
        <v>0.34447093308107857</v>
      </c>
      <c r="F59" s="18">
        <v>0.35338450487952344</v>
      </c>
      <c r="G59" s="18">
        <v>0.28581694391434803</v>
      </c>
      <c r="H59" s="18">
        <v>0.26064693136891609</v>
      </c>
      <c r="I59" s="18">
        <v>0.29642858457382137</v>
      </c>
      <c r="J59" s="18">
        <v>0.26624726280244065</v>
      </c>
      <c r="K59" s="18">
        <v>0.30438195905713117</v>
      </c>
      <c r="L59" s="18">
        <v>0.37196905282851594</v>
      </c>
      <c r="M59" s="18">
        <v>0.3338940319333617</v>
      </c>
      <c r="N59" s="18">
        <v>0.27187486492327639</v>
      </c>
      <c r="O59" s="18">
        <v>0.29916638606365636</v>
      </c>
      <c r="P59" s="18">
        <v>0.27413529414270682</v>
      </c>
      <c r="Q59" s="18">
        <v>0.30865069595632977</v>
      </c>
      <c r="R59" s="18">
        <v>0.34998466070370138</v>
      </c>
      <c r="S59" s="18">
        <v>0.31658809647943364</v>
      </c>
      <c r="T59" s="18">
        <v>0.3226325364281411</v>
      </c>
      <c r="U59" s="18">
        <v>0.36539625881449478</v>
      </c>
      <c r="V59" s="18">
        <v>0.35771991713649615</v>
      </c>
      <c r="W59" s="18">
        <v>0.24263135134643399</v>
      </c>
      <c r="X59" s="18">
        <v>0.25415106886196426</v>
      </c>
      <c r="Y59" s="18">
        <v>0.20007209354065772</v>
      </c>
      <c r="Z59" s="18">
        <v>0.20116579963213527</v>
      </c>
      <c r="AA59" s="18">
        <v>0.47596131314544865</v>
      </c>
      <c r="AB59" s="18">
        <v>0.3688430596461868</v>
      </c>
      <c r="AC59" s="18">
        <v>0.32569030362646889</v>
      </c>
      <c r="AD59" s="18">
        <v>0.38539900573577107</v>
      </c>
      <c r="AE59" s="18">
        <v>0.26244825870615474</v>
      </c>
      <c r="AF59" s="18">
        <v>0.31188813807474547</v>
      </c>
      <c r="AG59" s="18">
        <v>0.30245101060759738</v>
      </c>
      <c r="AH59" s="18">
        <v>0.24838882600312998</v>
      </c>
      <c r="AI59" s="18">
        <v>0.20295088951649234</v>
      </c>
      <c r="AJ59" s="18">
        <v>0.28805460612199574</v>
      </c>
      <c r="AK59" s="18">
        <v>0.2528746313056503</v>
      </c>
      <c r="AL59" s="18">
        <v>0.24068081983551937</v>
      </c>
      <c r="AM59" s="18">
        <v>0.22103105737309617</v>
      </c>
      <c r="AN59" s="18">
        <v>0.24797240525578235</v>
      </c>
      <c r="AO59" s="18">
        <v>0.19614230303771382</v>
      </c>
      <c r="AP59" s="18">
        <v>0.26514117628482037</v>
      </c>
      <c r="AQ59" s="18">
        <v>0.18563508091550165</v>
      </c>
      <c r="AR59" s="18">
        <v>0.18979984500681435</v>
      </c>
      <c r="AS59" s="18">
        <v>0.18971485577975203</v>
      </c>
      <c r="AU59" s="91">
        <v>1</v>
      </c>
      <c r="AV59" s="91">
        <v>1</v>
      </c>
    </row>
    <row r="60" spans="1:49">
      <c r="A60" s="14">
        <v>146</v>
      </c>
      <c r="G60" s="18">
        <v>5.9530552433069879E-3</v>
      </c>
      <c r="H60" s="18">
        <v>5.3188531359353135E-3</v>
      </c>
      <c r="I60" s="18">
        <v>9.128368273115528E-3</v>
      </c>
      <c r="J60" s="18">
        <v>6.7693649701662329E-3</v>
      </c>
      <c r="K60" s="18">
        <v>5.9818415399899754E-3</v>
      </c>
      <c r="V60" s="18">
        <v>8.5400231426933457E-3</v>
      </c>
      <c r="W60" s="18">
        <v>5.7309094500711697E-3</v>
      </c>
      <c r="X60" s="18">
        <v>8.6029398153751515E-3</v>
      </c>
      <c r="Y60" s="18">
        <v>6.3083270600003761E-3</v>
      </c>
      <c r="Z60" s="18">
        <v>8.2793245814157274E-3</v>
      </c>
      <c r="AA60" s="18">
        <v>8.3981451651755374E-3</v>
      </c>
      <c r="AB60" s="18">
        <v>5.7753902238980165E-3</v>
      </c>
      <c r="AC60" s="18">
        <v>1.0661399246084152E-2</v>
      </c>
      <c r="AD60" s="18">
        <v>7.5007159229654903E-3</v>
      </c>
      <c r="AE60" s="18">
        <v>5.9378657899553482E-3</v>
      </c>
      <c r="AF60" s="18">
        <v>7.7162612735318815E-3</v>
      </c>
      <c r="AG60" s="18">
        <v>7.6108770500136489E-3</v>
      </c>
      <c r="AH60" s="18">
        <v>8.676192035307069E-3</v>
      </c>
      <c r="AI60" s="18">
        <v>4.7335634948539708E-3</v>
      </c>
      <c r="AJ60" s="18">
        <v>8.1240893111536022E-3</v>
      </c>
      <c r="AK60" s="18">
        <v>4.9566428367910963E-3</v>
      </c>
      <c r="AL60" s="18">
        <v>5.01088952517483E-3</v>
      </c>
      <c r="AM60" s="18">
        <v>4.3776405744679475E-3</v>
      </c>
      <c r="AN60" s="18">
        <v>5.8938017925214171E-3</v>
      </c>
      <c r="AO60" s="18">
        <v>3.9138010713726983E-3</v>
      </c>
      <c r="AP60" s="18">
        <v>5.6287475706348683E-3</v>
      </c>
      <c r="AQ60" s="18">
        <v>5.8431173472752052E-3</v>
      </c>
      <c r="AR60" s="18">
        <v>4.9260838312938579E-3</v>
      </c>
      <c r="AS60" s="18">
        <v>3.4605437435977758E-3</v>
      </c>
      <c r="AW60" s="91">
        <v>1</v>
      </c>
    </row>
    <row r="61" spans="1:49">
      <c r="A61" s="14" t="s">
        <v>32</v>
      </c>
      <c r="Q61" s="18">
        <v>6.7646346668150843E-3</v>
      </c>
      <c r="R61" s="18">
        <v>5.034565540494253E-3</v>
      </c>
      <c r="S61" s="18">
        <v>4.3059023680816618E-3</v>
      </c>
      <c r="U61" s="18">
        <v>4.772475210649739E-3</v>
      </c>
      <c r="AF61" s="18">
        <v>1.6060308577025676E-2</v>
      </c>
      <c r="AG61" s="18">
        <v>1.7940296141767644E-2</v>
      </c>
      <c r="AH61" s="18">
        <v>1.8657372997759748E-2</v>
      </c>
      <c r="AO61" s="18">
        <v>8.2838975812295785E-3</v>
      </c>
      <c r="AP61" s="18">
        <v>5.1447274841235286E-3</v>
      </c>
      <c r="AQ61" s="18">
        <v>8.4210931488187101E-3</v>
      </c>
      <c r="AR61" s="18">
        <v>4.0156913615530844E-3</v>
      </c>
      <c r="AS61" s="18">
        <v>3.7871697380061136E-3</v>
      </c>
      <c r="AU61" s="91">
        <v>1</v>
      </c>
      <c r="AV61" s="91">
        <v>1</v>
      </c>
    </row>
    <row r="62" spans="1:49">
      <c r="A62" s="14" t="s">
        <v>2229</v>
      </c>
      <c r="B62" s="18">
        <v>8.5727201642809087E-2</v>
      </c>
      <c r="C62" s="18">
        <v>7.7311047673108133E-2</v>
      </c>
      <c r="D62" s="18">
        <v>7.1802234226604963E-2</v>
      </c>
      <c r="E62" s="18">
        <v>8.1059470052875948E-2</v>
      </c>
      <c r="F62" s="18">
        <v>7.352161561761078E-2</v>
      </c>
      <c r="G62" s="18">
        <v>6.689903769348518E-2</v>
      </c>
      <c r="H62" s="18">
        <v>6.5923063210364952E-2</v>
      </c>
      <c r="I62" s="18">
        <v>7.1131707867677474E-2</v>
      </c>
      <c r="J62" s="18">
        <v>5.7503911888093014E-2</v>
      </c>
      <c r="K62" s="18">
        <v>7.0493855477110581E-2</v>
      </c>
      <c r="L62" s="18">
        <v>8.6512235790377007E-2</v>
      </c>
      <c r="M62" s="18">
        <v>7.9482829955857384E-2</v>
      </c>
      <c r="N62" s="18">
        <v>6.5483574670412797E-2</v>
      </c>
      <c r="O62" s="18">
        <v>7.4677380870084895E-2</v>
      </c>
      <c r="P62" s="18">
        <v>6.4922273391470303E-2</v>
      </c>
      <c r="Q62" s="18">
        <v>6.5036721745166504E-2</v>
      </c>
      <c r="R62" s="18">
        <v>7.6112396832063001E-2</v>
      </c>
      <c r="S62" s="18">
        <v>6.5362621079494004E-2</v>
      </c>
      <c r="T62" s="18">
        <v>6.5230519155419747E-2</v>
      </c>
      <c r="U62" s="18">
        <v>7.7742566490829959E-2</v>
      </c>
      <c r="V62" s="18">
        <v>9.3174400241978317E-2</v>
      </c>
      <c r="W62" s="18">
        <v>6.0932378257568309E-2</v>
      </c>
      <c r="X62" s="18">
        <v>6.2656897658940974E-2</v>
      </c>
      <c r="Y62" s="18">
        <v>4.7947041120630647E-2</v>
      </c>
      <c r="Z62" s="18">
        <v>4.9803831792669548E-2</v>
      </c>
      <c r="AA62" s="18">
        <v>9.6676497549052526E-2</v>
      </c>
      <c r="AB62" s="18">
        <v>7.3813447656998391E-2</v>
      </c>
      <c r="AC62" s="18">
        <v>6.1204464651687031E-2</v>
      </c>
      <c r="AD62" s="18">
        <v>7.3032529862075479E-2</v>
      </c>
      <c r="AE62" s="18">
        <v>6.2559713588627067E-2</v>
      </c>
      <c r="AF62" s="18">
        <v>7.5370669102427526E-2</v>
      </c>
      <c r="AG62" s="18">
        <v>6.9845957289431063E-2</v>
      </c>
      <c r="AH62" s="18">
        <v>5.8545912002542271E-2</v>
      </c>
      <c r="AI62" s="18">
        <v>4.4545927331200538E-2</v>
      </c>
      <c r="AJ62" s="18">
        <v>6.0014733523641353E-2</v>
      </c>
      <c r="AK62" s="18">
        <v>5.2106134741669342E-2</v>
      </c>
      <c r="AL62" s="18">
        <v>5.1357347771159641E-2</v>
      </c>
      <c r="AM62" s="18">
        <v>4.1264208346772351E-2</v>
      </c>
      <c r="AN62" s="18">
        <v>5.2022669561661197E-2</v>
      </c>
      <c r="AO62" s="18">
        <v>4.2456604730367609E-2</v>
      </c>
      <c r="AP62" s="18">
        <v>5.9986587938747934E-2</v>
      </c>
      <c r="AQ62" s="18">
        <v>4.3042509940713819E-2</v>
      </c>
      <c r="AR62" s="18">
        <v>4.414701434298425E-2</v>
      </c>
      <c r="AS62" s="18">
        <v>4.2531506992852429E-2</v>
      </c>
      <c r="AU62" s="91">
        <v>1</v>
      </c>
      <c r="AV62" s="91">
        <v>1</v>
      </c>
    </row>
    <row r="63" spans="1:49">
      <c r="A63" s="14">
        <v>310</v>
      </c>
      <c r="B63" s="18">
        <v>5.9613377142384173E-3</v>
      </c>
      <c r="C63" s="18">
        <v>9.067355728295522E-3</v>
      </c>
      <c r="D63" s="18">
        <v>1.2081826812704062E-2</v>
      </c>
      <c r="E63" s="18">
        <v>5.2296204230216428E-3</v>
      </c>
      <c r="F63" s="18">
        <v>3.7191320370266929E-3</v>
      </c>
      <c r="G63" s="18">
        <v>3.10331506316135E-3</v>
      </c>
      <c r="H63" s="18">
        <v>3.6198761082459896E-3</v>
      </c>
      <c r="I63" s="18">
        <v>1.8820185775682795E-2</v>
      </c>
      <c r="J63" s="18">
        <v>1.1746343283917644E-2</v>
      </c>
      <c r="K63" s="18">
        <v>4.6702755081134507E-2</v>
      </c>
      <c r="L63" s="18">
        <v>5.4833503965017617E-3</v>
      </c>
      <c r="M63" s="18">
        <v>1.8082033755025866E-2</v>
      </c>
      <c r="N63" s="18">
        <v>3.1227036956991572E-3</v>
      </c>
      <c r="AF63" s="18">
        <v>4.4830163686946971E-2</v>
      </c>
      <c r="AG63" s="18">
        <v>9.1472215395625528E-2</v>
      </c>
      <c r="AH63" s="18">
        <v>4.211828417301141E-2</v>
      </c>
      <c r="AO63" s="18">
        <v>1.8308236334963111E-2</v>
      </c>
      <c r="AQ63" s="18">
        <v>3.3589090660130286E-2</v>
      </c>
      <c r="AR63" s="18">
        <v>6.9248708805306914E-3</v>
      </c>
      <c r="AS63" s="18">
        <v>5.2887761266686715E-3</v>
      </c>
      <c r="AW63" s="91">
        <v>1</v>
      </c>
    </row>
    <row r="64" spans="1:49">
      <c r="A64" s="14" t="s">
        <v>34</v>
      </c>
      <c r="B64" s="18">
        <v>5.5086738342995526E-3</v>
      </c>
      <c r="C64" s="18">
        <v>5.5506339054694149E-3</v>
      </c>
      <c r="D64" s="18">
        <v>4.2514480792068725E-3</v>
      </c>
      <c r="E64" s="18">
        <v>5.5937213447272184E-3</v>
      </c>
      <c r="F64" s="18">
        <v>5.7021682742293151E-3</v>
      </c>
      <c r="G64" s="18">
        <v>5.6843762435480729E-3</v>
      </c>
      <c r="H64" s="18">
        <v>8.0268738770718148E-3</v>
      </c>
      <c r="I64" s="18">
        <v>1.0717497537018339E-2</v>
      </c>
      <c r="J64" s="18">
        <v>6.4636081996771568E-3</v>
      </c>
      <c r="K64" s="18">
        <v>8.1946300336186648E-3</v>
      </c>
      <c r="Q64" s="18">
        <v>6.7167802731705637E-3</v>
      </c>
      <c r="R64" s="18">
        <v>9.096053779870673E-3</v>
      </c>
      <c r="S64" s="18">
        <v>7.4856625415031693E-3</v>
      </c>
      <c r="T64" s="18">
        <v>9.6049791463150708E-3</v>
      </c>
      <c r="U64" s="18">
        <v>1.15070046291032E-2</v>
      </c>
      <c r="V64" s="18">
        <v>1.2312141472902298E-2</v>
      </c>
      <c r="W64" s="18">
        <v>8.5536398374070916E-3</v>
      </c>
      <c r="X64" s="18">
        <v>1.0837062804628865E-2</v>
      </c>
      <c r="Y64" s="18">
        <v>9.3764278589470243E-3</v>
      </c>
      <c r="Z64" s="18">
        <v>9.1855664406324741E-3</v>
      </c>
      <c r="AA64" s="18">
        <v>1.0016815954280006E-2</v>
      </c>
      <c r="AB64" s="18">
        <v>8.1214531622900276E-3</v>
      </c>
      <c r="AC64" s="18">
        <v>1.1047482781132142E-2</v>
      </c>
      <c r="AD64" s="18">
        <v>1.4290101970595437E-2</v>
      </c>
      <c r="AE64" s="18">
        <v>1.0060501383436874E-2</v>
      </c>
      <c r="AF64" s="18">
        <v>1.4828599728767065E-2</v>
      </c>
      <c r="AG64" s="18">
        <v>1.222543405814446E-2</v>
      </c>
      <c r="AH64" s="18">
        <v>1.1978350957395554E-2</v>
      </c>
      <c r="AI64" s="18">
        <v>1.1350933643161969E-2</v>
      </c>
      <c r="AJ64" s="18">
        <v>9.1444670743663775E-3</v>
      </c>
      <c r="AK64" s="18">
        <v>1.0147748510607135E-2</v>
      </c>
      <c r="AL64" s="18">
        <v>1.214376266840473E-2</v>
      </c>
      <c r="AM64" s="18">
        <v>7.7801058065246516E-3</v>
      </c>
      <c r="AN64" s="18">
        <v>8.8420503755512955E-3</v>
      </c>
      <c r="AO64" s="18">
        <v>2.6175174291370937E-3</v>
      </c>
      <c r="AP64" s="18">
        <v>5.9110389127014018E-3</v>
      </c>
      <c r="AQ64" s="18">
        <v>5.7800167279741773E-3</v>
      </c>
      <c r="AR64" s="18">
        <v>5.4732251762922932E-3</v>
      </c>
      <c r="AS64" s="18">
        <v>3.441988549262131E-3</v>
      </c>
      <c r="AU64" s="91">
        <v>1</v>
      </c>
      <c r="AV64" s="91">
        <v>1</v>
      </c>
    </row>
    <row r="65" spans="1:49">
      <c r="A65" s="14" t="s">
        <v>36</v>
      </c>
      <c r="B65" s="18">
        <v>1.9456151483830986</v>
      </c>
      <c r="C65" s="18">
        <v>1.6773344006348698</v>
      </c>
      <c r="D65" s="18">
        <v>1.5390202350668383</v>
      </c>
      <c r="E65" s="18">
        <v>1.8369584352285671</v>
      </c>
      <c r="F65" s="18">
        <v>1.7954003750489553</v>
      </c>
      <c r="G65" s="18">
        <v>1.4489989165700874</v>
      </c>
      <c r="H65" s="18">
        <v>1.4187341711627104</v>
      </c>
      <c r="I65" s="18">
        <v>1.508710918952874</v>
      </c>
      <c r="J65" s="18">
        <v>1.2232575236399443</v>
      </c>
      <c r="K65" s="18">
        <v>1.5114411699140655</v>
      </c>
      <c r="L65" s="18">
        <v>1.9514977465575254</v>
      </c>
      <c r="M65" s="18">
        <v>1.7066727212414037</v>
      </c>
      <c r="N65" s="18">
        <v>1.4343867516749513</v>
      </c>
      <c r="O65" s="18">
        <v>1.6085434696803802</v>
      </c>
      <c r="P65" s="18">
        <v>1.4294910955567957</v>
      </c>
      <c r="Q65" s="18">
        <v>1.4581655070212016</v>
      </c>
      <c r="R65" s="18">
        <v>1.6032054661507897</v>
      </c>
      <c r="S65" s="18">
        <v>1.4273097714238674</v>
      </c>
      <c r="T65" s="18">
        <v>1.4039114982067658</v>
      </c>
      <c r="U65" s="18">
        <v>1.6194488252558861</v>
      </c>
      <c r="V65" s="18">
        <v>2.0648769181529456</v>
      </c>
      <c r="W65" s="18">
        <v>1.3378380705364195</v>
      </c>
      <c r="X65" s="18">
        <v>1.4041142606533779</v>
      </c>
      <c r="Y65" s="18">
        <v>1.0739294507519179</v>
      </c>
      <c r="Z65" s="18">
        <v>1.0908963742431539</v>
      </c>
      <c r="AA65" s="18">
        <v>2.1133177704096227</v>
      </c>
      <c r="AB65" s="18">
        <v>1.5455449358587605</v>
      </c>
      <c r="AC65" s="18">
        <v>1.3690125387113601</v>
      </c>
      <c r="AD65" s="18">
        <v>1.6325344152257342</v>
      </c>
      <c r="AE65" s="18">
        <v>1.4126340273265734</v>
      </c>
      <c r="AF65" s="18">
        <v>1.6421524176370428</v>
      </c>
      <c r="AG65" s="18">
        <v>1.5678919051328091</v>
      </c>
      <c r="AH65" s="18">
        <v>1.2884410722503383</v>
      </c>
      <c r="AI65" s="18">
        <v>0.99615983853551615</v>
      </c>
      <c r="AJ65" s="18">
        <v>1.2852988413600341</v>
      </c>
      <c r="AK65" s="18">
        <v>1.1957284686499801</v>
      </c>
      <c r="AL65" s="18">
        <v>1.094889553824226</v>
      </c>
      <c r="AM65" s="18">
        <v>1.0053561785904737</v>
      </c>
      <c r="AN65" s="18">
        <v>1.1567158784700178</v>
      </c>
      <c r="AO65" s="18">
        <v>0.97508559473052936</v>
      </c>
      <c r="AP65" s="18">
        <v>1.3519628432409752</v>
      </c>
      <c r="AQ65" s="18">
        <v>0.98426018152155159</v>
      </c>
      <c r="AR65" s="18">
        <v>0.96534235512643807</v>
      </c>
      <c r="AS65" s="18">
        <v>0.94649418703963339</v>
      </c>
      <c r="AU65" s="91">
        <v>1</v>
      </c>
      <c r="AV65" s="91">
        <v>1</v>
      </c>
    </row>
    <row r="66" spans="1:49">
      <c r="A66" s="14" t="s">
        <v>192</v>
      </c>
      <c r="B66" s="18">
        <v>1.9797450347198958E-2</v>
      </c>
      <c r="C66" s="18">
        <v>2.4536454042197908E-2</v>
      </c>
      <c r="D66" s="18">
        <v>1.7752739855175542E-2</v>
      </c>
      <c r="E66" s="18">
        <v>2.4754974219533769E-2</v>
      </c>
      <c r="F66" s="18">
        <v>2.494817027261767E-2</v>
      </c>
      <c r="G66" s="18">
        <v>7.0851959323451758E-2</v>
      </c>
      <c r="H66" s="18">
        <v>6.1370023060144004E-2</v>
      </c>
      <c r="I66" s="18">
        <v>6.3755338505083622E-2</v>
      </c>
      <c r="J66" s="18">
        <v>5.7355810952387377E-2</v>
      </c>
      <c r="K66" s="18">
        <v>7.1301141539861126E-2</v>
      </c>
      <c r="L66" s="18">
        <v>2.8495754189415367E-2</v>
      </c>
      <c r="M66" s="18">
        <v>1.3555654848229383E-2</v>
      </c>
      <c r="N66" s="18">
        <v>2.2375999567754486E-2</v>
      </c>
      <c r="O66" s="18">
        <v>1.2803023376646546E-2</v>
      </c>
      <c r="P66" s="18">
        <v>1.4919362282536614E-2</v>
      </c>
      <c r="Q66" s="18">
        <v>0.24978719099130636</v>
      </c>
      <c r="R66" s="18">
        <v>0.36978992610331235</v>
      </c>
      <c r="S66" s="18">
        <v>0.27854210685179598</v>
      </c>
      <c r="T66" s="18">
        <v>0.29956049151452363</v>
      </c>
      <c r="U66" s="18">
        <v>0.37553776863712546</v>
      </c>
      <c r="V66" s="18">
        <v>0.24870130098514717</v>
      </c>
      <c r="W66" s="18">
        <v>0.17105492725328644</v>
      </c>
      <c r="X66" s="18">
        <v>0.20934294855821464</v>
      </c>
      <c r="Y66" s="18">
        <v>0.14569239672045517</v>
      </c>
      <c r="Z66" s="18">
        <v>0.15493799190066074</v>
      </c>
      <c r="AA66" s="18">
        <v>2.365638690000783E-2</v>
      </c>
      <c r="AB66" s="18">
        <v>2.2255230728609274E-2</v>
      </c>
      <c r="AC66" s="18">
        <v>2.1008743189745865E-2</v>
      </c>
      <c r="AD66" s="18">
        <v>2.9108209609463521E-2</v>
      </c>
      <c r="AE66" s="18">
        <v>4.4362439704606821E-2</v>
      </c>
      <c r="AF66" s="18">
        <v>4.5001611684603232E-2</v>
      </c>
      <c r="AG66" s="18">
        <v>3.7349133324634423E-2</v>
      </c>
      <c r="AH66" s="18">
        <v>3.9958282375441696E-2</v>
      </c>
      <c r="AI66" s="18">
        <v>4.2680869078018879E-2</v>
      </c>
      <c r="AJ66" s="18">
        <v>1.9796818208901865E-2</v>
      </c>
      <c r="AK66" s="18">
        <v>1.8090869426353746E-2</v>
      </c>
      <c r="AL66" s="18">
        <v>2.2063615983497948E-2</v>
      </c>
      <c r="AM66" s="18">
        <v>2.0755542316585069E-2</v>
      </c>
      <c r="AN66" s="18">
        <v>1.9550524409425278E-2</v>
      </c>
      <c r="AO66" s="18">
        <v>9.0103738655551331E-3</v>
      </c>
      <c r="AP66" s="18">
        <v>1.3872879310461503E-2</v>
      </c>
      <c r="AQ66" s="18">
        <v>1.3595028428406512E-2</v>
      </c>
      <c r="AR66" s="18">
        <v>1.0343824889405433E-2</v>
      </c>
      <c r="AS66" s="18">
        <v>1.0835414880501819E-2</v>
      </c>
      <c r="AU66" s="91">
        <v>1</v>
      </c>
      <c r="AV66" s="91">
        <v>1</v>
      </c>
    </row>
    <row r="67" spans="1:49">
      <c r="A67" s="14" t="s">
        <v>37</v>
      </c>
      <c r="B67" s="18">
        <v>3.2248890549027014E-2</v>
      </c>
      <c r="C67" s="18">
        <v>3.1525465061489247E-2</v>
      </c>
      <c r="D67" s="18">
        <v>2.7557005196875917E-2</v>
      </c>
      <c r="E67" s="18">
        <v>3.2059262904196216E-2</v>
      </c>
      <c r="F67" s="18">
        <v>2.6406294759995778E-2</v>
      </c>
      <c r="G67" s="18">
        <v>6.3047197460184681E-2</v>
      </c>
      <c r="H67" s="18">
        <v>5.6818282219366051E-2</v>
      </c>
      <c r="I67" s="18">
        <v>8.0618941463851526E-2</v>
      </c>
      <c r="J67" s="18">
        <v>6.1367182406395708E-2</v>
      </c>
      <c r="K67" s="18">
        <v>7.8872428185043114E-2</v>
      </c>
      <c r="L67" s="18">
        <v>2.0439125503416051E-2</v>
      </c>
      <c r="M67" s="18">
        <v>1.6037787954725626E-2</v>
      </c>
      <c r="N67" s="18">
        <v>1.6866220012967365E-2</v>
      </c>
      <c r="O67" s="18">
        <v>1.6577226780007982E-2</v>
      </c>
      <c r="P67" s="18">
        <v>1.67486747354086E-2</v>
      </c>
      <c r="Q67" s="18">
        <v>1.6009895456355363E-2</v>
      </c>
      <c r="R67" s="18">
        <v>1.8982602557343652E-2</v>
      </c>
      <c r="S67" s="18">
        <v>1.664764152237741E-2</v>
      </c>
      <c r="T67" s="18">
        <v>2.1909358643810255E-2</v>
      </c>
      <c r="U67" s="18">
        <v>2.395762780296401E-2</v>
      </c>
      <c r="V67" s="18">
        <v>1.9631721668665565E-2</v>
      </c>
      <c r="W67" s="18">
        <v>1.2812427811302034E-2</v>
      </c>
      <c r="X67" s="18">
        <v>1.7792888682579396E-2</v>
      </c>
      <c r="Y67" s="18">
        <v>9.8168414380243076E-3</v>
      </c>
      <c r="Z67" s="18">
        <v>1.4772689596375031E-2</v>
      </c>
      <c r="AA67" s="18">
        <v>5.4172542637178168E-2</v>
      </c>
      <c r="AB67" s="18">
        <v>5.6591553535644719E-2</v>
      </c>
      <c r="AC67" s="18">
        <v>6.5198063905523379E-2</v>
      </c>
      <c r="AD67" s="18">
        <v>7.2453800502524007E-2</v>
      </c>
      <c r="AE67" s="18">
        <v>2.4602155758827231E-2</v>
      </c>
      <c r="AF67" s="18">
        <v>2.8109027709961387E-2</v>
      </c>
      <c r="AG67" s="18">
        <v>3.1080316266663681E-2</v>
      </c>
      <c r="AH67" s="18">
        <v>2.2341515485508699E-2</v>
      </c>
      <c r="AI67" s="18">
        <v>2.1832376259199621E-2</v>
      </c>
      <c r="AJ67" s="18">
        <v>2.9898354937084603E-2</v>
      </c>
      <c r="AK67" s="18">
        <v>0</v>
      </c>
      <c r="AL67" s="18">
        <v>1.778328605264767E-2</v>
      </c>
      <c r="AM67" s="18">
        <v>1.1714433912114842E-2</v>
      </c>
      <c r="AN67" s="18">
        <v>1.4974515243194977E-2</v>
      </c>
      <c r="AO67" s="18">
        <v>1.547066312539448E-2</v>
      </c>
      <c r="AP67" s="18">
        <v>2.1624290203233653E-2</v>
      </c>
      <c r="AQ67" s="18">
        <v>2.0169481953380634E-2</v>
      </c>
      <c r="AR67" s="18">
        <v>2.0105179770807561E-2</v>
      </c>
      <c r="AS67" s="18">
        <v>1.8644695861263903E-2</v>
      </c>
      <c r="AU67" s="91">
        <v>1</v>
      </c>
      <c r="AV67" s="91">
        <v>1</v>
      </c>
    </row>
    <row r="68" spans="1:49">
      <c r="A68" s="14" t="s">
        <v>38</v>
      </c>
      <c r="B68" s="18">
        <v>0.20362476741474958</v>
      </c>
      <c r="C68" s="18">
        <v>0.18877494082538598</v>
      </c>
      <c r="D68" s="18">
        <v>0.16936886571815135</v>
      </c>
      <c r="E68" s="18">
        <v>0.30414976071853023</v>
      </c>
      <c r="F68" s="18">
        <v>0.20748745617705497</v>
      </c>
      <c r="G68" s="18">
        <v>0.16853667250498872</v>
      </c>
      <c r="H68" s="18">
        <v>0.15272654889379392</v>
      </c>
      <c r="I68" s="18">
        <v>0.17054568386234786</v>
      </c>
      <c r="J68" s="18">
        <v>0.14935796698726164</v>
      </c>
      <c r="K68" s="18">
        <v>0.18012594435717993</v>
      </c>
      <c r="L68" s="18">
        <v>0.22731019262713376</v>
      </c>
      <c r="M68" s="18">
        <v>0.19730262742305632</v>
      </c>
      <c r="N68" s="18">
        <v>0.16083234277069375</v>
      </c>
      <c r="O68" s="18">
        <v>0.1954864541219653</v>
      </c>
      <c r="P68" s="18">
        <v>0.16090678913204931</v>
      </c>
      <c r="Q68" s="18">
        <v>0.18515541104453395</v>
      </c>
      <c r="R68" s="18">
        <v>0.20963963078462733</v>
      </c>
      <c r="S68" s="18">
        <v>0.19398046264028759</v>
      </c>
      <c r="T68" s="18">
        <v>0.18434891461395825</v>
      </c>
      <c r="U68" s="18">
        <v>0.215577451372993</v>
      </c>
      <c r="V68" s="18">
        <v>0.20647599736918926</v>
      </c>
      <c r="W68" s="18">
        <v>0.13287918824408171</v>
      </c>
      <c r="X68" s="18">
        <v>0.14860584460243575</v>
      </c>
      <c r="Y68" s="18">
        <v>0.1222989816431751</v>
      </c>
      <c r="Z68" s="18">
        <v>0.11785533285442504</v>
      </c>
      <c r="AA68" s="18">
        <v>0.27428030763593769</v>
      </c>
      <c r="AB68" s="18">
        <v>0.20322606773447555</v>
      </c>
      <c r="AC68" s="18">
        <v>0.19557160659278078</v>
      </c>
      <c r="AD68" s="18">
        <v>0.23337091679277694</v>
      </c>
      <c r="AE68" s="18">
        <v>0.16190991652834394</v>
      </c>
      <c r="AF68" s="18">
        <v>0.19464781203719139</v>
      </c>
      <c r="AG68" s="18">
        <v>0.19036878831955517</v>
      </c>
      <c r="AH68" s="18">
        <v>0.15218266109770226</v>
      </c>
      <c r="AI68" s="18">
        <v>0.12845643061977863</v>
      </c>
      <c r="AJ68" s="18">
        <v>0.16902080297703845</v>
      </c>
      <c r="AK68" s="18">
        <v>0.14813066656984561</v>
      </c>
      <c r="AL68" s="18">
        <v>0.14046936525610629</v>
      </c>
      <c r="AM68" s="18">
        <v>0.13108682451243334</v>
      </c>
      <c r="AN68" s="18">
        <v>0.14517110353738374</v>
      </c>
      <c r="AO68" s="18">
        <v>0.11497116572470505</v>
      </c>
      <c r="AP68" s="18">
        <v>0.15819207218924347</v>
      </c>
      <c r="AQ68" s="18">
        <v>0.11614394639476192</v>
      </c>
      <c r="AR68" s="18">
        <v>0.11470197781631722</v>
      </c>
      <c r="AS68" s="18">
        <v>0.11690672904122583</v>
      </c>
      <c r="AU68" s="91">
        <v>1</v>
      </c>
      <c r="AV68" s="91">
        <v>1</v>
      </c>
    </row>
    <row r="69" spans="1:49">
      <c r="A69" s="14" t="s">
        <v>39</v>
      </c>
      <c r="Q69" s="18">
        <v>2.4304570328663455E-2</v>
      </c>
      <c r="R69" s="18">
        <v>3.0176118949541159E-2</v>
      </c>
      <c r="S69" s="18">
        <v>2.5914990533161378E-2</v>
      </c>
      <c r="T69" s="18">
        <v>2.7964686544392495E-2</v>
      </c>
      <c r="U69" s="18">
        <v>2.9373793903558428E-2</v>
      </c>
      <c r="V69" s="18">
        <v>2.8008638063048014E-2</v>
      </c>
      <c r="W69" s="18">
        <v>1.7483838666402851E-2</v>
      </c>
      <c r="X69" s="18">
        <v>2.003591114199425E-2</v>
      </c>
      <c r="Y69" s="18">
        <v>1.5755596638062544E-2</v>
      </c>
      <c r="Z69" s="18">
        <v>1.914696432659441E-2</v>
      </c>
      <c r="AU69" s="91">
        <v>1</v>
      </c>
    </row>
    <row r="70" spans="1:49">
      <c r="A70" s="14" t="s">
        <v>40</v>
      </c>
      <c r="B70" s="18">
        <v>3.4736571148423121E-3</v>
      </c>
      <c r="C70" s="18">
        <v>6.43170877547815E-3</v>
      </c>
      <c r="D70" s="18">
        <v>5.768069150537386E-2</v>
      </c>
      <c r="E70" s="18">
        <v>1.2984263063269429E-2</v>
      </c>
      <c r="F70" s="18">
        <v>1.1926635171961677E-2</v>
      </c>
      <c r="L70" s="18">
        <v>5.783467603905231E-3</v>
      </c>
      <c r="M70" s="18">
        <v>4.9629432906172716E-3</v>
      </c>
      <c r="N70" s="18">
        <v>5.9201426410200996E-3</v>
      </c>
      <c r="O70" s="18">
        <v>3.8313460693650638E-3</v>
      </c>
      <c r="P70" s="18">
        <v>7.4277299456545669E-3</v>
      </c>
      <c r="R70" s="18">
        <v>4.5660468399560377E-3</v>
      </c>
      <c r="S70" s="18">
        <v>6.2014653019784325E-3</v>
      </c>
      <c r="T70" s="18">
        <v>1.2898626075760073E-2</v>
      </c>
      <c r="U70" s="18">
        <v>1.7439639559468898E-2</v>
      </c>
      <c r="AE70" s="18">
        <v>6.8857354732838492E-3</v>
      </c>
      <c r="AF70" s="18">
        <v>8.2966880064966678E-3</v>
      </c>
      <c r="AG70" s="18">
        <v>8.1516235603774894E-3</v>
      </c>
      <c r="AH70" s="18">
        <v>4.7486772834169225E-3</v>
      </c>
      <c r="AI70" s="18">
        <v>5.2231956295033513E-3</v>
      </c>
      <c r="AU70" s="91">
        <v>1</v>
      </c>
    </row>
    <row r="71" spans="1:49">
      <c r="A71" s="14" t="s">
        <v>41</v>
      </c>
      <c r="B71" s="18">
        <v>1.0400051178608797E-2</v>
      </c>
      <c r="C71" s="18">
        <v>1.0583920486954029E-2</v>
      </c>
      <c r="D71" s="18">
        <v>1.2630294048568129E-2</v>
      </c>
      <c r="E71" s="18">
        <v>1.3700799537344384E-2</v>
      </c>
      <c r="F71" s="18">
        <v>1.8593700340392365E-2</v>
      </c>
      <c r="G71" s="18">
        <v>1.1403898604902447E-2</v>
      </c>
      <c r="H71" s="18">
        <v>1.0573000661608368E-2</v>
      </c>
      <c r="I71" s="18">
        <v>1.1762807811363211E-2</v>
      </c>
      <c r="J71" s="18">
        <v>1.0099528325217289E-2</v>
      </c>
      <c r="K71" s="18">
        <v>1.2336078406611887E-2</v>
      </c>
      <c r="L71" s="18">
        <v>7.9406832734150584E-3</v>
      </c>
      <c r="M71" s="18">
        <v>6.1181852547733517E-3</v>
      </c>
      <c r="N71" s="18">
        <v>1.1728171601469635E-2</v>
      </c>
      <c r="O71" s="18">
        <v>7.7577440855946958E-3</v>
      </c>
      <c r="P71" s="18">
        <v>6.8327276806698116E-3</v>
      </c>
      <c r="Q71" s="18">
        <v>8.5646360712375059E-3</v>
      </c>
      <c r="R71" s="18">
        <v>9.1586023667193858E-3</v>
      </c>
      <c r="S71" s="18">
        <v>8.2243503553494496E-3</v>
      </c>
      <c r="T71" s="18">
        <v>1.1719079306627451E-2</v>
      </c>
      <c r="U71" s="18">
        <v>8.9292747518593032E-3</v>
      </c>
      <c r="V71" s="18">
        <v>1.4175778955624415E-2</v>
      </c>
      <c r="W71" s="18">
        <v>1.4390791556891113E-2</v>
      </c>
      <c r="X71" s="18">
        <v>1.6001603328544233E-2</v>
      </c>
      <c r="Y71" s="18">
        <v>1.1779071706044988E-2</v>
      </c>
      <c r="Z71" s="18">
        <v>1.0966473787664691E-2</v>
      </c>
      <c r="AA71" s="18">
        <v>1.1870143209268012E-2</v>
      </c>
      <c r="AB71" s="18">
        <v>1.0361963996209053E-2</v>
      </c>
      <c r="AC71" s="18">
        <v>1.4411445408245949E-2</v>
      </c>
      <c r="AD71" s="18">
        <v>1.5492692792962268E-2</v>
      </c>
      <c r="AE71" s="18">
        <v>1.0303915827662574E-2</v>
      </c>
      <c r="AF71" s="18">
        <v>1.1939315485609015E-2</v>
      </c>
      <c r="AG71" s="18">
        <v>1.1880813225114655E-2</v>
      </c>
      <c r="AH71" s="18">
        <v>9.7614455728863448E-3</v>
      </c>
      <c r="AI71" s="18">
        <v>9.3119771845554481E-3</v>
      </c>
      <c r="AJ71" s="18">
        <v>1.4319481834973702E-2</v>
      </c>
      <c r="AK71" s="18">
        <v>7.8957360379226706E-3</v>
      </c>
      <c r="AL71" s="18">
        <v>8.6826952690481282E-3</v>
      </c>
      <c r="AM71" s="18">
        <v>7.4920367685939728E-3</v>
      </c>
      <c r="AN71" s="18">
        <v>6.8482090590524488E-3</v>
      </c>
      <c r="AO71" s="18">
        <v>5.3752951309905071E-3</v>
      </c>
      <c r="AP71" s="18">
        <v>1.0031332405467042E-2</v>
      </c>
      <c r="AQ71" s="18">
        <v>1.2105222806709238E-2</v>
      </c>
      <c r="AR71" s="18">
        <v>6.8836541070250142E-3</v>
      </c>
      <c r="AS71" s="18">
        <v>6.9748429766679342E-3</v>
      </c>
      <c r="AU71" s="91">
        <v>1</v>
      </c>
      <c r="AV71" s="91">
        <v>1</v>
      </c>
    </row>
    <row r="72" spans="1:49">
      <c r="A72" s="14" t="s">
        <v>43</v>
      </c>
      <c r="B72" s="33"/>
      <c r="C72" s="33">
        <v>4.0351024637030218E-3</v>
      </c>
      <c r="D72" s="33"/>
      <c r="E72" s="33">
        <v>5.4067219393075586E-3</v>
      </c>
      <c r="F72" s="33">
        <v>6.499498443066673E-3</v>
      </c>
      <c r="G72" s="18">
        <v>4.3116444026176596E-3</v>
      </c>
      <c r="H72" s="18">
        <v>5.0678265515443858E-3</v>
      </c>
      <c r="I72" s="18">
        <v>8.0260076140792995E-3</v>
      </c>
      <c r="J72" s="18">
        <v>6.6898344866658565E-3</v>
      </c>
      <c r="K72" s="18">
        <v>5.9418960205242658E-3</v>
      </c>
      <c r="N72" s="18">
        <v>3.9080397665874214E-3</v>
      </c>
      <c r="O72" s="18">
        <v>4.2188012193408687E-3</v>
      </c>
      <c r="P72" s="18">
        <v>4.0380631043213638E-3</v>
      </c>
      <c r="Q72" s="18">
        <v>4.1110565235811629E-3</v>
      </c>
      <c r="R72" s="18">
        <v>5.1930219605109918E-3</v>
      </c>
      <c r="S72" s="18">
        <v>5.4657959004472739E-3</v>
      </c>
      <c r="T72" s="18">
        <v>1.4933241024966959E-2</v>
      </c>
      <c r="U72" s="18">
        <v>6.547981008976406E-3</v>
      </c>
      <c r="V72" s="18">
        <v>4.517309538799183E-3</v>
      </c>
      <c r="X72" s="18">
        <v>1.0195588995413569E-2</v>
      </c>
      <c r="Y72" s="18">
        <v>6.9669558943439864E-3</v>
      </c>
      <c r="Z72" s="18">
        <v>1.0043812215319277E-2</v>
      </c>
      <c r="AA72" s="18">
        <v>4.0127566596062161E-3</v>
      </c>
      <c r="AB72" s="18">
        <v>3.3894662188621292E-3</v>
      </c>
      <c r="AC72" s="18">
        <v>9.7174021125636476E-3</v>
      </c>
      <c r="AD72" s="18">
        <v>9.6558737036003036E-3</v>
      </c>
      <c r="AJ72" s="18">
        <v>3.4220233678018343E-3</v>
      </c>
      <c r="AL72" s="18">
        <v>6.1119629409045594E-3</v>
      </c>
      <c r="AM72" s="18">
        <v>5.5304771717897463E-3</v>
      </c>
      <c r="AN72" s="18">
        <v>6.3713729767239788E-3</v>
      </c>
      <c r="AQ72" s="18">
        <v>8.0907614067778286E-3</v>
      </c>
      <c r="AR72" s="18">
        <v>6.6497149475120247E-3</v>
      </c>
      <c r="AS72" s="18">
        <v>6.2825705056454182E-3</v>
      </c>
      <c r="AU72" s="91">
        <v>1</v>
      </c>
    </row>
    <row r="73" spans="1:49">
      <c r="A73" s="14" t="s">
        <v>44</v>
      </c>
      <c r="B73" s="18">
        <v>3.8062574338596829E-3</v>
      </c>
      <c r="C73" s="18">
        <v>6.6011727457847558E-3</v>
      </c>
      <c r="E73" s="18">
        <v>9.3121461946504749E-3</v>
      </c>
      <c r="F73" s="18">
        <v>1.5237139580469102E-2</v>
      </c>
      <c r="G73" s="18">
        <v>5.0468082387147561E-3</v>
      </c>
      <c r="H73" s="18">
        <v>8.4086109914302751E-3</v>
      </c>
      <c r="I73" s="18">
        <v>1.2608135016789991E-2</v>
      </c>
      <c r="J73" s="18">
        <v>1.3070258859077602E-2</v>
      </c>
      <c r="K73" s="18">
        <v>1.1493356802399825E-2</v>
      </c>
      <c r="L73" s="18">
        <v>7.7462578026530208E-3</v>
      </c>
      <c r="M73" s="18">
        <v>4.8008852996534925E-3</v>
      </c>
      <c r="N73" s="18">
        <v>7.9133347741517177E-3</v>
      </c>
      <c r="O73" s="18">
        <v>9.1302830485305696E-3</v>
      </c>
      <c r="P73" s="18">
        <v>7.7855833365284531E-3</v>
      </c>
      <c r="Q73" s="18">
        <v>2.9500673212488849E-3</v>
      </c>
      <c r="R73" s="18">
        <v>9.4364968025758104E-3</v>
      </c>
      <c r="S73" s="18">
        <v>1.0315561287490053E-2</v>
      </c>
      <c r="T73" s="18">
        <v>2.3221724856608335E-2</v>
      </c>
      <c r="U73" s="18">
        <v>1.5105147714369995E-2</v>
      </c>
      <c r="V73" s="18">
        <v>6.3325865301083629E-3</v>
      </c>
      <c r="W73" s="18">
        <v>4.9121616857886515E-3</v>
      </c>
      <c r="X73" s="18">
        <v>2.0183286367862804E-2</v>
      </c>
      <c r="Y73" s="18">
        <v>1.6190889129011021E-2</v>
      </c>
      <c r="Z73" s="18">
        <v>2.1539821751383439E-2</v>
      </c>
      <c r="AA73" s="18">
        <v>5.9181933811800922E-3</v>
      </c>
      <c r="AB73" s="18">
        <v>3.5173405206556855E-3</v>
      </c>
      <c r="AC73" s="18">
        <v>1.9549561070327327E-2</v>
      </c>
      <c r="AD73" s="18">
        <v>2.1887472486391474E-2</v>
      </c>
      <c r="AE73" s="18">
        <v>4.3581878140565231E-3</v>
      </c>
      <c r="AF73" s="18">
        <v>5.5660023393289959E-3</v>
      </c>
      <c r="AG73" s="18">
        <v>2.0192939635718568E-2</v>
      </c>
      <c r="AH73" s="18">
        <v>1.4533467917611774E-2</v>
      </c>
      <c r="AI73" s="18">
        <v>1.0028763850041056E-2</v>
      </c>
      <c r="AJ73" s="18">
        <v>6.358571714884651E-3</v>
      </c>
      <c r="AL73" s="18">
        <v>1.4269602935901935E-2</v>
      </c>
      <c r="AM73" s="18">
        <v>1.3326555677888374E-2</v>
      </c>
      <c r="AN73" s="18">
        <v>1.2735149900748996E-2</v>
      </c>
      <c r="AO73" s="18">
        <v>2.3176661409903452E-3</v>
      </c>
      <c r="AQ73" s="18">
        <v>6.3939857537731806E-3</v>
      </c>
      <c r="AR73" s="18">
        <v>1.3790181258687794E-2</v>
      </c>
      <c r="AS73" s="18">
        <v>1.1273644911428963E-2</v>
      </c>
      <c r="AU73" s="91">
        <v>1</v>
      </c>
      <c r="AV73" s="91">
        <v>1</v>
      </c>
    </row>
    <row r="74" spans="1:49">
      <c r="A74" s="14" t="s">
        <v>45</v>
      </c>
      <c r="B74" s="18">
        <v>1.7703614610522604E-2</v>
      </c>
      <c r="C74" s="18">
        <v>1.8845977917329136E-2</v>
      </c>
      <c r="D74" s="18">
        <v>2.5369421462998309E-2</v>
      </c>
      <c r="E74" s="18">
        <v>2.0649117709232539E-2</v>
      </c>
      <c r="F74" s="18">
        <v>1.8334347552986852E-2</v>
      </c>
      <c r="G74" s="18">
        <v>2.236658272263323E-2</v>
      </c>
      <c r="H74" s="18">
        <v>2.0221672585454282E-2</v>
      </c>
      <c r="I74" s="18">
        <v>4.0536445380697832E-2</v>
      </c>
      <c r="J74" s="18">
        <v>2.1553604107932139E-2</v>
      </c>
      <c r="K74" s="18">
        <v>1.9141957356225123E-2</v>
      </c>
      <c r="L74" s="18">
        <v>1.9228008625707702E-2</v>
      </c>
      <c r="M74" s="18">
        <v>8.5510395027928541E-3</v>
      </c>
      <c r="N74" s="18">
        <v>1.4149016641452345E-2</v>
      </c>
      <c r="O74" s="18">
        <v>1.2421421865627209E-2</v>
      </c>
      <c r="P74" s="18">
        <v>1.3228078994715984E-2</v>
      </c>
      <c r="Q74" s="18">
        <v>1.2442402425801634E-2</v>
      </c>
      <c r="R74" s="18">
        <v>1.7852558088276908E-2</v>
      </c>
      <c r="S74" s="18">
        <v>1.5130752133468706E-2</v>
      </c>
      <c r="T74" s="18">
        <v>2.2594445463338567E-2</v>
      </c>
      <c r="U74" s="18">
        <v>2.1469546631334529E-2</v>
      </c>
      <c r="V74" s="18">
        <v>2.2347383081917398E-2</v>
      </c>
      <c r="W74" s="18">
        <v>1.4710817964755509E-2</v>
      </c>
      <c r="X74" s="18">
        <v>1.892347737185119E-2</v>
      </c>
      <c r="Y74" s="18">
        <v>1.2128443718387951E-2</v>
      </c>
      <c r="Z74" s="18">
        <v>1.5098873512950259E-2</v>
      </c>
      <c r="AA74" s="18">
        <v>2.997769124911635E-2</v>
      </c>
      <c r="AB74" s="18">
        <v>1.5378080622674503E-2</v>
      </c>
      <c r="AC74" s="18">
        <v>2.289154898240283E-2</v>
      </c>
      <c r="AD74" s="18">
        <v>2.2433451116140878E-2</v>
      </c>
      <c r="AE74" s="18">
        <v>1.4010482545549006E-2</v>
      </c>
      <c r="AF74" s="18">
        <v>1.6012949280028548E-2</v>
      </c>
      <c r="AG74" s="18">
        <v>2.3259304562363563E-2</v>
      </c>
      <c r="AH74" s="18">
        <v>9.9289463877748913E-3</v>
      </c>
      <c r="AI74" s="18">
        <v>1.0275210213041603E-2</v>
      </c>
      <c r="AJ74" s="18">
        <v>2.2723887266877199E-2</v>
      </c>
      <c r="AK74" s="18">
        <v>1.550623972686618E-2</v>
      </c>
      <c r="AL74" s="18">
        <v>1.5692431105089839E-2</v>
      </c>
      <c r="AM74" s="18">
        <v>1.4165262516921953E-2</v>
      </c>
      <c r="AN74" s="18">
        <v>1.8739462008342426E-2</v>
      </c>
      <c r="AO74" s="18">
        <v>1.082858756107166E-2</v>
      </c>
      <c r="AP74" s="18">
        <v>2.0893104067218851E-2</v>
      </c>
      <c r="AQ74" s="18">
        <v>1.4772170481467192E-2</v>
      </c>
      <c r="AR74" s="18">
        <v>1.2421648498826229E-2</v>
      </c>
      <c r="AS74" s="18">
        <v>1.1950909504680002E-2</v>
      </c>
      <c r="AU74" s="91">
        <v>1</v>
      </c>
      <c r="AV74" s="91">
        <v>1</v>
      </c>
    </row>
    <row r="75" spans="1:49">
      <c r="A75" s="14" t="s">
        <v>46</v>
      </c>
      <c r="B75" s="18">
        <v>14.678009843392852</v>
      </c>
      <c r="C75" s="18">
        <v>9.8277942955396522</v>
      </c>
      <c r="D75" s="18">
        <v>8.7115085495390296</v>
      </c>
      <c r="E75" s="18">
        <v>8.9846543833862516</v>
      </c>
      <c r="F75" s="18">
        <v>10.07252209479965</v>
      </c>
      <c r="G75" s="18">
        <v>3.3889998460541948</v>
      </c>
      <c r="H75" s="18">
        <v>3.6882442119662242</v>
      </c>
      <c r="I75" s="18">
        <v>3.8087750852995272</v>
      </c>
      <c r="J75" s="18">
        <v>3.1048127464601909</v>
      </c>
      <c r="K75" s="18">
        <v>3.9549775338667135</v>
      </c>
      <c r="L75" s="18">
        <v>0.45677326283010916</v>
      </c>
      <c r="M75" s="18">
        <v>0.27816295030210586</v>
      </c>
      <c r="N75" s="18">
        <v>0.31639399178733518</v>
      </c>
      <c r="O75" s="18">
        <v>0.33053938216792023</v>
      </c>
      <c r="P75" s="18">
        <v>0.25906370216373498</v>
      </c>
      <c r="Q75" s="18">
        <v>6.6385713694965176</v>
      </c>
      <c r="R75" s="18">
        <v>5.7086046005974875</v>
      </c>
      <c r="S75" s="18">
        <v>8.0627950498038032</v>
      </c>
      <c r="T75" s="18">
        <v>6.4000332392700994</v>
      </c>
      <c r="U75" s="18">
        <v>6.4898266846623267</v>
      </c>
      <c r="V75" s="18">
        <v>13.303600570477943</v>
      </c>
      <c r="W75" s="18">
        <v>11.565480814498073</v>
      </c>
      <c r="X75" s="18">
        <v>12.30856456530004</v>
      </c>
      <c r="Y75" s="18">
        <v>11.243930230295334</v>
      </c>
      <c r="Z75" s="18">
        <v>11.090662077567357</v>
      </c>
      <c r="AA75" s="18">
        <v>4.9578257439773417</v>
      </c>
      <c r="AB75" s="18">
        <v>4.9625519628864767</v>
      </c>
      <c r="AC75" s="18">
        <v>6.0107828705875459</v>
      </c>
      <c r="AD75" s="18">
        <v>6.1446376071837525</v>
      </c>
      <c r="AE75" s="18">
        <v>38.412037441795952</v>
      </c>
      <c r="AF75" s="18">
        <v>32.102486252954449</v>
      </c>
      <c r="AG75" s="18">
        <v>49.166556329295815</v>
      </c>
      <c r="AH75" s="18">
        <v>33.854093658635087</v>
      </c>
      <c r="AI75" s="18">
        <v>44.094864188218722</v>
      </c>
      <c r="AJ75" s="18">
        <v>11.357768345132792</v>
      </c>
      <c r="AK75" s="18">
        <v>8.2064805281998474</v>
      </c>
      <c r="AL75" s="18">
        <v>8.2535777310449809</v>
      </c>
      <c r="AM75" s="18">
        <v>6.0252710525084279</v>
      </c>
      <c r="AN75" s="18">
        <v>6.4677548788098802</v>
      </c>
      <c r="AO75" s="18">
        <v>6.5823491887381786</v>
      </c>
      <c r="AP75" s="18">
        <v>8.1735154005072861</v>
      </c>
      <c r="AQ75" s="18">
        <v>7.0467162279964208</v>
      </c>
      <c r="AR75" s="18">
        <v>7.5822485244621545</v>
      </c>
      <c r="AS75" s="18">
        <v>6.8092741589994592</v>
      </c>
      <c r="AU75" s="91">
        <v>1</v>
      </c>
      <c r="AV75" s="91">
        <v>1</v>
      </c>
    </row>
    <row r="76" spans="1:49">
      <c r="A76" s="14">
        <v>141</v>
      </c>
      <c r="B76" s="18">
        <v>3.6535705417383081E-2</v>
      </c>
      <c r="C76" s="18">
        <v>3.2352463014144038E-2</v>
      </c>
      <c r="D76" s="18">
        <v>2.4101793931133951E-2</v>
      </c>
      <c r="E76" s="18">
        <v>5.5583010414700346E-2</v>
      </c>
      <c r="F76" s="18">
        <v>3.5228209221265488E-2</v>
      </c>
      <c r="G76" s="18">
        <v>2.9338294454755907E-2</v>
      </c>
      <c r="H76" s="18">
        <v>2.2375407918199634E-2</v>
      </c>
      <c r="I76" s="18">
        <v>2.9547805155146375E-2</v>
      </c>
      <c r="J76" s="18">
        <v>2.9661498028318474E-2</v>
      </c>
      <c r="K76" s="18">
        <v>4.3642090722717533E-2</v>
      </c>
      <c r="L76" s="18">
        <v>3.3352052864798185E-2</v>
      </c>
      <c r="M76" s="18">
        <v>2.9809409880708782E-2</v>
      </c>
      <c r="N76" s="18">
        <v>2.2468932353576831E-2</v>
      </c>
      <c r="O76" s="18">
        <v>3.4439187938604801E-2</v>
      </c>
      <c r="P76" s="18">
        <v>4.0713207488224212E-2</v>
      </c>
      <c r="Q76" s="18">
        <v>3.5820834190507821E-2</v>
      </c>
      <c r="R76" s="18">
        <v>2.5184741719013876E-2</v>
      </c>
      <c r="S76" s="18">
        <v>4.1112970940921437E-2</v>
      </c>
      <c r="T76" s="18">
        <v>4.5954495232779842E-2</v>
      </c>
      <c r="U76" s="18">
        <v>6.5036840014963418E-2</v>
      </c>
      <c r="V76" s="18">
        <v>3.7892643226189932E-2</v>
      </c>
      <c r="W76" s="18">
        <v>3.969367137219202E-2</v>
      </c>
      <c r="X76" s="18">
        <v>4.3490642741093773E-2</v>
      </c>
      <c r="Y76" s="18">
        <v>3.7711408475628462E-2</v>
      </c>
      <c r="Z76" s="18">
        <v>5.8749417810652287E-2</v>
      </c>
      <c r="AA76" s="18">
        <v>4.3380639333995136E-2</v>
      </c>
      <c r="AB76" s="18">
        <v>5.4539505824817945E-2</v>
      </c>
      <c r="AC76" s="18">
        <v>4.9363450494171665E-2</v>
      </c>
      <c r="AD76" s="18">
        <v>8.581130547204785E-2</v>
      </c>
      <c r="AE76" s="18">
        <v>5.6048219961116585E-2</v>
      </c>
      <c r="AF76" s="18">
        <v>6.0536195352327474E-2</v>
      </c>
      <c r="AG76" s="18">
        <v>7.1472599641850501E-2</v>
      </c>
      <c r="AH76" s="18">
        <v>3.973942242567443E-2</v>
      </c>
      <c r="AI76" s="18">
        <v>5.3675039684113905E-2</v>
      </c>
      <c r="AJ76" s="18">
        <v>1.0766779695904406E-2</v>
      </c>
      <c r="AK76" s="18">
        <v>5.5451076344422826E-2</v>
      </c>
      <c r="AL76" s="18">
        <v>2.2214025311741235E-2</v>
      </c>
      <c r="AM76" s="18">
        <v>2.6601270137861208E-2</v>
      </c>
      <c r="AN76" s="18">
        <v>3.2032064163612116E-2</v>
      </c>
      <c r="AO76" s="18">
        <v>1.3372153660523387E-2</v>
      </c>
      <c r="AP76" s="18">
        <v>5.0190820568726827E-2</v>
      </c>
      <c r="AQ76" s="18">
        <v>1.3730694759903721E-2</v>
      </c>
      <c r="AR76" s="18">
        <v>5.958767826820705E-3</v>
      </c>
      <c r="AS76" s="18">
        <v>1.5076641138721361E-2</v>
      </c>
      <c r="AW76" s="91">
        <v>1</v>
      </c>
    </row>
    <row r="77" spans="1:49">
      <c r="A77" s="14">
        <v>322</v>
      </c>
      <c r="B77" s="18">
        <v>0.23496014405201787</v>
      </c>
      <c r="C77" s="18">
        <v>0.38632584201549147</v>
      </c>
      <c r="D77" s="18">
        <v>0.40685683284981328</v>
      </c>
      <c r="E77" s="18">
        <v>0.71771962532247691</v>
      </c>
      <c r="F77" s="18">
        <v>0.63706157864840607</v>
      </c>
      <c r="G77" s="18">
        <v>0.41647742951170136</v>
      </c>
      <c r="H77" s="18">
        <v>0.29492011585682443</v>
      </c>
      <c r="I77" s="18">
        <v>0.4759520359625995</v>
      </c>
      <c r="J77" s="18">
        <v>0.44348164784913596</v>
      </c>
      <c r="K77" s="18">
        <v>0.58771907218155373</v>
      </c>
      <c r="L77" s="18">
        <v>0.57963635732640917</v>
      </c>
      <c r="M77" s="18">
        <v>0.49638991020333639</v>
      </c>
      <c r="N77" s="18">
        <v>0.3909960557596715</v>
      </c>
      <c r="O77" s="18">
        <v>0.5380712315387377</v>
      </c>
      <c r="P77" s="18">
        <v>0.67316710191295359</v>
      </c>
      <c r="Q77" s="18">
        <v>0.43947108411267938</v>
      </c>
      <c r="R77" s="18">
        <v>0.37132594068606867</v>
      </c>
      <c r="S77" s="18">
        <v>0.48827593776582606</v>
      </c>
      <c r="T77" s="18">
        <v>0.6354309285558708</v>
      </c>
      <c r="U77" s="18">
        <v>0.91232323631827261</v>
      </c>
      <c r="V77" s="18">
        <v>0.59586588140952379</v>
      </c>
      <c r="W77" s="18">
        <v>0.54854670647340331</v>
      </c>
      <c r="X77" s="18">
        <v>0.5162625357936691</v>
      </c>
      <c r="Y77" s="18">
        <v>0.60413647358457401</v>
      </c>
      <c r="Z77" s="18">
        <v>8.6396425554757364E-2</v>
      </c>
      <c r="AA77" s="18">
        <v>0.56215987512081034</v>
      </c>
      <c r="AB77" s="18">
        <v>0.80671687672917303</v>
      </c>
      <c r="AC77" s="18">
        <v>0.73322482300435254</v>
      </c>
      <c r="AD77" s="18">
        <v>1.2459643711999668</v>
      </c>
      <c r="AE77" s="18">
        <v>0.367288180687737</v>
      </c>
      <c r="AF77" s="18">
        <v>0.53975354074992166</v>
      </c>
      <c r="AG77" s="18">
        <v>0.76509347189679144</v>
      </c>
      <c r="AH77" s="18">
        <v>0.31902164349815232</v>
      </c>
      <c r="AI77" s="18">
        <v>0.52548016283393206</v>
      </c>
      <c r="AJ77" s="18">
        <v>0.24222258183334866</v>
      </c>
      <c r="AK77" s="18">
        <v>0.86155000243078272</v>
      </c>
      <c r="AL77" s="18">
        <v>0.34655659054558918</v>
      </c>
      <c r="AM77" s="18">
        <v>0.34465975207568028</v>
      </c>
      <c r="AN77" s="18">
        <v>0.57738503190464652</v>
      </c>
      <c r="AO77" s="18">
        <v>0.20555120488968889</v>
      </c>
      <c r="AP77" s="18">
        <v>0.87410547319730714</v>
      </c>
      <c r="AQ77" s="18">
        <v>0.18613452231726929</v>
      </c>
      <c r="AR77" s="18">
        <v>8.2291326496180192E-2</v>
      </c>
      <c r="AS77" s="18">
        <v>0.22145187846784301</v>
      </c>
      <c r="AW77" s="91">
        <v>1</v>
      </c>
    </row>
    <row r="78" spans="1:49">
      <c r="A78" s="14" t="s">
        <v>47</v>
      </c>
      <c r="B78" s="18">
        <v>4.3360530559662949E-2</v>
      </c>
      <c r="C78" s="18">
        <v>3.3438134628791236E-2</v>
      </c>
      <c r="D78" s="18">
        <v>5.0965772071836633E-2</v>
      </c>
      <c r="E78" s="18">
        <v>5.2755395586814038E-2</v>
      </c>
      <c r="F78" s="18">
        <v>3.4469096024879575E-2</v>
      </c>
      <c r="G78" s="18">
        <v>4.1552877479471471E-2</v>
      </c>
      <c r="H78" s="18">
        <v>4.5330307847984953E-2</v>
      </c>
      <c r="I78" s="18">
        <v>6.2656965238525833E-2</v>
      </c>
      <c r="J78" s="18">
        <v>6.4427279349277652E-2</v>
      </c>
      <c r="K78" s="18">
        <v>2.6846610493816817E-2</v>
      </c>
      <c r="L78" s="18">
        <v>4.5273923009091069E-2</v>
      </c>
      <c r="M78" s="18">
        <v>1.9102337636910063E-2</v>
      </c>
      <c r="N78" s="18">
        <v>3.8545223687054243E-2</v>
      </c>
      <c r="O78" s="18">
        <v>2.6149320197395857E-2</v>
      </c>
      <c r="P78" s="18">
        <v>2.6585098814397634E-2</v>
      </c>
      <c r="Q78" s="18">
        <v>2.091601111782402E-2</v>
      </c>
      <c r="R78" s="18">
        <v>2.863414735851361E-2</v>
      </c>
      <c r="S78" s="18">
        <v>1.7325412287682133E-2</v>
      </c>
      <c r="T78" s="18">
        <v>8.0841965163455667E-2</v>
      </c>
      <c r="U78" s="18">
        <v>4.4076511215151951E-2</v>
      </c>
      <c r="V78" s="18">
        <v>6.030773099608544E-2</v>
      </c>
      <c r="W78" s="18">
        <v>2.5585217834015787E-2</v>
      </c>
      <c r="X78" s="18">
        <v>4.6845742991845241E-2</v>
      </c>
      <c r="Y78" s="18">
        <v>6.3088391688132558E-2</v>
      </c>
      <c r="Z78" s="18">
        <v>4.092013546263331E-2</v>
      </c>
      <c r="AA78" s="18">
        <v>3.9607127395191968E-2</v>
      </c>
      <c r="AB78" s="18">
        <v>2.4333427299154435E-2</v>
      </c>
      <c r="AC78" s="18">
        <v>4.754992609476047E-2</v>
      </c>
      <c r="AD78" s="18">
        <v>2.809213818731101E-2</v>
      </c>
      <c r="AE78" s="18">
        <v>6.0853925545371002E-2</v>
      </c>
      <c r="AF78" s="18">
        <v>2.7584037053326571E-2</v>
      </c>
      <c r="AG78" s="18">
        <v>2.6643473137586568E-2</v>
      </c>
      <c r="AH78" s="18">
        <v>2.3565088511340881E-2</v>
      </c>
      <c r="AI78" s="18">
        <v>1.6781448539445274E-2</v>
      </c>
      <c r="AJ78" s="18">
        <v>5.6134995910363847E-2</v>
      </c>
      <c r="AK78" s="18">
        <v>4.1038996523673051E-2</v>
      </c>
      <c r="AL78" s="18">
        <v>2.0204160002468254E-2</v>
      </c>
      <c r="AM78" s="18">
        <v>1.7034743984246994E-2</v>
      </c>
      <c r="AN78" s="18">
        <v>2.2952330848770675E-2</v>
      </c>
      <c r="AO78" s="18">
        <v>1.6644219029003308E-2</v>
      </c>
      <c r="AP78" s="18">
        <v>5.0661306138837715E-2</v>
      </c>
      <c r="AQ78" s="18">
        <v>2.6079801460211435E-2</v>
      </c>
      <c r="AR78" s="18">
        <v>2.2884141461401851E-2</v>
      </c>
      <c r="AS78" s="18">
        <v>2.3476959633174723E-2</v>
      </c>
      <c r="AU78" s="91">
        <v>1</v>
      </c>
      <c r="AV78" s="91">
        <v>1</v>
      </c>
    </row>
    <row r="79" spans="1:49">
      <c r="A79" s="14" t="s">
        <v>48</v>
      </c>
      <c r="B79" s="18">
        <v>2.2673215183917062E-2</v>
      </c>
      <c r="C79" s="18">
        <v>2.2072337693471365E-2</v>
      </c>
      <c r="D79" s="18">
        <v>2.2705485003159144E-2</v>
      </c>
      <c r="E79" s="18">
        <v>2.2858821458340846E-2</v>
      </c>
      <c r="F79" s="18">
        <v>2.4992920060872777E-2</v>
      </c>
      <c r="G79" s="18">
        <v>1.8222245459324903E-2</v>
      </c>
      <c r="H79" s="18">
        <v>2.1743163943227457E-2</v>
      </c>
      <c r="I79" s="18">
        <v>2.2807578254111002E-2</v>
      </c>
      <c r="J79" s="18">
        <v>1.9009471715250519E-2</v>
      </c>
      <c r="K79" s="18">
        <v>2.1403389184041895E-2</v>
      </c>
      <c r="L79" s="18">
        <v>2.2143996314986616E-2</v>
      </c>
      <c r="M79" s="18">
        <v>2.1260354761478747E-2</v>
      </c>
      <c r="N79" s="18">
        <v>1.8368273179165766E-2</v>
      </c>
      <c r="O79" s="18">
        <v>2.0784599466148128E-2</v>
      </c>
      <c r="P79" s="18">
        <v>1.9156800847487714E-2</v>
      </c>
      <c r="Q79" s="18">
        <v>1.8876737745178996E-2</v>
      </c>
      <c r="R79" s="18">
        <v>2.2223810757761236E-2</v>
      </c>
      <c r="S79" s="18">
        <v>2.1686469280794665E-2</v>
      </c>
      <c r="T79" s="18">
        <v>2.0937987427572975E-2</v>
      </c>
      <c r="U79" s="18">
        <v>2.2447442622356473E-2</v>
      </c>
      <c r="V79" s="18">
        <v>2.4860809712896954E-2</v>
      </c>
      <c r="W79" s="18">
        <v>1.6864579444687579E-2</v>
      </c>
      <c r="X79" s="18">
        <v>2.0163707533508289E-2</v>
      </c>
      <c r="Y79" s="18">
        <v>1.5725723623977846E-2</v>
      </c>
      <c r="Z79" s="18">
        <v>1.6163944520315447E-2</v>
      </c>
      <c r="AA79" s="18">
        <v>2.5791564100051484E-2</v>
      </c>
      <c r="AB79" s="18">
        <v>2.0446494968576725E-2</v>
      </c>
      <c r="AC79" s="18">
        <v>1.9566957719732655E-2</v>
      </c>
      <c r="AD79" s="18">
        <v>2.483304117285955E-2</v>
      </c>
      <c r="AE79" s="18">
        <v>1.8959909578138239E-2</v>
      </c>
      <c r="AF79" s="18">
        <v>2.2911620209276697E-2</v>
      </c>
      <c r="AG79" s="18">
        <v>2.224865693936675E-2</v>
      </c>
      <c r="AH79" s="18">
        <v>1.914207483317765E-2</v>
      </c>
      <c r="AI79" s="18">
        <v>1.5626927484991768E-2</v>
      </c>
      <c r="AJ79" s="18">
        <v>1.6393753419315E-2</v>
      </c>
      <c r="AK79" s="18">
        <v>1.5741010257902966E-2</v>
      </c>
      <c r="AL79" s="18">
        <v>1.5948622818031707E-2</v>
      </c>
      <c r="AM79" s="18">
        <v>1.4550008420695126E-2</v>
      </c>
      <c r="AN79" s="18">
        <v>1.5697365419386645E-2</v>
      </c>
      <c r="AO79" s="18">
        <v>1.3941961018433436E-2</v>
      </c>
      <c r="AP79" s="18">
        <v>1.9090757633225562E-2</v>
      </c>
      <c r="AQ79" s="18">
        <v>1.5216083338249925E-2</v>
      </c>
      <c r="AR79" s="18">
        <v>1.4998602706084999E-2</v>
      </c>
      <c r="AS79" s="18">
        <v>1.4936385699184282E-2</v>
      </c>
      <c r="AU79" s="91">
        <v>1</v>
      </c>
      <c r="AV79" s="91">
        <v>1</v>
      </c>
    </row>
    <row r="80" spans="1:49">
      <c r="A80" s="14" t="s">
        <v>49</v>
      </c>
      <c r="B80" s="18">
        <v>1.1125283597104286E-2</v>
      </c>
      <c r="C80" s="18">
        <v>1.0880826873954627E-2</v>
      </c>
      <c r="D80" s="18">
        <v>9.1009834698988074E-3</v>
      </c>
      <c r="E80" s="18">
        <v>1.0634928378167237E-2</v>
      </c>
      <c r="F80" s="18">
        <v>1.0659595546840778E-2</v>
      </c>
      <c r="G80" s="18">
        <v>5.5307209020643263E-3</v>
      </c>
      <c r="H80" s="18">
        <v>9.6143701545502603E-3</v>
      </c>
      <c r="I80" s="18">
        <v>1.2567340924510687E-2</v>
      </c>
      <c r="J80" s="18">
        <v>1.1317496931191237E-2</v>
      </c>
      <c r="K80" s="18">
        <v>1.3326985002390289E-2</v>
      </c>
      <c r="L80" s="18">
        <v>1.1240000694094986E-2</v>
      </c>
      <c r="M80" s="18">
        <v>1.0705418590829701E-2</v>
      </c>
      <c r="N80" s="18">
        <v>1.0962556732223903E-2</v>
      </c>
      <c r="O80" s="18">
        <v>9.7259604985293416E-3</v>
      </c>
      <c r="P80" s="18">
        <v>1.0823076999541324E-2</v>
      </c>
      <c r="Q80" s="18">
        <v>1.0654104541564012E-2</v>
      </c>
      <c r="R80" s="18">
        <v>7.9800082802414969E-3</v>
      </c>
      <c r="S80" s="18">
        <v>1.083225859561507E-2</v>
      </c>
      <c r="T80" s="18">
        <v>1.2971573542229187E-2</v>
      </c>
      <c r="U80" s="18">
        <v>1.256828709997973E-2</v>
      </c>
      <c r="V80" s="18">
        <v>1.2297193684647391E-2</v>
      </c>
      <c r="W80" s="18">
        <v>1.1933248664417711E-2</v>
      </c>
      <c r="X80" s="18">
        <v>1.2993226435270951E-2</v>
      </c>
      <c r="Y80" s="18">
        <v>1.122400265386167E-2</v>
      </c>
      <c r="Z80" s="18">
        <v>1.2673176661903898E-2</v>
      </c>
      <c r="AA80" s="18">
        <v>1.0772239353527991E-2</v>
      </c>
      <c r="AB80" s="18">
        <v>1.0613567048865203E-2</v>
      </c>
      <c r="AC80" s="18">
        <v>1.3315761700086037E-2</v>
      </c>
      <c r="AD80" s="18">
        <v>1.5460341462304109E-2</v>
      </c>
      <c r="AE80" s="18">
        <v>1.2021339961921678E-2</v>
      </c>
      <c r="AF80" s="18">
        <v>1.231818986158603E-2</v>
      </c>
      <c r="AG80" s="18">
        <v>1.2935889317874896E-2</v>
      </c>
      <c r="AH80" s="18">
        <v>1.3507452473102841E-2</v>
      </c>
      <c r="AI80" s="18">
        <v>1.2380193646520378E-2</v>
      </c>
      <c r="AJ80" s="18">
        <v>1.3851949754350994E-2</v>
      </c>
      <c r="AK80" s="18">
        <v>1.208622078522281E-2</v>
      </c>
      <c r="AL80" s="18">
        <v>1.2142109818643814E-2</v>
      </c>
      <c r="AM80" s="18">
        <v>1.1456068490935773E-2</v>
      </c>
      <c r="AN80" s="18">
        <v>1.2604791835076465E-2</v>
      </c>
      <c r="AO80" s="18">
        <v>1.0590999246550586E-2</v>
      </c>
      <c r="AP80" s="18">
        <v>1.2369581238840065E-2</v>
      </c>
      <c r="AQ80" s="18">
        <v>1.2231108542214788E-2</v>
      </c>
      <c r="AR80" s="18">
        <v>1.0764824790213416E-2</v>
      </c>
      <c r="AS80" s="18">
        <v>1.1287834177685632E-2</v>
      </c>
      <c r="AU80" s="91">
        <v>1</v>
      </c>
      <c r="AV80" s="91">
        <v>1</v>
      </c>
    </row>
    <row r="81" spans="1:49">
      <c r="A81" s="14">
        <v>323</v>
      </c>
      <c r="C81" s="18">
        <v>1.5779782259464494E-2</v>
      </c>
      <c r="D81" s="18">
        <v>2.9403202810481085E-2</v>
      </c>
      <c r="E81" s="18">
        <v>1.9316791132622524E-2</v>
      </c>
      <c r="F81" s="18">
        <v>1.784667285324323E-2</v>
      </c>
      <c r="G81" s="18">
        <v>2.6077838484708533E-2</v>
      </c>
      <c r="H81" s="18">
        <v>2.361053147473181E-2</v>
      </c>
      <c r="I81" s="18">
        <v>2.441480414541591E-2</v>
      </c>
      <c r="J81" s="18">
        <v>4.270449732238004E-2</v>
      </c>
      <c r="K81" s="18">
        <v>8.9371656978804396E-3</v>
      </c>
      <c r="AJ81" s="18">
        <v>1.9070636954060659E-2</v>
      </c>
      <c r="AK81" s="18">
        <v>9.7375923928194053E-3</v>
      </c>
      <c r="AL81" s="18">
        <v>8.6716762706420276E-3</v>
      </c>
      <c r="AM81" s="18">
        <v>8.5585647436563859E-3</v>
      </c>
      <c r="AN81" s="18">
        <v>9.564655517784933E-3</v>
      </c>
      <c r="AO81" s="18">
        <v>8.5156417177208055E-3</v>
      </c>
      <c r="AP81" s="18">
        <v>2.4020221856503831E-2</v>
      </c>
      <c r="AR81" s="18">
        <v>1.0652950690698009E-2</v>
      </c>
      <c r="AS81" s="18">
        <v>1.1285105472636272E-2</v>
      </c>
      <c r="AW81" s="91">
        <v>1</v>
      </c>
    </row>
    <row r="82" spans="1:49">
      <c r="A82" s="14" t="s">
        <v>50</v>
      </c>
      <c r="B82" s="18">
        <v>0.4698314531965862</v>
      </c>
      <c r="C82" s="18">
        <v>0.38314908145017068</v>
      </c>
      <c r="D82" s="18">
        <v>0.42434096269562716</v>
      </c>
      <c r="E82" s="18">
        <v>0.53380517984818054</v>
      </c>
      <c r="F82" s="18">
        <v>0.45908775106836036</v>
      </c>
      <c r="G82" s="18">
        <v>0.22243832727716342</v>
      </c>
      <c r="H82" s="18">
        <v>0.3220951728575297</v>
      </c>
      <c r="I82" s="18">
        <v>0.31373325448520312</v>
      </c>
      <c r="J82" s="18">
        <v>0.25418588887539961</v>
      </c>
      <c r="K82" s="18">
        <v>0.32408540867487828</v>
      </c>
      <c r="L82" s="18">
        <v>0.28528605389647571</v>
      </c>
      <c r="M82" s="18">
        <v>0.36519073729440543</v>
      </c>
      <c r="N82" s="18">
        <v>0.32379754700669977</v>
      </c>
      <c r="O82" s="18">
        <v>0.25853767179036613</v>
      </c>
      <c r="P82" s="18">
        <v>0.32485590010778204</v>
      </c>
      <c r="Q82" s="18">
        <v>0.22678197148138218</v>
      </c>
      <c r="R82" s="18">
        <v>0.35615165351657091</v>
      </c>
      <c r="S82" s="18">
        <v>0.23728150810855309</v>
      </c>
      <c r="T82" s="18">
        <v>0.32265559058027993</v>
      </c>
      <c r="U82" s="18">
        <v>0.38932521221529531</v>
      </c>
      <c r="V82" s="18">
        <v>0.37959820345170814</v>
      </c>
      <c r="W82" s="18">
        <v>0.20662107021379392</v>
      </c>
      <c r="X82" s="18">
        <v>0.31208590765340199</v>
      </c>
      <c r="Y82" s="18">
        <v>0.19179755314409205</v>
      </c>
      <c r="Z82" s="18">
        <v>0.23451423699645554</v>
      </c>
      <c r="AA82" s="18">
        <v>0.38522234519473697</v>
      </c>
      <c r="AB82" s="18">
        <v>0.33336033256247344</v>
      </c>
      <c r="AC82" s="18">
        <v>0.31898771033541046</v>
      </c>
      <c r="AD82" s="18">
        <v>0.38248498958167332</v>
      </c>
      <c r="AE82" s="18">
        <v>0.36736114212321552</v>
      </c>
      <c r="AF82" s="18">
        <v>0.35160166205433618</v>
      </c>
      <c r="AG82" s="18">
        <v>0.28466201141691594</v>
      </c>
      <c r="AH82" s="18">
        <v>0.20028311723101891</v>
      </c>
      <c r="AI82" s="18">
        <v>0.16883178989618819</v>
      </c>
      <c r="AJ82" s="18">
        <v>0.26734642197461717</v>
      </c>
      <c r="AK82" s="18">
        <v>0.20782115100945173</v>
      </c>
      <c r="AL82" s="18">
        <v>0.22374875140974307</v>
      </c>
      <c r="AM82" s="18">
        <v>0.20729089284308169</v>
      </c>
      <c r="AN82" s="18">
        <v>0.18126043997807437</v>
      </c>
      <c r="AO82" s="18">
        <v>7.9707395492610272E-2</v>
      </c>
      <c r="AP82" s="18">
        <v>0.14615569785416685</v>
      </c>
      <c r="AQ82" s="18">
        <v>0.11864399293146863</v>
      </c>
      <c r="AR82" s="18">
        <v>0.1477807032125078</v>
      </c>
      <c r="AS82" s="18">
        <v>0.12801692452019814</v>
      </c>
      <c r="AU82" s="91">
        <v>1</v>
      </c>
    </row>
    <row r="83" spans="1:49">
      <c r="A83" s="14">
        <v>30</v>
      </c>
      <c r="B83" s="18">
        <v>0.11211056277368656</v>
      </c>
      <c r="C83" s="18">
        <v>9.2386796690079334E-2</v>
      </c>
      <c r="D83" s="18">
        <v>9.5853084880101358E-2</v>
      </c>
      <c r="E83" s="18">
        <v>0.12175746919458758</v>
      </c>
      <c r="F83" s="18">
        <v>0.10621607222942465</v>
      </c>
      <c r="G83" s="18">
        <v>5.4050372229338582E-2</v>
      </c>
      <c r="H83" s="18">
        <v>7.7335677634051053E-2</v>
      </c>
      <c r="I83" s="18">
        <v>7.4788453492894466E-2</v>
      </c>
      <c r="J83" s="18">
        <v>5.9515780196853399E-2</v>
      </c>
      <c r="K83" s="18">
        <v>7.5659713139627632E-2</v>
      </c>
      <c r="L83" s="18">
        <v>6.9890238342753569E-2</v>
      </c>
      <c r="M83" s="18">
        <v>8.904325923093892E-2</v>
      </c>
      <c r="N83" s="18">
        <v>7.736141128160795E-2</v>
      </c>
      <c r="O83" s="18">
        <v>6.0783629434549624E-2</v>
      </c>
      <c r="P83" s="18">
        <v>7.6109168005066744E-2</v>
      </c>
      <c r="Q83" s="18">
        <v>5.5864803015450985E-2</v>
      </c>
      <c r="R83" s="18">
        <v>8.7255576504367965E-2</v>
      </c>
      <c r="S83" s="18">
        <v>5.9135087671157695E-2</v>
      </c>
      <c r="T83" s="18">
        <v>8.0628628233215802E-2</v>
      </c>
      <c r="U83" s="18">
        <v>9.3122922547803022E-2</v>
      </c>
      <c r="V83" s="18">
        <v>9.3283431168072931E-2</v>
      </c>
      <c r="W83" s="18">
        <v>5.3027563533364463E-2</v>
      </c>
      <c r="X83" s="18">
        <v>7.3602533999535799E-2</v>
      </c>
      <c r="Y83" s="18">
        <v>4.5633447305994689E-2</v>
      </c>
      <c r="Z83" s="18">
        <v>5.7427315140080676E-2</v>
      </c>
      <c r="AA83" s="18">
        <v>9.3164516140661471E-2</v>
      </c>
      <c r="AB83" s="18">
        <v>8.2536324592811225E-2</v>
      </c>
      <c r="AC83" s="18">
        <v>7.2870901906398083E-2</v>
      </c>
      <c r="AD83" s="18">
        <v>9.0854917861569059E-2</v>
      </c>
      <c r="AE83" s="18">
        <v>8.0835295220208297E-2</v>
      </c>
      <c r="AF83" s="18">
        <v>8.2617742921987869E-2</v>
      </c>
      <c r="AG83" s="18">
        <v>6.2851475225324388E-2</v>
      </c>
      <c r="AH83" s="18">
        <v>4.7899688606063466E-2</v>
      </c>
      <c r="AI83" s="18">
        <v>3.9323003417643165E-2</v>
      </c>
      <c r="AJ83" s="18">
        <v>6.5826891930687442E-2</v>
      </c>
      <c r="AK83" s="18">
        <v>4.8784885577827813E-2</v>
      </c>
      <c r="AL83" s="18">
        <v>5.6075958363612614E-2</v>
      </c>
      <c r="AM83" s="18">
        <v>4.053478839956072E-2</v>
      </c>
      <c r="AN83" s="18">
        <v>4.5724071670472446E-2</v>
      </c>
      <c r="AO83" s="18">
        <v>1.8863658023876614E-2</v>
      </c>
      <c r="AP83" s="18">
        <v>3.6042417174399009E-2</v>
      </c>
      <c r="AQ83" s="18">
        <v>2.7007380563936548E-2</v>
      </c>
      <c r="AR83" s="18">
        <v>3.8296270697274579E-2</v>
      </c>
      <c r="AS83" s="18">
        <v>3.2093391567537356E-2</v>
      </c>
      <c r="AW83" s="91">
        <v>1</v>
      </c>
    </row>
    <row r="84" spans="1:49">
      <c r="A84" s="14" t="s">
        <v>51</v>
      </c>
      <c r="B84" s="18">
        <v>6.04410880547975E-3</v>
      </c>
      <c r="C84" s="18">
        <v>5.3060822410025653E-3</v>
      </c>
      <c r="D84" s="18">
        <v>6.6262648984277053E-3</v>
      </c>
      <c r="E84" s="18">
        <v>5.7697623728916615E-3</v>
      </c>
      <c r="F84" s="18">
        <v>5.6022161924332353E-3</v>
      </c>
      <c r="G84" s="18">
        <v>4.5431440380856109E-3</v>
      </c>
      <c r="H84" s="18">
        <v>5.5418146363570685E-3</v>
      </c>
      <c r="I84" s="18">
        <v>6.0231096999149771E-3</v>
      </c>
      <c r="J84" s="18">
        <v>3.9509507686635277E-3</v>
      </c>
      <c r="K84" s="18">
        <v>6.9424668548830823E-3</v>
      </c>
      <c r="L84" s="18">
        <v>5.8856099911818388E-3</v>
      </c>
      <c r="M84" s="18">
        <v>4.8289974001268013E-3</v>
      </c>
      <c r="N84" s="18">
        <v>3.8667062891722496E-3</v>
      </c>
      <c r="O84" s="18">
        <v>3.6523919641244405E-3</v>
      </c>
      <c r="P84" s="18">
        <v>3.8761770465450818E-3</v>
      </c>
      <c r="Q84" s="18">
        <v>4.1935013213274287E-3</v>
      </c>
      <c r="R84" s="18">
        <v>6.7367806540199384E-3</v>
      </c>
      <c r="S84" s="18">
        <v>5.9643827346815576E-3</v>
      </c>
      <c r="T84" s="18">
        <v>6.8295345022591353E-3</v>
      </c>
      <c r="U84" s="18">
        <v>6.0862242568962754E-3</v>
      </c>
      <c r="V84" s="18">
        <v>7.1951618405827174E-3</v>
      </c>
      <c r="W84" s="18">
        <v>4.6398955641740675E-3</v>
      </c>
      <c r="X84" s="18">
        <v>5.3891631507826561E-3</v>
      </c>
      <c r="Y84" s="18">
        <v>5.5020401846095374E-3</v>
      </c>
      <c r="Z84" s="18">
        <v>6.5426241543453034E-3</v>
      </c>
      <c r="AA84" s="18">
        <v>6.1793961790979424E-3</v>
      </c>
      <c r="AB84" s="18">
        <v>7.0082132930598369E-3</v>
      </c>
      <c r="AC84" s="18">
        <v>6.7032036998095224E-3</v>
      </c>
      <c r="AD84" s="18">
        <v>8.3670126661450524E-3</v>
      </c>
      <c r="AE84" s="18">
        <v>5.8457205287691339E-3</v>
      </c>
      <c r="AF84" s="18">
        <v>6.2532628352873019E-3</v>
      </c>
      <c r="AG84" s="18">
        <v>6.8724038363783511E-3</v>
      </c>
      <c r="AH84" s="18">
        <v>5.0702555029416233E-3</v>
      </c>
      <c r="AI84" s="18">
        <v>4.9963128146131002E-3</v>
      </c>
      <c r="AJ84" s="18">
        <v>7.0732424043810577E-3</v>
      </c>
      <c r="AK84" s="18">
        <v>5.9261866681107767E-3</v>
      </c>
      <c r="AL84" s="18">
        <v>4.5682012642096871E-3</v>
      </c>
      <c r="AM84" s="18">
        <v>4.5819229953351307E-3</v>
      </c>
      <c r="AN84" s="18">
        <v>3.8612451106536595E-3</v>
      </c>
      <c r="AO84" s="18">
        <v>3.971343747358881E-3</v>
      </c>
      <c r="AP84" s="18">
        <v>5.6210135612631829E-3</v>
      </c>
      <c r="AQ84" s="18">
        <v>9.1376006809818829E-3</v>
      </c>
      <c r="AR84" s="18">
        <v>1.8858938536732071E-2</v>
      </c>
      <c r="AS84" s="18">
        <v>4.6287023752285966E-3</v>
      </c>
      <c r="AU84" s="91">
        <v>1</v>
      </c>
      <c r="AV84" s="91">
        <v>1</v>
      </c>
    </row>
    <row r="85" spans="1:49">
      <c r="A85" s="14" t="s">
        <v>52</v>
      </c>
      <c r="V85" s="18">
        <v>5.3859518927417055E-2</v>
      </c>
      <c r="W85" s="18">
        <v>2.1263074378360888E-2</v>
      </c>
      <c r="X85" s="18">
        <v>3.0352532931599386E-2</v>
      </c>
      <c r="Y85" s="18">
        <v>4.8243495222309279E-2</v>
      </c>
      <c r="Z85" s="18">
        <v>3.0369838250037497E-2</v>
      </c>
      <c r="AU85" s="91">
        <v>1</v>
      </c>
    </row>
    <row r="86" spans="1:49">
      <c r="A86" s="14" t="s">
        <v>53</v>
      </c>
      <c r="V86" s="18">
        <v>5.1724183411120457E-2</v>
      </c>
      <c r="W86" s="18">
        <v>2.0908933480318054E-2</v>
      </c>
      <c r="X86" s="18">
        <v>2.8765579412464101E-2</v>
      </c>
      <c r="Y86" s="18">
        <v>4.8331407235187113E-2</v>
      </c>
      <c r="Z86" s="18">
        <v>3.0369838250037497E-2</v>
      </c>
      <c r="AU86" s="91">
        <v>1</v>
      </c>
    </row>
    <row r="87" spans="1:49">
      <c r="A87" s="14" t="s">
        <v>54</v>
      </c>
      <c r="B87" s="18">
        <v>3.6670625328014558E-2</v>
      </c>
      <c r="C87" s="18">
        <v>3.4957799338126087E-2</v>
      </c>
      <c r="D87" s="18">
        <v>2.5929466716507275E-2</v>
      </c>
      <c r="E87" s="18">
        <v>3.3257260985419708E-2</v>
      </c>
      <c r="F87" s="18">
        <v>2.6898869071592148E-2</v>
      </c>
      <c r="G87" s="18">
        <v>2.3216770217005491E-2</v>
      </c>
      <c r="H87" s="18">
        <v>2.8050531703410271E-2</v>
      </c>
      <c r="I87" s="18">
        <v>2.9538603480196157E-2</v>
      </c>
      <c r="J87" s="18">
        <v>2.3600600722125546E-2</v>
      </c>
      <c r="K87" s="18">
        <v>3.4540955110256073E-2</v>
      </c>
      <c r="L87" s="18">
        <v>1.5231046868763989E-2</v>
      </c>
      <c r="M87" s="18">
        <v>1.2411326993668823E-2</v>
      </c>
      <c r="N87" s="18">
        <v>1.3712988977739355E-2</v>
      </c>
      <c r="O87" s="18">
        <v>1.1785047687645364E-2</v>
      </c>
      <c r="P87" s="18">
        <v>1.4151965566551499E-2</v>
      </c>
      <c r="Q87" s="18">
        <v>1.8387270523227976E-2</v>
      </c>
      <c r="R87" s="18">
        <v>2.7457340374517109E-2</v>
      </c>
      <c r="S87" s="18">
        <v>2.2107400598194441E-2</v>
      </c>
      <c r="T87" s="18">
        <v>2.6939981095595249E-2</v>
      </c>
      <c r="U87" s="18">
        <v>3.1196431190498558E-2</v>
      </c>
      <c r="V87" s="18">
        <v>4.9504436855266724E-2</v>
      </c>
      <c r="W87" s="18">
        <v>3.7177971396462034E-2</v>
      </c>
      <c r="X87" s="18">
        <v>4.3214403187291847E-2</v>
      </c>
      <c r="Y87" s="18">
        <v>2.6679731131493044E-2</v>
      </c>
      <c r="Z87" s="18">
        <v>3.7201701966418532E-2</v>
      </c>
      <c r="AA87" s="18">
        <v>2.2511945030084201E-2</v>
      </c>
      <c r="AB87" s="18">
        <v>2.4671130255761359E-2</v>
      </c>
      <c r="AC87" s="18">
        <v>2.0731617616762801E-2</v>
      </c>
      <c r="AD87" s="18">
        <v>2.7233030628722149E-2</v>
      </c>
      <c r="AE87" s="18">
        <v>2.8993050423270671E-2</v>
      </c>
      <c r="AF87" s="18">
        <v>3.1669786016745367E-2</v>
      </c>
      <c r="AG87" s="18">
        <v>3.5340246029655804E-2</v>
      </c>
      <c r="AH87" s="18">
        <v>1.9847679311227311E-2</v>
      </c>
      <c r="AI87" s="18">
        <v>1.9184232649714125E-2</v>
      </c>
      <c r="AJ87" s="18">
        <v>2.26114899817456E-2</v>
      </c>
      <c r="AK87" s="18">
        <v>1.7680097920542329E-2</v>
      </c>
      <c r="AL87" s="18">
        <v>1.8270876732117681E-2</v>
      </c>
      <c r="AM87" s="18">
        <v>1.4647525954936251E-2</v>
      </c>
      <c r="AN87" s="18">
        <v>1.5237436680162321E-2</v>
      </c>
      <c r="AO87" s="18">
        <v>1.1643176068001056E-2</v>
      </c>
      <c r="AP87" s="18">
        <v>1.7704436453350871E-2</v>
      </c>
      <c r="AQ87" s="18">
        <v>1.9663730489682892E-2</v>
      </c>
      <c r="AR87" s="18">
        <v>1.5314975412609344E-2</v>
      </c>
      <c r="AS87" s="18">
        <v>1.3817616628946868E-2</v>
      </c>
      <c r="AU87" s="91">
        <v>1</v>
      </c>
    </row>
    <row r="88" spans="1:49">
      <c r="A88" s="14">
        <v>548</v>
      </c>
      <c r="B88" s="18">
        <v>1.7964965089094138E-2</v>
      </c>
      <c r="C88" s="18">
        <v>1.4281817204864027E-2</v>
      </c>
      <c r="D88" s="18">
        <v>1.7520187100765142E-2</v>
      </c>
      <c r="E88" s="18">
        <v>1.9339768375254432E-2</v>
      </c>
      <c r="F88" s="18">
        <v>1.6884389085363324E-2</v>
      </c>
      <c r="G88" s="18">
        <v>1.157381991826349E-2</v>
      </c>
      <c r="H88" s="18">
        <v>1.441557840838751E-2</v>
      </c>
      <c r="I88" s="18">
        <v>1.4010163556705016E-2</v>
      </c>
      <c r="J88" s="18">
        <v>1.402602979329943E-2</v>
      </c>
      <c r="K88" s="18">
        <v>1.4039883668338795E-2</v>
      </c>
      <c r="L88" s="18">
        <v>1.6020579916361556E-2</v>
      </c>
      <c r="M88" s="18">
        <v>9.9622669465529428E-3</v>
      </c>
      <c r="N88" s="18">
        <v>1.3219688783228873E-2</v>
      </c>
      <c r="P88" s="18">
        <v>1.17029419240868E-2</v>
      </c>
      <c r="Q88" s="18">
        <v>3.4925644935483696E-2</v>
      </c>
      <c r="R88" s="18">
        <v>3.0912405171874581E-2</v>
      </c>
      <c r="S88" s="18">
        <v>4.6551326729413055E-2</v>
      </c>
      <c r="T88" s="18">
        <v>3.6899030727743885E-2</v>
      </c>
      <c r="U88" s="18">
        <v>3.2205308719490185E-2</v>
      </c>
      <c r="V88" s="33">
        <v>2.4632636121594102E-2</v>
      </c>
      <c r="W88" s="33">
        <v>1.8809105384858561E-2</v>
      </c>
      <c r="X88" s="33">
        <v>2.111915465000876E-2</v>
      </c>
      <c r="Y88" s="33">
        <v>1.4062223496804157E-2</v>
      </c>
      <c r="Z88" s="33">
        <v>1.6335088453310387E-2</v>
      </c>
      <c r="AA88" s="18">
        <v>1.2547238542390067E-2</v>
      </c>
      <c r="AB88" s="18">
        <v>1.0159469777658159E-2</v>
      </c>
      <c r="AC88" s="18">
        <v>1.2503002448044297E-2</v>
      </c>
      <c r="AD88" s="18">
        <v>1.4379167979691351E-2</v>
      </c>
      <c r="AE88" s="18">
        <v>1.4630969236062321E-2</v>
      </c>
      <c r="AF88" s="18">
        <v>1.4753338830438298E-2</v>
      </c>
      <c r="AG88" s="18">
        <v>1.4301964698979106E-2</v>
      </c>
      <c r="AH88" s="18">
        <v>1.1714551764609412E-2</v>
      </c>
      <c r="AI88" s="18">
        <v>1.0065173786801888E-2</v>
      </c>
      <c r="AJ88" s="18">
        <v>9.1133208387275001E-3</v>
      </c>
      <c r="AK88" s="18">
        <v>9.7006691113981549E-3</v>
      </c>
      <c r="AL88" s="18">
        <v>9.3735864691107153E-3</v>
      </c>
      <c r="AM88" s="18">
        <v>8.0667737304576104E-3</v>
      </c>
      <c r="AN88" s="18">
        <v>8.0721536794176631E-3</v>
      </c>
      <c r="AO88" s="18">
        <v>7.1402368960042E-3</v>
      </c>
      <c r="AP88" s="18">
        <v>1.1726369459428192E-2</v>
      </c>
      <c r="AQ88" s="18">
        <v>1.3607648552266717E-2</v>
      </c>
      <c r="AR88" s="18">
        <v>9.1822818602262206E-3</v>
      </c>
      <c r="AS88" s="18">
        <v>8.762963395513244E-3</v>
      </c>
      <c r="AW88" s="91">
        <v>1</v>
      </c>
    </row>
    <row r="89" spans="1:49">
      <c r="A89" s="14">
        <v>549</v>
      </c>
      <c r="V89" s="18">
        <v>3.9377310312567047E-2</v>
      </c>
      <c r="W89" s="18">
        <v>2.2364485061264754E-2</v>
      </c>
      <c r="X89" s="18">
        <v>2.4657228007273362E-2</v>
      </c>
      <c r="Y89" s="18">
        <v>2.710990253431271E-2</v>
      </c>
      <c r="Z89" s="18">
        <v>1.7494888574879418E-2</v>
      </c>
      <c r="AW89" s="91">
        <v>1</v>
      </c>
    </row>
    <row r="90" spans="1:49">
      <c r="A90" s="14" t="s">
        <v>196</v>
      </c>
      <c r="B90" s="18">
        <v>4.1961304969630894E-2</v>
      </c>
      <c r="C90" s="18">
        <v>3.4453196255810684E-2</v>
      </c>
      <c r="D90" s="18">
        <v>3.5746633277869116E-2</v>
      </c>
      <c r="E90" s="18">
        <v>4.2188691944461537E-2</v>
      </c>
      <c r="F90" s="18">
        <v>3.4401808022101819E-2</v>
      </c>
      <c r="G90" s="18">
        <v>2.5252630875719259E-2</v>
      </c>
      <c r="H90" s="18">
        <v>3.0423850332025538E-2</v>
      </c>
      <c r="I90" s="18">
        <v>3.4805028776704793E-2</v>
      </c>
      <c r="J90" s="18">
        <v>3.172704238778052E-2</v>
      </c>
      <c r="K90" s="18">
        <v>3.6652913381362451E-2</v>
      </c>
      <c r="L90" s="18">
        <v>3.3166697953524032E-2</v>
      </c>
      <c r="M90" s="18">
        <v>2.6280183714230246E-2</v>
      </c>
      <c r="N90" s="18">
        <v>2.8581694402420574E-2</v>
      </c>
      <c r="O90" s="18">
        <v>2.6786251864802126E-2</v>
      </c>
      <c r="P90" s="18">
        <v>2.9238894119417949E-2</v>
      </c>
      <c r="Q90" s="18">
        <v>2.8685588051174032E-2</v>
      </c>
      <c r="R90" s="18">
        <v>4.0037350441861089E-2</v>
      </c>
      <c r="S90" s="18">
        <v>2.8323409159509368E-2</v>
      </c>
      <c r="T90" s="18">
        <v>3.5061924484920355E-2</v>
      </c>
      <c r="U90" s="18">
        <v>4.218531903568315E-2</v>
      </c>
      <c r="V90" s="18">
        <v>5.0173570200089335E-2</v>
      </c>
      <c r="W90" s="18">
        <v>3.8977267078444816E-2</v>
      </c>
      <c r="X90" s="18">
        <v>4.0406798340853978E-2</v>
      </c>
      <c r="Y90" s="18">
        <v>2.9743848861895066E-2</v>
      </c>
      <c r="Z90" s="18">
        <v>3.0059126755448896E-2</v>
      </c>
      <c r="AA90" s="18">
        <v>3.6383878314235812E-2</v>
      </c>
      <c r="AB90" s="18">
        <v>3.022202295232106E-2</v>
      </c>
      <c r="AC90" s="18">
        <v>2.8587273038581194E-2</v>
      </c>
      <c r="AD90" s="18">
        <v>3.5771385527612255E-2</v>
      </c>
      <c r="AE90" s="18">
        <v>2.9646558453116929E-2</v>
      </c>
      <c r="AF90" s="18">
        <v>3.6362394809127348E-2</v>
      </c>
      <c r="AG90" s="18">
        <v>4.000723663723714E-2</v>
      </c>
      <c r="AH90" s="18">
        <v>2.995258909861508E-2</v>
      </c>
      <c r="AI90" s="18">
        <v>2.0827027259087132E-2</v>
      </c>
      <c r="AJ90" s="18">
        <v>2.6975009885544354E-2</v>
      </c>
      <c r="AK90" s="18">
        <v>1.8971181994238737E-2</v>
      </c>
      <c r="AL90" s="18">
        <v>2.0463932889892109E-2</v>
      </c>
      <c r="AM90" s="18">
        <v>1.6853439832942376E-2</v>
      </c>
      <c r="AN90" s="18">
        <v>2.3678366466416745E-2</v>
      </c>
      <c r="AO90" s="18">
        <v>1.8958063976666446E-2</v>
      </c>
      <c r="AP90" s="18">
        <v>2.741996347614074E-2</v>
      </c>
      <c r="AQ90" s="18">
        <v>2.5774709965890961E-2</v>
      </c>
      <c r="AR90" s="18">
        <v>2.4025076103828227E-2</v>
      </c>
      <c r="AS90" s="18">
        <v>2.0810469058940573E-2</v>
      </c>
      <c r="AU90" s="91">
        <v>1</v>
      </c>
    </row>
    <row r="91" spans="1:49">
      <c r="A91" s="14" t="s">
        <v>55</v>
      </c>
      <c r="B91" s="18">
        <v>1.0684444158771325E-2</v>
      </c>
      <c r="C91" s="18">
        <v>9.1548432251611286E-3</v>
      </c>
      <c r="D91" s="18">
        <v>9.928646331257009E-3</v>
      </c>
      <c r="E91" s="18">
        <v>1.221116722271594E-2</v>
      </c>
      <c r="F91" s="18">
        <v>1.3556899355766368E-2</v>
      </c>
      <c r="Q91" s="18">
        <v>2.660470216231638E-2</v>
      </c>
      <c r="R91" s="18">
        <v>3.8234759738963897E-2</v>
      </c>
      <c r="S91" s="18">
        <v>3.510303762039349E-2</v>
      </c>
      <c r="T91" s="18">
        <v>3.4306987025329631E-2</v>
      </c>
      <c r="U91" s="18">
        <v>4.3044891918927249E-2</v>
      </c>
      <c r="V91" s="18">
        <v>1.1716428146861141E-2</v>
      </c>
      <c r="W91" s="18">
        <v>9.5062463631516731E-3</v>
      </c>
      <c r="X91" s="18">
        <v>1.3663178549001908E-2</v>
      </c>
      <c r="Y91" s="18">
        <v>9.7169802195125974E-3</v>
      </c>
      <c r="Z91" s="18">
        <v>1.2272472508821649E-2</v>
      </c>
      <c r="AU91" s="91">
        <v>1</v>
      </c>
    </row>
    <row r="92" spans="1:49">
      <c r="A92" s="14" t="s">
        <v>229</v>
      </c>
      <c r="Q92" s="18">
        <v>7.5123595675107161E-3</v>
      </c>
      <c r="R92" s="18">
        <v>1.0105170981029907E-2</v>
      </c>
      <c r="S92" s="18">
        <v>8.1686469280794673E-3</v>
      </c>
      <c r="AA92" s="18">
        <v>7.3126951442170456E-3</v>
      </c>
      <c r="AC92" s="18">
        <v>5.4311118625921069E-3</v>
      </c>
      <c r="AD92" s="18">
        <v>9.1174836575855286E-3</v>
      </c>
      <c r="AU92" s="91">
        <v>1</v>
      </c>
    </row>
    <row r="93" spans="1:49">
      <c r="A93" s="14">
        <v>316</v>
      </c>
      <c r="B93" s="18">
        <v>6.8933462654320335E-2</v>
      </c>
      <c r="C93" s="18">
        <v>5.9832148004045092E-2</v>
      </c>
      <c r="D93" s="18">
        <v>3.3792925500418465E-2</v>
      </c>
      <c r="E93" s="18">
        <v>7.8701651462801975E-2</v>
      </c>
      <c r="F93" s="18">
        <v>6.4243057331664841E-2</v>
      </c>
      <c r="G93" s="18">
        <v>3.8039718017758961E-2</v>
      </c>
      <c r="H93" s="18">
        <v>7.6438374532703357E-2</v>
      </c>
      <c r="I93" s="18">
        <v>5.0907346494591263E-2</v>
      </c>
      <c r="J93" s="18">
        <v>4.9321545960188666E-2</v>
      </c>
      <c r="K93" s="18">
        <v>0.10006030484874179</v>
      </c>
      <c r="L93" s="18">
        <v>7.1988692561667969E-2</v>
      </c>
      <c r="M93" s="18">
        <v>6.3247926567224791E-2</v>
      </c>
      <c r="N93" s="18">
        <v>5.4567484331100063E-2</v>
      </c>
      <c r="O93" s="18">
        <v>5.7366219262820588E-2</v>
      </c>
      <c r="P93" s="18">
        <v>5.296826607251643E-2</v>
      </c>
      <c r="Q93" s="18">
        <v>6.5446344951634552E-2</v>
      </c>
      <c r="R93" s="18">
        <v>8.1042119026982273E-2</v>
      </c>
      <c r="S93" s="18">
        <v>6.0768323134758391E-2</v>
      </c>
      <c r="T93" s="18">
        <v>4.0978927472669645E-2</v>
      </c>
      <c r="U93" s="18">
        <v>7.9300542341709884E-2</v>
      </c>
      <c r="V93" s="18">
        <v>8.3444269369695734E-2</v>
      </c>
      <c r="W93" s="18">
        <v>7.9412684937088016E-2</v>
      </c>
      <c r="X93" s="18">
        <v>8.1963764205334286E-2</v>
      </c>
      <c r="Y93" s="18">
        <v>6.1890341570888095E-2</v>
      </c>
      <c r="Z93" s="18">
        <v>7.7715449529117367E-2</v>
      </c>
      <c r="AA93" s="18">
        <v>6.7719365287033026E-2</v>
      </c>
      <c r="AB93" s="18">
        <v>8.6912750821775756E-2</v>
      </c>
      <c r="AC93" s="18">
        <v>7.3194113340086492E-2</v>
      </c>
      <c r="AD93" s="18">
        <v>9.145401657746087E-2</v>
      </c>
      <c r="AE93" s="18">
        <v>6.4041899991257201E-2</v>
      </c>
      <c r="AF93" s="18">
        <v>7.3720436234194303E-2</v>
      </c>
      <c r="AG93" s="18">
        <v>0.1056244841694558</v>
      </c>
      <c r="AH93" s="18">
        <v>6.8530886537457578E-2</v>
      </c>
      <c r="AI93" s="18">
        <v>5.8042058367845782E-2</v>
      </c>
      <c r="AJ93" s="18">
        <v>8.7908557360532574E-2</v>
      </c>
      <c r="AK93" s="18">
        <v>8.357646288502521E-2</v>
      </c>
      <c r="AL93" s="18">
        <v>6.7865184758301028E-2</v>
      </c>
      <c r="AM93" s="18">
        <v>5.9573685846142553E-2</v>
      </c>
      <c r="AN93" s="18">
        <v>6.8345116607985118E-2</v>
      </c>
      <c r="AO93" s="18">
        <v>5.381948502901409E-2</v>
      </c>
      <c r="AP93" s="18">
        <v>9.6128258233416905E-2</v>
      </c>
      <c r="AQ93" s="18">
        <v>7.3939728181462244E-2</v>
      </c>
      <c r="AR93" s="18">
        <v>6.2475570003066347E-2</v>
      </c>
      <c r="AS93" s="18">
        <v>5.0993221350916385E-2</v>
      </c>
      <c r="AW93" s="91">
        <v>1</v>
      </c>
    </row>
    <row r="94" spans="1:49">
      <c r="A94" s="14" t="s">
        <v>57</v>
      </c>
      <c r="B94" s="18">
        <v>5.332823164263021E-2</v>
      </c>
      <c r="C94" s="18">
        <v>7.6448572507157433E-2</v>
      </c>
      <c r="D94" s="18">
        <v>6.3352266148853614E-2</v>
      </c>
      <c r="E94" s="18">
        <v>7.3361740275147191E-2</v>
      </c>
      <c r="F94" s="18">
        <v>7.4902979519295809E-2</v>
      </c>
      <c r="G94" s="18">
        <v>4.3094659242412361E-2</v>
      </c>
      <c r="H94" s="18">
        <v>4.6001531106247648E-2</v>
      </c>
      <c r="I94" s="18">
        <v>7.5213264153096246E-2</v>
      </c>
      <c r="J94" s="18">
        <v>7.0580634355370292E-2</v>
      </c>
      <c r="K94" s="18">
        <v>7.6579748652483001E-2</v>
      </c>
      <c r="L94" s="18">
        <v>6.9413836783563818E-2</v>
      </c>
      <c r="M94" s="18">
        <v>3.9859981895807292E-2</v>
      </c>
      <c r="N94" s="18">
        <v>6.1755727253079748E-2</v>
      </c>
      <c r="O94" s="18">
        <v>6.6730647869609916E-2</v>
      </c>
      <c r="P94" s="18">
        <v>4.9573771050512715E-2</v>
      </c>
      <c r="Q94" s="18">
        <v>3.114306721175595E-2</v>
      </c>
      <c r="R94" s="18">
        <v>3.1254933147474677E-2</v>
      </c>
      <c r="S94" s="18">
        <v>4.7496089784046319E-2</v>
      </c>
      <c r="T94" s="18">
        <v>9.571154920117364E-2</v>
      </c>
      <c r="U94" s="18">
        <v>6.6657438123441645E-2</v>
      </c>
      <c r="V94" s="18">
        <v>4.9367708556817429E-2</v>
      </c>
      <c r="W94" s="18">
        <v>6.4695368974203277E-2</v>
      </c>
      <c r="X94" s="18">
        <v>6.6787675728937804E-2</v>
      </c>
      <c r="Y94" s="18">
        <v>5.6822740362538898E-2</v>
      </c>
      <c r="Z94" s="18">
        <v>6.2031465854101381E-2</v>
      </c>
      <c r="AA94" s="18">
        <v>4.7575615260404769E-2</v>
      </c>
      <c r="AB94" s="18">
        <v>4.7372804930782053E-2</v>
      </c>
      <c r="AC94" s="18">
        <v>7.0706392475125085E-2</v>
      </c>
      <c r="AD94" s="18">
        <v>8.0140237027415961E-2</v>
      </c>
      <c r="AE94" s="18">
        <v>6.1187283828160716E-2</v>
      </c>
      <c r="AF94" s="18">
        <v>5.6875945809216198E-2</v>
      </c>
      <c r="AG94" s="18">
        <v>0.11888898406098629</v>
      </c>
      <c r="AH94" s="18">
        <v>6.8145401212600848E-2</v>
      </c>
      <c r="AI94" s="18">
        <v>7.214004022482863E-2</v>
      </c>
      <c r="AJ94" s="18">
        <v>0.10686611993738253</v>
      </c>
      <c r="AK94" s="18">
        <v>7.413733368369424E-2</v>
      </c>
      <c r="AL94" s="18">
        <v>8.8373193641817532E-2</v>
      </c>
      <c r="AM94" s="18">
        <v>8.0499043179250954E-2</v>
      </c>
      <c r="AN94" s="18">
        <v>7.3090444239214888E-2</v>
      </c>
      <c r="AO94" s="18">
        <v>6.8268990431731902E-2</v>
      </c>
      <c r="AP94" s="18">
        <v>0.11770163287495364</v>
      </c>
      <c r="AQ94" s="18">
        <v>0.20074452420713285</v>
      </c>
      <c r="AR94" s="18">
        <v>0.1174471961044261</v>
      </c>
      <c r="AS94" s="18">
        <v>0.13240113492300412</v>
      </c>
      <c r="AU94" s="91">
        <v>1</v>
      </c>
      <c r="AV94" s="91">
        <v>1</v>
      </c>
    </row>
    <row r="95" spans="1:49">
      <c r="A95" s="14" t="s">
        <v>197</v>
      </c>
      <c r="B95" s="18">
        <v>0.27136608380254634</v>
      </c>
      <c r="C95" s="18">
        <v>0.28456272784637471</v>
      </c>
      <c r="D95" s="18">
        <v>0.22246962424370734</v>
      </c>
      <c r="E95" s="18">
        <v>0.26756115304752476</v>
      </c>
      <c r="F95" s="18">
        <v>0.28716004451460692</v>
      </c>
      <c r="G95" s="18">
        <v>5.3954228716992424E-2</v>
      </c>
      <c r="H95" s="18">
        <v>5.4828000014552271E-2</v>
      </c>
      <c r="I95" s="18">
        <v>5.6754090757960375E-2</v>
      </c>
      <c r="J95" s="18">
        <v>4.99010224866119E-2</v>
      </c>
      <c r="K95" s="18">
        <v>6.2186798134673101E-2</v>
      </c>
      <c r="Q95" s="18">
        <v>0.25404805257325297</v>
      </c>
      <c r="R95" s="18">
        <v>0.3077861076610105</v>
      </c>
      <c r="S95" s="18">
        <v>0.29750020580083969</v>
      </c>
      <c r="T95" s="18">
        <v>0.30066502626624936</v>
      </c>
      <c r="U95" s="18">
        <v>0.36979267088872519</v>
      </c>
      <c r="V95" s="18">
        <v>9.0809132571054746E-2</v>
      </c>
      <c r="W95" s="18">
        <v>7.0837601705854472E-2</v>
      </c>
      <c r="X95" s="18">
        <v>7.0521181450941148E-2</v>
      </c>
      <c r="Y95" s="18">
        <v>4.7741913090582379E-2</v>
      </c>
      <c r="Z95" s="18">
        <v>4.8973057461101858E-2</v>
      </c>
      <c r="AA95" s="18">
        <v>8.3050691368083233E-3</v>
      </c>
      <c r="AB95" s="18">
        <v>7.6797925438758735E-3</v>
      </c>
      <c r="AC95" s="18">
        <v>1.1090516598082158E-2</v>
      </c>
      <c r="AD95" s="18">
        <v>1.5537824896226118E-2</v>
      </c>
      <c r="AE95" s="18">
        <v>2.1778359512441496E-2</v>
      </c>
      <c r="AF95" s="18">
        <v>2.1960028753334426E-2</v>
      </c>
      <c r="AG95" s="18">
        <v>2.0262984520480726E-2</v>
      </c>
      <c r="AH95" s="18">
        <v>1.8198934356313919E-2</v>
      </c>
      <c r="AI95" s="18">
        <v>2.0773227501783814E-2</v>
      </c>
      <c r="AJ95" s="18">
        <v>2.0421774197916725E-2</v>
      </c>
      <c r="AK95" s="18">
        <v>1.4743466271505504E-2</v>
      </c>
      <c r="AL95" s="18">
        <v>1.6140628865258033E-2</v>
      </c>
      <c r="AM95" s="18">
        <v>1.5989793164749428E-2</v>
      </c>
      <c r="AN95" s="18">
        <v>1.6061730914978849E-2</v>
      </c>
      <c r="AU95" s="91">
        <v>1</v>
      </c>
    </row>
    <row r="96" spans="1:49">
      <c r="A96" s="14" t="s">
        <v>58</v>
      </c>
      <c r="B96" s="18">
        <v>7.7083231638082348E-3</v>
      </c>
      <c r="C96" s="18">
        <v>1.1078534839312334E-2</v>
      </c>
      <c r="D96" s="18">
        <v>9.5303625242724871E-3</v>
      </c>
      <c r="E96" s="18">
        <v>1.4143730076079419E-2</v>
      </c>
      <c r="F96" s="18">
        <v>1.0148729350994147E-2</v>
      </c>
      <c r="H96" s="18">
        <v>1.1641292885657132E-2</v>
      </c>
      <c r="I96" s="18">
        <v>1.492511676925512E-2</v>
      </c>
      <c r="J96" s="18">
        <v>1.2388488707233395E-2</v>
      </c>
      <c r="K96" s="18">
        <v>9.3359766099655045E-3</v>
      </c>
      <c r="Q96" s="18">
        <v>8.8749093952479024E-3</v>
      </c>
      <c r="R96" s="18">
        <v>1.0030708377638581E-2</v>
      </c>
      <c r="S96" s="18">
        <v>8.8851082512416656E-3</v>
      </c>
      <c r="T96" s="18">
        <v>1.5566025887404212E-2</v>
      </c>
      <c r="U96" s="18">
        <v>1.329239815231381E-2</v>
      </c>
      <c r="V96" s="18">
        <v>6.0793534114369921E-3</v>
      </c>
      <c r="X96" s="18">
        <v>9.0504051750774969E-3</v>
      </c>
      <c r="Y96" s="18">
        <v>8.6196448354679735E-3</v>
      </c>
      <c r="Z96" s="18">
        <v>7.981243635387639E-3</v>
      </c>
      <c r="AE96" s="18">
        <v>9.079924849721456E-3</v>
      </c>
      <c r="AF96" s="18">
        <v>7.7687603391953615E-3</v>
      </c>
      <c r="AG96" s="18">
        <v>1.3385777606290112E-2</v>
      </c>
      <c r="AH96" s="18">
        <v>1.0017073994214509E-2</v>
      </c>
      <c r="AI96" s="18">
        <v>7.2830742159500517E-3</v>
      </c>
      <c r="AJ96" s="18">
        <v>5.9926034461278456E-3</v>
      </c>
      <c r="AK96" s="18">
        <v>5.6886468909673957E-3</v>
      </c>
      <c r="AL96" s="18">
        <v>5.8987453217464892E-3</v>
      </c>
      <c r="AM96" s="18">
        <v>5.6047362136687632E-3</v>
      </c>
      <c r="AN96" s="18">
        <v>1.1409761221758916E-2</v>
      </c>
      <c r="AO96" s="18">
        <v>3.6004632185416886E-3</v>
      </c>
      <c r="AP96" s="18">
        <v>5.2849064039853346E-3</v>
      </c>
      <c r="AQ96" s="18">
        <v>6.0545044219336491E-3</v>
      </c>
      <c r="AR96" s="18">
        <v>6.5133825428394009E-3</v>
      </c>
      <c r="AS96" s="18">
        <v>1.2816454746336848E-2</v>
      </c>
      <c r="AU96" s="91">
        <v>1</v>
      </c>
      <c r="AV96" s="91">
        <v>1</v>
      </c>
    </row>
    <row r="97" spans="1:49">
      <c r="A97" s="14" t="s">
        <v>59</v>
      </c>
      <c r="B97" s="18">
        <v>2.5537895364606658</v>
      </c>
      <c r="C97" s="18">
        <v>2.7425900845666544</v>
      </c>
      <c r="D97" s="18">
        <v>3.3771995752521526</v>
      </c>
      <c r="E97" s="18">
        <v>2.9515964941676689</v>
      </c>
      <c r="F97" s="18">
        <v>3.035134463314483</v>
      </c>
      <c r="G97" s="18">
        <v>3.245093340536835</v>
      </c>
      <c r="H97" s="18">
        <v>3.6215834008541141</v>
      </c>
      <c r="I97" s="18">
        <v>3.6758986049033884</v>
      </c>
      <c r="J97" s="18">
        <v>3.2839864949932327</v>
      </c>
      <c r="K97" s="18">
        <v>4.7080311111168385</v>
      </c>
      <c r="L97" s="18">
        <v>7.1431444711390568E-2</v>
      </c>
      <c r="M97" s="18">
        <v>9.6148344577622294E-2</v>
      </c>
      <c r="N97" s="18">
        <v>7.0562189323535765E-2</v>
      </c>
      <c r="O97" s="18">
        <v>8.6915946204500494E-2</v>
      </c>
      <c r="P97" s="18">
        <v>9.0661020535388437E-2</v>
      </c>
      <c r="Q97" s="18">
        <v>1.0513732520467507</v>
      </c>
      <c r="R97" s="18">
        <v>1.8419030854324341</v>
      </c>
      <c r="S97" s="18">
        <v>1.1884545728946574</v>
      </c>
      <c r="T97" s="18">
        <v>2.2188079902250397</v>
      </c>
      <c r="U97" s="18">
        <v>1.7989301481675573</v>
      </c>
      <c r="V97" s="18">
        <v>0.21805877470341831</v>
      </c>
      <c r="W97" s="18">
        <v>0.17580268958640569</v>
      </c>
      <c r="X97" s="18">
        <v>0.15330939257200385</v>
      </c>
      <c r="Y97" s="18">
        <v>8.3243003028839135E-2</v>
      </c>
      <c r="Z97" s="18">
        <v>0.32749654633437797</v>
      </c>
      <c r="AA97" s="18">
        <v>0.85123173341976732</v>
      </c>
      <c r="AB97" s="18">
        <v>0.81308189185086732</v>
      </c>
      <c r="AC97" s="18">
        <v>0.6900142927209062</v>
      </c>
      <c r="AD97" s="18">
        <v>0.57857559088107846</v>
      </c>
      <c r="AE97" s="18">
        <v>0.33658619733174994</v>
      </c>
      <c r="AF97" s="18">
        <v>0.25761842210570451</v>
      </c>
      <c r="AG97" s="18">
        <v>0.28128144515005216</v>
      </c>
      <c r="AH97" s="18">
        <v>0.4141924549345477</v>
      </c>
      <c r="AI97" s="18">
        <v>0.13496375580996622</v>
      </c>
      <c r="AJ97" s="18">
        <v>2.9306095724569778</v>
      </c>
      <c r="AK97" s="18">
        <v>2.4253103555650459</v>
      </c>
      <c r="AL97" s="18">
        <v>2.5133729319406051</v>
      </c>
      <c r="AM97" s="18">
        <v>2.0325139712082279</v>
      </c>
      <c r="AN97" s="18">
        <v>2.2811076122984506</v>
      </c>
      <c r="AO97" s="18">
        <v>3.1131282266606006</v>
      </c>
      <c r="AP97" s="18">
        <v>6.3576824654217265</v>
      </c>
      <c r="AQ97" s="18">
        <v>5.4842470881430474</v>
      </c>
      <c r="AR97" s="18">
        <v>3.0026000537176851</v>
      </c>
      <c r="AS97" s="18">
        <v>2.8446992994322655</v>
      </c>
      <c r="AU97" s="91">
        <v>1</v>
      </c>
    </row>
    <row r="98" spans="1:49">
      <c r="A98" s="14">
        <v>521</v>
      </c>
      <c r="B98" s="18">
        <v>0.44286808804539862</v>
      </c>
      <c r="C98" s="18">
        <v>0.45595004532816769</v>
      </c>
      <c r="D98" s="18">
        <v>0.25214871467464117</v>
      </c>
      <c r="E98" s="18">
        <v>0.4263119828794798</v>
      </c>
      <c r="F98" s="18">
        <v>0.23584444973602522</v>
      </c>
      <c r="G98" s="18">
        <v>0.20599255831786614</v>
      </c>
      <c r="H98" s="18">
        <v>0.34318348484147643</v>
      </c>
      <c r="I98" s="18">
        <v>0.26767795119186227</v>
      </c>
      <c r="J98" s="18">
        <v>0.20901959990827296</v>
      </c>
      <c r="K98" s="18">
        <v>0.33966287270136086</v>
      </c>
      <c r="L98" s="18">
        <v>8.2744009881388636E-2</v>
      </c>
      <c r="M98" s="18">
        <v>4.0106706918784804E-2</v>
      </c>
      <c r="N98" s="18">
        <v>8.5935271234060945E-2</v>
      </c>
      <c r="O98" s="18">
        <v>6.3093586864657186E-2</v>
      </c>
      <c r="P98" s="18">
        <v>6.4464164249026193E-2</v>
      </c>
      <c r="Q98" s="18">
        <v>0.20009274389550891</v>
      </c>
      <c r="R98" s="18">
        <v>0.22868984538585033</v>
      </c>
      <c r="S98" s="18">
        <v>0.25049282441072362</v>
      </c>
      <c r="T98" s="18">
        <v>0.28411661822427287</v>
      </c>
      <c r="U98" s="18">
        <v>0.34655651741145954</v>
      </c>
      <c r="V98" s="18">
        <v>0.57505196554622739</v>
      </c>
      <c r="W98" s="18">
        <v>0.42874214026513779</v>
      </c>
      <c r="X98" s="18">
        <v>0.5236996450179342</v>
      </c>
      <c r="Y98" s="18">
        <v>0.26699930979112219</v>
      </c>
      <c r="Z98" s="18">
        <v>0.46828169280927079</v>
      </c>
      <c r="AA98" s="18">
        <v>0.22509421489878473</v>
      </c>
      <c r="AB98" s="18">
        <v>0.25458147155578059</v>
      </c>
      <c r="AC98" s="18">
        <v>0.20864778285807417</v>
      </c>
      <c r="AD98" s="18">
        <v>0.28268592729098346</v>
      </c>
      <c r="AE98" s="18">
        <v>0.35593072689088051</v>
      </c>
      <c r="AF98" s="18">
        <v>0.23701933066995415</v>
      </c>
      <c r="AG98" s="18">
        <v>0.30853170711792116</v>
      </c>
      <c r="AH98" s="18">
        <v>0.12318371775353976</v>
      </c>
      <c r="AI98" s="18">
        <v>0.23656459747728045</v>
      </c>
      <c r="AJ98" s="18">
        <v>0.20210047504780271</v>
      </c>
      <c r="AK98" s="18">
        <v>0.20835992322419017</v>
      </c>
      <c r="AL98" s="18">
        <v>0.26370143583058731</v>
      </c>
      <c r="AM98" s="18">
        <v>0.16204555918319538</v>
      </c>
      <c r="AN98" s="18">
        <v>0.15697830983906905</v>
      </c>
      <c r="AO98" s="18">
        <v>8.5132141360776389E-2</v>
      </c>
      <c r="AP98" s="18">
        <v>0.17178427140959088</v>
      </c>
      <c r="AQ98" s="18">
        <v>0.23143729644134595</v>
      </c>
      <c r="AR98" s="18">
        <v>0.17515883178075939</v>
      </c>
      <c r="AS98" s="18">
        <v>0.16194482449241993</v>
      </c>
      <c r="AW98" s="91">
        <v>1</v>
      </c>
    </row>
    <row r="99" spans="1:49">
      <c r="A99" s="14" t="s">
        <v>60</v>
      </c>
      <c r="B99" s="18">
        <v>2.5827309184589541E-2</v>
      </c>
      <c r="C99" s="18">
        <v>2.7239266593002652E-2</v>
      </c>
      <c r="D99" s="18">
        <v>1.7433848169184609E-2</v>
      </c>
      <c r="E99" s="18">
        <v>2.4396882730516538E-2</v>
      </c>
      <c r="F99" s="18">
        <v>1.4620768409393275E-2</v>
      </c>
      <c r="G99" s="18">
        <v>1.2716213978860046E-2</v>
      </c>
      <c r="H99" s="18">
        <v>1.8700700951458319E-2</v>
      </c>
      <c r="I99" s="18">
        <v>1.8099081182083972E-2</v>
      </c>
      <c r="J99" s="18">
        <v>1.2968808312987018E-2</v>
      </c>
      <c r="K99" s="18">
        <v>1.9989511079727393E-2</v>
      </c>
      <c r="L99" s="18">
        <v>8.790160888062986E-3</v>
      </c>
      <c r="M99" s="18">
        <v>5.9339683140247294E-3</v>
      </c>
      <c r="N99" s="18">
        <v>6.4509941646855419E-3</v>
      </c>
      <c r="O99" s="18">
        <v>6.1017217503383956E-3</v>
      </c>
      <c r="P99" s="18">
        <v>5.1300839677420728E-3</v>
      </c>
      <c r="Q99" s="18">
        <v>1.2938111525184544E-2</v>
      </c>
      <c r="R99" s="18">
        <v>1.3053890075326369E-2</v>
      </c>
      <c r="S99" s="18">
        <v>1.1580276047526273E-2</v>
      </c>
      <c r="T99" s="18">
        <v>1.2078655261628499E-2</v>
      </c>
      <c r="U99" s="18">
        <v>1.3176711771171679E-2</v>
      </c>
      <c r="V99" s="18">
        <v>3.5669379543687992E-2</v>
      </c>
      <c r="W99" s="18">
        <v>2.5172270052903453E-2</v>
      </c>
      <c r="X99" s="18">
        <v>3.2987132078104602E-2</v>
      </c>
      <c r="Y99" s="18">
        <v>1.7923523945923586E-2</v>
      </c>
      <c r="Z99" s="18">
        <v>2.8383052961468935E-2</v>
      </c>
      <c r="AA99" s="18">
        <v>1.2707499732078685E-2</v>
      </c>
      <c r="AB99" s="18">
        <v>1.5953993313545238E-2</v>
      </c>
      <c r="AC99" s="18">
        <v>1.2780738429778426E-2</v>
      </c>
      <c r="AD99" s="18">
        <v>1.4357999825063176E-2</v>
      </c>
      <c r="AE99" s="18">
        <v>2.164941904457E-2</v>
      </c>
      <c r="AF99" s="18">
        <v>1.4726171481773279E-2</v>
      </c>
      <c r="AG99" s="18">
        <v>2.0239769644388124E-2</v>
      </c>
      <c r="AH99" s="18">
        <v>1.2253530867569596E-2</v>
      </c>
      <c r="AI99" s="18">
        <v>1.5687791856890471E-2</v>
      </c>
      <c r="AJ99" s="18">
        <v>1.3038085075265556E-2</v>
      </c>
      <c r="AK99" s="18">
        <v>1.2313298965963504E-2</v>
      </c>
      <c r="AL99" s="18">
        <v>1.6704801583650449E-2</v>
      </c>
      <c r="AM99" s="18">
        <v>1.1054509219189993E-2</v>
      </c>
      <c r="AN99" s="18">
        <v>1.115933651665116E-2</v>
      </c>
      <c r="AO99" s="18">
        <v>6.0770460467282489E-3</v>
      </c>
      <c r="AP99" s="18">
        <v>1.0611060857952995E-2</v>
      </c>
      <c r="AQ99" s="18">
        <v>1.4538382686956883E-2</v>
      </c>
      <c r="AR99" s="18">
        <v>1.1621997799658399E-2</v>
      </c>
      <c r="AS99" s="18">
        <v>1.0646315620581203E-2</v>
      </c>
      <c r="AU99" s="91">
        <v>1</v>
      </c>
      <c r="AV99" s="91">
        <v>1</v>
      </c>
    </row>
    <row r="100" spans="1:49">
      <c r="A100" s="14">
        <v>515</v>
      </c>
      <c r="B100" s="18">
        <v>3.7676915627758087E-2</v>
      </c>
      <c r="C100" s="18">
        <v>3.7147397832514487E-2</v>
      </c>
      <c r="D100" s="18">
        <v>3.620611517811953E-2</v>
      </c>
      <c r="E100" s="18">
        <v>3.7959111819988511E-2</v>
      </c>
      <c r="F100" s="18">
        <v>3.7594068464562903E-2</v>
      </c>
      <c r="G100" s="18">
        <v>5.735497869448148E-2</v>
      </c>
      <c r="H100" s="18">
        <v>5.915184197902499E-2</v>
      </c>
      <c r="I100" s="18">
        <v>4.4582728578807441E-2</v>
      </c>
      <c r="J100" s="18">
        <v>4.1368216583707658E-2</v>
      </c>
      <c r="K100" s="18">
        <v>4.4451953915756189E-2</v>
      </c>
      <c r="L100" s="18">
        <v>5.0361323765339104E-2</v>
      </c>
      <c r="M100" s="18">
        <v>0.11237001874250276</v>
      </c>
      <c r="N100" s="18">
        <v>6.6390749945969316E-2</v>
      </c>
      <c r="O100" s="18">
        <v>3.9548021024041174E-2</v>
      </c>
      <c r="P100" s="18">
        <v>8.6842781656889592E-2</v>
      </c>
      <c r="Q100" s="18">
        <v>2.6100150403238286E-2</v>
      </c>
      <c r="R100" s="18">
        <v>2.4849660003752914E-2</v>
      </c>
      <c r="S100" s="18">
        <v>2.4302060752407869E-2</v>
      </c>
      <c r="T100" s="18">
        <v>2.6851893588915564E-2</v>
      </c>
      <c r="U100" s="18">
        <v>3.7271449359193028E-2</v>
      </c>
      <c r="V100" s="18">
        <v>8.0259071548907407E-2</v>
      </c>
      <c r="W100" s="18">
        <v>3.3446820870660275E-2</v>
      </c>
      <c r="X100" s="18">
        <v>3.8338205496597555E-2</v>
      </c>
      <c r="Y100" s="18">
        <v>2.618725315643957E-2</v>
      </c>
      <c r="Z100" s="18">
        <v>3.2008020398335925E-2</v>
      </c>
      <c r="AA100" s="18">
        <v>9.92282227492889E-2</v>
      </c>
      <c r="AB100" s="18">
        <v>5.7239216146474425E-2</v>
      </c>
      <c r="AC100" s="18">
        <v>3.718030223168492E-2</v>
      </c>
      <c r="AD100" s="18">
        <v>7.9734447497185224E-2</v>
      </c>
      <c r="AE100" s="18">
        <v>3.8019197663221337E-2</v>
      </c>
      <c r="AF100" s="18">
        <v>3.6575328082447768E-2</v>
      </c>
      <c r="AG100" s="18">
        <v>2.7022115771786561E-2</v>
      </c>
      <c r="AH100" s="18">
        <v>2.8399267081800218E-2</v>
      </c>
      <c r="AI100" s="18">
        <v>2.7792737250136808E-2</v>
      </c>
      <c r="AJ100" s="18">
        <v>7.8906956714857562E-2</v>
      </c>
      <c r="AK100" s="18">
        <v>5.672092953130202E-2</v>
      </c>
      <c r="AL100" s="18">
        <v>5.1022921169534448E-2</v>
      </c>
      <c r="AM100" s="18">
        <v>6.7507914192416099E-2</v>
      </c>
      <c r="AN100" s="18">
        <v>5.3413727341403608E-2</v>
      </c>
      <c r="AO100" s="18">
        <v>3.2987687665547577E-2</v>
      </c>
      <c r="AP100" s="18">
        <v>4.5441172063340252E-2</v>
      </c>
      <c r="AQ100" s="18">
        <v>3.3972426922384037E-2</v>
      </c>
      <c r="AR100" s="18">
        <v>3.2228119894611884E-2</v>
      </c>
      <c r="AS100" s="18">
        <v>3.4358489629010718E-2</v>
      </c>
      <c r="AW100" s="91">
        <v>1</v>
      </c>
    </row>
    <row r="101" spans="1:49">
      <c r="A101" s="14" t="s">
        <v>64</v>
      </c>
      <c r="B101" s="18">
        <v>2.7714975170188585E-2</v>
      </c>
      <c r="C101" s="18">
        <v>2.1877729678789998E-2</v>
      </c>
      <c r="D101" s="18">
        <v>2.5620168245136403E-2</v>
      </c>
      <c r="E101" s="18">
        <v>3.0792333095077003E-2</v>
      </c>
      <c r="F101" s="18">
        <v>3.7830556396655592E-2</v>
      </c>
      <c r="Q101" s="18">
        <v>2.11604846505732E-2</v>
      </c>
      <c r="R101" s="18">
        <v>3.9692439662952467E-2</v>
      </c>
      <c r="S101" s="18">
        <v>3.4556979392475921E-2</v>
      </c>
      <c r="T101" s="18">
        <v>3.815255723881452E-2</v>
      </c>
      <c r="U101" s="18">
        <v>4.5833230336199127E-2</v>
      </c>
      <c r="AA101" s="18">
        <v>3.2755879602879984E-2</v>
      </c>
      <c r="AB101" s="18">
        <v>2.6416088309163706E-2</v>
      </c>
      <c r="AC101" s="18">
        <v>4.1540451940535204E-2</v>
      </c>
      <c r="AD101" s="18">
        <v>3.9647154820288362E-2</v>
      </c>
      <c r="AO101" s="18">
        <v>8.0883423933077875E-3</v>
      </c>
      <c r="AP101" s="18">
        <v>1.9671775087273462E-2</v>
      </c>
      <c r="AQ101" s="18">
        <v>1.6117791188061618E-2</v>
      </c>
      <c r="AR101" s="18">
        <v>1.342647720236847E-2</v>
      </c>
      <c r="AS101" s="18">
        <v>1.1718696704979506E-2</v>
      </c>
      <c r="AU101" s="91">
        <v>1</v>
      </c>
      <c r="AV101" s="91">
        <v>1</v>
      </c>
    </row>
    <row r="102" spans="1:49">
      <c r="A102" s="14" t="s">
        <v>65</v>
      </c>
      <c r="B102" s="18">
        <v>1.1006129608614015E-2</v>
      </c>
      <c r="C102" s="18">
        <v>1.8331041666092601E-2</v>
      </c>
      <c r="D102" s="18">
        <v>1.2580012371938855E-2</v>
      </c>
      <c r="E102" s="18">
        <v>2.5907371311533939E-2</v>
      </c>
      <c r="F102" s="18">
        <v>1.3681676137616379E-2</v>
      </c>
      <c r="G102" s="18">
        <v>7.7449263238613094E-3</v>
      </c>
      <c r="H102" s="18">
        <v>6.6898844602070896E-3</v>
      </c>
      <c r="I102" s="18">
        <v>1.6516699813144655E-2</v>
      </c>
      <c r="J102" s="18">
        <v>1.1602738771307424E-2</v>
      </c>
      <c r="K102" s="18">
        <v>1.6673066540215473E-2</v>
      </c>
      <c r="L102" s="18">
        <v>1.294644899427214E-2</v>
      </c>
      <c r="M102" s="18">
        <v>1.8317183207220242E-2</v>
      </c>
      <c r="N102" s="18">
        <v>8.6686838124054467E-3</v>
      </c>
      <c r="O102" s="18">
        <v>1.466782550135024E-2</v>
      </c>
      <c r="P102" s="18">
        <v>1.795231177550664E-2</v>
      </c>
      <c r="Q102" s="18">
        <v>1.4653587506050069E-2</v>
      </c>
      <c r="R102" s="18">
        <v>1.2925814397493291E-2</v>
      </c>
      <c r="S102" s="18">
        <v>8.2753889635869722E-3</v>
      </c>
      <c r="T102" s="18">
        <v>1.524808504298223E-2</v>
      </c>
      <c r="U102" s="18">
        <v>2.2800104809883769E-2</v>
      </c>
      <c r="V102" s="18">
        <v>3.354151792151884E-2</v>
      </c>
      <c r="W102" s="18">
        <v>1.4256607895522588E-2</v>
      </c>
      <c r="X102" s="18">
        <v>1.8556819201212035E-2</v>
      </c>
      <c r="Y102" s="18">
        <v>1.1623163023012464E-2</v>
      </c>
      <c r="Z102" s="18">
        <v>1.0471356284092613E-2</v>
      </c>
      <c r="AA102" s="18">
        <v>1.0230169808037246E-2</v>
      </c>
      <c r="AB102" s="18">
        <v>8.9827710903309169E-3</v>
      </c>
      <c r="AC102" s="18">
        <v>4.8460045542596919E-2</v>
      </c>
      <c r="AD102" s="18">
        <v>1.6398530051390688E-2</v>
      </c>
      <c r="AE102" s="18">
        <v>1.4946401648928442E-2</v>
      </c>
      <c r="AF102" s="18">
        <v>2.3052596721268144E-2</v>
      </c>
      <c r="AG102" s="18">
        <v>2.9116257697932836E-2</v>
      </c>
      <c r="AH102" s="18">
        <v>2.5717503163985338E-2</v>
      </c>
      <c r="AI102" s="18">
        <v>1.7935426162006829E-2</v>
      </c>
      <c r="AJ102" s="18">
        <v>1.6781050088563645E-2</v>
      </c>
      <c r="AK102" s="18">
        <v>8.8671260333134157E-3</v>
      </c>
      <c r="AL102" s="18">
        <v>9.9077324168465042E-3</v>
      </c>
      <c r="AM102" s="18">
        <v>1.6776098340268379E-2</v>
      </c>
      <c r="AN102" s="18">
        <v>2.4967980187534291E-2</v>
      </c>
      <c r="AO102" s="18">
        <v>1.1202165402825705E-2</v>
      </c>
      <c r="AP102" s="18">
        <v>1.5160914121237686E-2</v>
      </c>
      <c r="AQ102" s="18">
        <v>6.3223981011761646E-2</v>
      </c>
      <c r="AR102" s="18">
        <v>1.8890643747121055E-2</v>
      </c>
      <c r="AS102" s="18">
        <v>1.7618157021694843E-2</v>
      </c>
      <c r="AU102" s="91">
        <v>1</v>
      </c>
      <c r="AV102" s="91">
        <v>1</v>
      </c>
    </row>
    <row r="103" spans="1:49">
      <c r="A103" s="14" t="s">
        <v>66</v>
      </c>
      <c r="B103" s="18">
        <v>3.8802359915991892E-3</v>
      </c>
      <c r="C103" s="18">
        <v>3.9514037954418322E-3</v>
      </c>
      <c r="D103" s="18">
        <v>8.9650244626972801E-3</v>
      </c>
      <c r="E103" s="18">
        <v>7.0805256910317351E-3</v>
      </c>
      <c r="F103" s="18">
        <v>7.434017743781004E-3</v>
      </c>
      <c r="G103" s="18">
        <v>6.1040964107390268E-3</v>
      </c>
      <c r="H103" s="18">
        <v>5.679801299205498E-3</v>
      </c>
      <c r="I103" s="18">
        <v>1.2475937620005179E-2</v>
      </c>
      <c r="J103" s="18">
        <v>9.9924572502574187E-3</v>
      </c>
      <c r="K103" s="18">
        <v>7.0429749361193839E-3</v>
      </c>
      <c r="L103" s="18">
        <v>5.7893831861799373E-3</v>
      </c>
      <c r="M103" s="18">
        <v>3.6059556642409779E-3</v>
      </c>
      <c r="N103" s="18">
        <v>5.5211259995677549E-3</v>
      </c>
      <c r="O103" s="18">
        <v>3.7800570423179069E-3</v>
      </c>
      <c r="P103" s="18">
        <v>4.7887031932734919E-3</v>
      </c>
      <c r="R103" s="18">
        <v>5.1957026142330802E-3</v>
      </c>
      <c r="S103" s="18">
        <v>4.3053535658425486E-3</v>
      </c>
      <c r="T103" s="18">
        <v>6.6698758964022107E-3</v>
      </c>
      <c r="U103" s="18">
        <v>6.4494333509664426E-3</v>
      </c>
      <c r="V103" s="18">
        <v>9.48481128856969E-3</v>
      </c>
      <c r="W103" s="18">
        <v>6.7108075679585015E-3</v>
      </c>
      <c r="X103" s="18">
        <v>7.6870063463901619E-3</v>
      </c>
      <c r="Y103" s="18">
        <v>5.8283673003728716E-3</v>
      </c>
      <c r="Z103" s="18">
        <v>7.5439108914799055E-3</v>
      </c>
      <c r="AA103" s="18">
        <v>6.9380969032884349E-3</v>
      </c>
      <c r="AB103" s="18">
        <v>6.9791944365430944E-3</v>
      </c>
      <c r="AC103" s="18">
        <v>1.1316978244726907E-2</v>
      </c>
      <c r="AD103" s="18">
        <v>1.0707491649562398E-2</v>
      </c>
      <c r="AE103" s="18">
        <v>7.458419844000903E-3</v>
      </c>
      <c r="AF103" s="18">
        <v>5.7257022943193077E-3</v>
      </c>
      <c r="AG103" s="18">
        <v>1.0304603189723975E-2</v>
      </c>
      <c r="AH103" s="18">
        <v>1.0161813374327261E-2</v>
      </c>
      <c r="AI103" s="18">
        <v>5.7875496492962282E-3</v>
      </c>
      <c r="AJ103" s="18">
        <v>7.2865264092994543E-3</v>
      </c>
      <c r="AK103" s="18">
        <v>5.306490928257448E-3</v>
      </c>
      <c r="AL103" s="18">
        <v>6.5188394570498721E-3</v>
      </c>
      <c r="AM103" s="18">
        <v>4.9958120702608228E-3</v>
      </c>
      <c r="AN103" s="18">
        <v>5.0503949089784608E-3</v>
      </c>
      <c r="AO103" s="18">
        <v>3.4707674214947068E-3</v>
      </c>
      <c r="AP103" s="18">
        <v>5.2056328079255554E-3</v>
      </c>
      <c r="AQ103" s="18">
        <v>5.2297793276692116E-3</v>
      </c>
      <c r="AR103" s="18">
        <v>4.7985835923724518E-3</v>
      </c>
      <c r="AS103" s="18">
        <v>4.9092132543027585E-3</v>
      </c>
      <c r="AU103" s="91">
        <v>1</v>
      </c>
    </row>
    <row r="104" spans="1:49">
      <c r="A104" s="14" t="s">
        <v>67</v>
      </c>
      <c r="B104" s="18">
        <v>3.4763858321359823E-3</v>
      </c>
      <c r="C104" s="18">
        <v>4.3237423155667119E-3</v>
      </c>
      <c r="D104" s="18">
        <v>3.4525648617088492E-3</v>
      </c>
      <c r="E104" s="18">
        <v>4.7046788028927292E-3</v>
      </c>
      <c r="F104" s="18">
        <v>4.9169238146287379E-3</v>
      </c>
      <c r="G104" s="18">
        <v>1.4077617732233058E-2</v>
      </c>
      <c r="H104" s="18">
        <v>1.2359811007645657E-2</v>
      </c>
      <c r="I104" s="18">
        <v>1.4038995471549036E-2</v>
      </c>
      <c r="J104" s="18">
        <v>1.197509880889752E-2</v>
      </c>
      <c r="K104" s="18">
        <v>1.2691078103799077E-2</v>
      </c>
      <c r="L104" s="18">
        <v>6.3892232288352288E-3</v>
      </c>
      <c r="M104" s="18">
        <v>3.4958223765043693E-3</v>
      </c>
      <c r="N104" s="18">
        <v>5.2258482818240762E-3</v>
      </c>
      <c r="O104" s="18">
        <v>4.2795675666032615E-3</v>
      </c>
      <c r="P104" s="18">
        <v>2.8923642322695713E-3</v>
      </c>
      <c r="Q104" s="18">
        <v>1.2564639192176224E-2</v>
      </c>
      <c r="R104" s="18">
        <v>1.9168461215408397E-2</v>
      </c>
      <c r="S104" s="18">
        <v>1.7091622533819937E-2</v>
      </c>
      <c r="T104" s="18">
        <v>1.7759955350645052E-2</v>
      </c>
      <c r="U104" s="18">
        <v>2.1045692824642845E-2</v>
      </c>
      <c r="V104" s="18">
        <v>5.6265673195626108E-2</v>
      </c>
      <c r="W104" s="18">
        <v>3.434094541324182E-2</v>
      </c>
      <c r="X104" s="18">
        <v>3.6968399049394196E-2</v>
      </c>
      <c r="Y104" s="18">
        <v>3.3086781390420948E-2</v>
      </c>
      <c r="Z104" s="18">
        <v>3.2194320989603481E-2</v>
      </c>
      <c r="AA104" s="18">
        <v>6.0001265047427803E-3</v>
      </c>
      <c r="AB104" s="18">
        <v>5.8885956531666266E-3</v>
      </c>
      <c r="AC104" s="18">
        <v>7.4997871199480671E-3</v>
      </c>
      <c r="AD104" s="18">
        <v>8.6106461439410548E-3</v>
      </c>
      <c r="AE104" s="18">
        <v>1.4259872279749239E-2</v>
      </c>
      <c r="AF104" s="18">
        <v>1.5451613116395937E-2</v>
      </c>
      <c r="AG104" s="18">
        <v>1.6877615175804654E-2</v>
      </c>
      <c r="AH104" s="18">
        <v>1.4155861550946655E-2</v>
      </c>
      <c r="AI104" s="18">
        <v>1.4605275528120697E-2</v>
      </c>
      <c r="AJ104" s="18">
        <v>8.6603462378055714E-3</v>
      </c>
      <c r="AK104" s="18">
        <v>8.4778931083310614E-3</v>
      </c>
      <c r="AL104" s="18">
        <v>9.1691840486775259E-3</v>
      </c>
      <c r="AM104" s="18">
        <v>6.2870787305570903E-3</v>
      </c>
      <c r="AN104" s="18">
        <v>7.1363689936969916E-3</v>
      </c>
      <c r="AU104" s="91">
        <v>1</v>
      </c>
    </row>
    <row r="105" spans="1:49">
      <c r="A105" s="14" t="s">
        <v>200</v>
      </c>
      <c r="B105" s="18">
        <v>7.2872214472328223E-2</v>
      </c>
      <c r="C105" s="18">
        <v>4.8520427986079154E-2</v>
      </c>
      <c r="D105" s="18">
        <v>5.8386288980704408E-2</v>
      </c>
      <c r="E105" s="18">
        <v>3.8034406476613061E-2</v>
      </c>
      <c r="F105" s="18">
        <v>6.469022857342574E-2</v>
      </c>
      <c r="G105" s="18">
        <v>0.11951393790465237</v>
      </c>
      <c r="H105" s="18">
        <v>0.17383798858582641</v>
      </c>
      <c r="I105" s="18">
        <v>0.13287279972615815</v>
      </c>
      <c r="J105" s="18">
        <v>0.15447349133764091</v>
      </c>
      <c r="K105" s="18">
        <v>0.16556451394678484</v>
      </c>
      <c r="Q105" s="18">
        <v>3.1697814068515524E-2</v>
      </c>
      <c r="R105" s="18">
        <v>1.5003916732938383E-2</v>
      </c>
      <c r="S105" s="18">
        <v>4.0427791345388688E-2</v>
      </c>
      <c r="T105" s="18">
        <v>4.4629397622531965E-2</v>
      </c>
      <c r="U105" s="18">
        <v>2.5017921501352149E-2</v>
      </c>
      <c r="W105" s="18">
        <v>1.3046355743954182E-2</v>
      </c>
      <c r="X105" s="18">
        <v>1.2705239580856315E-2</v>
      </c>
      <c r="Y105" s="18">
        <v>1.1452460085385609E-2</v>
      </c>
      <c r="Z105" s="18">
        <v>1.3854764479739811E-2</v>
      </c>
      <c r="AA105" s="18">
        <v>1.7627419935770987E-2</v>
      </c>
      <c r="AB105" s="18">
        <v>1.737368506313355E-2</v>
      </c>
      <c r="AC105" s="18">
        <v>2.3915509662312723E-2</v>
      </c>
      <c r="AD105" s="18">
        <v>2.4470386750173038E-2</v>
      </c>
      <c r="AE105" s="18">
        <v>3.6703061424094005E-2</v>
      </c>
      <c r="AF105" s="18">
        <v>3.7213026523409076E-2</v>
      </c>
      <c r="AG105" s="18">
        <v>5.644136762837626E-2</v>
      </c>
      <c r="AH105" s="18">
        <v>4.7241066063897177E-2</v>
      </c>
      <c r="AI105" s="18">
        <v>5.1486911171166369E-2</v>
      </c>
      <c r="AJ105" s="18">
        <v>7.8554868833722438E-2</v>
      </c>
      <c r="AK105" s="18">
        <v>3.7102051642132171E-2</v>
      </c>
      <c r="AL105" s="18">
        <v>4.514070434539711E-2</v>
      </c>
      <c r="AM105" s="18">
        <v>2.2627430617535388E-2</v>
      </c>
      <c r="AN105" s="18">
        <v>4.0320337794013179E-2</v>
      </c>
      <c r="AO105" s="18">
        <v>1.2271425206209573E-2</v>
      </c>
      <c r="AP105" s="18">
        <v>1.7001608351698918E-2</v>
      </c>
      <c r="AQ105" s="18">
        <v>2.6699134038651023E-2</v>
      </c>
      <c r="AR105" s="18">
        <v>1.0007976125070714E-2</v>
      </c>
      <c r="AU105" s="91">
        <v>1</v>
      </c>
    </row>
    <row r="106" spans="1:49">
      <c r="A106" s="14" t="s">
        <v>68</v>
      </c>
      <c r="B106" s="18">
        <v>4.1506821944829585E-3</v>
      </c>
      <c r="D106" s="18">
        <v>3.538572992785241E-3</v>
      </c>
      <c r="E106" s="18">
        <v>5.8846485860511886E-3</v>
      </c>
      <c r="F106" s="18">
        <v>5.8997859522901932E-3</v>
      </c>
      <c r="H106" s="18">
        <v>3.3423436112175104E-3</v>
      </c>
      <c r="I106" s="18">
        <v>1.2255404143698264E-2</v>
      </c>
      <c r="J106" s="18">
        <v>1.0031519925898947E-2</v>
      </c>
      <c r="K106" s="18">
        <v>1.3212624845855395E-2</v>
      </c>
      <c r="L106" s="18">
        <v>4.1586543391190353E-3</v>
      </c>
      <c r="M106" s="18">
        <v>0</v>
      </c>
      <c r="N106" s="18">
        <v>6.3196995893667609E-3</v>
      </c>
      <c r="O106" s="18">
        <v>3.5977580005307299E-3</v>
      </c>
      <c r="P106" s="18">
        <v>3.8722008977575945E-3</v>
      </c>
      <c r="Q106" s="18">
        <v>1.6085318141990747E-2</v>
      </c>
      <c r="R106" s="18">
        <v>1.9197054855110664E-2</v>
      </c>
      <c r="S106" s="18">
        <v>2.2708887852262435E-2</v>
      </c>
      <c r="T106" s="18">
        <v>2.8438845076441718E-2</v>
      </c>
      <c r="U106" s="18">
        <v>3.2483483379558448E-2</v>
      </c>
      <c r="V106" s="18">
        <v>2.0506606922408667E-2</v>
      </c>
      <c r="W106" s="18">
        <v>1.3991814471756615E-2</v>
      </c>
      <c r="X106" s="18">
        <v>3.1781075881866294E-2</v>
      </c>
      <c r="Y106" s="18">
        <v>1.9693428904218012E-2</v>
      </c>
      <c r="Z106" s="18">
        <v>1.9746283855790712E-2</v>
      </c>
      <c r="AA106" s="18">
        <v>5.0221727418985349E-3</v>
      </c>
      <c r="AB106" s="18">
        <v>3.9969488745148114E-3</v>
      </c>
      <c r="AC106" s="18">
        <v>1.3928612086154311E-2</v>
      </c>
      <c r="AD106" s="18">
        <v>1.4316062914950748E-2</v>
      </c>
      <c r="AE106" s="18">
        <v>9.5802767628520632E-3</v>
      </c>
      <c r="AF106" s="18">
        <v>8.9876197657880845E-3</v>
      </c>
      <c r="AG106" s="18">
        <v>2.3280117899550035E-2</v>
      </c>
      <c r="AH106" s="18">
        <v>1.4764292211299651E-2</v>
      </c>
      <c r="AI106" s="18">
        <v>1.3328482297977836E-2</v>
      </c>
      <c r="AJ106" s="18">
        <v>4.1492202607617016E-3</v>
      </c>
      <c r="AK106" s="18">
        <v>4.9594120828976894E-3</v>
      </c>
      <c r="AL106" s="18">
        <v>1.106334987468644E-2</v>
      </c>
      <c r="AM106" s="18">
        <v>1.0765319290061141E-2</v>
      </c>
      <c r="AN106" s="18">
        <v>9.8824645613512351E-3</v>
      </c>
      <c r="AO106" s="18">
        <v>2.2884452508411123E-3</v>
      </c>
      <c r="AP106" s="18">
        <v>4.8914386772008168E-3</v>
      </c>
      <c r="AQ106" s="18">
        <v>1.5597526581924639E-2</v>
      </c>
      <c r="AR106" s="18">
        <v>1.114256972541929E-2</v>
      </c>
      <c r="AS106" s="18">
        <v>1.020944994217874E-2</v>
      </c>
      <c r="AU106" s="91">
        <v>1</v>
      </c>
      <c r="AV106" s="91">
        <v>1</v>
      </c>
    </row>
    <row r="107" spans="1:49">
      <c r="A107" s="14" t="s">
        <v>269</v>
      </c>
      <c r="B107" s="18">
        <v>1.4752355262012951E-2</v>
      </c>
      <c r="C107" s="18">
        <v>1.6648801765731906E-2</v>
      </c>
      <c r="D107" s="18">
        <v>6.4952348187378647E-2</v>
      </c>
      <c r="E107" s="18">
        <v>2.2696920271796036E-2</v>
      </c>
      <c r="F107" s="18">
        <v>2.1390398785941511E-2</v>
      </c>
      <c r="G107" s="18">
        <v>1.3532998138127148E-2</v>
      </c>
      <c r="H107" s="18">
        <v>2.4832142213056605E-2</v>
      </c>
      <c r="I107" s="18">
        <v>5.6879233537283351E-2</v>
      </c>
      <c r="J107" s="18">
        <v>4.6323555861312322E-2</v>
      </c>
      <c r="K107" s="18">
        <v>1.7404327259466765E-2</v>
      </c>
      <c r="L107" s="18">
        <v>1.4775152661459902E-2</v>
      </c>
      <c r="M107" s="18">
        <v>2.0487437363759665E-2</v>
      </c>
      <c r="N107" s="18">
        <v>1.6980494921115193E-2</v>
      </c>
      <c r="O107" s="18">
        <v>1.4222948940658595E-2</v>
      </c>
      <c r="P107" s="18">
        <v>1.992476558472818E-2</v>
      </c>
      <c r="Q107" s="18">
        <v>1.2765159504675815E-2</v>
      </c>
      <c r="R107" s="18">
        <v>1.5702375952749009E-2</v>
      </c>
      <c r="S107" s="18">
        <v>1.1928216667124002E-2</v>
      </c>
      <c r="T107" s="18">
        <v>5.1017118224100814E-2</v>
      </c>
      <c r="U107" s="18">
        <v>3.1459115081581966E-2</v>
      </c>
      <c r="V107" s="18">
        <v>3.9922025302209112E-2</v>
      </c>
      <c r="W107" s="18">
        <v>3.2773628264472422E-2</v>
      </c>
      <c r="X107" s="18">
        <v>5.8316092093141148E-2</v>
      </c>
      <c r="Y107" s="18">
        <v>4.8679356723049849E-2</v>
      </c>
      <c r="Z107" s="18">
        <v>4.2817559620136253E-2</v>
      </c>
      <c r="AA107" s="18">
        <v>3.1687143939128276E-2</v>
      </c>
      <c r="AB107" s="18">
        <v>1.3339107341706921E-2</v>
      </c>
      <c r="AC107" s="18">
        <v>4.3544729074653905E-2</v>
      </c>
      <c r="AD107" s="18">
        <v>2.3861702454826956E-2</v>
      </c>
      <c r="AE107" s="18">
        <v>2.0893073129372573E-2</v>
      </c>
      <c r="AF107" s="18">
        <v>8.9042820881264743E-3</v>
      </c>
      <c r="AG107" s="18">
        <v>1.487152967621652E-2</v>
      </c>
      <c r="AH107" s="18">
        <v>9.2621530741506253E-3</v>
      </c>
      <c r="AI107" s="18">
        <v>7.8482433835808576E-3</v>
      </c>
      <c r="AJ107" s="18">
        <v>2.267784500549799E-2</v>
      </c>
      <c r="AK107" s="18">
        <v>1.0742828729512963E-2</v>
      </c>
      <c r="AL107" s="18">
        <v>1.1474083040273886E-2</v>
      </c>
      <c r="AM107" s="18">
        <v>1.0200109903381981E-2</v>
      </c>
      <c r="AN107" s="18">
        <v>1.3009097865827737E-2</v>
      </c>
      <c r="AO107" s="18">
        <v>1.0397242267253363E-2</v>
      </c>
      <c r="AP107" s="18">
        <v>1.0658753915745056E-2</v>
      </c>
      <c r="AQ107" s="18">
        <v>1.9373783143994669E-2</v>
      </c>
      <c r="AR107" s="18">
        <v>1.4662074544384803E-2</v>
      </c>
      <c r="AS107" s="18">
        <v>1.4724911057858916E-2</v>
      </c>
      <c r="AU107" s="91">
        <v>1</v>
      </c>
      <c r="AV107" s="91">
        <v>1</v>
      </c>
    </row>
    <row r="108" spans="1:49">
      <c r="A108" s="14" t="s">
        <v>70</v>
      </c>
      <c r="B108" s="18">
        <v>1.5724688190990807E-2</v>
      </c>
      <c r="C108" s="18">
        <v>1.7464777671537493E-2</v>
      </c>
      <c r="D108" s="18">
        <v>1.2120861272192579E-2</v>
      </c>
      <c r="E108" s="18">
        <v>1.9409407095231129E-2</v>
      </c>
      <c r="F108" s="18">
        <v>1.9670635025626604E-2</v>
      </c>
      <c r="G108" s="18">
        <v>1.2411807933727785E-2</v>
      </c>
      <c r="H108" s="18">
        <v>1.866977738671451E-2</v>
      </c>
      <c r="I108" s="18">
        <v>1.4470247304215962E-2</v>
      </c>
      <c r="J108" s="18">
        <v>1.1887699584980149E-2</v>
      </c>
      <c r="K108" s="18">
        <v>2.3560769376476214E-2</v>
      </c>
      <c r="L108" s="18">
        <v>1.0422861595882123E-2</v>
      </c>
      <c r="M108" s="18">
        <v>6.8987094561499184E-3</v>
      </c>
      <c r="N108" s="18">
        <v>1.1350226928895611E-2</v>
      </c>
      <c r="O108" s="18">
        <v>7.2565610930360657E-3</v>
      </c>
      <c r="P108" s="18">
        <v>8.1215679090711566E-3</v>
      </c>
      <c r="V108" s="18">
        <v>5.6261276787315836E-2</v>
      </c>
      <c r="W108" s="18">
        <v>4.04009784685583E-2</v>
      </c>
      <c r="X108" s="18">
        <v>4.9293809243772864E-2</v>
      </c>
      <c r="Y108" s="18">
        <v>3.6907397639405981E-2</v>
      </c>
      <c r="Z108" s="18">
        <v>4.1619552089171674E-2</v>
      </c>
      <c r="AA108" s="18">
        <v>1.743012497423203E-2</v>
      </c>
      <c r="AB108" s="18">
        <v>1.664406809928403E-2</v>
      </c>
      <c r="AC108" s="18">
        <v>1.5032231108078059E-2</v>
      </c>
      <c r="AD108" s="18">
        <v>2.1411388706829442E-2</v>
      </c>
      <c r="AE108" s="18">
        <v>2.1998187285715093E-2</v>
      </c>
      <c r="AF108" s="18">
        <v>2.4823247026827391E-2</v>
      </c>
      <c r="AG108" s="18">
        <v>2.9470084430102812E-2</v>
      </c>
      <c r="AH108" s="18">
        <v>1.8224322110486919E-2</v>
      </c>
      <c r="AI108" s="18">
        <v>2.0421083635798466E-2</v>
      </c>
      <c r="AJ108" s="18">
        <v>1.6903603754881834E-2</v>
      </c>
      <c r="AK108" s="18">
        <v>1.1043445779084315E-2</v>
      </c>
      <c r="AL108" s="18">
        <v>1.4099083935567509E-2</v>
      </c>
      <c r="AM108" s="18">
        <v>8.0894717772206325E-3</v>
      </c>
      <c r="AN108" s="18">
        <v>1.3903226778683123E-2</v>
      </c>
      <c r="AO108" s="18">
        <v>5.7299917821865849E-3</v>
      </c>
      <c r="AP108" s="18">
        <v>7.4017692190938515E-3</v>
      </c>
      <c r="AQ108" s="18">
        <v>6.985869562816824E-3</v>
      </c>
      <c r="AR108" s="18">
        <v>9.9269013727903161E-3</v>
      </c>
      <c r="AS108" s="18">
        <v>7.3333948201537782E-3</v>
      </c>
      <c r="AU108" s="91">
        <v>1</v>
      </c>
      <c r="AV108" s="91">
        <v>1</v>
      </c>
    </row>
    <row r="109" spans="1:49">
      <c r="A109" s="14" t="s">
        <v>230</v>
      </c>
      <c r="Q109" s="18">
        <v>3.6846062558696401E-2</v>
      </c>
      <c r="R109" s="18">
        <v>5.8540413833364606E-2</v>
      </c>
      <c r="S109" s="18">
        <v>4.9059627363279637E-2</v>
      </c>
      <c r="T109" s="18">
        <v>5.650675916772447E-2</v>
      </c>
      <c r="U109" s="18">
        <v>6.6643595308604128E-2</v>
      </c>
      <c r="V109" s="18">
        <v>4.9136017838866362E-2</v>
      </c>
      <c r="W109" s="18">
        <v>3.2479268949218473E-2</v>
      </c>
      <c r="X109" s="18">
        <v>4.3961958680827987E-2</v>
      </c>
      <c r="Y109" s="18">
        <v>3.1786878520392463E-2</v>
      </c>
      <c r="Z109" s="18">
        <v>3.1370809223458085E-2</v>
      </c>
      <c r="AU109" s="91">
        <v>1</v>
      </c>
      <c r="AV109" s="91">
        <v>1</v>
      </c>
    </row>
    <row r="110" spans="1:49">
      <c r="A110" s="14" t="s">
        <v>71</v>
      </c>
      <c r="B110" s="18">
        <v>1.2552099550883452E-2</v>
      </c>
      <c r="C110" s="18">
        <v>2.1425481319008344E-2</v>
      </c>
      <c r="D110" s="18">
        <v>1.8023665468066174E-2</v>
      </c>
      <c r="E110" s="18">
        <v>3.3408203794709296E-2</v>
      </c>
      <c r="F110" s="18">
        <v>3.472452912280289E-2</v>
      </c>
      <c r="G110" s="18">
        <v>1.6616852127792448E-2</v>
      </c>
      <c r="H110" s="18">
        <v>1.8111074326217103E-2</v>
      </c>
      <c r="I110" s="18">
        <v>1.9985731269377194E-2</v>
      </c>
      <c r="J110" s="18">
        <v>3.3285052990346176E-2</v>
      </c>
      <c r="K110" s="18">
        <v>1.2476854148599909E-2</v>
      </c>
      <c r="L110" s="18">
        <v>1.787057967973826E-2</v>
      </c>
      <c r="M110" s="18">
        <v>7.9061148448757758E-3</v>
      </c>
      <c r="N110" s="18">
        <v>2.0709963259131187E-2</v>
      </c>
      <c r="O110" s="18">
        <v>1.4120649631276495E-2</v>
      </c>
      <c r="P110" s="18">
        <v>1.8430585672515865E-2</v>
      </c>
      <c r="Q110" s="18">
        <v>1.0501438622708938E-2</v>
      </c>
      <c r="R110" s="18">
        <v>2.1554243028066446E-2</v>
      </c>
      <c r="S110" s="18">
        <v>1.4684027110830613E-2</v>
      </c>
      <c r="T110" s="18">
        <v>3.4348622135908703E-2</v>
      </c>
      <c r="U110" s="18">
        <v>3.2235301484971481E-2</v>
      </c>
      <c r="V110" s="18">
        <v>3.0125948305272522E-2</v>
      </c>
      <c r="W110" s="18">
        <v>3.9392814058808838E-2</v>
      </c>
      <c r="X110" s="18">
        <v>3.87856708562999E-2</v>
      </c>
      <c r="Y110" s="18">
        <v>3.2001964221802293E-2</v>
      </c>
      <c r="Z110" s="18">
        <v>2.617807494651752E-2</v>
      </c>
      <c r="AA110" s="18">
        <v>8.6655748804841514E-3</v>
      </c>
      <c r="AB110" s="18">
        <v>1.1939186681173969E-2</v>
      </c>
      <c r="AC110" s="18">
        <v>2.8841203079023821E-2</v>
      </c>
      <c r="AD110" s="18">
        <v>1.5063338713239801E-2</v>
      </c>
      <c r="AE110" s="18">
        <v>1.3072990997439429E-2</v>
      </c>
      <c r="AF110" s="18">
        <v>2.2195356732986816E-2</v>
      </c>
      <c r="AG110" s="18">
        <v>2.8046372115251454E-2</v>
      </c>
      <c r="AH110" s="18">
        <v>2.3324050753330536E-2</v>
      </c>
      <c r="AI110" s="18">
        <v>1.4731080011107747E-2</v>
      </c>
      <c r="AJ110" s="18">
        <v>2.6517972732147791E-2</v>
      </c>
      <c r="AK110" s="18">
        <v>9.9360550304586296E-3</v>
      </c>
      <c r="AL110" s="18">
        <v>1.2692784263988757E-2</v>
      </c>
      <c r="AM110" s="18">
        <v>1.6626739588111714E-2</v>
      </c>
      <c r="AN110" s="18">
        <v>1.8885992315245008E-2</v>
      </c>
      <c r="AO110" s="18">
        <v>1.088320814804292E-2</v>
      </c>
      <c r="AP110" s="18">
        <v>1.5111287561102702E-2</v>
      </c>
      <c r="AQ110" s="18">
        <v>1.4560783406808749E-2</v>
      </c>
      <c r="AR110" s="18">
        <v>1.6170563161534875E-2</v>
      </c>
      <c r="AS110" s="18">
        <v>1.1691136783980973E-2</v>
      </c>
      <c r="AU110" s="91">
        <v>1</v>
      </c>
    </row>
    <row r="111" spans="1:49">
      <c r="A111" s="14" t="s">
        <v>73</v>
      </c>
      <c r="B111" s="18">
        <v>1.6379883532282091E-2</v>
      </c>
      <c r="C111" s="18">
        <v>2.3185219986277553E-2</v>
      </c>
      <c r="D111" s="18">
        <v>1.6278031207719562E-2</v>
      </c>
      <c r="E111" s="18">
        <v>1.5697698670077198E-2</v>
      </c>
      <c r="F111" s="18">
        <v>2.0874959619032313E-2</v>
      </c>
      <c r="G111" s="18">
        <v>1.4838342381280191E-2</v>
      </c>
      <c r="H111" s="18">
        <v>1.7760000914713848E-2</v>
      </c>
      <c r="I111" s="18">
        <v>1.7823030933577403E-2</v>
      </c>
      <c r="J111" s="18">
        <v>1.4557169771446813E-2</v>
      </c>
      <c r="K111" s="18">
        <v>1.8911304195439252E-2</v>
      </c>
      <c r="L111" s="18">
        <v>1.9612915845715301E-2</v>
      </c>
      <c r="M111" s="18">
        <v>1.5120672018108159E-2</v>
      </c>
      <c r="N111" s="18">
        <v>1.3427166630646206E-2</v>
      </c>
      <c r="O111" s="18">
        <v>1.2967761501564314E-2</v>
      </c>
      <c r="P111" s="18">
        <v>1.0913960400398184E-2</v>
      </c>
      <c r="Q111" s="18">
        <v>9.0710083778999043E-3</v>
      </c>
      <c r="R111" s="18">
        <v>1.6640902605893269E-2</v>
      </c>
      <c r="S111" s="18">
        <v>5.5308289657821797E-3</v>
      </c>
      <c r="T111" s="18">
        <v>8.731330007800563E-3</v>
      </c>
      <c r="U111" s="18">
        <v>1.5317074617715837E-2</v>
      </c>
      <c r="V111" s="18">
        <v>2.3836446576604779E-2</v>
      </c>
      <c r="W111" s="18">
        <v>1.7592030335254468E-2</v>
      </c>
      <c r="X111" s="18">
        <v>2.117967104710454E-2</v>
      </c>
      <c r="Y111" s="18">
        <v>1.6240677485818852E-2</v>
      </c>
      <c r="Z111" s="18">
        <v>1.5233388855119715E-2</v>
      </c>
      <c r="AA111" s="18">
        <v>1.9339822218231169E-2</v>
      </c>
      <c r="AB111" s="18">
        <v>2.1826325651521161E-2</v>
      </c>
      <c r="AC111" s="18">
        <v>1.9852629015230615E-2</v>
      </c>
      <c r="AD111" s="18">
        <v>2.3423561593938078E-2</v>
      </c>
      <c r="AE111" s="18">
        <v>1.5965974811951333E-2</v>
      </c>
      <c r="AF111" s="18">
        <v>2.087406905940031E-2</v>
      </c>
      <c r="AG111" s="18">
        <v>2.4530519156675597E-2</v>
      </c>
      <c r="AH111" s="18">
        <v>1.7776972373162631E-2</v>
      </c>
      <c r="AI111" s="18">
        <v>1.5341625741716602E-2</v>
      </c>
      <c r="AJ111" s="18">
        <v>2.5811088601561106E-2</v>
      </c>
      <c r="AK111" s="18">
        <v>1.6171781874484228E-2</v>
      </c>
      <c r="AL111" s="18">
        <v>1.6570094328135856E-2</v>
      </c>
      <c r="AM111" s="18">
        <v>1.3852814095430994E-2</v>
      </c>
      <c r="AN111" s="18">
        <v>1.7933055252462162E-2</v>
      </c>
      <c r="AO111" s="18">
        <v>1.5211046755222446E-2</v>
      </c>
      <c r="AP111" s="18">
        <v>1.6006821396265827E-2</v>
      </c>
      <c r="AQ111" s="18">
        <v>1.4699289266174503E-2</v>
      </c>
      <c r="AR111" s="18">
        <v>1.2534654927284099E-2</v>
      </c>
      <c r="AS111" s="18">
        <v>1.6307014245477581E-2</v>
      </c>
      <c r="AU111" s="91">
        <v>1</v>
      </c>
      <c r="AV111" s="91">
        <v>1</v>
      </c>
    </row>
    <row r="112" spans="1:49">
      <c r="A112" s="14">
        <v>450</v>
      </c>
      <c r="B112" s="33"/>
      <c r="C112" s="33">
        <v>4.2827540788462123E-3</v>
      </c>
      <c r="D112" s="33"/>
      <c r="E112" s="33">
        <v>7.5407775357508224E-3</v>
      </c>
      <c r="F112" s="33">
        <v>9.8345009108378439E-3</v>
      </c>
      <c r="G112" s="18">
        <v>4.1515988578964026E-3</v>
      </c>
      <c r="H112" s="18">
        <v>6.548519592806815E-3</v>
      </c>
      <c r="I112" s="18">
        <v>1.6844279441372449E-2</v>
      </c>
      <c r="J112" s="18">
        <v>1.2179686059739476E-2</v>
      </c>
      <c r="K112" s="18">
        <v>2.139469136931952E-2</v>
      </c>
      <c r="L112" s="18">
        <v>5.4506175079150482E-3</v>
      </c>
      <c r="M112" s="18">
        <v>4.3127269431993357E-3</v>
      </c>
      <c r="N112" s="18">
        <v>6.6517181759239239E-3</v>
      </c>
      <c r="O112" s="18">
        <v>7.8104268362029173E-3</v>
      </c>
      <c r="P112" s="18">
        <v>5.6887328723840844E-3</v>
      </c>
      <c r="S112" s="18">
        <v>5.8425486375984406E-3</v>
      </c>
      <c r="T112" s="18">
        <v>8.6697375714893769E-3</v>
      </c>
      <c r="U112" s="18">
        <v>1.1043929513705211E-2</v>
      </c>
      <c r="V112" s="33"/>
      <c r="W112" s="33"/>
      <c r="X112" s="33"/>
      <c r="Y112" s="33"/>
      <c r="Z112" s="33"/>
      <c r="AA112" s="18">
        <v>1.2131346007185861E-2</v>
      </c>
      <c r="AB112" s="18">
        <v>1.0360369553543297E-2</v>
      </c>
      <c r="AD112" s="18">
        <v>4.8159149375679222E-2</v>
      </c>
      <c r="AE112" s="18">
        <v>7.9763831381090781E-3</v>
      </c>
      <c r="AF112" s="18">
        <v>9.7604206974078681E-3</v>
      </c>
      <c r="AG112" s="18">
        <v>1.2642501314842552E-2</v>
      </c>
      <c r="AH112" s="18">
        <v>1.0604202286123491E-2</v>
      </c>
      <c r="AI112" s="18">
        <v>1.33415246633847E-2</v>
      </c>
      <c r="AJ112" s="18">
        <v>1.1485174391835894E-2</v>
      </c>
      <c r="AK112" s="18">
        <v>1.0523442899068364E-2</v>
      </c>
      <c r="AL112" s="18">
        <v>1.1209076128607137E-2</v>
      </c>
      <c r="AM112" s="18">
        <v>8.619933536756403E-3</v>
      </c>
      <c r="AN112" s="18">
        <v>1.6420950697452405E-2</v>
      </c>
      <c r="AW112" s="91">
        <v>1</v>
      </c>
    </row>
    <row r="113" spans="1:49">
      <c r="A113" s="14" t="s">
        <v>75</v>
      </c>
      <c r="H113" s="18">
        <v>5.9669486861123047E-3</v>
      </c>
      <c r="I113" s="18">
        <v>1.3019449887064776E-2</v>
      </c>
      <c r="J113" s="18">
        <v>1.3958021393981088E-2</v>
      </c>
      <c r="K113" s="18">
        <v>6.1361472159905785E-3</v>
      </c>
      <c r="S113" s="18">
        <v>9.5055291825590638E-3</v>
      </c>
      <c r="T113" s="18">
        <v>9.5069129767693297E-3</v>
      </c>
      <c r="U113" s="18">
        <v>8.5047617635086916E-3</v>
      </c>
      <c r="AP113" s="18">
        <v>9.7551638208197584E-3</v>
      </c>
      <c r="AQ113" s="18">
        <v>5.243345960818933E-3</v>
      </c>
      <c r="AR113" s="18">
        <v>2.5536282310440208E-3</v>
      </c>
      <c r="AS113" s="18">
        <v>4.1912909558162624E-3</v>
      </c>
      <c r="AU113" s="91">
        <v>1</v>
      </c>
    </row>
    <row r="114" spans="1:49">
      <c r="A114" s="14" t="s">
        <v>74</v>
      </c>
      <c r="B114" s="18">
        <v>1.2569381427076698E-2</v>
      </c>
      <c r="C114" s="18">
        <v>1.335562083056634E-2</v>
      </c>
      <c r="D114" s="18">
        <v>1.3659745217451712E-2</v>
      </c>
      <c r="E114" s="18">
        <v>1.1370907134469187E-2</v>
      </c>
      <c r="F114" s="18">
        <v>9.8145758226366626E-3</v>
      </c>
      <c r="G114" s="18">
        <v>1.2308983754360587E-2</v>
      </c>
      <c r="H114" s="18">
        <v>1.6786558280005345E-2</v>
      </c>
      <c r="I114" s="18">
        <v>2.0001374116792568E-2</v>
      </c>
      <c r="J114" s="18">
        <v>3.158203274295298E-2</v>
      </c>
      <c r="K114" s="18">
        <v>1.945991080552073E-2</v>
      </c>
      <c r="L114" s="18">
        <v>1.4594530216005513E-2</v>
      </c>
      <c r="M114" s="18">
        <v>1.0249671832568297E-2</v>
      </c>
      <c r="N114" s="18">
        <v>1.0288523881564728E-2</v>
      </c>
      <c r="O114" s="18">
        <v>9.703382176840105E-3</v>
      </c>
      <c r="P114" s="18">
        <v>1.0397061058024792E-2</v>
      </c>
      <c r="Q114" s="18">
        <v>6.2467408947263159E-2</v>
      </c>
      <c r="R114" s="18">
        <v>6.9971019154760103E-2</v>
      </c>
      <c r="S114" s="18">
        <v>7.3425897977663745E-2</v>
      </c>
      <c r="T114" s="18">
        <v>8.4079181033933997E-2</v>
      </c>
      <c r="U114" s="18">
        <v>7.5866535489516551E-2</v>
      </c>
      <c r="V114" s="18">
        <v>1.8453923882345079E-2</v>
      </c>
      <c r="W114" s="18">
        <v>1.426667979262289E-2</v>
      </c>
      <c r="X114" s="18">
        <v>1.4729335074307017E-2</v>
      </c>
      <c r="Y114" s="18">
        <v>7.8904587869052644E-3</v>
      </c>
      <c r="Z114" s="18">
        <v>1.6862413855711772E-2</v>
      </c>
      <c r="AA114" s="18">
        <v>2.1356360255356047E-2</v>
      </c>
      <c r="AB114" s="18">
        <v>1.5665718079576722E-2</v>
      </c>
      <c r="AC114" s="18">
        <v>1.999485425422853E-2</v>
      </c>
      <c r="AD114" s="18">
        <v>2.0908145785480323E-2</v>
      </c>
      <c r="AE114" s="18">
        <v>1.60530882500011E-2</v>
      </c>
      <c r="AF114" s="18">
        <v>1.3891693326157238E-2</v>
      </c>
      <c r="AG114" s="18">
        <v>1.4761859399503202E-2</v>
      </c>
      <c r="AH114" s="18">
        <v>1.1075480711289E-2</v>
      </c>
      <c r="AI114" s="18">
        <v>1.3762412663702064E-2</v>
      </c>
      <c r="AJ114" s="18">
        <v>2.3253373272738107E-2</v>
      </c>
      <c r="AK114" s="18">
        <v>1.9061644033720803E-2</v>
      </c>
      <c r="AL114" s="18">
        <v>1.6304811941508953E-2</v>
      </c>
      <c r="AM114" s="18">
        <v>9.4936682257329152E-3</v>
      </c>
      <c r="AN114" s="18">
        <v>1.4625831920916758E-2</v>
      </c>
      <c r="AO114" s="18">
        <v>2.2930531604415681E-2</v>
      </c>
      <c r="AP114" s="18">
        <v>3.0373066054562789E-2</v>
      </c>
      <c r="AQ114" s="18">
        <v>3.8991765684684314E-2</v>
      </c>
      <c r="AR114" s="18">
        <v>2.7764252737631685E-2</v>
      </c>
      <c r="AS114" s="18">
        <v>3.5633886369081366E-2</v>
      </c>
      <c r="AU114" s="91">
        <v>1</v>
      </c>
    </row>
    <row r="115" spans="1:49">
      <c r="A115" s="14" t="s">
        <v>198</v>
      </c>
      <c r="B115" s="18">
        <v>3.191901894730332E-2</v>
      </c>
      <c r="C115" s="18">
        <v>2.9116114508044699E-2</v>
      </c>
      <c r="D115" s="18">
        <v>2.6389610217765973E-2</v>
      </c>
      <c r="E115" s="18">
        <v>3.7265906084585951E-2</v>
      </c>
      <c r="F115" s="18">
        <v>2.8632678385884933E-2</v>
      </c>
      <c r="G115" s="18">
        <v>6.7547352858308863E-3</v>
      </c>
      <c r="H115" s="18">
        <v>8.2986894125510174E-3</v>
      </c>
      <c r="I115" s="18">
        <v>1.3513273109393193E-2</v>
      </c>
      <c r="J115" s="18">
        <v>9.0321898929401657E-3</v>
      </c>
      <c r="K115" s="18">
        <v>9.5260399687136389E-3</v>
      </c>
      <c r="L115" s="18">
        <v>1.5085523544806197E-2</v>
      </c>
      <c r="M115" s="18">
        <v>7.5661237944456431E-3</v>
      </c>
      <c r="N115" s="18">
        <v>1.3431489085800736E-2</v>
      </c>
      <c r="O115" s="18">
        <v>1.09153641855414E-2</v>
      </c>
      <c r="P115" s="18">
        <v>1.225903473307971E-2</v>
      </c>
      <c r="Q115" s="18">
        <v>9.5401894981972674E-3</v>
      </c>
      <c r="R115" s="18">
        <v>1.0019687912336666E-2</v>
      </c>
      <c r="S115" s="18">
        <v>1.0378399143868507E-2</v>
      </c>
      <c r="T115" s="18">
        <v>1.4653494372894376E-2</v>
      </c>
      <c r="U115" s="18">
        <v>1.2456555808791176E-2</v>
      </c>
      <c r="V115" s="33">
        <v>2.4375006594612468E-2</v>
      </c>
      <c r="W115" s="33">
        <v>1.7174858855358136E-2</v>
      </c>
      <c r="X115" s="33">
        <v>2.189340855402833E-2</v>
      </c>
      <c r="Y115" s="33">
        <v>1.6489050260065925E-2</v>
      </c>
      <c r="Z115" s="33">
        <v>1.8866250384837028E-2</v>
      </c>
      <c r="AA115" s="18">
        <v>3.4055338942584217E-2</v>
      </c>
      <c r="AB115" s="18">
        <v>2.5524794859006623E-2</v>
      </c>
      <c r="AC115" s="18">
        <v>2.6193860325659173E-2</v>
      </c>
      <c r="AD115" s="18">
        <v>3.1183886960456687E-2</v>
      </c>
      <c r="AE115" s="18">
        <v>5.8003712227518912E-2</v>
      </c>
      <c r="AF115" s="18">
        <v>6.1059350377295735E-2</v>
      </c>
      <c r="AG115" s="18">
        <v>7.7795051068724835E-2</v>
      </c>
      <c r="AH115" s="18">
        <v>4.4195411002935933E-2</v>
      </c>
      <c r="AI115" s="18">
        <v>4.9287642304433804E-2</v>
      </c>
      <c r="AJ115" s="18">
        <v>2.8607140342229422E-2</v>
      </c>
      <c r="AK115" s="18">
        <v>2.6549070117926805E-2</v>
      </c>
      <c r="AL115" s="18">
        <v>3.3717584172751447E-2</v>
      </c>
      <c r="AM115" s="18">
        <v>2.0666151243530703E-2</v>
      </c>
      <c r="AN115" s="18">
        <v>2.3276020707329724E-2</v>
      </c>
      <c r="AO115" s="18">
        <v>5.8277693761474812E-3</v>
      </c>
      <c r="AP115" s="18">
        <v>7.5941527022145364E-3</v>
      </c>
      <c r="AQ115" s="18">
        <v>4.6830124614258032E-3</v>
      </c>
      <c r="AR115" s="18">
        <v>7.3744054706887602E-3</v>
      </c>
      <c r="AS115" s="18">
        <v>4.2038429990433153E-3</v>
      </c>
      <c r="AU115" s="91">
        <v>1</v>
      </c>
    </row>
    <row r="116" spans="1:49">
      <c r="A116" s="14" t="s">
        <v>76</v>
      </c>
      <c r="B116" s="18">
        <v>3.0105331519443779E-2</v>
      </c>
      <c r="C116" s="18">
        <v>2.9883180080956931E-2</v>
      </c>
      <c r="D116" s="18">
        <v>4.2907140990482873E-2</v>
      </c>
      <c r="E116" s="18">
        <v>3.4220184199716779E-2</v>
      </c>
      <c r="F116" s="18">
        <v>3.2760438051430897E-2</v>
      </c>
      <c r="G116" s="18">
        <v>1.9391362188005589E-2</v>
      </c>
      <c r="H116" s="18">
        <v>2.3801010239078137E-2</v>
      </c>
      <c r="I116" s="18">
        <v>3.0186708119189914E-2</v>
      </c>
      <c r="J116" s="18">
        <v>2.4478527331507783E-2</v>
      </c>
      <c r="K116" s="18">
        <v>2.4915051342878164E-2</v>
      </c>
      <c r="L116" s="18">
        <v>2.3687568916533498E-2</v>
      </c>
      <c r="M116" s="18">
        <v>1.7431486677014125E-2</v>
      </c>
      <c r="N116" s="18">
        <v>1.9615571644694185E-2</v>
      </c>
      <c r="O116" s="18">
        <v>1.6901406880311477E-2</v>
      </c>
      <c r="P116" s="18">
        <v>1.5574006779333684E-2</v>
      </c>
      <c r="Q116" s="18">
        <v>1.6276475638342499E-2</v>
      </c>
      <c r="R116" s="18">
        <v>2.2180026746967136E-2</v>
      </c>
      <c r="S116" s="18">
        <v>2.0967812748676016E-2</v>
      </c>
      <c r="T116" s="18">
        <v>2.6250076990545393E-2</v>
      </c>
      <c r="U116" s="18">
        <v>2.1136000711916191E-2</v>
      </c>
      <c r="V116" s="18">
        <v>3.0340493030813546E-2</v>
      </c>
      <c r="W116" s="18">
        <v>1.8141760976987015E-2</v>
      </c>
      <c r="X116" s="18">
        <v>1.8455009262568545E-2</v>
      </c>
      <c r="Y116" s="18">
        <v>1.4659968283394191E-2</v>
      </c>
      <c r="Z116" s="18">
        <v>1.5823551236609643E-2</v>
      </c>
      <c r="AA116" s="18">
        <v>3.2796518432167077E-2</v>
      </c>
      <c r="AB116" s="18">
        <v>2.9554589252435988E-2</v>
      </c>
      <c r="AC116" s="18">
        <v>2.5739716214867543E-2</v>
      </c>
      <c r="AD116" s="18">
        <v>3.8008420132752282E-2</v>
      </c>
      <c r="AE116" s="18">
        <v>4.3867748592504717E-2</v>
      </c>
      <c r="AF116" s="18">
        <v>4.9511024436662998E-2</v>
      </c>
      <c r="AG116" s="18">
        <v>6.1929284285370069E-2</v>
      </c>
      <c r="AH116" s="18">
        <v>3.831858363178535E-2</v>
      </c>
      <c r="AI116" s="18">
        <v>4.0752501009424735E-2</v>
      </c>
      <c r="AJ116" s="18">
        <v>2.6523050922741084E-2</v>
      </c>
      <c r="AK116" s="18">
        <v>2.2646894659724269E-2</v>
      </c>
      <c r="AL116" s="18">
        <v>2.5591072848251309E-2</v>
      </c>
      <c r="AM116" s="18">
        <v>2.3359652792742453E-2</v>
      </c>
      <c r="AN116" s="18">
        <v>2.0628183756845941E-2</v>
      </c>
      <c r="AO116" s="18">
        <v>1.5672512043502264E-2</v>
      </c>
      <c r="AP116" s="18">
        <v>2.0115836125364425E-2</v>
      </c>
      <c r="AQ116" s="18">
        <v>1.7513261383903852E-2</v>
      </c>
      <c r="AR116" s="18">
        <v>1.7227252530641952E-2</v>
      </c>
      <c r="AS116" s="18">
        <v>1.5387713514348349E-2</v>
      </c>
      <c r="AU116" s="91">
        <v>1</v>
      </c>
      <c r="AV116" s="91">
        <v>1</v>
      </c>
    </row>
    <row r="117" spans="1:49">
      <c r="A117" s="14" t="s">
        <v>77</v>
      </c>
      <c r="L117" s="18">
        <v>5.3829432466924003E-2</v>
      </c>
      <c r="M117" s="18">
        <v>3.437845303410593E-2</v>
      </c>
      <c r="N117" s="18">
        <v>4.1006591744110657E-2</v>
      </c>
      <c r="O117" s="18">
        <v>4.486814260133485E-2</v>
      </c>
      <c r="P117" s="18">
        <v>4.0622324087367351E-2</v>
      </c>
      <c r="R117" s="18">
        <v>3.8032519308153059E-2</v>
      </c>
      <c r="T117" s="18">
        <v>4.4818304033341125E-2</v>
      </c>
      <c r="U117" s="18">
        <v>4.5980887027799337E-2</v>
      </c>
      <c r="AU117" s="91">
        <v>1</v>
      </c>
      <c r="AV117" s="91">
        <v>1</v>
      </c>
    </row>
    <row r="118" spans="1:49">
      <c r="A118" s="14" t="s">
        <v>78</v>
      </c>
      <c r="B118" s="18">
        <v>2.2163005688162793</v>
      </c>
      <c r="C118" s="18">
        <v>1.6135584264925917</v>
      </c>
      <c r="D118" s="18">
        <v>1.3617237352669727</v>
      </c>
      <c r="E118" s="18">
        <v>1.2787280929666307</v>
      </c>
      <c r="F118" s="18">
        <v>1.7430738270247566</v>
      </c>
      <c r="G118" s="18">
        <v>0.72303435896095292</v>
      </c>
      <c r="H118" s="18">
        <v>1.1409355755603012</v>
      </c>
      <c r="I118" s="18">
        <v>0.82182766121641238</v>
      </c>
      <c r="J118" s="18">
        <v>0.78869790331791056</v>
      </c>
      <c r="K118" s="18">
        <v>0.91255732504184606</v>
      </c>
      <c r="L118" s="18">
        <v>5.2402594022264673E-2</v>
      </c>
      <c r="M118" s="18">
        <v>2.0670331382133072E-2</v>
      </c>
      <c r="N118" s="18">
        <v>9.9527231467473526E-2</v>
      </c>
      <c r="O118" s="18">
        <v>2.7315866818006462E-2</v>
      </c>
      <c r="P118" s="18">
        <v>2.7143463708411971E-2</v>
      </c>
      <c r="Q118" s="18">
        <v>4.7480471376180526</v>
      </c>
      <c r="R118" s="18">
        <v>0.64189146926630503</v>
      </c>
      <c r="S118" s="18">
        <v>8.7480503800455498</v>
      </c>
      <c r="T118" s="18">
        <v>1.0334340260704611</v>
      </c>
      <c r="U118" s="18">
        <v>0.75825369594916392</v>
      </c>
      <c r="V118" s="18">
        <v>75.172674651716534</v>
      </c>
      <c r="W118" s="18">
        <v>63.19779841325385</v>
      </c>
      <c r="X118" s="18">
        <v>69.259416707366924</v>
      </c>
      <c r="Y118" s="18">
        <v>67.67012852224174</v>
      </c>
      <c r="Z118" s="18">
        <v>62.060279608768766</v>
      </c>
      <c r="AA118" s="18">
        <v>1.3910494289425153</v>
      </c>
      <c r="AB118" s="18">
        <v>1.4011337125130585</v>
      </c>
      <c r="AC118" s="18">
        <v>1.8062883088717112</v>
      </c>
      <c r="AD118" s="18">
        <v>2.3853730447914159</v>
      </c>
      <c r="AE118" s="18">
        <v>2.948727609173265</v>
      </c>
      <c r="AF118" s="18">
        <v>2.3792121322036612</v>
      </c>
      <c r="AG118" s="18">
        <v>3.5554651420630341</v>
      </c>
      <c r="AH118" s="18">
        <v>2.4234388500923152</v>
      </c>
      <c r="AI118" s="18">
        <v>3.0578703338899889</v>
      </c>
      <c r="AJ118" s="18">
        <v>1.9406657440158603</v>
      </c>
      <c r="AK118" s="18">
        <v>1.6280173244036427</v>
      </c>
      <c r="AL118" s="18">
        <v>2.0492670437735216</v>
      </c>
      <c r="AM118" s="18">
        <v>1.2687754179593109</v>
      </c>
      <c r="AN118" s="18">
        <v>1.3957117097072897</v>
      </c>
      <c r="AO118" s="18">
        <v>0.68423186821288629</v>
      </c>
      <c r="AP118" s="18">
        <v>0.94260913895662402</v>
      </c>
      <c r="AQ118" s="18">
        <v>2.0270174766630249</v>
      </c>
      <c r="AR118" s="18">
        <v>1.0954643884812254</v>
      </c>
      <c r="AS118" s="18">
        <v>1.1565051509765216</v>
      </c>
      <c r="AU118" s="91">
        <v>1</v>
      </c>
    </row>
    <row r="119" spans="1:49">
      <c r="A119" s="14">
        <v>315</v>
      </c>
      <c r="B119" s="18">
        <v>0.64198774320829843</v>
      </c>
      <c r="C119" s="18">
        <v>0.65989476700770711</v>
      </c>
      <c r="D119" s="18">
        <v>0.44991415726917572</v>
      </c>
      <c r="E119" s="18">
        <v>0.6370454659537359</v>
      </c>
      <c r="F119" s="18">
        <v>0.48550123192574018</v>
      </c>
      <c r="G119" s="18">
        <v>0.38699855058572025</v>
      </c>
      <c r="H119" s="18">
        <v>0.5195325188568779</v>
      </c>
      <c r="I119" s="18">
        <v>0.47394699099094678</v>
      </c>
      <c r="J119" s="18">
        <v>0.4104236642251089</v>
      </c>
      <c r="K119" s="18">
        <v>0.52907808318203431</v>
      </c>
      <c r="L119" s="18">
        <v>0.43967210321823452</v>
      </c>
      <c r="M119" s="18">
        <v>0.31717989991430767</v>
      </c>
      <c r="N119" s="18">
        <v>0.38726091419926517</v>
      </c>
      <c r="O119" s="18">
        <v>0.37529379692667231</v>
      </c>
      <c r="P119" s="18">
        <v>0.44138290454828821</v>
      </c>
      <c r="Q119" s="18">
        <v>0.33399557919030887</v>
      </c>
      <c r="R119" s="18">
        <v>0.39954458671765869</v>
      </c>
      <c r="S119" s="18">
        <v>0.43519139478089069</v>
      </c>
      <c r="T119" s="18">
        <v>0.48117731705411981</v>
      </c>
      <c r="U119" s="18">
        <v>0.5397478300563765</v>
      </c>
      <c r="V119" s="18">
        <v>0.71490962743077424</v>
      </c>
      <c r="W119" s="18">
        <v>0.52999492181446206</v>
      </c>
      <c r="X119" s="18">
        <v>0.63814398345980083</v>
      </c>
      <c r="Y119" s="18">
        <v>0.42667256160811279</v>
      </c>
      <c r="Z119" s="18">
        <v>0.5836974352092329</v>
      </c>
      <c r="AA119" s="18">
        <v>0.45244912854291108</v>
      </c>
      <c r="AB119" s="18">
        <v>0.47464708606036177</v>
      </c>
      <c r="AC119" s="18">
        <v>0.42166578716939118</v>
      </c>
      <c r="AD119" s="18">
        <v>0.59798279468367788</v>
      </c>
      <c r="AE119" s="18">
        <v>0.52826312157953959</v>
      </c>
      <c r="AF119" s="18">
        <v>0.38290652449577034</v>
      </c>
      <c r="AG119" s="18">
        <v>0.4815121529876345</v>
      </c>
      <c r="AH119" s="18">
        <v>0.26980616887408809</v>
      </c>
      <c r="AI119" s="18">
        <v>0.41394647304550636</v>
      </c>
      <c r="AJ119" s="18">
        <v>0.35358493172203476</v>
      </c>
      <c r="AK119" s="18">
        <v>0.36672849265011315</v>
      </c>
      <c r="AL119" s="18">
        <v>0.45774351848740008</v>
      </c>
      <c r="AM119" s="18">
        <v>0.3286248430402044</v>
      </c>
      <c r="AN119" s="18">
        <v>0.33542821031852699</v>
      </c>
      <c r="AO119" s="18">
        <v>0.17357815644055391</v>
      </c>
      <c r="AP119" s="18">
        <v>0.37904863306218112</v>
      </c>
      <c r="AQ119" s="18">
        <v>0.44968214640542592</v>
      </c>
      <c r="AR119" s="18">
        <v>0.38946816321298794</v>
      </c>
      <c r="AS119" s="18">
        <v>0.38413863786318381</v>
      </c>
      <c r="AW119" s="91">
        <v>1</v>
      </c>
    </row>
    <row r="120" spans="1:49">
      <c r="A120" s="14">
        <v>516</v>
      </c>
      <c r="B120" s="18">
        <v>2.5075092783967756E-2</v>
      </c>
      <c r="C120" s="18">
        <v>2.9475019908572118E-2</v>
      </c>
      <c r="D120" s="18">
        <v>2.2666781344174769E-2</v>
      </c>
      <c r="E120" s="18">
        <v>2.4610747835013505E-2</v>
      </c>
      <c r="F120" s="18">
        <v>2.3970861028389332E-2</v>
      </c>
      <c r="G120" s="18">
        <v>4.4837151479767745E-2</v>
      </c>
      <c r="H120" s="18">
        <v>5.094540353692819E-2</v>
      </c>
      <c r="I120" s="18">
        <v>5.659919589629836E-2</v>
      </c>
      <c r="J120" s="18">
        <v>5.3618440280756657E-2</v>
      </c>
      <c r="K120" s="18">
        <v>5.7323108998436977E-2</v>
      </c>
      <c r="L120" s="18">
        <v>4.0378975862846826E-2</v>
      </c>
      <c r="M120" s="18">
        <v>3.3560556275629552E-2</v>
      </c>
      <c r="N120" s="18">
        <v>3.5964988113248324E-2</v>
      </c>
      <c r="O120" s="18">
        <v>3.4161558205240847E-2</v>
      </c>
      <c r="P120" s="18">
        <v>3.0736198148534719E-2</v>
      </c>
      <c r="Q120" s="18">
        <v>2.2864777267706578E-2</v>
      </c>
      <c r="R120" s="18">
        <v>2.6720160600942993E-2</v>
      </c>
      <c r="S120" s="18">
        <v>2.6528277035370307E-2</v>
      </c>
      <c r="T120" s="18">
        <v>2.363291458505451E-2</v>
      </c>
      <c r="U120" s="18">
        <v>3.4233610684016327E-2</v>
      </c>
      <c r="V120" s="18">
        <v>3.4593138789334663E-2</v>
      </c>
      <c r="W120" s="18">
        <v>2.4912025227827941E-2</v>
      </c>
      <c r="X120" s="18">
        <v>2.8475456685210791E-2</v>
      </c>
      <c r="Y120" s="18">
        <v>1.8496516806557724E-2</v>
      </c>
      <c r="Z120" s="18">
        <v>2.8967531596106631E-2</v>
      </c>
      <c r="AA120" s="18">
        <v>3.8542324521371268E-2</v>
      </c>
      <c r="AB120" s="18">
        <v>3.4990044299995027E-2</v>
      </c>
      <c r="AC120" s="18">
        <v>3.5785823439879169E-2</v>
      </c>
      <c r="AD120" s="18">
        <v>4.9197986549035629E-2</v>
      </c>
      <c r="AE120" s="18">
        <v>2.843640498880105E-2</v>
      </c>
      <c r="AF120" s="18">
        <v>2.7964379934636831E-2</v>
      </c>
      <c r="AG120" s="18">
        <v>4.3417421883943229E-2</v>
      </c>
      <c r="AH120" s="18">
        <v>2.6680778756227659E-2</v>
      </c>
      <c r="AI120" s="18">
        <v>2.8484797764538567E-2</v>
      </c>
      <c r="AJ120" s="18">
        <v>3.9455848179705655E-2</v>
      </c>
      <c r="AK120" s="18">
        <v>2.4828445203696512E-2</v>
      </c>
      <c r="AL120" s="18">
        <v>2.4803214462215024E-2</v>
      </c>
      <c r="AM120" s="18">
        <v>2.1057062048893831E-2</v>
      </c>
      <c r="AN120" s="18">
        <v>2.1880797350300792E-2</v>
      </c>
      <c r="AO120" s="18">
        <v>2.1646385870395912E-2</v>
      </c>
      <c r="AP120" s="18">
        <v>3.3621672241061336E-2</v>
      </c>
      <c r="AQ120" s="18">
        <v>5.139860945165247E-2</v>
      </c>
      <c r="AR120" s="18">
        <v>2.1707198758605138E-2</v>
      </c>
      <c r="AS120" s="18">
        <v>2.724148111927115E-2</v>
      </c>
      <c r="AW120" s="91">
        <v>1</v>
      </c>
    </row>
    <row r="121" spans="1:49">
      <c r="A121" s="14" t="s">
        <v>79</v>
      </c>
      <c r="B121" s="18">
        <v>4.9242129090764107E-2</v>
      </c>
      <c r="C121" s="18">
        <v>5.2691583840577108E-2</v>
      </c>
      <c r="D121" s="18">
        <v>4.321677026235788E-2</v>
      </c>
      <c r="E121" s="18">
        <v>4.7466741325030419E-2</v>
      </c>
      <c r="F121" s="18">
        <v>4.6529653920816393E-2</v>
      </c>
      <c r="G121" s="18">
        <v>7.2883463025412668E-2</v>
      </c>
      <c r="H121" s="18">
        <v>8.5251330622800603E-2</v>
      </c>
      <c r="I121" s="18">
        <v>9.1548077524724908E-2</v>
      </c>
      <c r="J121" s="18">
        <v>8.8119494691972527E-2</v>
      </c>
      <c r="K121" s="18">
        <v>9.8669620917020279E-2</v>
      </c>
      <c r="L121" s="18">
        <v>7.5568802954320655E-2</v>
      </c>
      <c r="M121" s="18">
        <v>6.2774651087491792E-2</v>
      </c>
      <c r="N121" s="18">
        <v>6.0673492543764862E-2</v>
      </c>
      <c r="O121" s="18">
        <v>6.2742368527269041E-2</v>
      </c>
      <c r="P121" s="18">
        <v>5.6195762845445675E-2</v>
      </c>
      <c r="Q121" s="18">
        <v>4.277480580609036E-2</v>
      </c>
      <c r="R121" s="18">
        <v>4.8025400683268847E-2</v>
      </c>
      <c r="S121" s="18">
        <v>4.9711604423346052E-2</v>
      </c>
      <c r="T121" s="18">
        <v>4.7830483851598708E-2</v>
      </c>
      <c r="U121" s="18">
        <v>6.3098186756051708E-2</v>
      </c>
      <c r="V121" s="18">
        <v>6.2916559687397788E-2</v>
      </c>
      <c r="W121" s="18">
        <v>4.8241463011282806E-2</v>
      </c>
      <c r="X121" s="18">
        <v>4.9997579344116173E-2</v>
      </c>
      <c r="Y121" s="18">
        <v>2.7985608604338474E-2</v>
      </c>
      <c r="Z121" s="18">
        <v>4.4196815522944181E-2</v>
      </c>
      <c r="AA121" s="18">
        <v>6.6976723455060824E-2</v>
      </c>
      <c r="AB121" s="18">
        <v>6.1639240126892127E-2</v>
      </c>
      <c r="AC121" s="18">
        <v>6.4470151469879527E-2</v>
      </c>
      <c r="AD121" s="18">
        <v>8.1568488366102032E-2</v>
      </c>
      <c r="AE121" s="18">
        <v>5.3793648707041591E-2</v>
      </c>
      <c r="AF121" s="18">
        <v>5.3052692174114804E-2</v>
      </c>
      <c r="AG121" s="18">
        <v>7.4454110193812192E-2</v>
      </c>
      <c r="AH121" s="18">
        <v>5.0822198468622334E-2</v>
      </c>
      <c r="AI121" s="18">
        <v>5.2330045751530975E-2</v>
      </c>
      <c r="AJ121" s="18">
        <v>6.8246819021412358E-2</v>
      </c>
      <c r="AK121" s="18">
        <v>4.6716258736202235E-2</v>
      </c>
      <c r="AL121" s="18">
        <v>4.6052526463502046E-2</v>
      </c>
      <c r="AM121" s="18">
        <v>4.0547118202740637E-2</v>
      </c>
      <c r="AN121" s="18">
        <v>4.0419576547015765E-2</v>
      </c>
      <c r="AO121" s="18">
        <v>4.061658775527819E-2</v>
      </c>
      <c r="AP121" s="18">
        <v>6.4940220941312715E-2</v>
      </c>
      <c r="AQ121" s="18">
        <v>8.7076015107550281E-2</v>
      </c>
      <c r="AR121" s="18">
        <v>4.4966820497327933E-2</v>
      </c>
      <c r="AS121" s="18">
        <v>5.6945618545589285E-2</v>
      </c>
      <c r="AU121" s="91">
        <v>1</v>
      </c>
      <c r="AV121" s="91">
        <v>1</v>
      </c>
    </row>
    <row r="122" spans="1:49">
      <c r="A122" s="14" t="s">
        <v>80</v>
      </c>
      <c r="B122" s="18">
        <v>9.8564300555475885E-3</v>
      </c>
      <c r="C122" s="18">
        <v>1.096865880978427E-2</v>
      </c>
      <c r="D122" s="18">
        <v>1.0317998524629751E-2</v>
      </c>
      <c r="E122" s="18">
        <v>1.2883163195689046E-2</v>
      </c>
      <c r="F122" s="18">
        <v>1.2230737747622299E-2</v>
      </c>
      <c r="G122" s="18">
        <v>1.0060213142324349E-2</v>
      </c>
      <c r="H122" s="18">
        <v>1.1612967939799355E-2</v>
      </c>
      <c r="I122" s="18">
        <v>1.1906047218088285E-2</v>
      </c>
      <c r="J122" s="18">
        <v>1.0987290860120773E-2</v>
      </c>
      <c r="K122" s="18">
        <v>1.2098982420105741E-2</v>
      </c>
      <c r="L122" s="18">
        <v>1.2314270435181782E-2</v>
      </c>
      <c r="M122" s="18">
        <v>8.3010071738773093E-3</v>
      </c>
      <c r="N122" s="18">
        <v>1.0015939053382321E-2</v>
      </c>
      <c r="O122" s="18">
        <v>9.6640791724180997E-3</v>
      </c>
      <c r="P122" s="18">
        <v>9.5904708754201585E-3</v>
      </c>
      <c r="Q122" s="18">
        <v>7.9651557595493572E-3</v>
      </c>
      <c r="R122" s="18">
        <v>1.0715466478425206E-2</v>
      </c>
      <c r="S122" s="18">
        <v>1.0434376972258047E-2</v>
      </c>
      <c r="T122" s="18">
        <v>1.1236318479004035E-2</v>
      </c>
      <c r="U122" s="18">
        <v>1.1434824237450417E-2</v>
      </c>
      <c r="V122" s="18">
        <v>1.4741157064324729E-2</v>
      </c>
      <c r="W122" s="18">
        <v>9.4198229880329623E-3</v>
      </c>
      <c r="X122" s="18">
        <v>1.3617257282970403E-2</v>
      </c>
      <c r="Y122" s="18">
        <v>1.0918444395509602E-2</v>
      </c>
      <c r="Z122" s="18">
        <v>1.0970262952232844E-2</v>
      </c>
      <c r="AA122" s="18">
        <v>1.37375629615088E-2</v>
      </c>
      <c r="AB122" s="18">
        <v>1.2705156937802704E-2</v>
      </c>
      <c r="AC122" s="18">
        <v>1.1568161445789753E-2</v>
      </c>
      <c r="AD122" s="18">
        <v>1.7452943791360278E-2</v>
      </c>
      <c r="AE122" s="18">
        <v>9.4692621649041658E-3</v>
      </c>
      <c r="AF122" s="18">
        <v>8.9564140274566439E-3</v>
      </c>
      <c r="AG122" s="18">
        <v>2.156581937705682E-2</v>
      </c>
      <c r="AH122" s="18">
        <v>1.3440919048373592E-2</v>
      </c>
      <c r="AI122" s="18">
        <v>1.2669027697093237E-2</v>
      </c>
      <c r="AJ122" s="18">
        <v>1.3299781163840034E-2</v>
      </c>
      <c r="AK122" s="18">
        <v>1.2587762024528135E-2</v>
      </c>
      <c r="AL122" s="18">
        <v>1.3069634009477438E-2</v>
      </c>
      <c r="AM122" s="18">
        <v>1.1901622742209876E-2</v>
      </c>
      <c r="AN122" s="18">
        <v>1.1723159654080662E-2</v>
      </c>
      <c r="AO122" s="18">
        <v>7.1418103285506981E-3</v>
      </c>
      <c r="AP122" s="18">
        <v>1.533557383288159E-2</v>
      </c>
      <c r="AQ122" s="18">
        <v>1.2030448572837518E-2</v>
      </c>
      <c r="AR122" s="18">
        <v>1.0244406408257125E-2</v>
      </c>
      <c r="AS122" s="18">
        <v>1.1858406403506714E-2</v>
      </c>
      <c r="AU122" s="91">
        <v>1</v>
      </c>
    </row>
    <row r="123" spans="1:49">
      <c r="A123" s="14" t="s">
        <v>190</v>
      </c>
      <c r="B123" s="18">
        <v>8.9735384156400377E-3</v>
      </c>
      <c r="C123" s="18">
        <v>4.7828794546291211E-3</v>
      </c>
      <c r="D123" s="18">
        <v>1.1540306387426934E-2</v>
      </c>
      <c r="E123" s="18">
        <v>9.8367343187388961E-3</v>
      </c>
      <c r="F123" s="18">
        <v>8.1042846452370702E-3</v>
      </c>
      <c r="G123" s="18">
        <v>5.3006735855139903E-3</v>
      </c>
      <c r="H123" s="18">
        <v>8.6014285127740311E-3</v>
      </c>
      <c r="I123" s="18">
        <v>2.2841011006430132E-2</v>
      </c>
      <c r="J123" s="18">
        <v>5.3937405294088546E-3</v>
      </c>
      <c r="V123" s="18">
        <v>1.5087594039173757E-2</v>
      </c>
      <c r="W123" s="18">
        <v>1.0412392202272287E-2</v>
      </c>
      <c r="Z123" s="18">
        <v>1.1961445250519037E-2</v>
      </c>
      <c r="AU123" s="91">
        <v>1</v>
      </c>
      <c r="AV123" s="91">
        <v>1</v>
      </c>
    </row>
    <row r="124" spans="1:49">
      <c r="A124" s="14">
        <v>522</v>
      </c>
      <c r="B124" s="18">
        <v>0.22147482318669914</v>
      </c>
      <c r="C124" s="18">
        <v>0.22057733481396161</v>
      </c>
      <c r="D124" s="18">
        <v>0.15974091704515755</v>
      </c>
      <c r="E124" s="18">
        <v>0.22897741372398889</v>
      </c>
      <c r="F124" s="18">
        <v>0.1358541509674937</v>
      </c>
      <c r="G124" s="18">
        <v>0.11074396488873785</v>
      </c>
      <c r="H124" s="18">
        <v>0.19300176342277606</v>
      </c>
      <c r="I124" s="18">
        <v>0.13536676036016584</v>
      </c>
      <c r="J124" s="18">
        <v>0.1193606423590034</v>
      </c>
      <c r="K124" s="18">
        <v>0.151944380374122</v>
      </c>
      <c r="L124" s="18">
        <v>0.10623123774488538</v>
      </c>
      <c r="M124" s="18">
        <v>8.1172532559600136E-2</v>
      </c>
      <c r="N124" s="18">
        <v>0.11307110438729198</v>
      </c>
      <c r="O124" s="18">
        <v>9.8875488081991078E-2</v>
      </c>
      <c r="P124" s="18">
        <v>0.16590054799850609</v>
      </c>
      <c r="Q124" s="18">
        <v>9.0905662605198376E-2</v>
      </c>
      <c r="R124" s="18">
        <v>0.10518170364479551</v>
      </c>
      <c r="S124" s="18">
        <v>0.11650769695140356</v>
      </c>
      <c r="T124" s="18">
        <v>0.14740343149011373</v>
      </c>
      <c r="U124" s="18">
        <v>0.14936100577937519</v>
      </c>
      <c r="V124" s="18">
        <v>0.2599578648227544</v>
      </c>
      <c r="W124" s="18">
        <v>0.19646924773650359</v>
      </c>
      <c r="X124" s="18">
        <v>0.24345746551633304</v>
      </c>
      <c r="Y124" s="18">
        <v>0.13582633593541513</v>
      </c>
      <c r="Z124" s="18">
        <v>0.21853217237541148</v>
      </c>
      <c r="AA124" s="18">
        <v>0.11781294930076633</v>
      </c>
      <c r="AB124" s="18">
        <v>0.13928987350329666</v>
      </c>
      <c r="AC124" s="18">
        <v>0.12513409917249937</v>
      </c>
      <c r="AD124" s="18">
        <v>0.16701154782744837</v>
      </c>
      <c r="AE124" s="18">
        <v>0.15225982321947365</v>
      </c>
      <c r="AF124" s="18">
        <v>9.4017749823962923E-2</v>
      </c>
      <c r="AG124" s="18">
        <v>0.12636417416280352</v>
      </c>
      <c r="AH124" s="18">
        <v>5.0517837231812662E-2</v>
      </c>
      <c r="AI124" s="18">
        <v>0.13003129624265755</v>
      </c>
      <c r="AJ124" s="18">
        <v>9.6803177457708833E-2</v>
      </c>
      <c r="AK124" s="18">
        <v>0.12390345546529181</v>
      </c>
      <c r="AL124" s="18">
        <v>0.13188170884831082</v>
      </c>
      <c r="AM124" s="18">
        <v>8.3182456707679139E-2</v>
      </c>
      <c r="AN124" s="18">
        <v>8.5494798296621932E-2</v>
      </c>
      <c r="AO124" s="18">
        <v>4.7404375760867021E-2</v>
      </c>
      <c r="AP124" s="18">
        <v>0.1086966679631874</v>
      </c>
      <c r="AQ124" s="18">
        <v>0.14076738556150561</v>
      </c>
      <c r="AR124" s="18">
        <v>0.11558564732301586</v>
      </c>
      <c r="AS124" s="18">
        <v>0.11375643906174022</v>
      </c>
      <c r="AW124" s="91">
        <v>1</v>
      </c>
    </row>
    <row r="125" spans="1:49">
      <c r="A125" s="14">
        <v>517</v>
      </c>
      <c r="B125" s="18">
        <v>3.7303990930956481E-2</v>
      </c>
      <c r="C125" s="18">
        <v>3.1985291078479729E-2</v>
      </c>
      <c r="D125" s="18">
        <v>3.2387684958831882E-2</v>
      </c>
      <c r="E125" s="18">
        <v>3.5774506289755051E-2</v>
      </c>
      <c r="F125" s="18">
        <v>3.0218192781434523E-2</v>
      </c>
      <c r="G125" s="18">
        <v>3.4178292479602176E-2</v>
      </c>
      <c r="H125" s="18">
        <v>3.0441001216673362E-2</v>
      </c>
      <c r="I125" s="18">
        <v>4.6076160423227978E-2</v>
      </c>
      <c r="J125" s="18">
        <v>2.8536830201574645E-2</v>
      </c>
      <c r="K125" s="18">
        <v>4.4221622896256335E-2</v>
      </c>
      <c r="L125" s="18">
        <v>6.850520334616883E-2</v>
      </c>
      <c r="M125" s="18">
        <v>5.6509621449069632E-2</v>
      </c>
      <c r="N125" s="18">
        <v>6.3278582234709321E-2</v>
      </c>
      <c r="O125" s="18">
        <v>5.8557852907530343E-2</v>
      </c>
      <c r="P125" s="18">
        <v>5.7597071282407389E-2</v>
      </c>
      <c r="Q125" s="18">
        <v>2.4795077863519789E-2</v>
      </c>
      <c r="R125" s="18">
        <v>4.2029671858199377E-2</v>
      </c>
      <c r="S125" s="18">
        <v>2.6878412863924481E-2</v>
      </c>
      <c r="T125" s="18">
        <v>4.3473593189184097E-2</v>
      </c>
      <c r="U125" s="18">
        <v>3.8115861064281747E-2</v>
      </c>
      <c r="V125" s="18">
        <v>2.6144560939494872E-2</v>
      </c>
      <c r="W125" s="18">
        <v>1.6152723749630834E-2</v>
      </c>
      <c r="X125" s="18">
        <v>1.7914633434383851E-2</v>
      </c>
      <c r="Y125" s="18">
        <v>1.4373187348181075E-2</v>
      </c>
      <c r="Z125" s="18">
        <v>1.4766374322094775E-2</v>
      </c>
      <c r="AA125" s="18">
        <v>7.2778571800781899E-2</v>
      </c>
      <c r="AB125" s="18">
        <v>5.4703733419390714E-2</v>
      </c>
      <c r="AC125" s="18">
        <v>4.4412730318666938E-2</v>
      </c>
      <c r="AD125" s="18">
        <v>5.894013046772436E-2</v>
      </c>
      <c r="AE125" s="18">
        <v>4.7303225838914983E-2</v>
      </c>
      <c r="AF125" s="18">
        <v>4.3549627036357987E-2</v>
      </c>
      <c r="AG125" s="18">
        <v>3.945047986749909E-2</v>
      </c>
      <c r="AH125" s="18">
        <v>3.7016512837303304E-2</v>
      </c>
      <c r="AI125" s="18">
        <v>3.2951807916389741E-2</v>
      </c>
      <c r="AJ125" s="18">
        <v>5.7129644174570587E-2</v>
      </c>
      <c r="AK125" s="18">
        <v>6.271203963591182E-2</v>
      </c>
      <c r="AL125" s="18">
        <v>5.5188378042001114E-2</v>
      </c>
      <c r="AM125" s="18">
        <v>5.1909872501428429E-2</v>
      </c>
      <c r="AN125" s="18">
        <v>4.610754981479108E-2</v>
      </c>
      <c r="AO125" s="18">
        <v>2.2304080674831729E-2</v>
      </c>
      <c r="AP125" s="18">
        <v>3.717287154422709E-2</v>
      </c>
      <c r="AQ125" s="18">
        <v>2.4047015009428813E-2</v>
      </c>
      <c r="AR125" s="18">
        <v>1.8200828955372197E-2</v>
      </c>
      <c r="AS125" s="18">
        <v>2.1477091702499111E-2</v>
      </c>
      <c r="AW125" s="91">
        <v>1</v>
      </c>
    </row>
    <row r="126" spans="1:49">
      <c r="A126" s="14" t="s">
        <v>82</v>
      </c>
      <c r="B126" s="18">
        <v>3.7385549258956187E-2</v>
      </c>
      <c r="C126" s="18">
        <v>3.5291905133242769E-2</v>
      </c>
      <c r="D126" s="18">
        <v>2.9921567200468416E-2</v>
      </c>
      <c r="E126" s="18">
        <v>4.8912540130637998E-2</v>
      </c>
      <c r="F126" s="18">
        <v>5.0089711893023831E-2</v>
      </c>
      <c r="G126" s="18">
        <v>2.8318185647022598E-2</v>
      </c>
      <c r="H126" s="18">
        <v>3.2556017128016805E-2</v>
      </c>
      <c r="I126" s="18">
        <v>4.3466872129844222E-2</v>
      </c>
      <c r="J126" s="18">
        <v>3.8345496157806462E-2</v>
      </c>
      <c r="K126" s="18">
        <v>4.1439288608955273E-2</v>
      </c>
      <c r="L126" s="18">
        <v>3.2645732341198164E-2</v>
      </c>
      <c r="M126" s="18">
        <v>3.1220968055062671E-2</v>
      </c>
      <c r="N126" s="18">
        <v>2.5305813702182843E-2</v>
      </c>
      <c r="O126" s="18">
        <v>2.9053840098653329E-2</v>
      </c>
      <c r="P126" s="18">
        <v>3.9349104443488277E-2</v>
      </c>
      <c r="Q126" s="18">
        <v>2.2965167463069543E-2</v>
      </c>
      <c r="R126" s="18">
        <v>2.8036361578488052E-2</v>
      </c>
      <c r="S126" s="18">
        <v>2.6621024613780426E-2</v>
      </c>
      <c r="T126" s="18">
        <v>4.3484604127519054E-2</v>
      </c>
      <c r="U126" s="18">
        <v>3.985577105302622E-2</v>
      </c>
      <c r="V126" s="18">
        <v>4.0105355528747236E-2</v>
      </c>
      <c r="W126" s="18">
        <v>2.9555494690973079E-2</v>
      </c>
      <c r="X126" s="18">
        <v>3.803241970186063E-2</v>
      </c>
      <c r="Y126" s="18">
        <v>2.8186469060946073E-2</v>
      </c>
      <c r="Z126" s="18">
        <v>3.5469422231344284E-2</v>
      </c>
      <c r="AA126" s="18">
        <v>3.9908641289902659E-2</v>
      </c>
      <c r="AB126" s="18">
        <v>4.1546711430113029E-2</v>
      </c>
      <c r="AC126" s="18">
        <v>4.0912951744441393E-2</v>
      </c>
      <c r="AD126" s="18">
        <v>5.4138154560279511E-2</v>
      </c>
      <c r="AE126" s="18">
        <v>3.65763223788447E-2</v>
      </c>
      <c r="AF126" s="18">
        <v>4.3628559198019869E-2</v>
      </c>
      <c r="AG126" s="18">
        <v>4.9656619962071699E-2</v>
      </c>
      <c r="AH126" s="18">
        <v>3.5942348203845571E-2</v>
      </c>
      <c r="AI126" s="18">
        <v>3.7758463000711347E-2</v>
      </c>
      <c r="AJ126" s="18">
        <v>3.5164100036292133E-2</v>
      </c>
      <c r="AK126" s="18">
        <v>4.0004221561842496E-2</v>
      </c>
      <c r="AL126" s="18">
        <v>2.7224639361955912E-2</v>
      </c>
      <c r="AM126" s="18">
        <v>2.932727753182E-2</v>
      </c>
      <c r="AN126" s="18">
        <v>2.6052500485779822E-2</v>
      </c>
      <c r="AO126" s="18">
        <v>2.1569962003851764E-2</v>
      </c>
      <c r="AP126" s="18">
        <v>3.91521334425977E-2</v>
      </c>
      <c r="AQ126" s="18">
        <v>2.9078658392492795E-2</v>
      </c>
      <c r="AR126" s="18">
        <v>2.4927995202548736E-2</v>
      </c>
      <c r="AS126" s="18">
        <v>2.6199115790415804E-2</v>
      </c>
      <c r="AU126" s="91">
        <v>1</v>
      </c>
    </row>
    <row r="127" spans="1:49">
      <c r="A127" s="14">
        <v>523</v>
      </c>
      <c r="B127" s="18">
        <v>2.6136563811205507E-2</v>
      </c>
      <c r="C127" s="18">
        <v>2.5853588640678517E-2</v>
      </c>
      <c r="D127" s="18">
        <v>2.1144106623618496E-2</v>
      </c>
      <c r="E127" s="18">
        <v>3.0676032897755515E-2</v>
      </c>
      <c r="F127" s="18">
        <v>2.5033423518855499E-2</v>
      </c>
      <c r="G127" s="18">
        <v>1.7471687042701082E-2</v>
      </c>
      <c r="H127" s="18">
        <v>1.685957947070291E-2</v>
      </c>
      <c r="I127" s="18">
        <v>2.2291671011902062E-2</v>
      </c>
      <c r="J127" s="18">
        <v>1.7621763137424178E-2</v>
      </c>
      <c r="K127" s="18">
        <v>2.3316586281677765E-2</v>
      </c>
      <c r="L127" s="18">
        <v>2.3479734792615458E-2</v>
      </c>
      <c r="M127" s="18">
        <v>1.994603138170312E-2</v>
      </c>
      <c r="N127" s="18">
        <v>1.746650097255241E-2</v>
      </c>
      <c r="O127" s="18">
        <v>1.866363095092086E-2</v>
      </c>
      <c r="P127" s="18">
        <v>2.0609515208059086E-2</v>
      </c>
      <c r="Q127" s="18">
        <v>2.3145921830368139E-2</v>
      </c>
      <c r="R127" s="18">
        <v>2.9615862321624834E-2</v>
      </c>
      <c r="S127" s="18">
        <v>2.708009768679856E-2</v>
      </c>
      <c r="T127" s="18">
        <v>3.4396450899301184E-2</v>
      </c>
      <c r="U127" s="18">
        <v>2.6169841450331487E-2</v>
      </c>
      <c r="V127" s="18">
        <v>3.9973463279439229E-2</v>
      </c>
      <c r="W127" s="18">
        <v>3.3268125922106546E-2</v>
      </c>
      <c r="X127" s="18">
        <v>3.587412019837987E-2</v>
      </c>
      <c r="Y127" s="18">
        <v>2.7275484383810764E-2</v>
      </c>
      <c r="Z127" s="18">
        <v>3.3665464133189132E-2</v>
      </c>
      <c r="AA127" s="18">
        <v>2.1697529781871082E-2</v>
      </c>
      <c r="AB127" s="18">
        <v>1.8608421463494278E-2</v>
      </c>
      <c r="AC127" s="18">
        <v>1.7835838501715096E-2</v>
      </c>
      <c r="AD127" s="18">
        <v>2.3681174041771558E-2</v>
      </c>
      <c r="AE127" s="18">
        <v>2.7096682078721616E-2</v>
      </c>
      <c r="AF127" s="18">
        <v>2.8665958357594265E-2</v>
      </c>
      <c r="AG127" s="18">
        <v>3.049874359489561E-2</v>
      </c>
      <c r="AH127" s="18">
        <v>2.0353391701822869E-2</v>
      </c>
      <c r="AI127" s="18">
        <v>2.0930007602612166E-2</v>
      </c>
      <c r="AJ127" s="18">
        <v>1.6443519687129295E-2</v>
      </c>
      <c r="AK127" s="18">
        <v>1.5639163539982681E-2</v>
      </c>
      <c r="AL127" s="18">
        <v>1.4323320553131682E-2</v>
      </c>
      <c r="AM127" s="18">
        <v>1.1430568216177318E-2</v>
      </c>
      <c r="AN127" s="18">
        <v>1.1552616019291032E-2</v>
      </c>
      <c r="AO127" s="18">
        <v>1.3446104990208754E-2</v>
      </c>
      <c r="AP127" s="18">
        <v>2.142320595956982E-2</v>
      </c>
      <c r="AQ127" s="18">
        <v>1.7677638497183033E-2</v>
      </c>
      <c r="AR127" s="18">
        <v>1.6344941818674279E-2</v>
      </c>
      <c r="AS127" s="18">
        <v>1.3958417809493818E-2</v>
      </c>
      <c r="AW127" s="91">
        <v>1</v>
      </c>
    </row>
    <row r="128" spans="1:49">
      <c r="A128" s="14" t="s">
        <v>83</v>
      </c>
      <c r="B128" s="18">
        <v>4.618808805752622E-3</v>
      </c>
      <c r="C128" s="18">
        <v>6.3662653723109645E-3</v>
      </c>
      <c r="D128" s="18">
        <v>3.9057615523806059E-3</v>
      </c>
      <c r="E128" s="18">
        <v>4.722353604917272E-3</v>
      </c>
      <c r="F128" s="18">
        <v>5.3644216971798159E-3</v>
      </c>
      <c r="G128" s="18">
        <v>3.5686380443654378E-3</v>
      </c>
      <c r="H128" s="18">
        <v>4.2414657457854306E-3</v>
      </c>
      <c r="I128" s="18">
        <v>4.572619005262131E-3</v>
      </c>
      <c r="J128" s="18">
        <v>4.2423751905359278E-3</v>
      </c>
      <c r="K128" s="18">
        <v>4.0937714626631807E-3</v>
      </c>
      <c r="L128" s="18">
        <v>4.9213700804045949E-3</v>
      </c>
      <c r="M128" s="18">
        <v>3.7637141574853096E-3</v>
      </c>
      <c r="N128" s="18">
        <v>2.7739355954181973E-3</v>
      </c>
      <c r="O128" s="18">
        <v>3.0706517497363071E-3</v>
      </c>
      <c r="P128" s="18">
        <v>2.9610948041675716E-3</v>
      </c>
      <c r="Q128" s="18">
        <v>4.068923850915878E-3</v>
      </c>
      <c r="R128" s="18">
        <v>4.8793854750267323E-3</v>
      </c>
      <c r="S128" s="18">
        <v>3.9491809126581236E-3</v>
      </c>
      <c r="T128" s="18">
        <v>4.6342286717264225E-3</v>
      </c>
      <c r="U128" s="18">
        <v>4.0473753858272649E-3</v>
      </c>
      <c r="V128" s="18">
        <v>5.4427534881103532E-3</v>
      </c>
      <c r="W128" s="18">
        <v>4.6509421609937521E-3</v>
      </c>
      <c r="X128" s="18">
        <v>6.1370746231252382E-3</v>
      </c>
      <c r="Y128" s="18">
        <v>4.6761224713916102E-3</v>
      </c>
      <c r="Z128" s="18">
        <v>3.3568840436701214E-3</v>
      </c>
      <c r="AA128" s="18">
        <v>3.9547480081238333E-3</v>
      </c>
      <c r="AB128" s="18">
        <v>5.726600278325911E-3</v>
      </c>
      <c r="AC128" s="18">
        <v>4.850613140330225E-3</v>
      </c>
      <c r="AD128" s="18">
        <v>7.4384096565127426E-3</v>
      </c>
      <c r="AE128" s="18">
        <v>5.4189590290090886E-3</v>
      </c>
      <c r="AF128" s="18">
        <v>5.4121764056716615E-3</v>
      </c>
      <c r="AG128" s="18">
        <v>6.6574661042796222E-3</v>
      </c>
      <c r="AH128" s="18">
        <v>4.2861532562421039E-3</v>
      </c>
      <c r="AI128" s="18">
        <v>4.1045410799187242E-3</v>
      </c>
      <c r="AJ128" s="18">
        <v>6.3169305520196306E-3</v>
      </c>
      <c r="AL128" s="18">
        <v>4.0778558351381531E-3</v>
      </c>
      <c r="AM128" s="18">
        <v>3.1087917381351564E-3</v>
      </c>
      <c r="AN128" s="18">
        <v>2.9122285911993111E-3</v>
      </c>
      <c r="AO128" s="18">
        <v>4.3228935334619651E-3</v>
      </c>
      <c r="AP128" s="18">
        <v>5.2623488766512507E-3</v>
      </c>
      <c r="AQ128" s="18">
        <v>3.8368331565990154E-3</v>
      </c>
      <c r="AR128" s="18">
        <v>3.7606908837102705E-3</v>
      </c>
      <c r="AS128" s="18">
        <v>3.8693037599918357E-3</v>
      </c>
      <c r="AU128" s="91">
        <v>1</v>
      </c>
    </row>
    <row r="129" spans="1:49">
      <c r="A129" s="14" t="s">
        <v>84</v>
      </c>
      <c r="B129" s="18">
        <v>8.2289017852784484E-3</v>
      </c>
      <c r="C129" s="18">
        <v>7.8328864811839875E-3</v>
      </c>
      <c r="E129" s="18">
        <v>5.8291497076941243E-3</v>
      </c>
      <c r="F129" s="18">
        <v>6.7212875396011123E-3</v>
      </c>
      <c r="G129" s="18">
        <v>5.0985107921818771E-3</v>
      </c>
      <c r="H129" s="18">
        <v>5.6353649162543089E-3</v>
      </c>
      <c r="I129" s="18">
        <v>1.0239010439606953E-2</v>
      </c>
      <c r="J129" s="18">
        <v>8.3403027891312456E-3</v>
      </c>
      <c r="K129" s="18">
        <v>1.4702850434955166E-2</v>
      </c>
      <c r="L129" s="18">
        <v>9.0133755258952637E-3</v>
      </c>
      <c r="M129" s="18">
        <v>6.1003258027079559E-3</v>
      </c>
      <c r="N129" s="18">
        <v>3.9815215042143933E-3</v>
      </c>
      <c r="O129" s="18">
        <v>6.8272942362283392E-3</v>
      </c>
      <c r="Q129" s="18">
        <v>8.8957156533542164E-3</v>
      </c>
      <c r="R129" s="18">
        <v>6.1449518822656885E-3</v>
      </c>
      <c r="S129" s="18">
        <v>1.2156792799714624E-2</v>
      </c>
      <c r="T129" s="18">
        <v>1.9304583543946204E-2</v>
      </c>
      <c r="U129" s="18">
        <v>8.5970471957588258E-3</v>
      </c>
      <c r="V129" s="18">
        <v>1.2436999468913877E-2</v>
      </c>
      <c r="W129" s="18">
        <v>1.0638847437075823E-2</v>
      </c>
      <c r="X129" s="18">
        <v>0.1174245930094306</v>
      </c>
      <c r="Y129" s="18">
        <v>1.0359961284573747E-2</v>
      </c>
      <c r="Z129" s="18">
        <v>2.1593817346479631E-2</v>
      </c>
      <c r="AA129" s="18">
        <v>8.7809367184604175E-3</v>
      </c>
      <c r="AB129" s="18">
        <v>8.0213221628806092E-3</v>
      </c>
      <c r="AC129" s="18">
        <v>1.151627670194931E-2</v>
      </c>
      <c r="AD129" s="18">
        <v>1.7797225853426104E-2</v>
      </c>
      <c r="AE129" s="18">
        <v>8.7267537633319726E-3</v>
      </c>
      <c r="AF129" s="18">
        <v>9.8452268804027233E-3</v>
      </c>
      <c r="AG129" s="18">
        <v>1.0658429921893951E-2</v>
      </c>
      <c r="AH129" s="18">
        <v>8.115035124103805E-3</v>
      </c>
      <c r="AI129" s="18">
        <v>8.3424946893118357E-3</v>
      </c>
      <c r="AJ129" s="18">
        <v>1.1290510419092913E-2</v>
      </c>
      <c r="AK129" s="18">
        <v>8.879126099775321E-3</v>
      </c>
      <c r="AL129" s="18">
        <v>1.0262544165522986E-2</v>
      </c>
      <c r="AM129" s="18">
        <v>1.058149313356063E-2</v>
      </c>
      <c r="AN129" s="18">
        <v>1.0586447122774508E-2</v>
      </c>
      <c r="AO129" s="18">
        <v>6.0574905279360703E-3</v>
      </c>
      <c r="AP129" s="18">
        <v>8.9379368305449545E-3</v>
      </c>
      <c r="AQ129" s="18">
        <v>4.3824011110757052E-2</v>
      </c>
      <c r="AR129" s="18">
        <v>0.16734825320143365</v>
      </c>
      <c r="AS129" s="18">
        <v>1.1643930186627053E-2</v>
      </c>
      <c r="AU129" s="91">
        <v>1</v>
      </c>
      <c r="AV129" s="91">
        <v>1</v>
      </c>
    </row>
    <row r="130" spans="1:49">
      <c r="A130" s="14">
        <v>518</v>
      </c>
      <c r="B130" s="18">
        <v>2.0758262025381318E-2</v>
      </c>
      <c r="C130" s="18">
        <v>2.1235695449823511E-2</v>
      </c>
      <c r="D130" s="18">
        <v>2.9442568070473737E-2</v>
      </c>
      <c r="E130" s="18">
        <v>2.8560712591458266E-2</v>
      </c>
      <c r="F130" s="18">
        <v>2.3534795573494669E-2</v>
      </c>
      <c r="G130" s="18">
        <v>4.5628084362301286E-2</v>
      </c>
      <c r="H130" s="18">
        <v>4.5592508493585836E-2</v>
      </c>
      <c r="I130" s="18">
        <v>3.6618678909392952E-2</v>
      </c>
      <c r="J130" s="18">
        <v>4.6127399403774298E-2</v>
      </c>
      <c r="K130" s="18">
        <v>4.0401993667990889E-2</v>
      </c>
      <c r="L130" s="18">
        <v>5.2451890541220569E-2</v>
      </c>
      <c r="M130" s="18">
        <v>0.12030490714903944</v>
      </c>
      <c r="N130" s="18">
        <v>7.2716933218067867E-2</v>
      </c>
      <c r="O130" s="18">
        <v>4.0720142538896033E-2</v>
      </c>
      <c r="P130" s="18">
        <v>9.5256596501841109E-2</v>
      </c>
      <c r="Q130" s="18">
        <v>2.2776090592528418E-2</v>
      </c>
      <c r="R130" s="18">
        <v>2.8494157664137917E-2</v>
      </c>
      <c r="S130" s="18">
        <v>2.7788875778613178E-2</v>
      </c>
      <c r="T130" s="18">
        <v>3.3089590155670583E-2</v>
      </c>
      <c r="U130" s="18">
        <v>3.5165034368083742E-2</v>
      </c>
      <c r="V130" s="18">
        <v>7.6830752348561321E-2</v>
      </c>
      <c r="W130" s="18">
        <v>3.6119122601304607E-2</v>
      </c>
      <c r="X130" s="18">
        <v>3.9917683460797479E-2</v>
      </c>
      <c r="Y130" s="18">
        <v>2.7389855352020757E-2</v>
      </c>
      <c r="Z130" s="18">
        <v>3.4739376524546686E-2</v>
      </c>
      <c r="AA130" s="18">
        <v>0.10148040044978007</v>
      </c>
      <c r="AB130" s="18">
        <v>5.6424137055740439E-2</v>
      </c>
      <c r="AC130" s="18">
        <v>3.836907327438209E-2</v>
      </c>
      <c r="AD130" s="18">
        <v>8.9842840430855817E-2</v>
      </c>
      <c r="AE130" s="18">
        <v>4.3624648637225052E-2</v>
      </c>
      <c r="AF130" s="18">
        <v>3.6067592363478562E-2</v>
      </c>
      <c r="AG130" s="18">
        <v>2.5952230189105179E-2</v>
      </c>
      <c r="AH130" s="18">
        <v>2.8664817154184497E-2</v>
      </c>
      <c r="AI130" s="18">
        <v>2.6852871793004617E-2</v>
      </c>
      <c r="AJ130" s="18">
        <v>4.1607646807104597E-2</v>
      </c>
      <c r="AK130" s="18">
        <v>4.3256239573019176E-2</v>
      </c>
      <c r="AL130" s="18">
        <v>4.4761650800227211E-2</v>
      </c>
      <c r="AM130" s="18">
        <v>4.1130542071390115E-2</v>
      </c>
      <c r="AN130" s="18">
        <v>3.752204999329832E-2</v>
      </c>
      <c r="AO130" s="18">
        <v>1.7552539160488319E-2</v>
      </c>
      <c r="AP130" s="18">
        <v>1.958025597637518E-2</v>
      </c>
      <c r="AQ130" s="18">
        <v>2.7142731392337253E-2</v>
      </c>
      <c r="AR130" s="18">
        <v>1.8087822526914328E-2</v>
      </c>
      <c r="AS130" s="18">
        <v>1.253921831332192E-2</v>
      </c>
      <c r="AW130" s="91">
        <v>1</v>
      </c>
    </row>
    <row r="131" spans="1:49">
      <c r="A131" s="14" t="s">
        <v>85</v>
      </c>
      <c r="B131" s="18">
        <v>2.2393066875100245E-2</v>
      </c>
      <c r="C131" s="18">
        <v>2.6664053523059499E-2</v>
      </c>
      <c r="D131" s="18">
        <v>2.7216942278620034E-2</v>
      </c>
      <c r="E131" s="18">
        <v>2.575289354183944E-2</v>
      </c>
      <c r="F131" s="18">
        <v>2.8718911554493323E-2</v>
      </c>
      <c r="G131" s="18">
        <v>1.5844799391187908E-2</v>
      </c>
      <c r="H131" s="18">
        <v>1.5073808572220036E-2</v>
      </c>
      <c r="I131" s="18">
        <v>1.9962113637004966E-2</v>
      </c>
      <c r="J131" s="18">
        <v>3.4839972302033728E-2</v>
      </c>
      <c r="K131" s="18">
        <v>2.3858750066038964E-2</v>
      </c>
      <c r="L131" s="18">
        <v>2.1984669965721175E-2</v>
      </c>
      <c r="M131" s="18">
        <v>2.2217819830540258E-2</v>
      </c>
      <c r="N131" s="18">
        <v>1.7569699589366761E-2</v>
      </c>
      <c r="O131" s="18">
        <v>2.1913236805897792E-2</v>
      </c>
      <c r="P131" s="18">
        <v>1.6533678690256591E-2</v>
      </c>
      <c r="Q131" s="18">
        <v>1.7023680382585473E-2</v>
      </c>
      <c r="R131" s="18">
        <v>4.6204938955557738E-2</v>
      </c>
      <c r="S131" s="18">
        <v>2.0329281343467884E-2</v>
      </c>
      <c r="T131" s="18">
        <v>3.1718384241145058E-2</v>
      </c>
      <c r="U131" s="18">
        <v>2.1963273693872742E-2</v>
      </c>
      <c r="V131" s="18">
        <v>2.3715105707241411E-2</v>
      </c>
      <c r="W131" s="18">
        <v>1.6317772902113181E-2</v>
      </c>
      <c r="X131" s="18">
        <v>6.8158194133754055E-2</v>
      </c>
      <c r="Y131" s="18">
        <v>2.1302588596247153E-2</v>
      </c>
      <c r="Z131" s="18">
        <v>8.1542189979238539E-2</v>
      </c>
      <c r="AA131" s="18">
        <v>6.5791315023355848E-2</v>
      </c>
      <c r="AB131" s="18">
        <v>6.5300080487465773E-2</v>
      </c>
      <c r="AC131" s="18">
        <v>6.1863095694085116E-2</v>
      </c>
      <c r="AD131" s="18">
        <v>7.7510593063794819E-2</v>
      </c>
      <c r="AE131" s="18">
        <v>2.1354113924249678E-2</v>
      </c>
      <c r="AF131" s="18">
        <v>2.3855134885886125E-2</v>
      </c>
      <c r="AG131" s="18">
        <v>4.0323039003393374E-2</v>
      </c>
      <c r="AH131" s="18">
        <v>2.7452041219207496E-2</v>
      </c>
      <c r="AI131" s="18">
        <v>3.6996843204139644E-2</v>
      </c>
      <c r="AJ131" s="18">
        <v>2.602877370499369E-2</v>
      </c>
      <c r="AK131" s="18">
        <v>2.6245068434225173E-2</v>
      </c>
      <c r="AL131" s="18">
        <v>2.1847092664818043E-2</v>
      </c>
      <c r="AM131" s="18">
        <v>8.594040950078588E-2</v>
      </c>
      <c r="AN131" s="18">
        <v>2.0138360874741825E-2</v>
      </c>
      <c r="AO131" s="18">
        <v>3.1210158440161909E-2</v>
      </c>
      <c r="AP131" s="18">
        <v>5.0904605183655333E-2</v>
      </c>
      <c r="AQ131" s="18">
        <v>5.6776990737775604E-2</v>
      </c>
      <c r="AR131" s="18">
        <v>0.12972549175913642</v>
      </c>
      <c r="AS131" s="18">
        <v>4.2571073216068143E-2</v>
      </c>
      <c r="AU131" s="91">
        <v>1</v>
      </c>
      <c r="AV131" s="91">
        <v>1</v>
      </c>
    </row>
    <row r="132" spans="1:49">
      <c r="A132" s="14" t="s">
        <v>86</v>
      </c>
      <c r="B132" s="18">
        <v>4.1746342685051757E-2</v>
      </c>
      <c r="C132" s="18">
        <v>3.4449062988242227E-2</v>
      </c>
      <c r="D132" s="18">
        <v>6.0707846918758704E-2</v>
      </c>
      <c r="E132" s="18">
        <v>4.8154998115866106E-2</v>
      </c>
      <c r="F132" s="18">
        <v>6.2128711496808556E-2</v>
      </c>
      <c r="G132" s="18">
        <v>1.3343325287486531E-2</v>
      </c>
      <c r="H132" s="18">
        <v>1.7455182919382008E-2</v>
      </c>
      <c r="I132" s="18">
        <v>4.3117208481735905E-2</v>
      </c>
      <c r="J132" s="18">
        <v>2.8871532695740536E-2</v>
      </c>
      <c r="K132" s="18">
        <v>2.4989143838661337E-2</v>
      </c>
      <c r="L132" s="18">
        <v>2.8242961640209552E-2</v>
      </c>
      <c r="M132" s="18">
        <v>1.9482016358596629E-2</v>
      </c>
      <c r="N132" s="18">
        <v>2.4835746704127946E-2</v>
      </c>
      <c r="O132" s="18">
        <v>2.2527868896327036E-2</v>
      </c>
      <c r="P132" s="18">
        <v>1.857514708200381E-2</v>
      </c>
      <c r="Q132" s="18">
        <v>1.5062430477839124E-2</v>
      </c>
      <c r="R132" s="18">
        <v>2.5402768221743678E-2</v>
      </c>
      <c r="S132" s="18">
        <v>2.8689185851878279E-2</v>
      </c>
      <c r="T132" s="18">
        <v>4.0889807690521064E-2</v>
      </c>
      <c r="U132" s="18">
        <v>3.6520641449672306E-2</v>
      </c>
      <c r="V132" s="18">
        <v>4.6931658712098562E-2</v>
      </c>
      <c r="W132" s="18">
        <v>5.5233633898236809E-2</v>
      </c>
      <c r="X132" s="18">
        <v>6.1563330765539541E-2</v>
      </c>
      <c r="Y132" s="18">
        <v>7.313312154788873E-2</v>
      </c>
      <c r="Z132" s="18">
        <v>6.0196878675686988E-2</v>
      </c>
      <c r="AA132" s="18">
        <v>5.6281501237681761E-2</v>
      </c>
      <c r="AB132" s="18">
        <v>5.003743751379193E-2</v>
      </c>
      <c r="AC132" s="18">
        <v>8.2959737743984199E-2</v>
      </c>
      <c r="AD132" s="18">
        <v>8.7328622819829851E-2</v>
      </c>
      <c r="AE132" s="18">
        <v>0.12284630107536348</v>
      </c>
      <c r="AF132" s="18">
        <v>0.14149746425841583</v>
      </c>
      <c r="AG132" s="18">
        <v>0.13715909154586262</v>
      </c>
      <c r="AH132" s="18">
        <v>0.12634726537410898</v>
      </c>
      <c r="AI132" s="18">
        <v>0.13226262759101534</v>
      </c>
      <c r="AJ132" s="18">
        <v>6.3485846067178373E-2</v>
      </c>
      <c r="AK132" s="18">
        <v>6.9474846322225781E-2</v>
      </c>
      <c r="AL132" s="18">
        <v>7.9822450878682477E-2</v>
      </c>
      <c r="AM132" s="18">
        <v>5.8064125625001926E-2</v>
      </c>
      <c r="AN132" s="18">
        <v>5.8131856203291934E-2</v>
      </c>
      <c r="AO132" s="18">
        <v>2.255582988227128E-2</v>
      </c>
      <c r="AP132" s="18">
        <v>2.3100519242054189E-2</v>
      </c>
      <c r="AQ132" s="18">
        <v>2.6233766971305941E-2</v>
      </c>
      <c r="AR132" s="18">
        <v>1.874004399777339E-2</v>
      </c>
      <c r="AS132" s="18">
        <v>2.3393188388159385E-2</v>
      </c>
      <c r="AU132" s="91">
        <v>1</v>
      </c>
      <c r="AV132" s="91">
        <v>1</v>
      </c>
    </row>
    <row r="133" spans="1:49">
      <c r="A133" s="14" t="s">
        <v>87</v>
      </c>
      <c r="B133" s="18">
        <v>5.325546584813233E-3</v>
      </c>
      <c r="C133" s="18">
        <v>6.0080488497116355E-3</v>
      </c>
      <c r="D133" s="18">
        <v>5.6418025981071597E-3</v>
      </c>
      <c r="E133" s="18">
        <v>5.106957296971317E-3</v>
      </c>
      <c r="F133" s="18">
        <v>7.0786325640616078E-3</v>
      </c>
      <c r="G133" s="18">
        <v>5.1496324180819513E-3</v>
      </c>
      <c r="H133" s="18">
        <v>4.1650663505360171E-3</v>
      </c>
      <c r="I133" s="18">
        <v>4.7302743694092163E-3</v>
      </c>
      <c r="J133" s="18">
        <v>5.4156605919990644E-3</v>
      </c>
      <c r="K133" s="18">
        <v>4.9748278799108831E-3</v>
      </c>
      <c r="L133" s="18">
        <v>6.3355886162112188E-3</v>
      </c>
      <c r="M133" s="18">
        <v>5.3138484506429235E-3</v>
      </c>
      <c r="N133" s="18">
        <v>4.9292197968446071E-3</v>
      </c>
      <c r="O133" s="18">
        <v>5.0778924223807472E-3</v>
      </c>
      <c r="P133" s="18">
        <v>4.7191205894924586E-3</v>
      </c>
      <c r="Q133" s="18">
        <v>4.8816683081937384E-3</v>
      </c>
      <c r="R133" s="18">
        <v>6.7752033573698607E-3</v>
      </c>
      <c r="S133" s="18">
        <v>7.4398375545372229E-3</v>
      </c>
      <c r="T133" s="18">
        <v>6.1162321532474877E-3</v>
      </c>
      <c r="U133" s="18">
        <v>5.8934136216593908E-3</v>
      </c>
      <c r="V133" s="18">
        <v>7.3604667930487512E-3</v>
      </c>
      <c r="W133" s="18">
        <v>4.1168067147713469E-3</v>
      </c>
      <c r="X133" s="18">
        <v>6.6258335243752934E-3</v>
      </c>
      <c r="Y133" s="18">
        <v>5.5811325457099797E-3</v>
      </c>
      <c r="Z133" s="18">
        <v>5.3986122184769142E-3</v>
      </c>
      <c r="AA133" s="18">
        <v>7.0065929945868424E-3</v>
      </c>
      <c r="AB133" s="18">
        <v>6.2451130332294609E-3</v>
      </c>
      <c r="AC133" s="18">
        <v>7.1127879717734791E-3</v>
      </c>
      <c r="AD133" s="18">
        <v>9.867155850738149E-3</v>
      </c>
      <c r="AE133" s="18">
        <v>6.4869634897202991E-3</v>
      </c>
      <c r="AF133" s="18">
        <v>7.2779124315584739E-3</v>
      </c>
      <c r="AG133" s="18">
        <v>9.8158900223263082E-3</v>
      </c>
      <c r="AH133" s="18">
        <v>6.8430210960564643E-3</v>
      </c>
      <c r="AI133" s="18">
        <v>7.9365510660231713E-3</v>
      </c>
      <c r="AJ133" s="18">
        <v>6.7242014376019026E-3</v>
      </c>
      <c r="AK133" s="18">
        <v>8.6049707352225321E-3</v>
      </c>
      <c r="AL133" s="18">
        <v>5.8552202780423864E-3</v>
      </c>
      <c r="AM133" s="18">
        <v>5.8280737849049019E-3</v>
      </c>
      <c r="AN133" s="18">
        <v>5.2927334934711927E-3</v>
      </c>
      <c r="AO133" s="18">
        <v>4.6097078090805944E-3</v>
      </c>
      <c r="AP133" s="18">
        <v>6.9438514142119512E-3</v>
      </c>
      <c r="AQ133" s="18">
        <v>5.7781237093951464E-3</v>
      </c>
      <c r="AR133" s="18">
        <v>5.6711562754349389E-3</v>
      </c>
      <c r="AS133" s="18">
        <v>6.3095846856340773E-3</v>
      </c>
      <c r="AU133" s="91">
        <v>1</v>
      </c>
      <c r="AV133" s="91">
        <v>1</v>
      </c>
    </row>
    <row r="134" spans="1:49">
      <c r="A134" s="14" t="s">
        <v>88</v>
      </c>
      <c r="R134" s="18">
        <v>4.8826618295759504E-3</v>
      </c>
      <c r="T134" s="18">
        <v>1.2834624996688117E-2</v>
      </c>
      <c r="U134" s="18">
        <v>5.2576329116218673E-3</v>
      </c>
      <c r="AE134" s="18">
        <v>4.09936341147545E-3</v>
      </c>
      <c r="AG134" s="18">
        <v>1.0949816642504516E-2</v>
      </c>
      <c r="AH134" s="18">
        <v>5.5076835892097957E-3</v>
      </c>
      <c r="AI134" s="18">
        <v>2.756558271930058E-3</v>
      </c>
      <c r="AJ134" s="18">
        <v>6.7804000801677021E-3</v>
      </c>
      <c r="AL134" s="18">
        <v>2.807640793874759E-3</v>
      </c>
      <c r="AN134" s="18">
        <v>3.5463764745837299E-3</v>
      </c>
      <c r="AO134" s="18">
        <v>2.2650685387217255E-3</v>
      </c>
      <c r="AQ134" s="18">
        <v>7.8225837747484574E-3</v>
      </c>
      <c r="AR134" s="18">
        <v>6.3011840990217132E-3</v>
      </c>
      <c r="AS134" s="18">
        <v>7.86276359972953E-3</v>
      </c>
      <c r="AU134" s="91">
        <v>1</v>
      </c>
      <c r="AV134" s="91">
        <v>1</v>
      </c>
    </row>
    <row r="135" spans="1:49">
      <c r="A135" s="14" t="s">
        <v>89</v>
      </c>
      <c r="B135" s="18">
        <v>1.1826867132387965E-2</v>
      </c>
      <c r="C135" s="18">
        <v>1.3751381200245792E-2</v>
      </c>
      <c r="D135" s="18">
        <v>1.6052425263896105E-2</v>
      </c>
      <c r="E135" s="18">
        <v>1.7400842593162116E-2</v>
      </c>
      <c r="F135" s="18">
        <v>1.3753210470666513E-2</v>
      </c>
      <c r="G135" s="18">
        <v>1.1555230236118008E-2</v>
      </c>
      <c r="H135" s="18">
        <v>2.0571966411291727E-2</v>
      </c>
      <c r="I135" s="18">
        <v>1.6005700130909163E-2</v>
      </c>
      <c r="J135" s="18">
        <v>1.6424871514710049E-2</v>
      </c>
      <c r="K135" s="18">
        <v>1.5708253388604189E-2</v>
      </c>
      <c r="L135" s="18">
        <v>2.3934840255616256E-2</v>
      </c>
      <c r="M135" s="18">
        <v>7.4920401414336315E-3</v>
      </c>
      <c r="N135" s="18">
        <v>1.7651826237302787E-2</v>
      </c>
      <c r="O135" s="18">
        <v>6.4953092839828818E-3</v>
      </c>
      <c r="P135" s="18">
        <v>1.9698977135724417E-2</v>
      </c>
      <c r="Q135" s="18">
        <v>1.1571660524052424E-2</v>
      </c>
      <c r="R135" s="18">
        <v>1.4259886399852267E-2</v>
      </c>
      <c r="S135" s="18">
        <v>1.3599319485223499E-2</v>
      </c>
      <c r="T135" s="18">
        <v>1.3117124383344442E-2</v>
      </c>
      <c r="U135" s="18">
        <v>1.3317776646182595E-2</v>
      </c>
      <c r="V135" s="18">
        <v>2.111111306507036E-2</v>
      </c>
      <c r="W135" s="18">
        <v>1.6695956393234155E-2</v>
      </c>
      <c r="X135" s="18">
        <v>1.7703182023355059E-2</v>
      </c>
      <c r="Y135" s="18">
        <v>1.7255790954906543E-2</v>
      </c>
      <c r="Z135" s="18">
        <v>1.5474632332625495E-2</v>
      </c>
      <c r="AA135" s="18">
        <v>1.3731336044118038E-2</v>
      </c>
      <c r="AB135" s="18">
        <v>1.3338150676107467E-2</v>
      </c>
      <c r="AC135" s="18">
        <v>1.3022765499575307E-2</v>
      </c>
      <c r="AD135" s="18">
        <v>2.0897761407738198E-2</v>
      </c>
      <c r="AE135" s="18">
        <v>1.6664140272133574E-2</v>
      </c>
      <c r="AF135" s="18">
        <v>1.9491838414484163E-2</v>
      </c>
      <c r="AG135" s="18">
        <v>2.3315740726657642E-2</v>
      </c>
      <c r="AH135" s="18">
        <v>1.4485026915396621E-2</v>
      </c>
      <c r="AI135" s="18">
        <v>1.0949337475008925E-2</v>
      </c>
      <c r="AJ135" s="18">
        <v>1.8092238899752457E-2</v>
      </c>
      <c r="AK135" s="18">
        <v>1.3881615344331138E-2</v>
      </c>
      <c r="AM135" s="18">
        <v>1.3443688808097541E-2</v>
      </c>
      <c r="AN135" s="18">
        <v>5.0195206302665451E-3</v>
      </c>
      <c r="AU135" s="91">
        <v>1</v>
      </c>
    </row>
    <row r="136" spans="1:49">
      <c r="A136" s="14" t="s">
        <v>90</v>
      </c>
      <c r="B136" s="18">
        <v>3.0795090613121557E-3</v>
      </c>
      <c r="D136" s="18">
        <v>5.0284984634316578E-3</v>
      </c>
      <c r="E136" s="18">
        <v>4.5950950303405656E-3</v>
      </c>
      <c r="F136" s="18">
        <v>4.1672832011581369E-3</v>
      </c>
      <c r="M136" s="18">
        <v>6.6106431089469567E-3</v>
      </c>
      <c r="O136" s="18">
        <v>3.0062617212151485E-3</v>
      </c>
      <c r="P136" s="18">
        <v>6.95684032496496E-3</v>
      </c>
      <c r="AA136" s="18">
        <v>4.7249193696131016E-3</v>
      </c>
      <c r="AC136" s="18">
        <v>8.1428527391940106E-3</v>
      </c>
      <c r="AD136" s="18">
        <v>4.2172555607344316E-3</v>
      </c>
      <c r="AU136" s="91">
        <v>1</v>
      </c>
    </row>
    <row r="137" spans="1:49">
      <c r="A137" s="14" t="s">
        <v>91</v>
      </c>
      <c r="B137" s="18">
        <v>1.1994228459733077E-2</v>
      </c>
      <c r="C137" s="18">
        <v>1.1125034099457439E-2</v>
      </c>
      <c r="D137" s="18">
        <v>1.6946579026586434E-2</v>
      </c>
      <c r="E137" s="18">
        <v>1.6335405527122693E-2</v>
      </c>
      <c r="F137" s="18">
        <v>1.6563627829403352E-2</v>
      </c>
      <c r="I137" s="18">
        <v>1.1388913085885981E-2</v>
      </c>
      <c r="J137" s="18">
        <v>9.4691860125270342E-3</v>
      </c>
      <c r="K137" s="18">
        <v>7.7974298279636679E-3</v>
      </c>
      <c r="L137" s="18">
        <v>9.1391802422707002E-3</v>
      </c>
      <c r="M137" s="18">
        <v>5.2711842040422553E-3</v>
      </c>
      <c r="N137" s="18">
        <v>7.1755457099632585E-3</v>
      </c>
      <c r="O137" s="18">
        <v>6.2017911020227946E-3</v>
      </c>
      <c r="Q137" s="18">
        <v>4.5022141759798505E-3</v>
      </c>
      <c r="R137" s="18">
        <v>5.4542367732077594E-3</v>
      </c>
      <c r="S137" s="18">
        <v>7.6999698158768488E-3</v>
      </c>
      <c r="T137" s="18">
        <v>7.2799506985236056E-3</v>
      </c>
      <c r="U137" s="18">
        <v>8.279980817813724E-3</v>
      </c>
      <c r="V137" s="18">
        <v>1.8340056907109169E-2</v>
      </c>
      <c r="W137" s="18">
        <v>1.4229316303379839E-2</v>
      </c>
      <c r="X137" s="18">
        <v>1.802783469483361E-2</v>
      </c>
      <c r="Y137" s="18">
        <v>1.9857303724339793E-2</v>
      </c>
      <c r="Z137" s="18">
        <v>1.8040212508979529E-2</v>
      </c>
      <c r="AA137" s="18">
        <v>1.9482385853230245E-2</v>
      </c>
      <c r="AB137" s="18">
        <v>1.533917622163008E-2</v>
      </c>
      <c r="AC137" s="18">
        <v>2.3525763674758348E-2</v>
      </c>
      <c r="AD137" s="18">
        <v>2.7331282818128407E-2</v>
      </c>
      <c r="AE137" s="18">
        <v>3.5691350484721808E-2</v>
      </c>
      <c r="AF137" s="18">
        <v>4.0109653293233349E-2</v>
      </c>
      <c r="AG137" s="18">
        <v>4.5657657426879147E-2</v>
      </c>
      <c r="AH137" s="18">
        <v>3.4759920848569631E-2</v>
      </c>
      <c r="AI137" s="18">
        <v>3.8328794771315705E-2</v>
      </c>
      <c r="AJ137" s="18">
        <v>1.9368218922827755E-2</v>
      </c>
      <c r="AK137" s="18">
        <v>1.7398250205693445E-2</v>
      </c>
      <c r="AL137" s="18">
        <v>1.8746621988301126E-2</v>
      </c>
      <c r="AM137" s="18">
        <v>1.3790604633932347E-2</v>
      </c>
      <c r="AN137" s="18">
        <v>1.6606931471597992E-2</v>
      </c>
      <c r="AO137" s="18">
        <v>5.1655790501502399E-3</v>
      </c>
      <c r="AP137" s="18">
        <v>5.2520368641556696E-3</v>
      </c>
      <c r="AQ137" s="18">
        <v>7.5480960807889855E-3</v>
      </c>
      <c r="AR137" s="18">
        <v>8.4784261895908177E-3</v>
      </c>
      <c r="AS137" s="18">
        <v>5.2658550042540509E-3</v>
      </c>
      <c r="AU137" s="91">
        <v>1</v>
      </c>
    </row>
    <row r="138" spans="1:49">
      <c r="A138" s="14" t="s">
        <v>92</v>
      </c>
      <c r="B138" s="18">
        <v>6.0547204838440234E-3</v>
      </c>
      <c r="C138" s="18">
        <v>4.9637099107489755E-3</v>
      </c>
      <c r="E138" s="18">
        <v>6.5421512213641704E-3</v>
      </c>
      <c r="F138" s="18">
        <v>8.075213614910759E-3</v>
      </c>
      <c r="AU138" s="91">
        <v>1</v>
      </c>
      <c r="AV138" s="91">
        <v>1</v>
      </c>
    </row>
    <row r="139" spans="1:49">
      <c r="A139" s="14" t="s">
        <v>93</v>
      </c>
      <c r="B139" s="18">
        <v>7.7804825766852933E-3</v>
      </c>
      <c r="C139" s="18">
        <v>1.3258144603743638E-2</v>
      </c>
      <c r="D139" s="18">
        <v>2.0861272192578821E-2</v>
      </c>
      <c r="E139" s="18">
        <v>1.3890273415047479E-2</v>
      </c>
      <c r="F139" s="18">
        <v>1.1554264671152751E-2</v>
      </c>
      <c r="G139" s="18">
        <v>1.2862898189539236E-2</v>
      </c>
      <c r="H139" s="18">
        <v>1.5516093506623099E-2</v>
      </c>
      <c r="I139" s="18">
        <v>2.24753977884081E-2</v>
      </c>
      <c r="J139" s="18">
        <v>2.7235396741891821E-2</v>
      </c>
      <c r="K139" s="18">
        <v>2.4113563823275869E-2</v>
      </c>
      <c r="L139" s="18">
        <v>1.6713097414653922E-2</v>
      </c>
      <c r="M139" s="18">
        <v>1.7570062795817843E-2</v>
      </c>
      <c r="N139" s="18">
        <v>1.4588826453425545E-2</v>
      </c>
      <c r="O139" s="18">
        <v>1.8938194492450478E-2</v>
      </c>
      <c r="P139" s="18">
        <v>1.6914820952600045E-2</v>
      </c>
      <c r="Q139" s="18">
        <v>1.3269191107301254E-2</v>
      </c>
      <c r="R139" s="18">
        <v>2.3485802960037411E-2</v>
      </c>
      <c r="S139" s="18">
        <v>1.6306835331888155E-2</v>
      </c>
      <c r="T139" s="18">
        <v>2.444290673632003E-2</v>
      </c>
      <c r="U139" s="18">
        <v>2.8916651423090804E-2</v>
      </c>
      <c r="V139" s="33">
        <v>6.0455010674479379E-3</v>
      </c>
      <c r="W139" s="33"/>
      <c r="X139" s="33">
        <v>6.0096342104176493E-3</v>
      </c>
      <c r="Y139" s="33"/>
      <c r="Z139" s="33">
        <v>4.3420668313900708E-3</v>
      </c>
      <c r="AA139" s="18">
        <v>3.2278701091250882E-2</v>
      </c>
      <c r="AB139" s="18">
        <v>2.7566000359706262E-2</v>
      </c>
      <c r="AC139" s="18">
        <v>3.4134362563875462E-2</v>
      </c>
      <c r="AD139" s="18">
        <v>3.9216602543134103E-2</v>
      </c>
      <c r="AE139" s="18">
        <v>1.713084186803918E-2</v>
      </c>
      <c r="AF139" s="18">
        <v>1.8419829521215864E-2</v>
      </c>
      <c r="AG139" s="18">
        <v>2.2106165630936304E-2</v>
      </c>
      <c r="AH139" s="18">
        <v>2.0127528233663049E-2</v>
      </c>
      <c r="AI139" s="18">
        <v>1.4995731342488709E-2</v>
      </c>
      <c r="AJ139" s="18">
        <v>4.2072470519410876E-2</v>
      </c>
      <c r="AK139" s="18">
        <v>2.6941995371051287E-2</v>
      </c>
      <c r="AL139" s="18">
        <v>2.8979965808047944E-2</v>
      </c>
      <c r="AM139" s="18">
        <v>2.5345031327507875E-2</v>
      </c>
      <c r="AN139" s="18">
        <v>2.7834387428581787E-2</v>
      </c>
      <c r="AO139" s="18">
        <v>1.5232625258717266E-2</v>
      </c>
      <c r="AP139" s="18">
        <v>1.4700096062841403E-2</v>
      </c>
      <c r="AQ139" s="18">
        <v>1.2473099417234231E-2</v>
      </c>
      <c r="AR139" s="18">
        <v>1.5905371723209889E-2</v>
      </c>
      <c r="AS139" s="18">
        <v>1.364461672881747E-2</v>
      </c>
      <c r="AU139" s="91">
        <v>1</v>
      </c>
    </row>
    <row r="140" spans="1:49">
      <c r="A140" s="14">
        <v>470</v>
      </c>
      <c r="B140" s="18">
        <v>5.1395693417090806E-2</v>
      </c>
      <c r="C140" s="18">
        <v>5.3115932644271703E-2</v>
      </c>
      <c r="D140" s="18">
        <v>5.3665765786627059E-2</v>
      </c>
      <c r="E140" s="18">
        <v>5.0075895599893387E-2</v>
      </c>
      <c r="F140" s="18">
        <v>3.5197831627778446E-2</v>
      </c>
      <c r="G140" s="18">
        <v>2.8259511962750925E-2</v>
      </c>
      <c r="H140" s="18">
        <v>4.0690473826970441E-2</v>
      </c>
      <c r="I140" s="18">
        <v>3.7861211750170848E-2</v>
      </c>
      <c r="J140" s="18">
        <v>3.1363956222824743E-2</v>
      </c>
      <c r="K140" s="18">
        <v>4.4944185800785255E-2</v>
      </c>
      <c r="L140" s="18">
        <v>3.3439209110312201E-2</v>
      </c>
      <c r="M140" s="18">
        <v>2.1596046314189432E-2</v>
      </c>
      <c r="N140" s="18">
        <v>3.0048897773935594E-2</v>
      </c>
      <c r="O140" s="18">
        <v>2.8005759980733166E-2</v>
      </c>
      <c r="P140" s="18">
        <v>3.5563810797800056E-2</v>
      </c>
      <c r="Q140" s="18">
        <v>2.2452813357201579E-2</v>
      </c>
      <c r="R140" s="18">
        <v>2.4063632762354091E-2</v>
      </c>
      <c r="S140" s="18">
        <v>3.4299316741212303E-2</v>
      </c>
      <c r="T140" s="18">
        <v>2.7652939352783928E-2</v>
      </c>
      <c r="U140" s="18">
        <v>3.7833072132600981E-2</v>
      </c>
      <c r="V140" s="18">
        <v>6.1941875965011627E-2</v>
      </c>
      <c r="W140" s="18">
        <v>4.5707568640790994E-2</v>
      </c>
      <c r="X140" s="18">
        <v>5.4469029131881612E-2</v>
      </c>
      <c r="Y140" s="18">
        <v>3.5484304149390106E-2</v>
      </c>
      <c r="Z140" s="18">
        <v>5.608942428380842E-2</v>
      </c>
      <c r="AA140" s="18">
        <v>3.5548160453896395E-2</v>
      </c>
      <c r="AB140" s="18">
        <v>3.6680791302761702E-2</v>
      </c>
      <c r="AC140" s="18">
        <v>3.1404309424741636E-2</v>
      </c>
      <c r="AD140" s="18">
        <v>4.4981929185732981E-2</v>
      </c>
      <c r="AE140" s="18">
        <v>4.4182552027478783E-2</v>
      </c>
      <c r="AF140" s="18">
        <v>2.9453077216213184E-2</v>
      </c>
      <c r="AG140" s="18">
        <v>3.8348573766069302E-2</v>
      </c>
      <c r="AH140" s="18">
        <v>1.9948938514652962E-2</v>
      </c>
      <c r="AI140" s="18">
        <v>2.8955681498915579E-2</v>
      </c>
      <c r="AJ140" s="18">
        <v>2.9840463564321039E-2</v>
      </c>
      <c r="AK140" s="18">
        <v>3.1631252111550157E-2</v>
      </c>
      <c r="AL140" s="18">
        <v>3.4801027191031418E-2</v>
      </c>
      <c r="AM140" s="18">
        <v>1.946315476509063E-2</v>
      </c>
      <c r="AN140" s="18">
        <v>2.332257715935563E-2</v>
      </c>
      <c r="AO140" s="18">
        <v>1.3738538667779158E-2</v>
      </c>
      <c r="AP140" s="18">
        <v>2.7972622895825791E-2</v>
      </c>
      <c r="AQ140" s="18">
        <v>3.5122751212241773E-2</v>
      </c>
      <c r="AR140" s="18">
        <v>2.892919275363829E-2</v>
      </c>
      <c r="AS140" s="18">
        <v>2.6330912244299873E-2</v>
      </c>
      <c r="AW140" s="91">
        <v>1</v>
      </c>
    </row>
    <row r="141" spans="1:49">
      <c r="A141" s="14">
        <v>65</v>
      </c>
      <c r="V141" s="18">
        <v>3.1645786658131773E-2</v>
      </c>
      <c r="W141" s="18">
        <v>2.499422490416265E-2</v>
      </c>
      <c r="X141" s="18">
        <v>2.826293733776266E-2</v>
      </c>
      <c r="Y141" s="18">
        <v>2.0008091319243516E-2</v>
      </c>
      <c r="Z141" s="18">
        <v>2.6575621462459641E-2</v>
      </c>
      <c r="AA141" s="18">
        <v>3.4385693296788973E-3</v>
      </c>
      <c r="AB141" s="18">
        <v>4.284267442883875E-3</v>
      </c>
      <c r="AC141" s="18">
        <v>4.1895404629278933E-3</v>
      </c>
      <c r="AE141" s="18">
        <v>1.7742208379117684E-2</v>
      </c>
      <c r="AF141" s="18">
        <v>1.7046409908299184E-2</v>
      </c>
      <c r="AG141" s="18">
        <v>1.9611366963950501E-2</v>
      </c>
      <c r="AH141" s="18">
        <v>1.5700429169770831E-2</v>
      </c>
      <c r="AI141" s="18">
        <v>1.5766589481223614E-2</v>
      </c>
      <c r="AJ141" s="18">
        <v>1.3063814574271585E-2</v>
      </c>
      <c r="AK141" s="18">
        <v>1.3316381444574154E-2</v>
      </c>
      <c r="AL141" s="18">
        <v>1.3827190149896943E-2</v>
      </c>
      <c r="AM141" s="18">
        <v>7.4362724314848243E-3</v>
      </c>
      <c r="AN141" s="18">
        <v>1.0725871444894191E-2</v>
      </c>
      <c r="AW141" s="91">
        <v>1</v>
      </c>
    </row>
    <row r="142" spans="1:49">
      <c r="A142" s="14" t="s">
        <v>211</v>
      </c>
      <c r="B142" s="33">
        <v>1.2050015568848115E-2</v>
      </c>
      <c r="C142" s="33">
        <v>1.218349503594565E-2</v>
      </c>
      <c r="D142" s="33"/>
      <c r="E142" s="33">
        <v>1.1249657992580826E-2</v>
      </c>
      <c r="F142" s="33">
        <v>8.0657410319954458E-3</v>
      </c>
      <c r="G142" s="18">
        <v>6.8305463333304282E-3</v>
      </c>
      <c r="H142" s="18">
        <v>1.0087578653697134E-2</v>
      </c>
      <c r="I142" s="18">
        <v>8.185196590718086E-3</v>
      </c>
      <c r="J142" s="18">
        <v>7.9075220661963402E-3</v>
      </c>
      <c r="K142" s="18">
        <v>9.9499779011077791E-3</v>
      </c>
      <c r="M142" s="18">
        <v>6.6906799126474348E-3</v>
      </c>
      <c r="O142" s="18">
        <v>7.0971191176503381E-3</v>
      </c>
      <c r="P142" s="18">
        <v>8.3996143135676143E-3</v>
      </c>
      <c r="Q142" s="18">
        <v>5.0671040835662548E-3</v>
      </c>
      <c r="R142" s="18">
        <v>6.0916366582375002E-3</v>
      </c>
      <c r="S142" s="18">
        <v>6.1671651620338608E-3</v>
      </c>
      <c r="U142" s="18">
        <v>9.7875292717855417E-3</v>
      </c>
      <c r="V142" s="18">
        <v>1.4727528198562902E-2</v>
      </c>
      <c r="W142" s="18">
        <v>1.1159661987133316E-2</v>
      </c>
      <c r="X142" s="18">
        <v>1.2068393496124815E-2</v>
      </c>
      <c r="Y142" s="18">
        <v>1.0127805289401225E-2</v>
      </c>
      <c r="Z142" s="18">
        <v>1.201701966418529E-2</v>
      </c>
      <c r="AA142" s="18">
        <v>8.4889270660829953E-3</v>
      </c>
      <c r="AB142" s="18">
        <v>8.5720426596324097E-3</v>
      </c>
      <c r="AC142" s="18">
        <v>5.7067114136975117E-3</v>
      </c>
      <c r="AD142" s="18">
        <v>7.489932146079438E-3</v>
      </c>
      <c r="AE142" s="18">
        <v>1.1959700128500183E-2</v>
      </c>
      <c r="AF142" s="18">
        <v>7.5745505088738105E-3</v>
      </c>
      <c r="AG142" s="18">
        <v>9.0045701285383674E-3</v>
      </c>
      <c r="AH142" s="18">
        <v>4.2981176001627153E-3</v>
      </c>
      <c r="AI142" s="18">
        <v>7.1178709207964314E-3</v>
      </c>
      <c r="AJ142" s="18">
        <v>6.7614415019527337E-3</v>
      </c>
      <c r="AK142" s="18">
        <v>6.2384960901321913E-3</v>
      </c>
      <c r="AL142" s="18">
        <v>8.3747142635975814E-3</v>
      </c>
      <c r="AM142" s="18">
        <v>4.9226739195799797E-3</v>
      </c>
      <c r="AN142" s="18">
        <v>5.3505615075665255E-3</v>
      </c>
      <c r="AP142" s="18">
        <v>5.9039494041106897E-3</v>
      </c>
      <c r="AQ142" s="18">
        <v>7.396023588273507E-3</v>
      </c>
      <c r="AR142" s="18">
        <v>7.1950445662025174E-3</v>
      </c>
      <c r="AS142" s="18">
        <v>7.0970889628792421E-3</v>
      </c>
      <c r="AU142" s="91">
        <v>1</v>
      </c>
      <c r="AV142" s="91">
        <v>1</v>
      </c>
    </row>
    <row r="143" spans="1:49">
      <c r="A143" s="14" t="s">
        <v>94</v>
      </c>
      <c r="B143" s="18">
        <v>2.8603324244683474E-2</v>
      </c>
      <c r="C143" s="18">
        <v>2.8399337023882022E-2</v>
      </c>
      <c r="D143" s="18">
        <v>3.4881589959543102E-2</v>
      </c>
      <c r="E143" s="18">
        <v>3.7027649753295117E-2</v>
      </c>
      <c r="F143" s="18">
        <v>2.6143675564688433E-2</v>
      </c>
      <c r="G143" s="18">
        <v>6.4273826018002951E-3</v>
      </c>
      <c r="H143" s="18">
        <v>6.848400212255191E-3</v>
      </c>
      <c r="I143" s="18">
        <v>8.9001667343500974E-3</v>
      </c>
      <c r="J143" s="18">
        <v>9.5860930130081505E-3</v>
      </c>
      <c r="K143" s="18">
        <v>1.1122572182197957E-2</v>
      </c>
      <c r="L143" s="18">
        <v>1.0316775487089045E-2</v>
      </c>
      <c r="M143" s="18">
        <v>9.463855941690873E-3</v>
      </c>
      <c r="N143" s="18">
        <v>6.9367300626755994E-3</v>
      </c>
      <c r="O143" s="18">
        <v>8.1120286148171766E-3</v>
      </c>
      <c r="P143" s="18">
        <v>1.150385047408474E-2</v>
      </c>
      <c r="Q143" s="18">
        <v>8.4215930467566036E-3</v>
      </c>
      <c r="R143" s="18">
        <v>8.5560509800767862E-3</v>
      </c>
      <c r="S143" s="18">
        <v>8.792086271711989E-3</v>
      </c>
      <c r="T143" s="18">
        <v>9.8441229632774893E-3</v>
      </c>
      <c r="U143" s="18">
        <v>1.2689906116052226E-2</v>
      </c>
      <c r="V143" s="18">
        <v>1.5784864397182078E-2</v>
      </c>
      <c r="W143" s="18">
        <v>1.423483960178968E-2</v>
      </c>
      <c r="X143" s="18">
        <v>1.6547674817632058E-2</v>
      </c>
      <c r="Y143" s="18">
        <v>1.2775976861785816E-2</v>
      </c>
      <c r="Z143" s="18">
        <v>1.4627438287929142E-2</v>
      </c>
      <c r="AA143" s="18">
        <v>1.3779512720772897E-2</v>
      </c>
      <c r="AB143" s="18">
        <v>1.0429568365237068E-2</v>
      </c>
      <c r="AC143" s="18">
        <v>1.2750523196600756E-2</v>
      </c>
      <c r="AD143" s="18">
        <v>1.2745226081882416E-2</v>
      </c>
      <c r="AE143" s="18">
        <v>8.1625605941576754E-3</v>
      </c>
      <c r="AF143" s="18">
        <v>9.7391273700758278E-3</v>
      </c>
      <c r="AG143" s="18">
        <v>1.0849752521415724E-2</v>
      </c>
      <c r="AH143" s="18">
        <v>8.5959433870590723E-3</v>
      </c>
      <c r="AI143" s="18">
        <v>7.3789899448797021E-3</v>
      </c>
      <c r="AJ143" s="18">
        <v>9.7511415772453744E-3</v>
      </c>
      <c r="AK143" s="18">
        <v>1.0432365471562611E-2</v>
      </c>
      <c r="AL143" s="18">
        <v>1.1019549356022184E-2</v>
      </c>
      <c r="AM143" s="18">
        <v>1.1182290815781811E-2</v>
      </c>
      <c r="AN143" s="18">
        <v>9.263263749406711E-3</v>
      </c>
      <c r="AO143" s="18">
        <v>5.8612610117800643E-3</v>
      </c>
      <c r="AP143" s="18">
        <v>1.1039653877300586E-2</v>
      </c>
      <c r="AQ143" s="18">
        <v>1.0634978376995282E-2</v>
      </c>
      <c r="AR143" s="18">
        <v>1.1643964981142195E-2</v>
      </c>
      <c r="AS143" s="18">
        <v>1.436772356689775E-2</v>
      </c>
      <c r="AU143" s="91">
        <v>1</v>
      </c>
    </row>
    <row r="144" spans="1:49">
      <c r="A144" s="14" t="s">
        <v>95</v>
      </c>
      <c r="B144" s="18">
        <v>1.7161509441513432E-2</v>
      </c>
      <c r="C144" s="18">
        <v>1.8841844649760683E-2</v>
      </c>
      <c r="D144" s="18">
        <v>1.8433527292695592E-2</v>
      </c>
      <c r="E144" s="18">
        <v>2.0418991786872998E-2</v>
      </c>
      <c r="F144" s="18">
        <v>1.5249551930496067E-2</v>
      </c>
      <c r="G144" s="18">
        <v>4.1642340324796606E-2</v>
      </c>
      <c r="H144" s="18">
        <v>4.0381498041420945E-2</v>
      </c>
      <c r="I144" s="18">
        <v>4.4435808502102277E-2</v>
      </c>
      <c r="J144" s="18">
        <v>4.4001996411854365E-2</v>
      </c>
      <c r="K144" s="18">
        <v>4.9152639561269341E-2</v>
      </c>
      <c r="L144" s="18">
        <v>7.2648871543525284E-2</v>
      </c>
      <c r="M144" s="18">
        <v>6.4335699490244924E-2</v>
      </c>
      <c r="N144" s="18">
        <v>5.8010049708234278E-2</v>
      </c>
      <c r="O144" s="18">
        <v>6.3278952098278704E-2</v>
      </c>
      <c r="P144" s="18">
        <v>6.2782537322546614E-2</v>
      </c>
      <c r="Q144" s="18">
        <v>6.5821117675774518E-2</v>
      </c>
      <c r="R144" s="18">
        <v>8.2075064261226724E-2</v>
      </c>
      <c r="S144" s="18">
        <v>6.8934774853881414E-2</v>
      </c>
      <c r="T144" s="18">
        <v>6.8383088437448072E-2</v>
      </c>
      <c r="U144" s="18">
        <v>8.274048182883359E-2</v>
      </c>
      <c r="V144" s="18">
        <v>0.111967726845876</v>
      </c>
      <c r="W144" s="18">
        <v>8.4889522660306443E-2</v>
      </c>
      <c r="X144" s="18">
        <v>9.3171400947473199E-2</v>
      </c>
      <c r="Y144" s="18">
        <v>7.3619909425021293E-2</v>
      </c>
      <c r="Z144" s="18">
        <v>9.0655762293076092E-2</v>
      </c>
      <c r="AA144" s="18">
        <v>4.9478102389530383E-2</v>
      </c>
      <c r="AB144" s="18">
        <v>4.2358282746982355E-2</v>
      </c>
      <c r="AC144" s="18">
        <v>3.6610485662566652E-2</v>
      </c>
      <c r="AD144" s="18">
        <v>6.0453054424923144E-2</v>
      </c>
      <c r="AE144" s="18">
        <v>7.7042558531110195E-2</v>
      </c>
      <c r="AF144" s="18">
        <v>8.7405804561030712E-2</v>
      </c>
      <c r="AG144" s="18">
        <v>8.6198836214246094E-2</v>
      </c>
      <c r="AH144" s="18">
        <v>6.9372184184362945E-2</v>
      </c>
      <c r="AI144" s="18">
        <v>6.1693920681767905E-2</v>
      </c>
      <c r="AJ144" s="18">
        <v>4.3315950122689087E-2</v>
      </c>
      <c r="AK144" s="18">
        <v>4.1166689538588215E-2</v>
      </c>
      <c r="AL144" s="18">
        <v>4.5371001412084638E-2</v>
      </c>
      <c r="AM144" s="18">
        <v>3.5723362931399494E-2</v>
      </c>
      <c r="AN144" s="18">
        <v>3.7256678216750667E-2</v>
      </c>
      <c r="AO144" s="18">
        <v>3.1175767700217044E-2</v>
      </c>
      <c r="AP144" s="18">
        <v>5.1766624978207817E-2</v>
      </c>
      <c r="AQ144" s="18">
        <v>4.4058745414556878E-2</v>
      </c>
      <c r="AR144" s="18">
        <v>3.8862435168506404E-2</v>
      </c>
      <c r="AS144" s="18">
        <v>3.8399701807112205E-2</v>
      </c>
      <c r="AU144" s="91">
        <v>1</v>
      </c>
    </row>
    <row r="145" spans="1:49">
      <c r="A145" s="14">
        <v>9</v>
      </c>
      <c r="B145" s="18">
        <v>1.6242538095167351E-2</v>
      </c>
      <c r="C145" s="18">
        <v>2.2068548864866949E-2</v>
      </c>
      <c r="D145" s="18">
        <v>3.8944150950886054E-2</v>
      </c>
      <c r="E145" s="18">
        <v>2.4318406609527568E-2</v>
      </c>
      <c r="F145" s="18">
        <v>1.5775116961900943E-2</v>
      </c>
      <c r="G145" s="18">
        <v>1.1409707880572911E-2</v>
      </c>
      <c r="H145" s="18">
        <v>1.2293286364163174E-2</v>
      </c>
      <c r="I145" s="18">
        <v>1.8602106079362607E-2</v>
      </c>
      <c r="J145" s="18">
        <v>1.7607149762364039E-2</v>
      </c>
      <c r="K145" s="18">
        <v>1.4717024651539772E-2</v>
      </c>
      <c r="L145" s="18">
        <v>1.3822743915232073E-2</v>
      </c>
      <c r="M145" s="18">
        <v>1.0807945074908825E-2</v>
      </c>
      <c r="N145" s="18">
        <v>1.3563323968013833E-2</v>
      </c>
      <c r="O145" s="18">
        <v>1.6744752352047882E-2</v>
      </c>
      <c r="P145" s="18">
        <v>3.2553866165671921E-2</v>
      </c>
      <c r="Q145" s="18">
        <v>1.3024197418099416E-2</v>
      </c>
      <c r="R145" s="18">
        <v>2.2896059141178118E-2</v>
      </c>
      <c r="S145" s="18">
        <v>2.3554866503855337E-2</v>
      </c>
      <c r="T145" s="18">
        <v>2.7785414704626421E-2</v>
      </c>
      <c r="U145" s="18">
        <v>3.609085500805026E-2</v>
      </c>
      <c r="V145" s="18">
        <v>3.3027138149217615E-2</v>
      </c>
      <c r="W145" s="18">
        <v>2.7468337691865581E-2</v>
      </c>
      <c r="X145" s="18">
        <v>2.423290126998999E-2</v>
      </c>
      <c r="Y145" s="18">
        <v>3.7364597007349905E-2</v>
      </c>
      <c r="Z145" s="18">
        <v>2.6787814678276244E-2</v>
      </c>
      <c r="AA145" s="18">
        <v>3.1157528228419058E-2</v>
      </c>
      <c r="AB145" s="18">
        <v>3.4747051237733952E-2</v>
      </c>
      <c r="AC145" s="18">
        <v>3.3312447180567757E-2</v>
      </c>
      <c r="AD145" s="18">
        <v>3.2223522932100949E-2</v>
      </c>
      <c r="AE145" s="18">
        <v>1.4260815746587325E-2</v>
      </c>
      <c r="AF145" s="18">
        <v>1.0910627499671423E-2</v>
      </c>
      <c r="AG145" s="18">
        <v>1.2863042637722252E-2</v>
      </c>
      <c r="AH145" s="18">
        <v>6.9025510023931601E-3</v>
      </c>
      <c r="AI145" s="18">
        <v>1.0572739173885706E-2</v>
      </c>
      <c r="AJ145" s="18">
        <v>5.8788519768380341E-3</v>
      </c>
      <c r="AK145" s="18">
        <v>1.1110523073666254E-2</v>
      </c>
      <c r="AL145" s="18">
        <v>9.5300562464773631E-3</v>
      </c>
      <c r="AM145" s="18">
        <v>7.3491231408268076E-3</v>
      </c>
      <c r="AN145" s="18">
        <v>7.5477810092311644E-3</v>
      </c>
      <c r="AW145" s="91">
        <v>1</v>
      </c>
    </row>
    <row r="146" spans="1:49">
      <c r="A146" s="14" t="s">
        <v>96</v>
      </c>
      <c r="B146" s="18">
        <v>1.4110803507190021E-2</v>
      </c>
      <c r="C146" s="18">
        <v>1.4538079794108165E-2</v>
      </c>
      <c r="D146" s="18">
        <v>1.964061833230234E-2</v>
      </c>
      <c r="E146" s="18">
        <v>1.5832698807940655E-2</v>
      </c>
      <c r="F146" s="18">
        <v>1.4785068726855456E-2</v>
      </c>
      <c r="G146" s="18">
        <v>1.1247919553150515E-2</v>
      </c>
      <c r="H146" s="18">
        <v>1.08016791235794E-2</v>
      </c>
      <c r="I146" s="18">
        <v>1.1612820509674642E-2</v>
      </c>
      <c r="J146" s="18">
        <v>1.3260794787746347E-2</v>
      </c>
      <c r="K146" s="18">
        <v>1.4044071505056975E-2</v>
      </c>
      <c r="L146" s="18">
        <v>1.8216838428884448E-2</v>
      </c>
      <c r="M146" s="18">
        <v>1.6526607772367391E-2</v>
      </c>
      <c r="N146" s="18">
        <v>1.5077534039334343E-2</v>
      </c>
      <c r="O146" s="18">
        <v>1.5152841300600527E-2</v>
      </c>
      <c r="P146" s="18">
        <v>1.5339698011499592E-2</v>
      </c>
      <c r="Q146" s="18">
        <v>1.4337332382834108E-2</v>
      </c>
      <c r="R146" s="18">
        <v>1.9043959742538103E-2</v>
      </c>
      <c r="S146" s="18">
        <v>1.8010866284334438E-2</v>
      </c>
      <c r="T146" s="18">
        <v>1.8368309693651611E-2</v>
      </c>
      <c r="U146" s="18">
        <v>1.8919502383765673E-2</v>
      </c>
      <c r="V146" s="18">
        <v>2.3140495141089536E-2</v>
      </c>
      <c r="W146" s="18">
        <v>2.1039868142621963E-2</v>
      </c>
      <c r="X146" s="18">
        <v>1.9556763668518232E-2</v>
      </c>
      <c r="Y146" s="18">
        <v>1.4540476227055392E-2</v>
      </c>
      <c r="Z146" s="18">
        <v>2.0743149900929136E-2</v>
      </c>
      <c r="AA146" s="18">
        <v>1.4540179839928896E-2</v>
      </c>
      <c r="AB146" s="18">
        <v>1.2017633260329117E-2</v>
      </c>
      <c r="AC146" s="18">
        <v>1.0751129332490563E-2</v>
      </c>
      <c r="AD146" s="18">
        <v>1.6507566017682999E-2</v>
      </c>
      <c r="AE146" s="18">
        <v>1.7655094941067914E-2</v>
      </c>
      <c r="AF146" s="18">
        <v>2.014789317211103E-2</v>
      </c>
      <c r="AG146" s="18">
        <v>2.1474160642139486E-2</v>
      </c>
      <c r="AH146" s="18">
        <v>1.679560435840622E-2</v>
      </c>
      <c r="AI146" s="18">
        <v>1.3601285107738089E-2</v>
      </c>
      <c r="AJ146" s="18">
        <v>1.2421931283279076E-2</v>
      </c>
      <c r="AK146" s="18">
        <v>1.1522217661513201E-2</v>
      </c>
      <c r="AL146" s="18">
        <v>1.1221472501814002E-2</v>
      </c>
      <c r="AM146" s="18">
        <v>9.9770525549453849E-3</v>
      </c>
      <c r="AN146" s="18">
        <v>9.231899402778734E-3</v>
      </c>
      <c r="AO146" s="18">
        <v>8.5412661906209032E-3</v>
      </c>
      <c r="AP146" s="18">
        <v>1.2239392081083354E-2</v>
      </c>
      <c r="AQ146" s="18">
        <v>1.3495644953007393E-2</v>
      </c>
      <c r="AR146" s="18">
        <v>9.4422645854158743E-3</v>
      </c>
      <c r="AS146" s="18">
        <v>9.3016097722568199E-3</v>
      </c>
      <c r="AU146" s="91">
        <v>1</v>
      </c>
    </row>
    <row r="147" spans="1:49">
      <c r="A147" s="14" t="s">
        <v>97</v>
      </c>
      <c r="B147" s="18">
        <v>0.24917069733583205</v>
      </c>
      <c r="C147" s="18">
        <v>0.27452990970188118</v>
      </c>
      <c r="D147" s="18">
        <v>0.25033890511649137</v>
      </c>
      <c r="E147" s="18">
        <v>0.27454057887097605</v>
      </c>
      <c r="F147" s="18">
        <v>0.27085903588051091</v>
      </c>
      <c r="G147" s="18">
        <v>0.17323085771050636</v>
      </c>
      <c r="H147" s="18">
        <v>0.1704345774307871</v>
      </c>
      <c r="I147" s="18">
        <v>0.18111104704018924</v>
      </c>
      <c r="J147" s="18">
        <v>0.16701598253589267</v>
      </c>
      <c r="K147" s="18">
        <v>0.19858947216506004</v>
      </c>
      <c r="L147" s="18">
        <v>0.22955180393709607</v>
      </c>
      <c r="M147" s="18">
        <v>0.13770431295845462</v>
      </c>
      <c r="N147" s="18">
        <v>0.16711449103090556</v>
      </c>
      <c r="O147" s="18">
        <v>0.13422951616607834</v>
      </c>
      <c r="P147" s="18">
        <v>0.15759721328772122</v>
      </c>
      <c r="Q147" s="18">
        <v>0.15726202127075781</v>
      </c>
      <c r="R147" s="18">
        <v>0.20526718671348873</v>
      </c>
      <c r="S147" s="18">
        <v>0.19291798150536454</v>
      </c>
      <c r="T147" s="18">
        <v>0.21335207028006667</v>
      </c>
      <c r="U147" s="18">
        <v>0.20925491049137049</v>
      </c>
      <c r="V147" s="18">
        <v>0.2308681499562118</v>
      </c>
      <c r="W147" s="18">
        <v>0.1932683338580467</v>
      </c>
      <c r="X147" s="18">
        <v>0.18595371705950117</v>
      </c>
      <c r="Y147" s="18">
        <v>0.1661875604217273</v>
      </c>
      <c r="Z147" s="18">
        <v>0.16793008991371755</v>
      </c>
      <c r="AA147" s="18">
        <v>0.1939298042879864</v>
      </c>
      <c r="AB147" s="18">
        <v>0.19442761421630592</v>
      </c>
      <c r="AC147" s="18">
        <v>0.38091581456148388</v>
      </c>
      <c r="AD147" s="18">
        <v>0.25209914205069894</v>
      </c>
      <c r="AE147" s="18">
        <v>0.26520852818544283</v>
      </c>
      <c r="AF147" s="18">
        <v>0.29730844999996331</v>
      </c>
      <c r="AG147" s="18">
        <v>0.36171378619419325</v>
      </c>
      <c r="AH147" s="18">
        <v>0.2556759868905808</v>
      </c>
      <c r="AI147" s="18">
        <v>0.25193230794981081</v>
      </c>
      <c r="AJ147" s="18">
        <v>0.20139155964097868</v>
      </c>
      <c r="AK147" s="18">
        <v>0.18043484548529806</v>
      </c>
      <c r="AL147" s="18">
        <v>0.1685961851125618</v>
      </c>
      <c r="AM147" s="18">
        <v>0.14350405720580317</v>
      </c>
      <c r="AN147" s="18">
        <v>0.14993211334192749</v>
      </c>
      <c r="AO147" s="18">
        <v>0.14440694180457428</v>
      </c>
      <c r="AP147" s="18">
        <v>0.24763041231615213</v>
      </c>
      <c r="AQ147" s="18">
        <v>0.22857189731888627</v>
      </c>
      <c r="AR147" s="18">
        <v>0.18619677431189502</v>
      </c>
      <c r="AS147" s="18">
        <v>0.19477523929378932</v>
      </c>
      <c r="AU147" s="91">
        <v>1</v>
      </c>
      <c r="AV147" s="91">
        <v>1</v>
      </c>
    </row>
    <row r="148" spans="1:49">
      <c r="A148" s="14" t="s">
        <v>98</v>
      </c>
      <c r="B148" s="33"/>
      <c r="C148" s="33"/>
      <c r="D148" s="33">
        <v>8.0599542833703283E-3</v>
      </c>
      <c r="E148" s="33">
        <v>4.7230605969982532E-3</v>
      </c>
      <c r="F148" s="33">
        <v>5.5313351409634667E-3</v>
      </c>
      <c r="G148" s="33"/>
      <c r="H148" s="18">
        <v>5.5885897763056887E-3</v>
      </c>
      <c r="I148" s="18">
        <v>7.4444617572254623E-3</v>
      </c>
      <c r="J148" s="18">
        <v>6.3531648073957159E-3</v>
      </c>
      <c r="K148" s="18">
        <v>7.4028067525967814E-3</v>
      </c>
      <c r="L148" s="18">
        <v>1.0387368102233882E-2</v>
      </c>
      <c r="N148" s="18">
        <v>3.9488329371082775E-3</v>
      </c>
      <c r="O148" s="18">
        <v>7.565967723592284E-3</v>
      </c>
      <c r="R148" s="18">
        <v>9.8064270162239123E-3</v>
      </c>
      <c r="S148" s="18">
        <v>6.7996597426117494E-3</v>
      </c>
      <c r="T148" s="18">
        <v>8.4409165092159833E-3</v>
      </c>
      <c r="U148" s="18">
        <v>7.3353735005677202E-3</v>
      </c>
      <c r="W148" s="18">
        <v>1.3059351740212635E-2</v>
      </c>
      <c r="X148" s="18">
        <v>1.5502165063100806E-2</v>
      </c>
      <c r="Y148" s="18">
        <v>1.1989320824222065E-2</v>
      </c>
      <c r="Z148" s="18">
        <v>1.4142109459491462E-2</v>
      </c>
      <c r="AB148" s="18">
        <v>3.8384612735387572E-3</v>
      </c>
      <c r="AC148" s="18">
        <v>1.6870477061907353E-2</v>
      </c>
      <c r="AD148" s="18">
        <v>1.5913260091518319E-2</v>
      </c>
      <c r="AG148" s="18">
        <v>1.5551965699620317E-2</v>
      </c>
      <c r="AH148" s="18">
        <v>1.6427336016264501E-2</v>
      </c>
      <c r="AI148" s="18">
        <v>6.1752883042044777E-3</v>
      </c>
      <c r="AL148" s="18">
        <v>8.9876460499369974E-3</v>
      </c>
      <c r="AM148" s="18">
        <v>8.1836266378672359E-3</v>
      </c>
      <c r="AN148" s="18">
        <v>6.8082685238933837E-3</v>
      </c>
      <c r="AQ148" s="18">
        <v>1.1042292874583418E-2</v>
      </c>
      <c r="AR148" s="18">
        <v>1.0253012108219847E-2</v>
      </c>
      <c r="AS148" s="18">
        <v>7.8330207146915104E-3</v>
      </c>
      <c r="AU148" s="91">
        <v>1</v>
      </c>
    </row>
    <row r="149" spans="1:49">
      <c r="A149" s="14" t="s">
        <v>99</v>
      </c>
      <c r="W149" s="18">
        <v>1.6086119268806265E-2</v>
      </c>
      <c r="X149" s="18">
        <v>1.8119321248090174E-2</v>
      </c>
      <c r="Y149" s="18">
        <v>1.3367747045558908E-2</v>
      </c>
      <c r="Z149" s="18">
        <v>1.700166565359142E-2</v>
      </c>
      <c r="AU149" s="91">
        <v>1</v>
      </c>
      <c r="AV149" s="91">
        <v>1</v>
      </c>
    </row>
    <row r="150" spans="1:49">
      <c r="A150" s="14" t="s">
        <v>100</v>
      </c>
      <c r="B150" s="18">
        <v>2.3580968470278057E-2</v>
      </c>
      <c r="C150" s="18">
        <v>2.5036234979016778E-2</v>
      </c>
      <c r="D150" s="18">
        <v>3.1162730692001574E-2</v>
      </c>
      <c r="E150" s="18">
        <v>2.9474499856127115E-2</v>
      </c>
      <c r="F150" s="18">
        <v>2.649416113255508E-2</v>
      </c>
      <c r="G150" s="18">
        <v>1.0775334977358348E-2</v>
      </c>
      <c r="H150" s="18">
        <v>9.0832124542448191E-3</v>
      </c>
      <c r="I150" s="18">
        <v>9.5528722108189617E-3</v>
      </c>
      <c r="J150" s="18">
        <v>1.208610425406589E-2</v>
      </c>
      <c r="K150" s="18">
        <v>1.3272220983767945E-2</v>
      </c>
      <c r="L150" s="18">
        <v>1.8527603684382388E-2</v>
      </c>
      <c r="M150" s="18">
        <v>1.1252446992980905E-2</v>
      </c>
      <c r="N150" s="18">
        <v>1.3912092068294791E-2</v>
      </c>
      <c r="O150" s="18">
        <v>1.3072290768644117E-2</v>
      </c>
      <c r="P150" s="18">
        <v>1.1111347786634177E-2</v>
      </c>
      <c r="Q150" s="18">
        <v>1.7247607735454668E-2</v>
      </c>
      <c r="R150" s="18">
        <v>2.3629366859375885E-2</v>
      </c>
      <c r="S150" s="18">
        <v>2.0125675712756908E-2</v>
      </c>
      <c r="T150" s="18">
        <v>2.8146711118742306E-2</v>
      </c>
      <c r="U150" s="18">
        <v>2.8365575556225722E-2</v>
      </c>
      <c r="V150" s="18">
        <v>4.6368039166722351E-2</v>
      </c>
      <c r="W150" s="18">
        <v>3.5058324406708405E-2</v>
      </c>
      <c r="X150" s="18">
        <v>4.2020806249279147E-2</v>
      </c>
      <c r="Y150" s="18">
        <v>3.8309722272010578E-2</v>
      </c>
      <c r="Z150" s="18">
        <v>3.2092329309977345E-2</v>
      </c>
      <c r="AA150" s="18">
        <v>2.3939875507534732E-2</v>
      </c>
      <c r="AB150" s="18">
        <v>1.7605198138201189E-2</v>
      </c>
      <c r="AC150" s="18">
        <v>2.8256126291128961E-2</v>
      </c>
      <c r="AD150" s="18">
        <v>2.7824141361735406E-2</v>
      </c>
      <c r="AE150" s="18">
        <v>2.6422732267383529E-2</v>
      </c>
      <c r="AF150" s="18">
        <v>2.8180984471290357E-2</v>
      </c>
      <c r="AG150" s="18">
        <v>3.2578476287605095E-2</v>
      </c>
      <c r="AH150" s="18">
        <v>2.3177852306886002E-2</v>
      </c>
      <c r="AI150" s="18">
        <v>1.9055439291321336E-2</v>
      </c>
      <c r="AJ150" s="18">
        <v>1.6511905987119001E-2</v>
      </c>
      <c r="AK150" s="18">
        <v>1.919087551869518E-2</v>
      </c>
      <c r="AL150" s="18">
        <v>1.8367017493210916E-2</v>
      </c>
      <c r="AM150" s="18">
        <v>1.6137190357309289E-2</v>
      </c>
      <c r="AN150" s="18">
        <v>1.5092131543049893E-2</v>
      </c>
      <c r="AO150" s="18">
        <v>9.5929934599152319E-3</v>
      </c>
      <c r="AP150" s="18">
        <v>1.4187073441186242E-2</v>
      </c>
      <c r="AQ150" s="18">
        <v>1.4073646625804809E-2</v>
      </c>
      <c r="AR150" s="18">
        <v>9.8403914415860945E-3</v>
      </c>
      <c r="AS150" s="18">
        <v>1.0134410553321352E-2</v>
      </c>
      <c r="AU150" s="91">
        <v>1</v>
      </c>
    </row>
    <row r="151" spans="1:49">
      <c r="A151" s="14" t="s">
        <v>101</v>
      </c>
      <c r="G151" s="18">
        <v>5.3303880305684087E-2</v>
      </c>
      <c r="H151" s="18">
        <v>6.4129496455223978E-2</v>
      </c>
      <c r="I151" s="18">
        <v>8.0854811065075485E-2</v>
      </c>
      <c r="J151" s="18">
        <v>8.6694128570721979E-2</v>
      </c>
      <c r="K151" s="18">
        <v>5.8049537598398065E-2</v>
      </c>
      <c r="V151" s="18">
        <v>2.1939836031555658E-2</v>
      </c>
      <c r="W151" s="18">
        <v>2.2493145424223437E-2</v>
      </c>
      <c r="X151" s="18">
        <v>2.4016822134477402E-2</v>
      </c>
      <c r="Y151" s="18">
        <v>2.889659328147378E-2</v>
      </c>
      <c r="Z151" s="18">
        <v>2.3201054650804805E-2</v>
      </c>
      <c r="AA151" s="18">
        <v>1.5972043107310433E-2</v>
      </c>
      <c r="AB151" s="18">
        <v>7.9808233191704294E-3</v>
      </c>
      <c r="AC151" s="18">
        <v>2.7189742203020121E-2</v>
      </c>
      <c r="AD151" s="18">
        <v>3.2964807743231087E-2</v>
      </c>
      <c r="AU151" s="91">
        <v>1</v>
      </c>
      <c r="AV151" s="91">
        <v>1</v>
      </c>
    </row>
    <row r="152" spans="1:49">
      <c r="A152" s="14" t="s">
        <v>102</v>
      </c>
      <c r="B152" s="18">
        <v>6.6241128257898962E-3</v>
      </c>
      <c r="C152" s="18">
        <v>7.1240310931941619E-3</v>
      </c>
      <c r="D152" s="18">
        <v>1.7153990942682197E-2</v>
      </c>
      <c r="E152" s="18">
        <v>1.1741370984903599E-2</v>
      </c>
      <c r="F152" s="18">
        <v>9.0714680249697269E-3</v>
      </c>
      <c r="G152" s="18">
        <v>5.131914127287039E-3</v>
      </c>
      <c r="H152" s="18">
        <v>7.6934710739935937E-3</v>
      </c>
      <c r="I152" s="18">
        <v>9.0771456158926424E-3</v>
      </c>
      <c r="J152" s="18">
        <v>9.0791213089986902E-3</v>
      </c>
      <c r="K152" s="18">
        <v>7.7223709083224555E-3</v>
      </c>
      <c r="L152" s="18">
        <v>9.9062340772243778E-3</v>
      </c>
      <c r="M152" s="18">
        <v>5.710063702019672E-3</v>
      </c>
      <c r="N152" s="18">
        <v>5.5670520855846117E-3</v>
      </c>
      <c r="O152" s="18">
        <v>6.0367742323928107E-3</v>
      </c>
      <c r="P152" s="18">
        <v>6.6489728045623468E-3</v>
      </c>
      <c r="Q152" s="18">
        <v>8.4450000871262049E-3</v>
      </c>
      <c r="R152" s="18">
        <v>9.5258519266453994E-3</v>
      </c>
      <c r="S152" s="18">
        <v>8.4737809730263697E-3</v>
      </c>
      <c r="T152" s="18">
        <v>9.5227412006258349E-3</v>
      </c>
      <c r="U152" s="18">
        <v>7.8805167325024343E-3</v>
      </c>
      <c r="V152" s="18">
        <v>3.5676413796984413E-2</v>
      </c>
      <c r="W152" s="18">
        <v>1.8028370909632014E-2</v>
      </c>
      <c r="X152" s="18">
        <v>1.8552191476728243E-2</v>
      </c>
      <c r="Y152" s="18">
        <v>1.4922281797547454E-2</v>
      </c>
      <c r="Z152" s="18">
        <v>1.4319884430480672E-2</v>
      </c>
      <c r="AA152" s="18">
        <v>9.3010481868363616E-3</v>
      </c>
      <c r="AB152" s="18">
        <v>8.0991309649694563E-3</v>
      </c>
      <c r="AC152" s="18">
        <v>1.2553361170007079E-2</v>
      </c>
      <c r="AD152" s="18">
        <v>1.1234299120403265E-2</v>
      </c>
      <c r="AE152" s="18">
        <v>1.0845465792722851E-2</v>
      </c>
      <c r="AF152" s="18">
        <v>9.3518090884326579E-3</v>
      </c>
      <c r="AG152" s="18">
        <v>1.3933728733372345E-2</v>
      </c>
      <c r="AH152" s="18">
        <v>1.1152811226873434E-2</v>
      </c>
      <c r="AI152" s="18">
        <v>8.8144652874727527E-3</v>
      </c>
      <c r="AJ152" s="18">
        <v>9.5097582510440763E-3</v>
      </c>
      <c r="AK152" s="18">
        <v>7.7849661936589178E-3</v>
      </c>
      <c r="AL152" s="18">
        <v>8.3791218629600209E-3</v>
      </c>
      <c r="AM152" s="18">
        <v>7.9487999318498138E-3</v>
      </c>
      <c r="AN152" s="18">
        <v>7.4705953124513764E-3</v>
      </c>
      <c r="AO152" s="18">
        <v>4.2545616057283733E-3</v>
      </c>
      <c r="AP152" s="18">
        <v>7.687283065065254E-3</v>
      </c>
      <c r="AQ152" s="18">
        <v>9.6783729883916942E-3</v>
      </c>
      <c r="AR152" s="18">
        <v>7.4532155650842294E-3</v>
      </c>
      <c r="AS152" s="18">
        <v>8.8330911152817854E-3</v>
      </c>
      <c r="AU152" s="91">
        <v>1</v>
      </c>
      <c r="AV152" s="91">
        <v>1</v>
      </c>
    </row>
    <row r="153" spans="1:49">
      <c r="A153" s="14">
        <v>76</v>
      </c>
      <c r="B153" s="18">
        <v>1.0436737266668144E-2</v>
      </c>
      <c r="C153" s="18">
        <v>1.2317137353992322E-2</v>
      </c>
      <c r="D153" s="18">
        <v>1.2173458552350833E-2</v>
      </c>
      <c r="E153" s="18">
        <v>1.4656299334791154E-2</v>
      </c>
      <c r="F153" s="18">
        <v>1.6802402247027323E-2</v>
      </c>
      <c r="G153" s="18">
        <v>9.2297771852316596E-3</v>
      </c>
      <c r="H153" s="18">
        <v>9.7604125359453953E-3</v>
      </c>
      <c r="I153" s="18">
        <v>1.0616892557562612E-2</v>
      </c>
      <c r="J153" s="18">
        <v>1.3051711113808965E-2</v>
      </c>
      <c r="K153" s="18">
        <v>1.1829672304998215E-2</v>
      </c>
      <c r="L153" s="18">
        <v>1.0102237036593003E-2</v>
      </c>
      <c r="M153" s="18">
        <v>5.8426866701349273E-3</v>
      </c>
      <c r="N153" s="18">
        <v>9.8216987248757291E-3</v>
      </c>
      <c r="O153" s="18">
        <v>1.0986722831867879E-2</v>
      </c>
      <c r="P153" s="18">
        <v>8.2729455736233644E-3</v>
      </c>
      <c r="Q153" s="18">
        <v>1.144812336654619E-2</v>
      </c>
      <c r="R153" s="18">
        <v>1.2926410098320421E-2</v>
      </c>
      <c r="S153" s="18">
        <v>1.7572098894163488E-2</v>
      </c>
      <c r="T153" s="18">
        <v>1.6995383320011246E-2</v>
      </c>
      <c r="U153" s="18">
        <v>1.38012863930074E-2</v>
      </c>
      <c r="V153" s="33"/>
      <c r="W153" s="33">
        <v>2.2394050952752733E-2</v>
      </c>
      <c r="X153" s="33">
        <v>1.337198788532926E-2</v>
      </c>
      <c r="Y153" s="33">
        <v>3.7437430260737356E-2</v>
      </c>
      <c r="Z153" s="33">
        <v>1.5921122224239602E-2</v>
      </c>
      <c r="AA153" s="18">
        <v>1.7243317452509101E-2</v>
      </c>
      <c r="AB153" s="18">
        <v>1.0577851533152289E-2</v>
      </c>
      <c r="AC153" s="18">
        <v>1.426830455612144E-2</v>
      </c>
      <c r="AD153" s="18">
        <v>2.2983423737329561E-2</v>
      </c>
      <c r="AJ153" s="18">
        <v>1.4017160221652862E-2</v>
      </c>
      <c r="AK153" s="18">
        <v>1.3655460245625976E-2</v>
      </c>
      <c r="AL153" s="18">
        <v>1.3469072701698632E-2</v>
      </c>
      <c r="AM153" s="18">
        <v>1.0870683062689483E-2</v>
      </c>
      <c r="AN153" s="18">
        <v>1.0723911173229942E-2</v>
      </c>
      <c r="AO153" s="18">
        <v>4.5166505127591898E-3</v>
      </c>
      <c r="AP153" s="18">
        <v>8.8293384489508651E-3</v>
      </c>
      <c r="AQ153" s="18">
        <v>6.4870591672421974E-3</v>
      </c>
      <c r="AR153" s="18">
        <v>8.4102599872545054E-3</v>
      </c>
      <c r="AS153" s="18">
        <v>1.2628719838940913E-2</v>
      </c>
      <c r="AW153" s="91">
        <v>1</v>
      </c>
    </row>
    <row r="154" spans="1:49">
      <c r="A154" s="14">
        <v>553</v>
      </c>
      <c r="V154" s="18">
        <v>0.60619700129781973</v>
      </c>
      <c r="W154" s="18">
        <v>0.3046336249959794</v>
      </c>
      <c r="X154" s="18">
        <v>0.23745637479727008</v>
      </c>
      <c r="Y154" s="18">
        <v>0.26335878514133348</v>
      </c>
      <c r="Z154" s="18">
        <v>0.28833016253937177</v>
      </c>
      <c r="AA154" s="18">
        <v>1.6817265209983123E-2</v>
      </c>
      <c r="AB154" s="18">
        <v>1.2246595227131547E-2</v>
      </c>
      <c r="AC154" s="18">
        <v>1.2625389402632631E-2</v>
      </c>
      <c r="AD154" s="18">
        <v>1.5254251504037327E-2</v>
      </c>
      <c r="AW154" s="91">
        <v>1</v>
      </c>
    </row>
    <row r="155" spans="1:49">
      <c r="A155" s="14" t="s">
        <v>103</v>
      </c>
      <c r="B155" s="18">
        <v>0.12819210654852736</v>
      </c>
      <c r="C155" s="18">
        <v>0.10456443626363635</v>
      </c>
      <c r="D155" s="18">
        <v>0.10256370390708476</v>
      </c>
      <c r="E155" s="18">
        <v>8.2353972553153437E-2</v>
      </c>
      <c r="F155" s="18">
        <v>8.6607498953932868E-2</v>
      </c>
      <c r="G155" s="18">
        <v>8.3700043860031312E-2</v>
      </c>
      <c r="H155" s="18">
        <v>0.11617801370927379</v>
      </c>
      <c r="I155" s="18">
        <v>9.255382059678384E-2</v>
      </c>
      <c r="J155" s="18">
        <v>5.6373342506036442E-2</v>
      </c>
      <c r="K155" s="18">
        <v>0.10573997786245082</v>
      </c>
      <c r="Q155" s="18">
        <v>2.668870742942062E-2</v>
      </c>
      <c r="R155" s="18">
        <v>1.9321556327980962E-2</v>
      </c>
      <c r="S155" s="18">
        <v>4.5536865790412426E-2</v>
      </c>
      <c r="T155" s="18">
        <v>2.4092621260539106E-2</v>
      </c>
      <c r="U155" s="18">
        <v>2.930457982937083E-2</v>
      </c>
      <c r="V155" s="18">
        <v>0.20031443112235028</v>
      </c>
      <c r="W155" s="18">
        <v>0.20323171438958942</v>
      </c>
      <c r="X155" s="18">
        <v>0.21108261698531519</v>
      </c>
      <c r="Y155" s="18">
        <v>0.2336903300768903</v>
      </c>
      <c r="Z155" s="18">
        <v>0.20114401193586839</v>
      </c>
      <c r="AA155" s="18">
        <v>0.15353874076654664</v>
      </c>
      <c r="AB155" s="18">
        <v>0.1322127802870762</v>
      </c>
      <c r="AC155" s="18">
        <v>0.21117029702184625</v>
      </c>
      <c r="AD155" s="18">
        <v>0.29463275448415405</v>
      </c>
      <c r="AE155" s="18">
        <v>0.19338994553680433</v>
      </c>
      <c r="AF155" s="18">
        <v>0.16371484857140131</v>
      </c>
      <c r="AG155" s="18">
        <v>0.31610095749356193</v>
      </c>
      <c r="AH155" s="18">
        <v>0.17463944282342175</v>
      </c>
      <c r="AI155" s="18">
        <v>0.19182874069984246</v>
      </c>
      <c r="AJ155" s="18">
        <v>8.5009587623840144E-2</v>
      </c>
      <c r="AK155" s="18">
        <v>8.8403566542830075E-2</v>
      </c>
      <c r="AL155" s="18">
        <v>7.1436717616678788E-2</v>
      </c>
      <c r="AM155" s="18">
        <v>5.7392711797295784E-2</v>
      </c>
      <c r="AN155" s="18">
        <v>4.7533892484489963E-2</v>
      </c>
      <c r="AO155" s="18">
        <v>6.6498878816922583E-2</v>
      </c>
      <c r="AP155" s="18">
        <v>0.11067979686624385</v>
      </c>
      <c r="AQ155" s="18">
        <v>0.38499360001968741</v>
      </c>
      <c r="AR155" s="18">
        <v>8.1386822136940248E-2</v>
      </c>
      <c r="AS155" s="18">
        <v>0.1288210738982444</v>
      </c>
      <c r="AU155" s="91">
        <v>1</v>
      </c>
    </row>
    <row r="156" spans="1:49">
      <c r="A156" s="14">
        <v>536</v>
      </c>
      <c r="B156" s="18">
        <v>3.8329079060945292E-2</v>
      </c>
      <c r="C156" s="18">
        <v>4.2198250801165023E-2</v>
      </c>
      <c r="D156" s="18">
        <v>3.7803881613115577E-2</v>
      </c>
      <c r="E156" s="18">
        <v>4.9978684188758407E-2</v>
      </c>
      <c r="F156" s="18">
        <v>3.6101973335005734E-2</v>
      </c>
      <c r="G156" s="18">
        <v>2.7808712170722991E-2</v>
      </c>
      <c r="H156" s="18">
        <v>2.6685996926353581E-2</v>
      </c>
      <c r="I156" s="18">
        <v>3.2455841161913905E-2</v>
      </c>
      <c r="J156" s="18">
        <v>3.2848337897202776E-2</v>
      </c>
      <c r="K156" s="18">
        <v>3.9733550499512285E-2</v>
      </c>
      <c r="L156" s="18">
        <v>4.99906139427908E-2</v>
      </c>
      <c r="M156" s="18">
        <v>4.2088775367449954E-2</v>
      </c>
      <c r="N156" s="18">
        <v>3.8285336070888264E-2</v>
      </c>
      <c r="O156" s="18">
        <v>4.2228987666103973E-2</v>
      </c>
      <c r="P156" s="18">
        <v>4.2244876803289977E-2</v>
      </c>
      <c r="Q156" s="18">
        <v>3.8709002893890426E-2</v>
      </c>
      <c r="R156" s="18">
        <v>4.955992601395727E-2</v>
      </c>
      <c r="S156" s="18">
        <v>5.1814065801388469E-2</v>
      </c>
      <c r="T156" s="18">
        <v>5.2335678089712311E-2</v>
      </c>
      <c r="U156" s="18">
        <v>4.9303162588804128E-2</v>
      </c>
      <c r="V156" s="18">
        <v>7.0249768748922886E-2</v>
      </c>
      <c r="W156" s="18">
        <v>5.1389093305080041E-2</v>
      </c>
      <c r="X156" s="18">
        <v>5.6803894123359476E-2</v>
      </c>
      <c r="Y156" s="18">
        <v>3.9039761835261422E-2</v>
      </c>
      <c r="Z156" s="18">
        <v>4.3636019166857443E-2</v>
      </c>
      <c r="AA156" s="18">
        <v>3.7181251472747895E-2</v>
      </c>
      <c r="AB156" s="18">
        <v>2.9516960405524172E-2</v>
      </c>
      <c r="AC156" s="18">
        <v>2.586240837383141E-2</v>
      </c>
      <c r="AD156" s="18">
        <v>4.1395724272404594E-2</v>
      </c>
      <c r="AE156" s="18">
        <v>3.9349171415973896E-2</v>
      </c>
      <c r="AF156" s="18">
        <v>4.6658085700502748E-2</v>
      </c>
      <c r="AG156" s="18">
        <v>5.2317925326549254E-2</v>
      </c>
      <c r="AH156" s="18">
        <v>3.5156495077547915E-2</v>
      </c>
      <c r="AI156" s="18">
        <v>3.7940784400461482E-2</v>
      </c>
      <c r="AJ156" s="18">
        <v>3.0966467691874354E-2</v>
      </c>
      <c r="AK156" s="18">
        <v>2.8233387138759534E-2</v>
      </c>
      <c r="AL156" s="18">
        <v>2.6230174755805219E-2</v>
      </c>
      <c r="AM156" s="18">
        <v>2.3860130712727076E-2</v>
      </c>
      <c r="AN156" s="18">
        <v>2.2340481055567084E-2</v>
      </c>
      <c r="AO156" s="18">
        <v>2.2759027456847488E-2</v>
      </c>
      <c r="AP156" s="18">
        <v>3.3239161027553379E-2</v>
      </c>
      <c r="AQ156" s="18">
        <v>3.0781113101234537E-2</v>
      </c>
      <c r="AR156" s="18">
        <v>2.6940823130672122E-2</v>
      </c>
      <c r="AS156" s="18">
        <v>2.7765938229758057E-2</v>
      </c>
      <c r="AW156" s="91">
        <v>1</v>
      </c>
    </row>
    <row r="157" spans="1:49">
      <c r="A157" s="14">
        <v>537</v>
      </c>
      <c r="B157" s="18">
        <v>4.025888856919102E-2</v>
      </c>
      <c r="C157" s="18">
        <v>3.9455138891567855E-2</v>
      </c>
      <c r="E157" s="18">
        <v>4.1187237661750954E-2</v>
      </c>
      <c r="F157" s="18">
        <v>3.7718518605622725E-2</v>
      </c>
      <c r="G157" s="18">
        <v>2.6002898828559565E-2</v>
      </c>
      <c r="H157" s="18">
        <v>2.3619886502721534E-2</v>
      </c>
      <c r="I157" s="18">
        <v>3.2207702660756329E-2</v>
      </c>
      <c r="J157" s="18">
        <v>2.9309371894657796E-2</v>
      </c>
      <c r="K157" s="18">
        <v>3.4264880028142264E-2</v>
      </c>
      <c r="L157" s="18">
        <v>3.5460366387503765E-2</v>
      </c>
      <c r="M157" s="18">
        <v>3.0224476775932339E-2</v>
      </c>
      <c r="N157" s="18">
        <v>2.7300626755997408E-2</v>
      </c>
      <c r="O157" s="18">
        <v>2.7699419542011289E-2</v>
      </c>
      <c r="P157" s="18">
        <v>2.7833893544296426E-2</v>
      </c>
      <c r="Q157" s="18">
        <v>3.6681693119656529E-2</v>
      </c>
      <c r="R157" s="18">
        <v>4.1146545381978261E-2</v>
      </c>
      <c r="S157" s="18">
        <v>4.5937765826084567E-2</v>
      </c>
      <c r="T157" s="18">
        <v>4.6330587595283329E-2</v>
      </c>
      <c r="U157" s="18">
        <v>4.3373823566733076E-2</v>
      </c>
      <c r="V157" s="18">
        <v>9.1971982569120328E-2</v>
      </c>
      <c r="W157" s="18">
        <v>6.3655689273527064E-2</v>
      </c>
      <c r="X157" s="18">
        <v>6.9276679543606709E-2</v>
      </c>
      <c r="Y157" s="18">
        <v>5.245274515929145E-2</v>
      </c>
      <c r="Z157" s="18">
        <v>5.8486386636879627E-2</v>
      </c>
      <c r="AA157" s="18">
        <v>3.2064691772505143E-2</v>
      </c>
      <c r="AB157" s="18">
        <v>3.0019528733770166E-2</v>
      </c>
      <c r="AC157" s="18">
        <v>2.9058813798778147E-2</v>
      </c>
      <c r="AD157" s="18">
        <v>4.0008211646399158E-2</v>
      </c>
      <c r="AE157" s="18">
        <v>3.2341728720577195E-2</v>
      </c>
      <c r="AF157" s="18">
        <v>4.0696688300197736E-2</v>
      </c>
      <c r="AG157" s="18">
        <v>4.5410699176032E-2</v>
      </c>
      <c r="AH157" s="18">
        <v>3.2245074119110588E-2</v>
      </c>
      <c r="AI157" s="18">
        <v>3.2293983611181E-2</v>
      </c>
      <c r="AJ157" s="18">
        <v>2.7441864874087958E-2</v>
      </c>
      <c r="AK157" s="18">
        <v>2.8822928865452176E-2</v>
      </c>
      <c r="AL157" s="18">
        <v>2.9207508125133948E-2</v>
      </c>
      <c r="AM157" s="18">
        <v>1.9565436086923991E-2</v>
      </c>
      <c r="AN157" s="18">
        <v>1.9218993464209237E-2</v>
      </c>
      <c r="AO157" s="18">
        <v>2.0259517468697686E-2</v>
      </c>
      <c r="AP157" s="18">
        <v>3.2021054551512856E-2</v>
      </c>
      <c r="AQ157" s="18">
        <v>2.9422241264586892E-2</v>
      </c>
      <c r="AR157" s="18">
        <v>2.6235155733728775E-2</v>
      </c>
      <c r="AS157" s="18">
        <v>2.3473139446105618E-2</v>
      </c>
      <c r="AW157" s="91">
        <v>1</v>
      </c>
    </row>
    <row r="158" spans="1:49">
      <c r="A158" s="14" t="s">
        <v>242</v>
      </c>
      <c r="B158" s="18">
        <v>1.4627249637914375</v>
      </c>
      <c r="C158" s="18">
        <v>1.2007996494989102</v>
      </c>
      <c r="D158" s="18">
        <v>1.0845469852496055</v>
      </c>
      <c r="E158" s="18">
        <v>0.94782857987207703</v>
      </c>
      <c r="F158" s="18">
        <v>0.94738306831332819</v>
      </c>
      <c r="G158" s="18">
        <v>1.3194314461901318</v>
      </c>
      <c r="H158" s="18">
        <v>1.6969082671941518</v>
      </c>
      <c r="I158" s="18">
        <v>1.4985372404054136</v>
      </c>
      <c r="J158" s="18">
        <v>1.2908539381921682</v>
      </c>
      <c r="K158" s="18">
        <v>1.6733993121639261</v>
      </c>
      <c r="L158" s="18">
        <v>1.0580610456540978E-2</v>
      </c>
      <c r="N158" s="18">
        <v>5.8509833585476557E-3</v>
      </c>
      <c r="O158" s="18">
        <v>9.525264305736119E-3</v>
      </c>
      <c r="P158" s="18">
        <v>4.6126166041133253E-3</v>
      </c>
      <c r="Q158" s="18">
        <v>0.17653095698124083</v>
      </c>
      <c r="R158" s="18">
        <v>0.11808100935548149</v>
      </c>
      <c r="S158" s="18">
        <v>0.22815684767993852</v>
      </c>
      <c r="T158" s="18">
        <v>0.1695392025534366</v>
      </c>
      <c r="U158" s="18">
        <v>0.19310001598515525</v>
      </c>
      <c r="V158" s="18">
        <v>0.15838676434899746</v>
      </c>
      <c r="W158" s="18">
        <v>0.15737826569079733</v>
      </c>
      <c r="X158" s="18">
        <v>0.17243257405427112</v>
      </c>
      <c r="Y158" s="18">
        <v>0.11718016955353786</v>
      </c>
      <c r="Z158" s="18">
        <v>0.17085564072404619</v>
      </c>
      <c r="AA158" s="18">
        <v>2.07192417318827</v>
      </c>
      <c r="AB158" s="18">
        <v>1.8205266635458108</v>
      </c>
      <c r="AC158" s="18">
        <v>2.8780974047556334</v>
      </c>
      <c r="AD158" s="18">
        <v>3.8554738251774032</v>
      </c>
      <c r="AE158" s="18">
        <v>3.3291639437165417</v>
      </c>
      <c r="AF158" s="18">
        <v>3.0046081697357203</v>
      </c>
      <c r="AG158" s="18">
        <v>5.4429530443107952</v>
      </c>
      <c r="AH158" s="18">
        <v>3.2913005504473642</v>
      </c>
      <c r="AI158" s="18">
        <v>2.5366408953149104</v>
      </c>
      <c r="AJ158" s="18">
        <v>1.8897504509433247</v>
      </c>
      <c r="AK158" s="18">
        <v>1.8402209612237852</v>
      </c>
      <c r="AL158" s="18">
        <v>1.4888608945112716</v>
      </c>
      <c r="AM158" s="18">
        <v>1.2724057043273964</v>
      </c>
      <c r="AN158" s="18">
        <v>1.0414506794424105</v>
      </c>
      <c r="AO158" s="18">
        <v>1.592077946949249</v>
      </c>
      <c r="AP158" s="18">
        <v>2.4639880354875019</v>
      </c>
      <c r="AQ158" s="18">
        <v>5.6504269861156553</v>
      </c>
      <c r="AR158" s="18">
        <v>1.8064639224146328</v>
      </c>
      <c r="AS158" s="18">
        <v>2.9901291823544467</v>
      </c>
      <c r="AU158" s="91">
        <v>1</v>
      </c>
    </row>
    <row r="159" spans="1:49">
      <c r="A159" s="14" t="s">
        <v>104</v>
      </c>
      <c r="B159" s="18">
        <v>8.9208135337101188E-2</v>
      </c>
      <c r="C159" s="18">
        <v>7.2232984026298602E-2</v>
      </c>
      <c r="D159" s="18">
        <v>5.7954925123305884E-2</v>
      </c>
      <c r="E159" s="18">
        <v>5.475158772746587E-2</v>
      </c>
      <c r="F159" s="18">
        <v>5.5971532601853946E-2</v>
      </c>
      <c r="G159" s="18">
        <v>7.7862883666350066E-2</v>
      </c>
      <c r="H159" s="18">
        <v>9.3704897720959274E-2</v>
      </c>
      <c r="I159" s="18">
        <v>7.8624631779640741E-2</v>
      </c>
      <c r="J159" s="18">
        <v>7.7557677867256591E-2</v>
      </c>
      <c r="K159" s="18">
        <v>9.9010768538908875E-2</v>
      </c>
      <c r="Q159" s="18">
        <v>8.3773797482806882E-3</v>
      </c>
      <c r="R159" s="18">
        <v>5.685070843720867E-3</v>
      </c>
      <c r="S159" s="18">
        <v>8.7819334302883956E-3</v>
      </c>
      <c r="T159" s="18">
        <v>7.4151787849498375E-3</v>
      </c>
      <c r="U159" s="18">
        <v>1.1789134379125035E-2</v>
      </c>
      <c r="AA159" s="18">
        <v>0.12576406734378384</v>
      </c>
      <c r="AB159" s="18">
        <v>0.10544719014557899</v>
      </c>
      <c r="AC159" s="18">
        <v>0.17229031162282357</v>
      </c>
      <c r="AD159" s="18">
        <v>0.23222024785912074</v>
      </c>
      <c r="AE159" s="18">
        <v>0.19085988196600878</v>
      </c>
      <c r="AF159" s="18">
        <v>0.17519342050870493</v>
      </c>
      <c r="AG159" s="18">
        <v>0.31081957318249537</v>
      </c>
      <c r="AH159" s="18">
        <v>0.18558506663118216</v>
      </c>
      <c r="AI159" s="18">
        <v>0.14771185284733857</v>
      </c>
      <c r="AJ159" s="18">
        <v>0.1062572787398504</v>
      </c>
      <c r="AK159" s="18">
        <v>0.10733844064367126</v>
      </c>
      <c r="AL159" s="18">
        <v>8.9953593488212691E-2</v>
      </c>
      <c r="AM159" s="18">
        <v>7.4643787782790336E-2</v>
      </c>
      <c r="AN159" s="18">
        <v>6.0286194762301133E-2</v>
      </c>
      <c r="AO159" s="18">
        <v>8.762355941011564E-2</v>
      </c>
      <c r="AP159" s="18">
        <v>0.13729348986538634</v>
      </c>
      <c r="AQ159" s="18">
        <v>0.31924433222349863</v>
      </c>
      <c r="AR159" s="18">
        <v>0.1043139920981557</v>
      </c>
      <c r="AS159" s="18">
        <v>0.16584359826694484</v>
      </c>
      <c r="AU159" s="91">
        <v>1</v>
      </c>
      <c r="AV159" s="91">
        <v>1</v>
      </c>
    </row>
    <row r="160" spans="1:49">
      <c r="A160" s="14" t="s">
        <v>233</v>
      </c>
      <c r="Q160" s="18">
        <v>1.3548772599822574</v>
      </c>
      <c r="R160" s="18">
        <v>4.2318288908944152E-2</v>
      </c>
      <c r="S160" s="18">
        <v>4.1609400982356002</v>
      </c>
      <c r="T160" s="18">
        <v>5.5502699228305273E-2</v>
      </c>
      <c r="U160" s="18">
        <v>2.0518347497499229E-2</v>
      </c>
      <c r="V160" s="18">
        <v>132.24280615708193</v>
      </c>
      <c r="W160" s="18">
        <v>106.79370025579371</v>
      </c>
      <c r="X160" s="18">
        <v>124.69401272125863</v>
      </c>
      <c r="Y160" s="18">
        <v>136.27713052913927</v>
      </c>
      <c r="Z160" s="18">
        <v>102.79470369522485</v>
      </c>
      <c r="AU160" s="91">
        <v>1</v>
      </c>
    </row>
    <row r="161" spans="1:49">
      <c r="A161" s="14" t="s">
        <v>240</v>
      </c>
      <c r="V161" s="18">
        <v>5.7896301037904082E-3</v>
      </c>
      <c r="W161" s="18">
        <v>4.7792776240459722E-3</v>
      </c>
      <c r="X161" s="18">
        <v>7.4541962069746221E-3</v>
      </c>
      <c r="Y161" s="18">
        <v>5.3196725462448481E-3</v>
      </c>
      <c r="Z161" s="18">
        <v>6.1397096552649657E-3</v>
      </c>
      <c r="AU161" s="91">
        <v>1</v>
      </c>
    </row>
    <row r="162" spans="1:49">
      <c r="A162" s="14" t="s">
        <v>105</v>
      </c>
      <c r="B162" s="18">
        <v>3.4763858321359823E-3</v>
      </c>
      <c r="C162" s="18">
        <v>3.7688511445017896E-3</v>
      </c>
      <c r="D162" s="18">
        <v>6.6983794083302186E-3</v>
      </c>
      <c r="E162" s="18">
        <v>4.4667759676423864E-3</v>
      </c>
      <c r="F162" s="18">
        <v>4.840816510516037E-3</v>
      </c>
      <c r="L162" s="18">
        <v>4.5060962047201612E-3</v>
      </c>
      <c r="N162" s="18">
        <v>4.8824832504862758E-3</v>
      </c>
      <c r="O162" s="18">
        <v>3.3541351220567344E-3</v>
      </c>
      <c r="P162" s="18">
        <v>3.2064799864810942E-3</v>
      </c>
      <c r="Q162" s="18">
        <v>9.0746494730685086E-3</v>
      </c>
      <c r="R162" s="18">
        <v>8.993295387190646E-3</v>
      </c>
      <c r="S162" s="18">
        <v>1.2634525148862607E-2</v>
      </c>
      <c r="T162" s="18">
        <v>1.2968820807645446E-2</v>
      </c>
      <c r="U162" s="18">
        <v>1.2792079273186303E-2</v>
      </c>
      <c r="V162" s="18">
        <v>2.1326976713104462E-2</v>
      </c>
      <c r="W162" s="18">
        <v>1.6687508995666161E-2</v>
      </c>
      <c r="X162" s="18">
        <v>1.8445041855988064E-2</v>
      </c>
      <c r="Y162" s="18">
        <v>1.5770106387760826E-2</v>
      </c>
      <c r="Z162" s="18">
        <v>1.4366933223868578E-2</v>
      </c>
      <c r="AE162" s="18">
        <v>5.4488354788817519E-3</v>
      </c>
      <c r="AF162" s="18">
        <v>8.438398771154737E-3</v>
      </c>
      <c r="AG162" s="18">
        <v>7.615680127825911E-3</v>
      </c>
      <c r="AI162" s="18">
        <v>5.5250720454830754E-3</v>
      </c>
      <c r="AU162" s="91">
        <v>1</v>
      </c>
    </row>
    <row r="163" spans="1:49">
      <c r="A163" s="14" t="s">
        <v>106</v>
      </c>
      <c r="B163" s="18">
        <v>3.4590129986996149E-2</v>
      </c>
      <c r="C163" s="18">
        <v>4.1987454155173888E-2</v>
      </c>
      <c r="D163" s="18">
        <v>3.4548473851874151E-2</v>
      </c>
      <c r="E163" s="18">
        <v>4.6288185526033927E-2</v>
      </c>
      <c r="F163" s="18">
        <v>4.2271891220777486E-2</v>
      </c>
      <c r="G163" s="18">
        <v>7.057514733775419E-2</v>
      </c>
      <c r="H163" s="18">
        <v>5.6319867117024643E-2</v>
      </c>
      <c r="I163" s="18">
        <v>6.5307354346687219E-2</v>
      </c>
      <c r="J163" s="18">
        <v>5.4607372335307262E-2</v>
      </c>
      <c r="K163" s="18">
        <v>7.0506418987265104E-2</v>
      </c>
      <c r="L163" s="18">
        <v>3.7067038533314195E-2</v>
      </c>
      <c r="M163" s="18">
        <v>6.7717089081293248E-3</v>
      </c>
      <c r="N163" s="18">
        <v>2.8290198832937107E-2</v>
      </c>
      <c r="O163" s="18">
        <v>1.2543512049576419E-2</v>
      </c>
      <c r="P163" s="18">
        <v>8.8807283168536172E-3</v>
      </c>
      <c r="Q163" s="18">
        <v>0.52246672754231016</v>
      </c>
      <c r="R163" s="18">
        <v>0.72617896639949486</v>
      </c>
      <c r="S163" s="18">
        <v>0.62027494992179566</v>
      </c>
      <c r="T163" s="18">
        <v>0.71580561702373657</v>
      </c>
      <c r="U163" s="18">
        <v>0.75375214440033411</v>
      </c>
      <c r="V163" s="18">
        <v>0.5758393622745962</v>
      </c>
      <c r="W163" s="18">
        <v>0.42640610993768097</v>
      </c>
      <c r="X163" s="18">
        <v>0.47284308881386444</v>
      </c>
      <c r="Y163" s="18">
        <v>0.35173454099971607</v>
      </c>
      <c r="Z163" s="18">
        <v>0.41810873323492032</v>
      </c>
      <c r="AA163" s="18">
        <v>3.1605866280554083E-2</v>
      </c>
      <c r="AB163" s="18">
        <v>2.8201545206276237E-2</v>
      </c>
      <c r="AC163" s="18">
        <v>3.7599347839290365E-2</v>
      </c>
      <c r="AD163" s="18">
        <v>3.6144424328040894E-2</v>
      </c>
      <c r="AE163" s="18">
        <v>0.10210764201849068</v>
      </c>
      <c r="AF163" s="18">
        <v>9.5207973396557385E-2</v>
      </c>
      <c r="AG163" s="18">
        <v>0.10873407679641114</v>
      </c>
      <c r="AH163" s="18">
        <v>9.1682767463637876E-2</v>
      </c>
      <c r="AI163" s="18">
        <v>0.10116718301753599</v>
      </c>
      <c r="AJ163" s="18">
        <v>4.4286900164127119E-2</v>
      </c>
      <c r="AK163" s="18">
        <v>4.6659335344011135E-2</v>
      </c>
      <c r="AL163" s="18">
        <v>4.2615700860638865E-2</v>
      </c>
      <c r="AM163" s="18">
        <v>3.6086811902407361E-2</v>
      </c>
      <c r="AN163" s="18">
        <v>3.6268701297969379E-2</v>
      </c>
      <c r="AO163" s="18">
        <v>5.0358832531032585E-3</v>
      </c>
      <c r="AP163" s="18">
        <v>1.0047444924991388E-2</v>
      </c>
      <c r="AQ163" s="18">
        <v>8.2447269178723363E-3</v>
      </c>
      <c r="AR163" s="18">
        <v>5.0463371649834979E-3</v>
      </c>
      <c r="AS163" s="18">
        <v>5.6083074879486744E-3</v>
      </c>
      <c r="AU163" s="91">
        <v>1</v>
      </c>
      <c r="AV163" s="91">
        <v>1</v>
      </c>
    </row>
    <row r="164" spans="1:49">
      <c r="A164" s="14" t="s">
        <v>107</v>
      </c>
      <c r="B164" s="18">
        <v>1.3022651688636378E-2</v>
      </c>
      <c r="C164" s="18">
        <v>9.2712635950059092E-3</v>
      </c>
      <c r="D164" s="18">
        <v>1.5943261097529915E-2</v>
      </c>
      <c r="E164" s="18">
        <v>1.3951074734011906E-2</v>
      </c>
      <c r="F164" s="18">
        <v>1.2724945263169585E-2</v>
      </c>
      <c r="G164" s="18">
        <v>2.6851053076447164E-2</v>
      </c>
      <c r="H164" s="18">
        <v>1.7908122191217811E-2</v>
      </c>
      <c r="I164" s="18">
        <v>2.0717264427919598E-2</v>
      </c>
      <c r="J164" s="18">
        <v>2.1780673474251232E-2</v>
      </c>
      <c r="K164" s="18">
        <v>2.2968995834068893E-2</v>
      </c>
      <c r="Q164" s="18">
        <v>6.2728527486497376E-2</v>
      </c>
      <c r="R164" s="18">
        <v>9.094981518381838E-2</v>
      </c>
      <c r="S164" s="18">
        <v>8.1560793568037762E-2</v>
      </c>
      <c r="T164" s="18">
        <v>9.5398081550450223E-2</v>
      </c>
      <c r="U164" s="18">
        <v>0.10240387071470124</v>
      </c>
      <c r="V164" s="18">
        <v>0.11424154922394601</v>
      </c>
      <c r="W164" s="18">
        <v>8.384334496150099E-2</v>
      </c>
      <c r="X164" s="18">
        <v>8.3847960027851789E-2</v>
      </c>
      <c r="Z164" s="18">
        <v>7.7330217798021739E-2</v>
      </c>
      <c r="AA164" s="18">
        <v>1.382867259491051E-2</v>
      </c>
      <c r="AB164" s="18">
        <v>7.9747644370405622E-3</v>
      </c>
      <c r="AC164" s="18">
        <v>1.9959145342291287E-2</v>
      </c>
      <c r="AD164" s="18">
        <v>1.634900455754363E-2</v>
      </c>
      <c r="AE164" s="18">
        <v>3.1942327759121592E-2</v>
      </c>
      <c r="AF164" s="18">
        <v>2.8526817477269376E-2</v>
      </c>
      <c r="AG164" s="18">
        <v>3.5226172931614577E-2</v>
      </c>
      <c r="AH164" s="18">
        <v>2.279470148816011E-2</v>
      </c>
      <c r="AI164" s="18">
        <v>3.2961317974498909E-2</v>
      </c>
      <c r="AJ164" s="18">
        <v>1.5562961438251911E-2</v>
      </c>
      <c r="AK164" s="18">
        <v>2.0649652828846437E-2</v>
      </c>
      <c r="AL164" s="18">
        <v>1.5839810208771451E-2</v>
      </c>
      <c r="AM164" s="18">
        <v>1.4104173946621478E-2</v>
      </c>
      <c r="AN164" s="18">
        <v>1.4942170760734876E-2</v>
      </c>
      <c r="AO164" s="18">
        <v>3.6642996247138603E-3</v>
      </c>
      <c r="AP164" s="18">
        <v>9.4989747603826651E-3</v>
      </c>
      <c r="AR164" s="18">
        <v>3.3446732302491265E-3</v>
      </c>
      <c r="AU164" s="91">
        <v>1</v>
      </c>
    </row>
    <row r="165" spans="1:49">
      <c r="A165" s="14">
        <v>168</v>
      </c>
      <c r="B165" s="18">
        <v>3.6675476380981085E-2</v>
      </c>
      <c r="C165" s="18">
        <v>4.8661992400298691E-2</v>
      </c>
      <c r="D165" s="18">
        <v>7.9422885440477403E-2</v>
      </c>
      <c r="E165" s="18">
        <v>9.6775904013099157E-2</v>
      </c>
      <c r="F165" s="18">
        <v>6.1163814602607176E-2</v>
      </c>
      <c r="G165" s="18">
        <v>7.667692003822503E-2</v>
      </c>
      <c r="H165" s="18">
        <v>9.8480639509713391E-2</v>
      </c>
      <c r="I165" s="18">
        <v>7.8074678340115999E-2</v>
      </c>
      <c r="J165" s="18">
        <v>0.1114646423769891</v>
      </c>
      <c r="K165" s="18">
        <v>5.7954505919023999E-2</v>
      </c>
      <c r="L165" s="18">
        <v>6.1539408031625491E-2</v>
      </c>
      <c r="M165" s="18">
        <v>3.5347824404544363E-2</v>
      </c>
      <c r="N165" s="18">
        <v>8.3389074994596926E-2</v>
      </c>
      <c r="O165" s="18">
        <v>5.3554385323310416E-2</v>
      </c>
      <c r="P165" s="18">
        <v>6.9829977037740742E-2</v>
      </c>
      <c r="Q165" s="18">
        <v>4.3391191202489889E-2</v>
      </c>
      <c r="R165" s="18">
        <v>6.4127194040608931E-2</v>
      </c>
      <c r="S165" s="18">
        <v>4.3717037565513268E-2</v>
      </c>
      <c r="T165" s="18">
        <v>0.17314390849084424</v>
      </c>
      <c r="U165" s="18">
        <v>0.15896561214080779</v>
      </c>
      <c r="V165" s="18">
        <v>9.7586195981331086E-2</v>
      </c>
      <c r="W165" s="18">
        <v>7.3717839376634051E-2</v>
      </c>
      <c r="X165" s="18">
        <v>8.2168096040234159E-2</v>
      </c>
      <c r="Y165" s="18">
        <v>0.11947014946180209</v>
      </c>
      <c r="Z165" s="18">
        <v>8.4883601600922023E-2</v>
      </c>
      <c r="AA165" s="18">
        <v>9.4800229019466969E-2</v>
      </c>
      <c r="AB165" s="18">
        <v>6.2034980796532531E-2</v>
      </c>
      <c r="AC165" s="18">
        <v>0.11439395719752797</v>
      </c>
      <c r="AD165" s="18">
        <v>8.0049972820888243E-2</v>
      </c>
      <c r="AE165" s="18">
        <v>0.15390177000668603</v>
      </c>
      <c r="AF165" s="18">
        <v>8.9506868566569919E-2</v>
      </c>
      <c r="AG165" s="18">
        <v>7.8290968852840911E-2</v>
      </c>
      <c r="AH165" s="18">
        <v>5.4743293328652645E-2</v>
      </c>
      <c r="AI165" s="18">
        <v>5.0342171890768013E-2</v>
      </c>
      <c r="AJ165" s="18">
        <v>8.6852970809206287E-2</v>
      </c>
      <c r="AK165" s="18">
        <v>6.8508071737012691E-2</v>
      </c>
      <c r="AL165" s="18">
        <v>3.6936509082133959E-2</v>
      </c>
      <c r="AM165" s="18">
        <v>5.3292491794375875E-2</v>
      </c>
      <c r="AN165" s="18">
        <v>4.5641740260574014E-2</v>
      </c>
      <c r="AW165" s="91">
        <v>1</v>
      </c>
    </row>
    <row r="166" spans="1:49">
      <c r="A166" s="14">
        <v>113</v>
      </c>
      <c r="B166" s="18">
        <v>2.2620459982906103E-2</v>
      </c>
      <c r="C166" s="18">
        <v>3.276613420995346E-2</v>
      </c>
      <c r="E166" s="18">
        <v>3.4273915597871393E-2</v>
      </c>
      <c r="F166" s="18">
        <v>7.1870119782444161E-2</v>
      </c>
      <c r="G166" s="18">
        <v>3.7061435994852981E-2</v>
      </c>
      <c r="H166" s="18">
        <v>4.603011591399403E-2</v>
      </c>
      <c r="I166" s="18">
        <v>8.1093134446286144E-2</v>
      </c>
      <c r="J166" s="18">
        <v>7.0946811811204172E-2</v>
      </c>
      <c r="K166" s="18">
        <v>6.2930944505364947E-2</v>
      </c>
      <c r="L166" s="18">
        <v>9.0132966514649346E-2</v>
      </c>
      <c r="M166" s="18">
        <v>4.0905421302820572E-2</v>
      </c>
      <c r="N166" s="18">
        <v>5.378025718608169E-2</v>
      </c>
      <c r="O166" s="18">
        <v>6.1640490679891795E-2</v>
      </c>
      <c r="P166" s="18">
        <v>4.3457318172846024E-2</v>
      </c>
      <c r="Q166" s="18">
        <v>3.1955291512581148E-2</v>
      </c>
      <c r="R166" s="18">
        <v>7.266745894876675E-2</v>
      </c>
      <c r="S166" s="18">
        <v>4.8436736821886234E-2</v>
      </c>
      <c r="T166" s="18">
        <v>0.10087671155573892</v>
      </c>
      <c r="U166" s="18">
        <v>7.098199939684878E-2</v>
      </c>
      <c r="V166" s="18">
        <v>6.645522873633157E-2</v>
      </c>
      <c r="W166" s="18">
        <v>5.2039218017909138E-2</v>
      </c>
      <c r="X166" s="18">
        <v>9.2659859402610609E-2</v>
      </c>
      <c r="Y166" s="18">
        <v>8.8267359492989528E-2</v>
      </c>
      <c r="Z166" s="18">
        <v>0.10560212193215818</v>
      </c>
      <c r="AA166" s="18">
        <v>5.4404904975601957E-2</v>
      </c>
      <c r="AB166" s="18">
        <v>3.7475142638840872E-2</v>
      </c>
      <c r="AC166" s="18">
        <v>0.12964318861660928</v>
      </c>
      <c r="AD166" s="18">
        <v>0.12493205222063927</v>
      </c>
      <c r="AE166" s="18">
        <v>4.4448924164764536E-2</v>
      </c>
      <c r="AF166" s="18">
        <v>4.4396587487306606E-2</v>
      </c>
      <c r="AG166" s="18">
        <v>0.12536713526027479</v>
      </c>
      <c r="AH166" s="18">
        <v>0.11994429868371789</v>
      </c>
      <c r="AI166" s="18">
        <v>6.1370850422002035E-2</v>
      </c>
      <c r="AJ166" s="18">
        <v>3.8281093422456711E-2</v>
      </c>
      <c r="AK166" s="18">
        <v>3.6693433994403661E-2</v>
      </c>
      <c r="AL166" s="18">
        <v>6.787041878254392E-2</v>
      </c>
      <c r="AM166" s="18">
        <v>6.8506348027189454E-2</v>
      </c>
      <c r="AN166" s="18">
        <v>6.0951952026271565E-2</v>
      </c>
      <c r="AO166" s="18">
        <v>2.3330408247304035E-2</v>
      </c>
      <c r="AP166" s="18">
        <v>4.0700224318496819E-2</v>
      </c>
      <c r="AQ166" s="18">
        <v>8.7235028668188871E-2</v>
      </c>
      <c r="AR166" s="18">
        <v>7.7982361938529032E-2</v>
      </c>
      <c r="AS166" s="18">
        <v>6.6791332104688406E-2</v>
      </c>
      <c r="AW166" s="91">
        <v>1</v>
      </c>
    </row>
    <row r="167" spans="1:49">
      <c r="A167" s="14" t="s">
        <v>108</v>
      </c>
      <c r="B167" s="18">
        <v>4.3149509755619112E-2</v>
      </c>
      <c r="C167" s="18">
        <v>4.0446089791104659E-2</v>
      </c>
      <c r="D167" s="18">
        <v>9.2310873081770578E-2</v>
      </c>
      <c r="E167" s="18">
        <v>4.2906642402698446E-2</v>
      </c>
      <c r="F167" s="18">
        <v>4.6290879503192418E-2</v>
      </c>
      <c r="G167" s="18">
        <v>2.4842496013384573E-2</v>
      </c>
      <c r="H167" s="18">
        <v>3.3374841939006257E-2</v>
      </c>
      <c r="I167" s="18">
        <v>5.4587403029682152E-2</v>
      </c>
      <c r="J167" s="18">
        <v>3.3453106803537781E-2</v>
      </c>
      <c r="K167" s="18">
        <v>2.7919340976242723E-2</v>
      </c>
      <c r="L167" s="18">
        <v>3.4815962291712348E-2</v>
      </c>
      <c r="M167" s="18">
        <v>2.1073161245385892E-2</v>
      </c>
      <c r="N167" s="18">
        <v>2.5535714285714283E-2</v>
      </c>
      <c r="O167" s="18">
        <v>2.7789454084056024E-2</v>
      </c>
      <c r="P167" s="18">
        <v>2.2517214594170113E-2</v>
      </c>
      <c r="Q167" s="18">
        <v>2.4492086729846603E-2</v>
      </c>
      <c r="R167" s="18">
        <v>2.7327775444616204E-2</v>
      </c>
      <c r="S167" s="18">
        <v>2.3220920341354992E-2</v>
      </c>
      <c r="T167" s="18">
        <v>3.4266040098396497E-2</v>
      </c>
      <c r="U167" s="18">
        <v>3.0677984815750486E-2</v>
      </c>
      <c r="V167" s="18">
        <v>4.1901727964322268E-2</v>
      </c>
      <c r="W167" s="18">
        <v>3.5158068677992031E-2</v>
      </c>
      <c r="X167" s="18">
        <v>3.8772499640461408E-2</v>
      </c>
      <c r="Y167" s="18">
        <v>2.8804129190259233E-2</v>
      </c>
      <c r="Z167" s="18">
        <v>2.8435785501709068E-2</v>
      </c>
      <c r="AA167" s="18">
        <v>3.1503613742347857E-2</v>
      </c>
      <c r="AB167" s="18">
        <v>2.758609033729478E-2</v>
      </c>
      <c r="AC167" s="18">
        <v>3.0980990955878741E-2</v>
      </c>
      <c r="AD167" s="18">
        <v>3.0061575366019361E-2</v>
      </c>
      <c r="AE167" s="18">
        <v>3.9408609826773196E-2</v>
      </c>
      <c r="AF167" s="18">
        <v>3.0748666046467917E-2</v>
      </c>
      <c r="AG167" s="18">
        <v>4.0116506657466112E-2</v>
      </c>
      <c r="AH167" s="18">
        <v>3.4566448652975368E-2</v>
      </c>
      <c r="AI167" s="18">
        <v>2.9041815453790081E-2</v>
      </c>
      <c r="AJ167" s="18">
        <v>4.9214099223781643E-2</v>
      </c>
      <c r="AK167" s="18">
        <v>5.107289824989799E-2</v>
      </c>
      <c r="AL167" s="18">
        <v>2.6621624674181988E-2</v>
      </c>
      <c r="AM167" s="18">
        <v>2.6726249506457592E-2</v>
      </c>
      <c r="AN167" s="18">
        <v>2.6480819844418139E-2</v>
      </c>
      <c r="AO167" s="18">
        <v>1.3559841685712693E-2</v>
      </c>
      <c r="AP167" s="18">
        <v>2.2402847146650029E-2</v>
      </c>
      <c r="AQ167" s="18">
        <v>2.1276266815920666E-2</v>
      </c>
      <c r="AR167" s="18">
        <v>1.4265759414522527E-2</v>
      </c>
      <c r="AS167" s="18">
        <v>1.686012275898276E-2</v>
      </c>
      <c r="AU167" s="91">
        <v>1</v>
      </c>
      <c r="AV167" s="91">
        <v>1</v>
      </c>
    </row>
    <row r="168" spans="1:49">
      <c r="A168" s="14" t="s">
        <v>109</v>
      </c>
      <c r="B168" s="18">
        <v>4.0678504650795436E-2</v>
      </c>
      <c r="C168" s="18">
        <v>8.1432948755748691E-2</v>
      </c>
      <c r="D168" s="18">
        <v>4.1863465399921272E-2</v>
      </c>
      <c r="E168" s="18">
        <v>0.10285426842933933</v>
      </c>
      <c r="F168" s="18">
        <v>0.10040480593127411</v>
      </c>
      <c r="G168" s="18">
        <v>5.7484816005716331E-2</v>
      </c>
      <c r="H168" s="18">
        <v>8.3099674185164077E-2</v>
      </c>
      <c r="I168" s="18">
        <v>0.10361300699695362</v>
      </c>
      <c r="J168" s="18">
        <v>0.1021325972688726</v>
      </c>
      <c r="K168" s="18">
        <v>0.10676213216297258</v>
      </c>
      <c r="L168" s="18">
        <v>0.15256207812039077</v>
      </c>
      <c r="M168" s="18">
        <v>7.5599060592821357E-2</v>
      </c>
      <c r="N168" s="18">
        <v>9.1830829911389661E-2</v>
      </c>
      <c r="O168" s="18">
        <v>0.10968353555333055</v>
      </c>
      <c r="P168" s="18">
        <v>7.7390623957148477E-2</v>
      </c>
      <c r="Q168" s="18">
        <v>4.6919152342641622E-2</v>
      </c>
      <c r="R168" s="18">
        <v>0.1393796967287089</v>
      </c>
      <c r="S168" s="18">
        <v>8.9220700820459353E-2</v>
      </c>
      <c r="T168" s="18">
        <v>0.13860603585230341</v>
      </c>
      <c r="U168" s="18">
        <v>0.11821302444080796</v>
      </c>
      <c r="V168" s="18">
        <v>9.378725956042952E-2</v>
      </c>
      <c r="W168" s="18">
        <v>8.0594995696700741E-2</v>
      </c>
      <c r="X168" s="18">
        <v>0.14895648372678486</v>
      </c>
      <c r="Y168" s="18">
        <v>0.13306720745357306</v>
      </c>
      <c r="Z168" s="18">
        <v>0.13897108393788926</v>
      </c>
      <c r="AA168" s="18">
        <v>8.2777690200372372E-2</v>
      </c>
      <c r="AB168" s="18">
        <v>6.7909545354240514E-2</v>
      </c>
      <c r="AC168" s="18">
        <v>0.22173860893339312</v>
      </c>
      <c r="AD168" s="18">
        <v>0.19259945338233161</v>
      </c>
      <c r="AE168" s="18">
        <v>7.8863449528612517E-2</v>
      </c>
      <c r="AF168" s="18">
        <v>7.2500108302268329E-2</v>
      </c>
      <c r="AG168" s="18">
        <v>0.20507661309367045</v>
      </c>
      <c r="AH168" s="18">
        <v>0.20534870372169883</v>
      </c>
      <c r="AI168" s="18">
        <v>0.10690365006898868</v>
      </c>
      <c r="AJ168" s="18">
        <v>7.3099537952365221E-2</v>
      </c>
      <c r="AK168" s="18">
        <v>6.5515747471832156E-2</v>
      </c>
      <c r="AL168" s="18">
        <v>0.1161925834427428</v>
      </c>
      <c r="AM168" s="18">
        <v>0.12053419432722567</v>
      </c>
      <c r="AN168" s="18">
        <v>0.10706709789376161</v>
      </c>
      <c r="AO168" s="18">
        <v>3.8078865833856307E-2</v>
      </c>
      <c r="AP168" s="18">
        <v>7.0529976214698684E-2</v>
      </c>
      <c r="AQ168" s="18">
        <v>0.14231776777773186</v>
      </c>
      <c r="AR168" s="18">
        <v>0.13589804329029426</v>
      </c>
      <c r="AS168" s="18">
        <v>0.11518027735649602</v>
      </c>
      <c r="AU168" s="91">
        <v>1</v>
      </c>
      <c r="AV168" s="91">
        <v>1</v>
      </c>
    </row>
    <row r="169" spans="1:49">
      <c r="A169" s="14" t="s">
        <v>110</v>
      </c>
      <c r="B169" s="18">
        <v>2.2760534137314513E-2</v>
      </c>
      <c r="C169" s="18">
        <v>1.8460550716570823E-2</v>
      </c>
      <c r="D169" s="18">
        <v>3.453027982414645E-2</v>
      </c>
      <c r="E169" s="18">
        <v>2.803046853072199E-2</v>
      </c>
      <c r="F169" s="18">
        <v>3.2951849554478295E-2</v>
      </c>
      <c r="G169" s="18">
        <v>1.6442573857678555E-2</v>
      </c>
      <c r="H169" s="18">
        <v>1.6984832901009772E-2</v>
      </c>
      <c r="I169" s="18">
        <v>1.9966407751981736E-2</v>
      </c>
      <c r="J169" s="18">
        <v>1.8496036403041382E-2</v>
      </c>
      <c r="K169" s="18">
        <v>1.7731300664770758E-2</v>
      </c>
      <c r="L169" s="18">
        <v>1.9644071245695428E-2</v>
      </c>
      <c r="M169" s="18">
        <v>1.3779890190828245E-2</v>
      </c>
      <c r="N169" s="18">
        <v>2.0349848714069592E-2</v>
      </c>
      <c r="O169" s="18">
        <v>1.4976395897769819E-2</v>
      </c>
      <c r="P169" s="18">
        <v>1.9418090624951187E-2</v>
      </c>
      <c r="Q169" s="18">
        <v>1.4728490035232798E-2</v>
      </c>
      <c r="R169" s="18">
        <v>2.4704606852346614E-2</v>
      </c>
      <c r="S169" s="18">
        <v>2.2474823697280686E-2</v>
      </c>
      <c r="T169" s="18">
        <v>3.2856295899698615E-2</v>
      </c>
      <c r="U169" s="18">
        <v>3.3524331219008163E-2</v>
      </c>
      <c r="V169" s="18">
        <v>3.3844430454096221E-2</v>
      </c>
      <c r="W169" s="18">
        <v>2.7607069951924565E-2</v>
      </c>
      <c r="X169" s="18">
        <v>2.4750494454562157E-2</v>
      </c>
      <c r="Y169" s="18">
        <v>2.7926716090857208E-2</v>
      </c>
      <c r="Z169" s="18">
        <v>2.690906794445716E-2</v>
      </c>
      <c r="AA169" s="18">
        <v>2.5253755076986E-2</v>
      </c>
      <c r="AB169" s="18">
        <v>1.9577842604273359E-2</v>
      </c>
      <c r="AC169" s="18">
        <v>3.3381423369437994E-2</v>
      </c>
      <c r="AD169" s="18">
        <v>3.1325274257407158E-2</v>
      </c>
      <c r="AE169" s="18">
        <v>1.6000883084960445E-2</v>
      </c>
      <c r="AF169" s="18">
        <v>1.318644363986669E-2</v>
      </c>
      <c r="AG169" s="18">
        <v>2.7911485680023759E-2</v>
      </c>
      <c r="AH169" s="18">
        <v>8.8037144327047963E-3</v>
      </c>
      <c r="AI169" s="18">
        <v>2.0100730535492349E-2</v>
      </c>
      <c r="AJ169" s="18">
        <v>2.3315665744015862E-2</v>
      </c>
      <c r="AK169" s="18">
        <v>2.6769379030406937E-2</v>
      </c>
      <c r="AL169" s="18">
        <v>2.7225190311876219E-2</v>
      </c>
      <c r="AM169" s="18">
        <v>1.7839543864535814E-2</v>
      </c>
      <c r="AN169" s="18">
        <v>2.187883707863654E-2</v>
      </c>
      <c r="AO169" s="18">
        <v>1.0098964411653109E-2</v>
      </c>
      <c r="AP169" s="18">
        <v>2.7086756572377274E-2</v>
      </c>
      <c r="AQ169" s="18">
        <v>1.3261857158497082E-2</v>
      </c>
      <c r="AR169" s="18">
        <v>1.5579940385145838E-2</v>
      </c>
      <c r="AS169" s="18">
        <v>1.8896009596309916E-2</v>
      </c>
      <c r="AU169" s="91">
        <v>1</v>
      </c>
    </row>
    <row r="170" spans="1:49">
      <c r="A170" s="14" t="s">
        <v>111</v>
      </c>
      <c r="B170" s="18">
        <v>3.0353947983978186E-2</v>
      </c>
      <c r="C170" s="18">
        <v>2.718277860290045E-2</v>
      </c>
      <c r="D170" s="18">
        <v>4.2215437136326195E-2</v>
      </c>
      <c r="E170" s="18">
        <v>3.2414879920930006E-2</v>
      </c>
      <c r="F170" s="18">
        <v>3.1096856507027513E-2</v>
      </c>
      <c r="G170" s="18">
        <v>1.7472267970268126E-2</v>
      </c>
      <c r="H170" s="18">
        <v>3.0688649596512449E-2</v>
      </c>
      <c r="I170" s="18">
        <v>2.8575188112908233E-2</v>
      </c>
      <c r="J170" s="18">
        <v>3.062485667651383E-2</v>
      </c>
      <c r="K170" s="18">
        <v>3.3471446040690307E-2</v>
      </c>
      <c r="L170" s="18">
        <v>3.355002768492505E-2</v>
      </c>
      <c r="M170" s="18">
        <v>2.4008395265393109E-2</v>
      </c>
      <c r="N170" s="18">
        <v>2.0251783012751243E-2</v>
      </c>
      <c r="O170" s="18">
        <v>2.1547244998762375E-2</v>
      </c>
      <c r="P170" s="18">
        <v>2.3615483691399732E-2</v>
      </c>
      <c r="Q170" s="18">
        <v>2.6716275721411484E-2</v>
      </c>
      <c r="R170" s="18">
        <v>2.9456214499953833E-2</v>
      </c>
      <c r="S170" s="18">
        <v>2.9494004335537689E-2</v>
      </c>
      <c r="T170" s="18">
        <v>4.6239747354019908E-2</v>
      </c>
      <c r="U170" s="18">
        <v>3.3876334224876521E-2</v>
      </c>
      <c r="V170" s="18">
        <v>3.6062858087456871E-2</v>
      </c>
      <c r="W170" s="18">
        <v>3.9056867555527834E-2</v>
      </c>
      <c r="X170" s="18">
        <v>4.5193289372323933E-2</v>
      </c>
      <c r="Y170" s="18">
        <v>3.6022871917602832E-2</v>
      </c>
      <c r="Z170" s="18">
        <v>5.0034339303898889E-2</v>
      </c>
      <c r="AA170" s="18">
        <v>4.1216949406951663E-2</v>
      </c>
      <c r="AB170" s="18">
        <v>4.8372201593677333E-2</v>
      </c>
      <c r="AC170" s="18">
        <v>4.1309412228257472E-2</v>
      </c>
      <c r="AD170" s="18">
        <v>3.5354013422207627E-2</v>
      </c>
      <c r="AE170" s="18">
        <v>2.7670309916276753E-2</v>
      </c>
      <c r="AF170" s="18">
        <v>2.5607061748446507E-2</v>
      </c>
      <c r="AG170" s="18">
        <v>5.5917031633870982E-2</v>
      </c>
      <c r="AH170" s="18">
        <v>3.5542855842203722E-2</v>
      </c>
      <c r="AI170" s="18">
        <v>2.3948500046463424E-2</v>
      </c>
      <c r="AJ170" s="18">
        <v>3.8168696137325105E-2</v>
      </c>
      <c r="AK170" s="18">
        <v>2.8266925786050508E-2</v>
      </c>
      <c r="AL170" s="18">
        <v>2.8290451982786121E-2</v>
      </c>
      <c r="AM170" s="18">
        <v>2.2219145998600566E-2</v>
      </c>
      <c r="AN170" s="18">
        <v>3.2113415437678434E-2</v>
      </c>
      <c r="AO170" s="18">
        <v>2.100195285456628E-2</v>
      </c>
      <c r="AP170" s="18">
        <v>2.6626583014761968E-2</v>
      </c>
      <c r="AQ170" s="18">
        <v>2.5293252240624117E-2</v>
      </c>
      <c r="AR170" s="18">
        <v>2.2020174478302085E-2</v>
      </c>
      <c r="AS170" s="18">
        <v>1.5590456299515764E-2</v>
      </c>
      <c r="AU170" s="91">
        <v>1</v>
      </c>
      <c r="AV170" s="91">
        <v>1</v>
      </c>
    </row>
    <row r="171" spans="1:49">
      <c r="A171" s="14" t="s">
        <v>112</v>
      </c>
      <c r="B171" s="18">
        <v>8.9013790027629783E-3</v>
      </c>
      <c r="C171" s="18">
        <v>1.2772485664450316E-2</v>
      </c>
      <c r="D171" s="18">
        <v>1.4287273773805231E-2</v>
      </c>
      <c r="E171" s="18">
        <v>4.6710966790460984E-3</v>
      </c>
      <c r="G171" s="18">
        <v>2.9705731140912696E-3</v>
      </c>
      <c r="H171" s="18">
        <v>4.3620416620974286E-3</v>
      </c>
      <c r="I171" s="18">
        <v>1.8295383581021975E-2</v>
      </c>
      <c r="J171" s="18">
        <v>4.472254821289664E-3</v>
      </c>
      <c r="K171" s="18">
        <v>3.6959269744361559E-3</v>
      </c>
      <c r="L171" s="18">
        <v>3.962257007598763E-3</v>
      </c>
      <c r="N171" s="18">
        <v>2.8258050572725307E-3</v>
      </c>
      <c r="O171" s="18">
        <v>3.7711372115270974E-3</v>
      </c>
      <c r="P171" s="18">
        <v>3.1624583391910524E-3</v>
      </c>
      <c r="Q171" s="18">
        <v>3.6429157161891154E-3</v>
      </c>
      <c r="R171" s="18">
        <v>4.3259794066224065E-3</v>
      </c>
      <c r="T171" s="18">
        <v>5.6551491104710246E-3</v>
      </c>
      <c r="U171" s="18">
        <v>3.9382808212744293E-3</v>
      </c>
      <c r="V171" s="18">
        <v>9.9073061271863338E-3</v>
      </c>
      <c r="W171" s="18">
        <v>8.4292031732324073E-3</v>
      </c>
      <c r="X171" s="18">
        <v>7.5357153536507061E-3</v>
      </c>
      <c r="Y171" s="18">
        <v>7.580632955112525E-3</v>
      </c>
      <c r="Z171" s="18">
        <v>7.5186497943588813E-3</v>
      </c>
      <c r="AA171" s="18">
        <v>8.0146981469021578E-3</v>
      </c>
      <c r="AB171" s="18">
        <v>5.445659480619868E-3</v>
      </c>
      <c r="AC171" s="18">
        <v>6.8005638956042331E-3</v>
      </c>
      <c r="AD171" s="18">
        <v>4.0894478346775107E-3</v>
      </c>
      <c r="AE171" s="18">
        <v>1.3616742385121906E-2</v>
      </c>
      <c r="AF171" s="18">
        <v>3.8243550141013227E-3</v>
      </c>
      <c r="AG171" s="18">
        <v>4.3239708004889537E-3</v>
      </c>
      <c r="AU171" s="91">
        <v>1</v>
      </c>
    </row>
    <row r="172" spans="1:49">
      <c r="A172" s="14" t="s">
        <v>231</v>
      </c>
      <c r="Q172" s="18">
        <v>1.3374782867190795E-2</v>
      </c>
      <c r="R172" s="18">
        <v>4.5288155382603749E-3</v>
      </c>
      <c r="S172" s="18">
        <v>7.0910737315808244E-3</v>
      </c>
      <c r="T172" s="18">
        <v>1.3333558139991007E-2</v>
      </c>
      <c r="U172" s="18">
        <v>1.037024585827924E-2</v>
      </c>
      <c r="V172" s="18">
        <v>1.8626263088107539E-2</v>
      </c>
      <c r="W172" s="18">
        <v>1.3458328825347133E-2</v>
      </c>
      <c r="X172" s="18">
        <v>2.6339583846536115E-2</v>
      </c>
      <c r="Y172" s="18">
        <v>7.2116301049424767E-3</v>
      </c>
      <c r="Z172" s="18">
        <v>7.2174112111906656E-3</v>
      </c>
      <c r="AA172" s="18">
        <v>5.7998819507555704E-3</v>
      </c>
      <c r="AC172" s="18">
        <v>9.536721122248697E-3</v>
      </c>
      <c r="AD172" s="18">
        <v>8.5683098346847012E-3</v>
      </c>
      <c r="AJ172" s="18">
        <v>4.4756124974947596E-2</v>
      </c>
      <c r="AK172" s="18">
        <v>8.8793414855836125E-2</v>
      </c>
      <c r="AL172" s="18">
        <v>9.2130396623338121E-2</v>
      </c>
      <c r="AM172" s="18">
        <v>7.4027017400995182E-2</v>
      </c>
      <c r="AN172" s="18">
        <v>5.9006382399504835E-2</v>
      </c>
      <c r="AU172" s="91">
        <v>1</v>
      </c>
      <c r="AV172" s="91">
        <v>1</v>
      </c>
    </row>
    <row r="173" spans="1:49">
      <c r="A173" s="14" t="s">
        <v>113</v>
      </c>
      <c r="B173" s="18">
        <v>0.20599177807160338</v>
      </c>
      <c r="C173" s="18">
        <v>0.2927638195801151</v>
      </c>
      <c r="D173" s="18">
        <v>0.29851503653691569</v>
      </c>
      <c r="E173" s="18">
        <v>0.29447775555466005</v>
      </c>
      <c r="F173" s="18">
        <v>0.25311133518669315</v>
      </c>
      <c r="G173" s="18">
        <v>0.64031579222544632</v>
      </c>
      <c r="H173" s="18">
        <v>0.74682487751409887</v>
      </c>
      <c r="I173" s="18">
        <v>0.79556332040600253</v>
      </c>
      <c r="J173" s="18">
        <v>0.65521146677817788</v>
      </c>
      <c r="K173" s="18">
        <v>0.85074614364666512</v>
      </c>
      <c r="L173" s="18">
        <v>0.20986316863826451</v>
      </c>
      <c r="M173" s="18">
        <v>0.15409267534261206</v>
      </c>
      <c r="N173" s="18">
        <v>0.17445753187810675</v>
      </c>
      <c r="O173" s="18">
        <v>0.18399185842444568</v>
      </c>
      <c r="P173" s="18">
        <v>0.22369869880530929</v>
      </c>
      <c r="Q173" s="18">
        <v>0.11209683648647839</v>
      </c>
      <c r="R173" s="18">
        <v>0.18583691498455646</v>
      </c>
      <c r="S173" s="18">
        <v>0.12839639985731141</v>
      </c>
      <c r="T173" s="18">
        <v>0.15244747352299448</v>
      </c>
      <c r="U173" s="18">
        <v>0.18677055369611398</v>
      </c>
      <c r="V173" s="18">
        <v>0.16569315531982992</v>
      </c>
      <c r="W173" s="18">
        <v>0.14545151502450884</v>
      </c>
      <c r="X173" s="18">
        <v>0.12587232606519538</v>
      </c>
      <c r="Y173" s="18">
        <v>6.1629450581215058E-2</v>
      </c>
      <c r="Z173" s="18">
        <v>0.20828342950969791</v>
      </c>
      <c r="AA173" s="18">
        <v>0.61660902398313611</v>
      </c>
      <c r="AB173" s="18">
        <v>0.51247013608887038</v>
      </c>
      <c r="AC173" s="18">
        <v>0.47826258136367145</v>
      </c>
      <c r="AD173" s="18">
        <v>0.44806353322062287</v>
      </c>
      <c r="AE173" s="18">
        <v>0.31635323650009023</v>
      </c>
      <c r="AF173" s="18">
        <v>0.29397017025116584</v>
      </c>
      <c r="AG173" s="18">
        <v>0.30054018615128575</v>
      </c>
      <c r="AH173" s="18">
        <v>0.31431090193936179</v>
      </c>
      <c r="AI173" s="18">
        <v>0.16380042572454415</v>
      </c>
      <c r="AJ173" s="18">
        <v>0.43483665830683649</v>
      </c>
      <c r="AK173" s="18">
        <v>0.69054505532646027</v>
      </c>
      <c r="AL173" s="18">
        <v>0.50035315889891552</v>
      </c>
      <c r="AM173" s="18">
        <v>0.55360872322366061</v>
      </c>
      <c r="AN173" s="18">
        <v>0.46708642617237112</v>
      </c>
      <c r="AO173" s="18">
        <v>0.27283185490614248</v>
      </c>
      <c r="AP173" s="18">
        <v>0.58962669548014823</v>
      </c>
      <c r="AQ173" s="18">
        <v>0.24977244339164567</v>
      </c>
      <c r="AR173" s="18">
        <v>0.29584222400274657</v>
      </c>
      <c r="AS173" s="18">
        <v>0.25285327043486278</v>
      </c>
      <c r="AU173" s="91">
        <v>1</v>
      </c>
    </row>
    <row r="174" spans="1:49">
      <c r="A174" s="14" t="s">
        <v>114</v>
      </c>
      <c r="B174" s="18">
        <v>47.894810980237118</v>
      </c>
      <c r="C174" s="18">
        <v>49.914668691049272</v>
      </c>
      <c r="D174" s="18">
        <v>43.045092409120834</v>
      </c>
      <c r="E174" s="18">
        <v>46.31134906107917</v>
      </c>
      <c r="F174" s="18">
        <v>49.336321116641138</v>
      </c>
      <c r="G174" s="18">
        <v>34.557071776505545</v>
      </c>
      <c r="H174" s="18">
        <v>31.687111733855691</v>
      </c>
      <c r="I174" s="18">
        <v>35.002652536165655</v>
      </c>
      <c r="J174" s="18">
        <v>27.355240749733586</v>
      </c>
      <c r="K174" s="18">
        <v>32.311783477244589</v>
      </c>
      <c r="L174" s="18">
        <v>52.468501496247946</v>
      </c>
      <c r="M174" s="18">
        <v>16.946491427959103</v>
      </c>
      <c r="N174" s="18">
        <v>32.15875135076724</v>
      </c>
      <c r="O174" s="18">
        <v>33.325161560435198</v>
      </c>
      <c r="P174" s="18">
        <v>15.729091918619595</v>
      </c>
      <c r="Q174" s="18">
        <v>8.6055383138140282</v>
      </c>
      <c r="R174" s="18">
        <v>8.5234619749269527</v>
      </c>
      <c r="S174" s="18">
        <v>9.2172378783305433</v>
      </c>
      <c r="T174" s="18">
        <v>8.7480841827526739</v>
      </c>
      <c r="U174" s="18">
        <v>9.6463994673812188</v>
      </c>
      <c r="V174" s="18">
        <v>17.436214270389662</v>
      </c>
      <c r="W174" s="18">
        <v>11.032118954952953</v>
      </c>
      <c r="X174" s="18">
        <v>12.080527389721327</v>
      </c>
      <c r="Y174" s="18">
        <v>9.0409271673156226</v>
      </c>
      <c r="Z174" s="18">
        <v>10.895716191573845</v>
      </c>
      <c r="AA174" s="18">
        <v>18.424519109917874</v>
      </c>
      <c r="AB174" s="18">
        <v>13.974784208129618</v>
      </c>
      <c r="AC174" s="18">
        <v>16.637807253059904</v>
      </c>
      <c r="AD174" s="18">
        <v>20.108793131612803</v>
      </c>
      <c r="AE174" s="18">
        <v>41.533452189189006</v>
      </c>
      <c r="AF174" s="18">
        <v>36.440960578708584</v>
      </c>
      <c r="AG174" s="18">
        <v>49.501822367773272</v>
      </c>
      <c r="AH174" s="18">
        <v>36.394121830287823</v>
      </c>
      <c r="AI174" s="18">
        <v>33.11618274962408</v>
      </c>
      <c r="AJ174" s="18">
        <v>66.241231319029538</v>
      </c>
      <c r="AK174" s="18">
        <v>57.838117564958822</v>
      </c>
      <c r="AL174" s="18">
        <v>49.691793105082127</v>
      </c>
      <c r="AM174" s="18">
        <v>41.628750747144032</v>
      </c>
      <c r="AN174" s="18">
        <v>41.191687124960211</v>
      </c>
      <c r="AO174" s="18">
        <v>63.690524699294556</v>
      </c>
      <c r="AP174" s="18">
        <v>80.653472231844972</v>
      </c>
      <c r="AQ174" s="18">
        <v>67.041008461477546</v>
      </c>
      <c r="AR174" s="18">
        <v>61.117807276708128</v>
      </c>
      <c r="AS174" s="18">
        <v>71.396589719003416</v>
      </c>
      <c r="AU174" s="91">
        <v>1</v>
      </c>
    </row>
    <row r="175" spans="1:49">
      <c r="A175" s="14" t="s">
        <v>115</v>
      </c>
      <c r="B175" s="18">
        <v>0.44226867981322232</v>
      </c>
      <c r="C175" s="18">
        <v>0.50748465868854176</v>
      </c>
      <c r="D175" s="18">
        <v>0.51678680238308683</v>
      </c>
      <c r="E175" s="18">
        <v>0.41015579984488593</v>
      </c>
      <c r="F175" s="18">
        <v>0.36672908772167068</v>
      </c>
      <c r="G175" s="18">
        <v>0.17274345948175451</v>
      </c>
      <c r="H175" s="18">
        <v>0.16967837933495106</v>
      </c>
      <c r="I175" s="18">
        <v>0.22796720277669746</v>
      </c>
      <c r="J175" s="18">
        <v>0.16353490798070133</v>
      </c>
      <c r="K175" s="18">
        <v>0.17296409928652148</v>
      </c>
      <c r="L175" s="18">
        <v>0.10056726490292923</v>
      </c>
      <c r="M175" s="18">
        <v>5.2606669711593002E-2</v>
      </c>
      <c r="N175" s="18">
        <v>7.7273071104387289E-2</v>
      </c>
      <c r="O175" s="18">
        <v>7.9155972161208094E-2</v>
      </c>
      <c r="P175" s="18">
        <v>4.8948947669621802E-2</v>
      </c>
      <c r="Q175" s="18">
        <v>4.644815067475995E-2</v>
      </c>
      <c r="R175" s="18">
        <v>4.6994838252332916E-2</v>
      </c>
      <c r="S175" s="18">
        <v>4.9494278736657245E-2</v>
      </c>
      <c r="T175" s="18">
        <v>5.0919052054555075E-2</v>
      </c>
      <c r="U175" s="18">
        <v>5.2972826884064773E-2</v>
      </c>
      <c r="V175" s="18">
        <v>0.11342601548239151</v>
      </c>
      <c r="W175" s="18">
        <v>8.4402822600427377E-2</v>
      </c>
      <c r="X175" s="18">
        <v>8.9063761499895353E-2</v>
      </c>
      <c r="Y175" s="18">
        <v>6.1087184249353756E-2</v>
      </c>
      <c r="Z175" s="18">
        <v>7.9934952674913365E-2</v>
      </c>
      <c r="AA175" s="18">
        <v>0.93606955007899983</v>
      </c>
      <c r="AB175" s="18">
        <v>0.55831291383759385</v>
      </c>
      <c r="AC175" s="18">
        <v>0.83605550202609924</v>
      </c>
      <c r="AD175" s="18">
        <v>0.6888716614724808</v>
      </c>
      <c r="AE175" s="18">
        <v>0.1975962351899293</v>
      </c>
      <c r="AF175" s="18">
        <v>0.13052442528208152</v>
      </c>
      <c r="AG175" s="18">
        <v>0.20106484235097852</v>
      </c>
      <c r="AH175" s="18">
        <v>0.11067339121157657</v>
      </c>
      <c r="AI175" s="18">
        <v>0.17972189329497429</v>
      </c>
      <c r="AJ175" s="18">
        <v>0.63777571189461202</v>
      </c>
      <c r="AK175" s="18">
        <v>0.72765910703505432</v>
      </c>
      <c r="AL175" s="18">
        <v>0.65746892504711996</v>
      </c>
      <c r="AM175" s="18">
        <v>0.54468166549860464</v>
      </c>
      <c r="AN175" s="18">
        <v>0.47827051111878338</v>
      </c>
      <c r="AO175" s="18">
        <v>0.2056851714322192</v>
      </c>
      <c r="AP175" s="18">
        <v>0.38288985771678508</v>
      </c>
      <c r="AQ175" s="18">
        <v>0.29111880868554785</v>
      </c>
      <c r="AR175" s="18">
        <v>0.15296088165849051</v>
      </c>
      <c r="AS175" s="18">
        <v>0.11816902799705954</v>
      </c>
      <c r="AU175" s="91">
        <v>1</v>
      </c>
    </row>
    <row r="176" spans="1:49">
      <c r="A176" s="14" t="s">
        <v>116</v>
      </c>
      <c r="B176" s="18">
        <v>2.1042958196354253E-2</v>
      </c>
      <c r="C176" s="18">
        <v>1.8358252344251588E-2</v>
      </c>
      <c r="D176" s="18">
        <v>2.6996298342358671E-2</v>
      </c>
      <c r="E176" s="18">
        <v>1.8452139817581904E-2</v>
      </c>
      <c r="F176" s="18">
        <v>2.0632918793506511E-2</v>
      </c>
      <c r="G176" s="18">
        <v>1.6611333315905506E-2</v>
      </c>
      <c r="H176" s="18">
        <v>1.3719928132596088E-2</v>
      </c>
      <c r="I176" s="18">
        <v>2.2766170716835017E-2</v>
      </c>
      <c r="J176" s="18">
        <v>1.7692581801177162E-2</v>
      </c>
      <c r="K176" s="18">
        <v>1.61524862220172E-2</v>
      </c>
      <c r="L176" s="18">
        <v>1.713349812830977E-2</v>
      </c>
      <c r="M176" s="18">
        <v>1.4022315716086305E-2</v>
      </c>
      <c r="N176" s="18">
        <v>1.2555921763561703E-2</v>
      </c>
      <c r="O176" s="18">
        <v>1.2665044744101205E-2</v>
      </c>
      <c r="P176" s="18">
        <v>1.1509814697265971E-2</v>
      </c>
      <c r="Q176" s="18">
        <v>1.1595587720874684E-2</v>
      </c>
      <c r="R176" s="18">
        <v>1.2283648905846507E-2</v>
      </c>
      <c r="S176" s="18">
        <v>1.0651428257827292E-2</v>
      </c>
      <c r="T176" s="18">
        <v>1.6767938625029722E-2</v>
      </c>
      <c r="U176" s="18">
        <v>1.4805549650386529E-2</v>
      </c>
      <c r="V176" s="18">
        <v>1.7705215547106634E-2</v>
      </c>
      <c r="W176" s="18">
        <v>1.3971995577462473E-2</v>
      </c>
      <c r="X176" s="18">
        <v>1.5225213551685988E-2</v>
      </c>
      <c r="Y176" s="18">
        <v>1.3152376839253027E-2</v>
      </c>
      <c r="Z176" s="18">
        <v>1.4242838084261548E-2</v>
      </c>
      <c r="AA176" s="18">
        <v>1.8924257415521215E-2</v>
      </c>
      <c r="AB176" s="18">
        <v>1.4151954212708854E-2</v>
      </c>
      <c r="AC176" s="18">
        <v>1.5756175886839984E-2</v>
      </c>
      <c r="AD176" s="18">
        <v>1.979821556450476E-2</v>
      </c>
      <c r="AE176" s="18">
        <v>1.6794967673681237E-2</v>
      </c>
      <c r="AF176" s="18">
        <v>1.6675979437988327E-2</v>
      </c>
      <c r="AG176" s="18">
        <v>1.9623774914965513E-2</v>
      </c>
      <c r="AH176" s="18">
        <v>1.6137857256039001E-2</v>
      </c>
      <c r="AI176" s="18">
        <v>1.3327123718247954E-2</v>
      </c>
      <c r="AJ176" s="18">
        <v>1.7456449437471901E-2</v>
      </c>
      <c r="AK176" s="18">
        <v>1.7029325085492781E-2</v>
      </c>
      <c r="AL176" s="18">
        <v>1.2647330895563587E-2</v>
      </c>
      <c r="AM176" s="18">
        <v>1.3098454319059998E-2</v>
      </c>
      <c r="AN176" s="18">
        <v>1.240508915928114E-2</v>
      </c>
      <c r="AO176" s="18">
        <v>1.1175192273457181E-2</v>
      </c>
      <c r="AP176" s="18">
        <v>2.0615968731400109E-2</v>
      </c>
      <c r="AQ176" s="18">
        <v>1.5251735188155006E-2</v>
      </c>
      <c r="AR176" s="18">
        <v>1.0609242793518912E-2</v>
      </c>
      <c r="AS176" s="18">
        <v>1.2019945742428798E-2</v>
      </c>
      <c r="AU176" s="91">
        <v>1</v>
      </c>
      <c r="AV176" s="91">
        <v>1</v>
      </c>
    </row>
    <row r="177" spans="1:49">
      <c r="A177" s="14" t="s">
        <v>241</v>
      </c>
      <c r="V177" s="18">
        <v>0.20847504422786761</v>
      </c>
      <c r="W177" s="18">
        <v>0.11349013652618971</v>
      </c>
      <c r="X177" s="18">
        <v>0.25393036200196789</v>
      </c>
      <c r="Y177" s="18">
        <v>0.11378773317310018</v>
      </c>
      <c r="Z177" s="18">
        <v>9.1095305382981911E-2</v>
      </c>
      <c r="AU177" s="91">
        <v>1</v>
      </c>
    </row>
    <row r="178" spans="1:49">
      <c r="A178" s="14" t="s">
        <v>117</v>
      </c>
      <c r="B178" s="18">
        <v>4.420522015745912E-3</v>
      </c>
      <c r="C178" s="18">
        <v>3.7271740298532134E-3</v>
      </c>
      <c r="D178" s="18">
        <v>8.3259178886988632E-3</v>
      </c>
      <c r="F178" s="18">
        <v>4.4109572306348559E-3</v>
      </c>
      <c r="G178" s="18">
        <v>7.7196559746947942E-3</v>
      </c>
      <c r="H178" s="18">
        <v>5.7777692312089976E-3</v>
      </c>
      <c r="I178" s="18">
        <v>1.0386237238810457E-2</v>
      </c>
      <c r="J178" s="18">
        <v>7.7793740079766536E-3</v>
      </c>
      <c r="K178" s="18">
        <v>8.0925112459522951E-3</v>
      </c>
      <c r="N178" s="18">
        <v>2.8809163604927601E-3</v>
      </c>
      <c r="O178" s="18">
        <v>3.8377571977459583E-3</v>
      </c>
      <c r="P178" s="18">
        <v>2.9108249230686213E-3</v>
      </c>
      <c r="Q178" s="18">
        <v>3.0962312844457357E-3</v>
      </c>
      <c r="R178" s="18">
        <v>3.8482273432636663E-3</v>
      </c>
      <c r="S178" s="18">
        <v>6.179513212413907E-3</v>
      </c>
      <c r="T178" s="18">
        <v>5.1028817346081713E-3</v>
      </c>
      <c r="U178" s="18">
        <v>6.9411828685278657E-3</v>
      </c>
      <c r="V178" s="18">
        <v>9.5322924983205718E-3</v>
      </c>
      <c r="W178" s="18">
        <v>3.9767748550865196E-3</v>
      </c>
      <c r="X178" s="18">
        <v>5.5077040933291001E-3</v>
      </c>
      <c r="Y178" s="18">
        <v>6.3265353733472397E-3</v>
      </c>
      <c r="Z178" s="18">
        <v>9.2007230989050899E-3</v>
      </c>
      <c r="AA178" s="18">
        <v>5.2591233352418283E-3</v>
      </c>
      <c r="AB178" s="18">
        <v>3.5868582208826065E-3</v>
      </c>
      <c r="AC178" s="18">
        <v>5.6850419030347391E-3</v>
      </c>
      <c r="AD178" s="18">
        <v>8.5000125810730329E-3</v>
      </c>
      <c r="AE178" s="18">
        <v>3.8524895888434416E-3</v>
      </c>
      <c r="AF178" s="18">
        <v>4.8016453133753675E-3</v>
      </c>
      <c r="AG178" s="18">
        <v>7.2666564734681985E-3</v>
      </c>
      <c r="AH178" s="18">
        <v>5.8397670863233244E-3</v>
      </c>
      <c r="AI178" s="18">
        <v>4.8629002851387137E-3</v>
      </c>
      <c r="AJ178" s="18">
        <v>6.920558140542649E-3</v>
      </c>
      <c r="AK178" s="18">
        <v>6.0554181530851556E-3</v>
      </c>
      <c r="AL178" s="18">
        <v>4.961304032347371E-3</v>
      </c>
      <c r="AM178" s="18">
        <v>3.8365303485495242E-3</v>
      </c>
      <c r="AN178" s="18">
        <v>4.2261006741619285E-3</v>
      </c>
      <c r="AO178" s="18">
        <v>3.2502620889070309E-3</v>
      </c>
      <c r="AP178" s="18">
        <v>4.3313674985345661E-3</v>
      </c>
      <c r="AQ178" s="18">
        <v>3.6610979318456526E-3</v>
      </c>
      <c r="AR178" s="18">
        <v>3.9217080593286014E-3</v>
      </c>
      <c r="AS178" s="18">
        <v>5.7204572654773519E-3</v>
      </c>
      <c r="AU178" s="91">
        <v>1</v>
      </c>
      <c r="AV178" s="91">
        <v>1</v>
      </c>
    </row>
    <row r="179" spans="1:49">
      <c r="A179" s="15" t="s">
        <v>118</v>
      </c>
      <c r="B179" s="18">
        <v>5.9789227812420695E-3</v>
      </c>
      <c r="C179" s="18">
        <v>6.9122011303109042E-3</v>
      </c>
      <c r="D179" s="18">
        <v>7.3259079646837378E-3</v>
      </c>
      <c r="E179" s="18">
        <v>6.876204979628024E-3</v>
      </c>
      <c r="F179" s="18">
        <v>7.7211349983520973E-3</v>
      </c>
      <c r="Q179" s="18">
        <v>3.0429152480483078E-3</v>
      </c>
      <c r="R179" s="18">
        <v>3.9438373260181269E-3</v>
      </c>
      <c r="S179" s="18">
        <v>4.4291084707625602E-3</v>
      </c>
      <c r="T179" s="18">
        <v>5.6059439797866706E-3</v>
      </c>
      <c r="U179" s="18">
        <v>5.3690346119809563E-3</v>
      </c>
      <c r="AU179" s="91">
        <v>1</v>
      </c>
    </row>
    <row r="180" spans="1:49">
      <c r="A180" s="15" t="s">
        <v>120</v>
      </c>
      <c r="B180" s="18">
        <v>4.6243875166641253E-2</v>
      </c>
      <c r="C180" s="18">
        <v>6.2312797423045442E-2</v>
      </c>
      <c r="D180" s="18">
        <v>0.10591471301402264</v>
      </c>
      <c r="E180" s="18">
        <v>5.3256299476189574E-2</v>
      </c>
      <c r="F180" s="18">
        <v>5.0601231370450833E-2</v>
      </c>
      <c r="G180" s="18">
        <v>8.0776816342654309E-2</v>
      </c>
      <c r="H180" s="18">
        <v>9.8809884522573943E-2</v>
      </c>
      <c r="I180" s="18">
        <v>0.12983164615511081</v>
      </c>
      <c r="J180" s="18">
        <v>9.8531243395878571E-2</v>
      </c>
      <c r="K180" s="18">
        <v>9.6389182753328695E-2</v>
      </c>
      <c r="L180" s="18">
        <v>0.11401180592473172</v>
      </c>
      <c r="M180" s="18">
        <v>0.2002600203928484</v>
      </c>
      <c r="N180" s="18">
        <v>0.10724713637346012</v>
      </c>
      <c r="O180" s="18">
        <v>0.14391143500007805</v>
      </c>
      <c r="P180" s="18">
        <v>0.24773735833194876</v>
      </c>
      <c r="Q180" s="18">
        <v>5.1176892985872288E-2</v>
      </c>
      <c r="R180" s="18">
        <v>6.599024837745987E-2</v>
      </c>
      <c r="S180" s="18">
        <v>5.3648986087863233E-2</v>
      </c>
      <c r="T180" s="18">
        <v>8.4363400879705161E-2</v>
      </c>
      <c r="U180" s="18">
        <v>9.7335752530021608E-2</v>
      </c>
      <c r="V180" s="18">
        <v>8.2617304966534535E-2</v>
      </c>
      <c r="W180" s="18">
        <v>5.9052182498876664E-2</v>
      </c>
      <c r="X180" s="18">
        <v>8.3838704578884191E-2</v>
      </c>
      <c r="Y180" s="18">
        <v>4.1194601917904403E-2</v>
      </c>
      <c r="Z180" s="18">
        <v>7.4211735358431286E-2</v>
      </c>
      <c r="AA180" s="18">
        <v>0.2248395667507519</v>
      </c>
      <c r="AB180" s="18">
        <v>0.15753699425873086</v>
      </c>
      <c r="AC180" s="18">
        <v>0.2552274642430184</v>
      </c>
      <c r="AD180" s="18">
        <v>0.20500519019187535</v>
      </c>
      <c r="AE180" s="18">
        <v>8.1664602570884232E-2</v>
      </c>
      <c r="AF180" s="18">
        <v>5.593316538527339E-2</v>
      </c>
      <c r="AG180" s="18">
        <v>8.5364701700849907E-2</v>
      </c>
      <c r="AH180" s="18">
        <v>6.3779291121377105E-2</v>
      </c>
      <c r="AI180" s="18">
        <v>6.357501017576217E-2</v>
      </c>
      <c r="AJ180" s="18">
        <v>9.8680753793069842E-2</v>
      </c>
      <c r="AK180" s="18">
        <v>0.10057040315915595</v>
      </c>
      <c r="AL180" s="18">
        <v>0.10111335959895253</v>
      </c>
      <c r="AM180" s="18">
        <v>0.10367823248908742</v>
      </c>
      <c r="AN180" s="18">
        <v>8.678833256106798E-2</v>
      </c>
      <c r="AO180" s="18">
        <v>3.4953579244356769E-2</v>
      </c>
      <c r="AP180" s="18">
        <v>8.4479551118096061E-2</v>
      </c>
      <c r="AQ180" s="18">
        <v>8.3940545334482183E-2</v>
      </c>
      <c r="AR180" s="18">
        <v>4.5023210478662617E-2</v>
      </c>
      <c r="AS180" s="18">
        <v>5.9194071506261554E-2</v>
      </c>
      <c r="AU180" s="91">
        <v>1</v>
      </c>
    </row>
    <row r="181" spans="1:49">
      <c r="A181" s="15" t="s">
        <v>121</v>
      </c>
      <c r="B181" s="18">
        <v>4.0782195907954913E-2</v>
      </c>
      <c r="C181" s="18">
        <v>3.9470983083913599E-2</v>
      </c>
      <c r="D181" s="18">
        <v>3.819191060447176E-2</v>
      </c>
      <c r="E181" s="18">
        <v>2.5606899677116716E-2</v>
      </c>
      <c r="F181" s="18">
        <v>3.2724507564510737E-2</v>
      </c>
      <c r="G181" s="18">
        <v>7.3201230404587009E-2</v>
      </c>
      <c r="H181" s="18">
        <v>0.1362333746860219</v>
      </c>
      <c r="I181" s="18">
        <v>8.8549251658448555E-2</v>
      </c>
      <c r="J181" s="18">
        <v>8.417894190171718E-2</v>
      </c>
      <c r="K181" s="18">
        <v>0.10725082049385548</v>
      </c>
      <c r="V181" s="18">
        <v>1.8338896255315258</v>
      </c>
      <c r="W181" s="18">
        <v>1.7320664186380781</v>
      </c>
      <c r="X181" s="18">
        <v>1.9577264487981445</v>
      </c>
      <c r="Y181" s="18">
        <v>2.2261529418659767</v>
      </c>
      <c r="Z181" s="18">
        <v>1.5985847470337946</v>
      </c>
      <c r="AA181" s="18">
        <v>0.14995170861697216</v>
      </c>
      <c r="AB181" s="18">
        <v>0.12630824020725204</v>
      </c>
      <c r="AC181" s="18">
        <v>0.20894413630671574</v>
      </c>
      <c r="AD181" s="18">
        <v>0.37970277514507172</v>
      </c>
      <c r="AE181" s="18">
        <v>3.5128729760277658E-2</v>
      </c>
      <c r="AF181" s="18">
        <v>3.155230559008583E-2</v>
      </c>
      <c r="AG181" s="18">
        <v>5.6757970507501206E-2</v>
      </c>
      <c r="AH181" s="18">
        <v>3.1795389875655444E-2</v>
      </c>
      <c r="AI181" s="18">
        <v>2.0961798368291401E-2</v>
      </c>
      <c r="AJ181" s="18">
        <v>7.7132298375520686E-2</v>
      </c>
      <c r="AK181" s="18">
        <v>7.7325043646395572E-2</v>
      </c>
      <c r="AL181" s="18">
        <v>8.1759590798475182E-2</v>
      </c>
      <c r="AM181" s="18">
        <v>5.4704534481275366E-2</v>
      </c>
      <c r="AN181" s="18">
        <v>4.5514077568439816E-2</v>
      </c>
      <c r="AO181" s="18">
        <v>3.1659036268069748E-2</v>
      </c>
      <c r="AP181" s="18">
        <v>5.0386426555752373E-2</v>
      </c>
      <c r="AQ181" s="18">
        <v>0.37115121716362087</v>
      </c>
      <c r="AR181" s="18">
        <v>4.5248996869789872E-2</v>
      </c>
      <c r="AS181" s="18">
        <v>8.7786534495470622E-2</v>
      </c>
      <c r="AU181" s="91">
        <v>1</v>
      </c>
    </row>
    <row r="182" spans="1:49">
      <c r="A182" s="15">
        <v>550</v>
      </c>
      <c r="B182" s="18">
        <v>2.4583014098675877E-2</v>
      </c>
      <c r="C182" s="18">
        <v>2.3873753475389146E-2</v>
      </c>
      <c r="D182" s="18">
        <v>1.7485783848334584E-2</v>
      </c>
      <c r="E182" s="18">
        <v>2.5753954029960911E-2</v>
      </c>
      <c r="F182" s="18">
        <v>3.0653278313958632E-2</v>
      </c>
      <c r="G182" s="18">
        <v>1.1395475155180275E-2</v>
      </c>
      <c r="H182" s="18">
        <v>9.3079929878867977E-3</v>
      </c>
      <c r="I182" s="18">
        <v>7.3076635229655405E-3</v>
      </c>
      <c r="J182" s="18">
        <v>7.6028894014811216E-3</v>
      </c>
      <c r="K182" s="18">
        <v>1.3137888067500197E-2</v>
      </c>
      <c r="Q182" s="18">
        <v>0.10977043675196625</v>
      </c>
      <c r="R182" s="18">
        <v>0.12398202174903719</v>
      </c>
      <c r="S182" s="18">
        <v>0.13059380402272042</v>
      </c>
      <c r="T182" s="18">
        <v>0.1461702063965982</v>
      </c>
      <c r="U182" s="18">
        <v>0.15157190106342483</v>
      </c>
      <c r="AE182" s="18">
        <v>8.6302056569013651E-3</v>
      </c>
      <c r="AF182" s="18">
        <v>2.0670681070745978E-2</v>
      </c>
      <c r="AG182" s="18">
        <v>1.8653953453372923E-2</v>
      </c>
      <c r="AH182" s="18">
        <v>2.1300033937882875E-2</v>
      </c>
      <c r="AI182" s="18">
        <v>1.887230274373328E-2</v>
      </c>
      <c r="AJ182" s="18">
        <v>1.9677988549018758E-2</v>
      </c>
      <c r="AK182" s="18">
        <v>2.1335810475258017E-2</v>
      </c>
      <c r="AL182" s="18">
        <v>1.6069280850578526E-2</v>
      </c>
      <c r="AM182" s="18">
        <v>1.2992810323632113E-2</v>
      </c>
      <c r="AN182" s="18">
        <v>1.7112681560974126E-2</v>
      </c>
      <c r="AW182" s="91">
        <v>1</v>
      </c>
    </row>
    <row r="183" spans="1:49">
      <c r="A183" s="15" t="s">
        <v>123</v>
      </c>
      <c r="B183" s="33"/>
      <c r="C183" s="33">
        <v>5.687720613156466E-3</v>
      </c>
      <c r="D183" s="33">
        <v>7.4148933002973899E-3</v>
      </c>
      <c r="E183" s="33">
        <v>7.0893630920440065E-3</v>
      </c>
      <c r="F183" s="33">
        <v>8.9254595917578079E-3</v>
      </c>
      <c r="G183" s="33"/>
      <c r="H183" s="18">
        <v>6.9042705183049316E-3</v>
      </c>
      <c r="I183" s="18">
        <v>1.0770253806732927E-2</v>
      </c>
      <c r="J183" s="18">
        <v>9.5076866352816324E-3</v>
      </c>
      <c r="K183" s="18">
        <v>1.0423525591548043E-2</v>
      </c>
      <c r="L183" s="18">
        <v>1.9281248866180066E-2</v>
      </c>
      <c r="M183" s="18">
        <v>4.7033197744814218E-3</v>
      </c>
      <c r="N183" s="18">
        <v>6.9029608817808511E-3</v>
      </c>
      <c r="O183" s="18">
        <v>1.2147137068809806E-2</v>
      </c>
      <c r="P183" s="18">
        <v>4.167855961170067E-3</v>
      </c>
      <c r="R183" s="18">
        <v>1.4999151126321339E-2</v>
      </c>
      <c r="S183" s="18">
        <v>9.9053316137529841E-3</v>
      </c>
      <c r="T183" s="18">
        <v>1.6222553085626222E-2</v>
      </c>
      <c r="U183" s="18">
        <v>1.1992162330075329E-2</v>
      </c>
      <c r="W183" s="18">
        <v>8.8398766549995129E-3</v>
      </c>
      <c r="X183" s="18">
        <v>1.4187891309702987E-2</v>
      </c>
      <c r="Y183" s="18">
        <v>1.5901547649733505E-2</v>
      </c>
      <c r="Z183" s="18">
        <v>1.623372830111228E-2</v>
      </c>
      <c r="AA183" s="18">
        <v>5.0729712785074011E-3</v>
      </c>
      <c r="AB183" s="18">
        <v>5.6216859509192283E-3</v>
      </c>
      <c r="AC183" s="18">
        <v>3.0287261410294485E-2</v>
      </c>
      <c r="AD183" s="18">
        <v>2.130714553026427E-2</v>
      </c>
      <c r="AE183" s="18">
        <v>4.5783300762761488E-3</v>
      </c>
      <c r="AF183" s="18">
        <v>4.8060508293750991E-3</v>
      </c>
      <c r="AG183" s="18">
        <v>2.337898125118576E-2</v>
      </c>
      <c r="AH183" s="18">
        <v>2.9848703575792224E-2</v>
      </c>
      <c r="AI183" s="18">
        <v>9.086724665341054E-3</v>
      </c>
      <c r="AK183" s="18">
        <v>6.0994183967788126E-3</v>
      </c>
      <c r="AL183" s="18">
        <v>6.6711771100142299E-3</v>
      </c>
      <c r="AM183" s="18">
        <v>1.1611031699083306E-2</v>
      </c>
      <c r="AN183" s="18">
        <v>1.119364127077551E-2</v>
      </c>
      <c r="AP183" s="18">
        <v>6.1292024270610404E-3</v>
      </c>
      <c r="AQ183" s="18">
        <v>1.5194629127687575E-2</v>
      </c>
      <c r="AR183" s="18">
        <v>1.3967277505289109E-2</v>
      </c>
      <c r="AS183" s="18">
        <v>1.0841418031610411E-2</v>
      </c>
      <c r="AU183" s="91">
        <v>1</v>
      </c>
    </row>
    <row r="184" spans="1:49">
      <c r="A184" s="15" t="s">
        <v>122</v>
      </c>
      <c r="B184" s="18">
        <v>3.2902569936266265E-2</v>
      </c>
      <c r="C184" s="18">
        <v>6.1774439322254335E-2</v>
      </c>
      <c r="D184" s="18">
        <v>5.7697231530580852E-2</v>
      </c>
      <c r="E184" s="18">
        <v>6.5084276991013421E-2</v>
      </c>
      <c r="F184" s="18">
        <v>5.3621025475695153E-2</v>
      </c>
      <c r="G184" s="18">
        <v>3.2039898105304741E-2</v>
      </c>
      <c r="H184" s="18">
        <v>2.5544423649718647E-2</v>
      </c>
      <c r="I184" s="18">
        <v>3.6645670489246926E-2</v>
      </c>
      <c r="J184" s="18">
        <v>3.8288728816226691E-2</v>
      </c>
      <c r="K184" s="18">
        <v>5.092441663434516E-2</v>
      </c>
      <c r="L184" s="18">
        <v>3.6154855746554374E-2</v>
      </c>
      <c r="M184" s="18">
        <v>2.0768227637898946E-2</v>
      </c>
      <c r="N184" s="18">
        <v>2.7709639074994599E-2</v>
      </c>
      <c r="O184" s="18">
        <v>4.4948699823164351E-2</v>
      </c>
      <c r="P184" s="18">
        <v>1.9505281887648235E-2</v>
      </c>
      <c r="Q184" s="18">
        <v>1.3626538590277182E-2</v>
      </c>
      <c r="R184" s="18">
        <v>1.0699978256919811E-2</v>
      </c>
      <c r="S184" s="18">
        <v>1.0691490821282552E-2</v>
      </c>
      <c r="T184" s="18">
        <v>1.3688660901293476E-2</v>
      </c>
      <c r="U184" s="18">
        <v>1.2830970991063145E-2</v>
      </c>
      <c r="V184" s="18">
        <v>9.9328052953858818E-3</v>
      </c>
      <c r="W184" s="18">
        <v>1.2640555760783998E-2</v>
      </c>
      <c r="X184" s="18">
        <v>2.1387562670068878E-2</v>
      </c>
      <c r="Y184" s="18">
        <v>9.9938034833641446E-3</v>
      </c>
      <c r="Z184" s="18">
        <v>1.3845923095747451E-2</v>
      </c>
      <c r="AA184" s="18">
        <v>2.2108506329661524E-2</v>
      </c>
      <c r="AB184" s="18">
        <v>1.5696650267292368E-2</v>
      </c>
      <c r="AC184" s="18">
        <v>9.1870789896392274E-2</v>
      </c>
      <c r="AD184" s="18">
        <v>2.2880778157340097E-2</v>
      </c>
      <c r="AE184" s="18">
        <v>3.7477018720268998E-2</v>
      </c>
      <c r="AF184" s="18">
        <v>3.8302657480676308E-2</v>
      </c>
      <c r="AG184" s="18">
        <v>0.14674483408968467</v>
      </c>
      <c r="AH184" s="18">
        <v>4.8438084082490937E-2</v>
      </c>
      <c r="AI184" s="18">
        <v>4.4946980067461638E-2</v>
      </c>
      <c r="AJ184" s="18">
        <v>0.10176152275300224</v>
      </c>
      <c r="AK184" s="18">
        <v>8.3675848050850737E-2</v>
      </c>
      <c r="AL184" s="18">
        <v>5.9180010214611521E-2</v>
      </c>
      <c r="AM184" s="18">
        <v>4.3277048715893024E-2</v>
      </c>
      <c r="AN184" s="18">
        <v>5.4003279044426367E-2</v>
      </c>
      <c r="AO184" s="18">
        <v>6.2614523411777187E-2</v>
      </c>
      <c r="AP184" s="18">
        <v>0.12093573779388027</v>
      </c>
      <c r="AQ184" s="18">
        <v>0.14554757297665499</v>
      </c>
      <c r="AR184" s="18">
        <v>8.5027033221172374E-2</v>
      </c>
      <c r="AS184" s="18">
        <v>0.15321897148557798</v>
      </c>
      <c r="AU184" s="91">
        <v>1</v>
      </c>
    </row>
    <row r="185" spans="1:49">
      <c r="A185" s="15">
        <v>383</v>
      </c>
      <c r="C185" s="18">
        <v>5.9660272960990217E-3</v>
      </c>
      <c r="D185" s="18">
        <v>7.4717909870094636E-3</v>
      </c>
      <c r="E185" s="18">
        <v>6.8503997686721919E-3</v>
      </c>
      <c r="F185" s="18">
        <v>8.6585940661780773E-3</v>
      </c>
      <c r="H185" s="18">
        <v>6.7415969760391756E-3</v>
      </c>
      <c r="I185" s="18">
        <v>1.1053665395199672E-2</v>
      </c>
      <c r="J185" s="18">
        <v>9.0923295518415097E-3</v>
      </c>
      <c r="K185" s="18">
        <v>6.4196315476827094E-3</v>
      </c>
      <c r="L185" s="18">
        <v>1.903949873722037E-2</v>
      </c>
      <c r="M185" s="18">
        <v>4.3616750710822726E-3</v>
      </c>
      <c r="N185" s="18">
        <v>7.1569051221093572E-3</v>
      </c>
      <c r="O185" s="18">
        <v>7.916349826843784E-3</v>
      </c>
      <c r="P185" s="18">
        <v>4.0213064772883804E-3</v>
      </c>
      <c r="R185" s="18">
        <v>1.519990230506435E-2</v>
      </c>
      <c r="S185" s="18">
        <v>9.9237164887632737E-3</v>
      </c>
      <c r="T185" s="18">
        <v>1.4537879520377292E-2</v>
      </c>
      <c r="U185" s="18">
        <v>1.1761448749449996E-2</v>
      </c>
      <c r="W185" s="18">
        <v>8.2531074239303726E-3</v>
      </c>
      <c r="X185" s="18">
        <v>1.4639984393889128E-2</v>
      </c>
      <c r="Y185" s="18">
        <v>1.6165283688366991E-2</v>
      </c>
      <c r="Z185" s="18">
        <v>1.6453815609779203E-2</v>
      </c>
      <c r="AA185" s="18">
        <v>4.8714157945431887E-3</v>
      </c>
      <c r="AB185" s="18">
        <v>5.730426940723724E-3</v>
      </c>
      <c r="AC185" s="18">
        <v>3.0793595469302087E-2</v>
      </c>
      <c r="AD185" s="18">
        <v>2.0887377029996074E-2</v>
      </c>
      <c r="AE185" s="18">
        <v>4.4673154783282524E-3</v>
      </c>
      <c r="AF185" s="18">
        <v>4.5501637750572903E-3</v>
      </c>
      <c r="AG185" s="18">
        <v>2.4225523715596955E-2</v>
      </c>
      <c r="AH185" s="18">
        <v>2.8609664446843149E-2</v>
      </c>
      <c r="AI185" s="18">
        <v>8.6318721717766472E-3</v>
      </c>
      <c r="AJ185" s="18">
        <v>4.7007117591935568E-3</v>
      </c>
      <c r="AK185" s="18">
        <v>6.4649588828491972E-3</v>
      </c>
      <c r="AL185" s="18">
        <v>1.3366320541561734E-2</v>
      </c>
      <c r="AM185" s="18">
        <v>1.1704065668531735E-2</v>
      </c>
      <c r="AN185" s="18">
        <v>1.0964534520016455E-2</v>
      </c>
      <c r="AP185" s="18">
        <v>6.3763684765645017E-3</v>
      </c>
      <c r="AQ185" s="18">
        <v>1.4190067268415207E-2</v>
      </c>
      <c r="AR185" s="18">
        <v>1.3452973699622119E-2</v>
      </c>
      <c r="AS185" s="18">
        <v>1.0610296713929657E-2</v>
      </c>
      <c r="AW185" s="91">
        <v>1</v>
      </c>
    </row>
    <row r="186" spans="1:49">
      <c r="A186" s="14">
        <v>79</v>
      </c>
      <c r="C186" s="18">
        <v>1.0219848501966057E-2</v>
      </c>
      <c r="D186" s="18">
        <v>1.1827110424516287E-2</v>
      </c>
      <c r="E186" s="18">
        <v>1.1469532529766135E-2</v>
      </c>
      <c r="F186" s="18">
        <v>8.6909315044062206E-3</v>
      </c>
      <c r="G186" s="18">
        <v>6.0030150140729698E-3</v>
      </c>
      <c r="H186" s="18">
        <v>8.4132885054251372E-3</v>
      </c>
      <c r="I186" s="18">
        <v>1.317158424624173E-2</v>
      </c>
      <c r="J186" s="18">
        <v>1.4023219528864787E-2</v>
      </c>
      <c r="K186" s="18">
        <v>8.7467801978462923E-3</v>
      </c>
      <c r="L186" s="18">
        <v>1.9526942716656226E-2</v>
      </c>
      <c r="M186" s="18">
        <v>6.1095862593344569E-3</v>
      </c>
      <c r="N186" s="18">
        <v>9.0115085368489296E-3</v>
      </c>
      <c r="O186" s="18">
        <v>1.3169572673206389E-2</v>
      </c>
      <c r="P186" s="18">
        <v>5.8401105369362931E-3</v>
      </c>
      <c r="Q186" s="18">
        <v>4.8197696903274564E-3</v>
      </c>
      <c r="R186" s="18">
        <v>1.4888648622888613E-2</v>
      </c>
      <c r="S186" s="18">
        <v>1.451142880662953E-2</v>
      </c>
      <c r="T186" s="18">
        <v>1.2522189621433618E-2</v>
      </c>
      <c r="U186" s="18">
        <v>1.4540888214326326E-2</v>
      </c>
      <c r="V186" s="18">
        <v>1.3440699486147796E-2</v>
      </c>
      <c r="W186" s="18">
        <v>1.2838094903912479E-2</v>
      </c>
      <c r="X186" s="18">
        <v>1.7139667572751392E-2</v>
      </c>
      <c r="Y186" s="18">
        <v>1.5910651806406936E-2</v>
      </c>
      <c r="Z186" s="18">
        <v>1.6326562833032042E-2</v>
      </c>
      <c r="AA186" s="18">
        <v>7.2032324911372935E-3</v>
      </c>
      <c r="AB186" s="18">
        <v>7.2655563393127058E-3</v>
      </c>
      <c r="AC186" s="18">
        <v>3.0207908272656164E-2</v>
      </c>
      <c r="AD186" s="18">
        <v>2.3631648547924503E-2</v>
      </c>
      <c r="AE186" s="18">
        <v>6.9325943262420267E-3</v>
      </c>
      <c r="AF186" s="18">
        <v>7.9269917888524291E-3</v>
      </c>
      <c r="AG186" s="18">
        <v>2.4618175326749384E-2</v>
      </c>
      <c r="AH186" s="18">
        <v>3.0727936947323911E-2</v>
      </c>
      <c r="AI186" s="18">
        <v>1.1308002523697704E-2</v>
      </c>
      <c r="AJ186" s="18">
        <v>8.8397756387686675E-3</v>
      </c>
      <c r="AK186" s="18">
        <v>1.0036055584307851E-2</v>
      </c>
      <c r="AL186" s="18">
        <v>1.5608962192163617E-2</v>
      </c>
      <c r="AM186" s="18">
        <v>1.0773165528448357E-2</v>
      </c>
      <c r="AN186" s="18">
        <v>1.3949538196750995E-2</v>
      </c>
      <c r="AO186" s="18">
        <v>4.2401759367318281E-3</v>
      </c>
      <c r="AP186" s="18">
        <v>6.4943121194827105E-3</v>
      </c>
      <c r="AQ186" s="18">
        <v>1.4598328275292859E-2</v>
      </c>
      <c r="AR186" s="18">
        <v>1.4376727650883965E-2</v>
      </c>
      <c r="AS186" s="18">
        <v>1.3607779210651117E-2</v>
      </c>
      <c r="AW186" s="91">
        <v>1</v>
      </c>
    </row>
    <row r="187" spans="1:49">
      <c r="A187" s="14" t="s">
        <v>124</v>
      </c>
      <c r="B187" s="18">
        <v>6.1608372674867573E-3</v>
      </c>
      <c r="C187" s="18">
        <v>1.126074305128834E-2</v>
      </c>
      <c r="D187" s="18">
        <v>1.0696103500861736E-2</v>
      </c>
      <c r="E187" s="18">
        <v>1.1994474149895048E-2</v>
      </c>
      <c r="F187" s="18">
        <v>1.3430489369965444E-2</v>
      </c>
      <c r="G187" s="18">
        <v>6.7698394025740892E-3</v>
      </c>
      <c r="H187" s="18">
        <v>8.5959714131133586E-3</v>
      </c>
      <c r="I187" s="18">
        <v>1.655718718292562E-2</v>
      </c>
      <c r="J187" s="18">
        <v>1.6526603087244098E-2</v>
      </c>
      <c r="K187" s="18">
        <v>1.3365319815425929E-2</v>
      </c>
      <c r="L187" s="18">
        <v>2.0293602179458258E-2</v>
      </c>
      <c r="M187" s="18">
        <v>6.6324713281379968E-3</v>
      </c>
      <c r="N187" s="18">
        <v>8.7932245515452787E-3</v>
      </c>
      <c r="O187" s="18">
        <v>1.3605529403107223E-2</v>
      </c>
      <c r="P187" s="18">
        <v>6.8722051579170086E-3</v>
      </c>
      <c r="Q187" s="18">
        <v>5.8054661681140448E-3</v>
      </c>
      <c r="R187" s="18">
        <v>1.9295345491587214E-2</v>
      </c>
      <c r="S187" s="18">
        <v>1.3718958373350165E-2</v>
      </c>
      <c r="T187" s="18">
        <v>1.5734974972481258E-2</v>
      </c>
      <c r="U187" s="18">
        <v>1.5935716604621192E-2</v>
      </c>
      <c r="V187" s="18">
        <v>1.601303798848493E-2</v>
      </c>
      <c r="W187" s="18">
        <v>1.0826314683104002E-2</v>
      </c>
      <c r="X187" s="18">
        <v>1.9894943534641725E-2</v>
      </c>
      <c r="Y187" s="18">
        <v>1.4791125040470822E-2</v>
      </c>
      <c r="Z187" s="18">
        <v>1.9290005289042209E-2</v>
      </c>
      <c r="AA187" s="18">
        <v>7.9557062979370222E-3</v>
      </c>
      <c r="AB187" s="18">
        <v>6.4051950768712696E-3</v>
      </c>
      <c r="AC187" s="18">
        <v>3.4753927446205445E-2</v>
      </c>
      <c r="AD187" s="18">
        <v>2.6541271311439071E-2</v>
      </c>
      <c r="AE187" s="18">
        <v>6.6325718717312803E-3</v>
      </c>
      <c r="AF187" s="18">
        <v>9.1994516601085676E-3</v>
      </c>
      <c r="AG187" s="18">
        <v>2.2229044371633342E-2</v>
      </c>
      <c r="AH187" s="18">
        <v>2.874419036263343E-2</v>
      </c>
      <c r="AI187" s="18">
        <v>1.1727260228339212E-2</v>
      </c>
      <c r="AJ187" s="18">
        <v>1.3261525461370542E-2</v>
      </c>
      <c r="AK187" s="18">
        <v>1.0804982919905401E-2</v>
      </c>
      <c r="AL187" s="18">
        <v>1.3314806724013206E-2</v>
      </c>
      <c r="AM187" s="18">
        <v>1.1014997804454365E-2</v>
      </c>
      <c r="AN187" s="18">
        <v>1.2869673543708054E-2</v>
      </c>
      <c r="AO187" s="18">
        <v>5.8100120659798707E-3</v>
      </c>
      <c r="AP187" s="18">
        <v>9.6807239806172823E-3</v>
      </c>
      <c r="AQ187" s="18">
        <v>1.7938559557992784E-2</v>
      </c>
      <c r="AR187" s="18">
        <v>1.2287807217827023E-2</v>
      </c>
      <c r="AS187" s="18">
        <v>1.1745710884968164E-2</v>
      </c>
      <c r="AU187" s="91">
        <v>1</v>
      </c>
      <c r="AV187" s="91">
        <v>1</v>
      </c>
    </row>
    <row r="188" spans="1:49">
      <c r="A188" s="14" t="s">
        <v>125</v>
      </c>
      <c r="I188" s="18">
        <v>1.0254346564523986E-2</v>
      </c>
      <c r="J188" s="18">
        <v>6.4785026011807611E-3</v>
      </c>
      <c r="K188" s="18">
        <v>6.3165463361582975E-3</v>
      </c>
      <c r="Q188" s="18">
        <v>5.0026046834366839E-3</v>
      </c>
      <c r="R188" s="18">
        <v>5.7291527049285309E-3</v>
      </c>
      <c r="S188" s="18">
        <v>6.8312158713607551E-3</v>
      </c>
      <c r="T188" s="18">
        <v>6.2259974447741234E-3</v>
      </c>
      <c r="U188" s="18">
        <v>5.6966478964689286E-3</v>
      </c>
      <c r="V188" s="18">
        <v>1.3635900015123645E-2</v>
      </c>
      <c r="X188" s="18">
        <v>1.5286085927588218E-2</v>
      </c>
      <c r="Y188" s="18">
        <v>1.2248789289414882E-2</v>
      </c>
      <c r="Z188" s="18">
        <v>1.0505458765205996E-2</v>
      </c>
      <c r="AB188" s="18">
        <v>3.8365479423398507E-3</v>
      </c>
      <c r="AC188" s="18">
        <v>6.2267796696040554E-3</v>
      </c>
      <c r="AD188" s="18">
        <v>9.6818346479556148E-3</v>
      </c>
      <c r="AJ188" s="18">
        <v>6.2495598901485816E-3</v>
      </c>
      <c r="AK188" s="18">
        <v>5.2880292875468228E-3</v>
      </c>
      <c r="AL188" s="18">
        <v>4.6863800221151296E-3</v>
      </c>
      <c r="AN188" s="18">
        <v>3.8237549150749056E-3</v>
      </c>
      <c r="AU188" s="91">
        <v>1</v>
      </c>
      <c r="AV188" s="91">
        <v>1</v>
      </c>
    </row>
    <row r="189" spans="1:49">
      <c r="A189" s="14">
        <v>69</v>
      </c>
      <c r="B189" s="18">
        <v>6.3958101455528129E-3</v>
      </c>
      <c r="C189" s="18">
        <v>7.8883411543940758E-3</v>
      </c>
      <c r="D189" s="18">
        <v>8.5902274915066971E-3</v>
      </c>
      <c r="E189" s="18">
        <v>8.8854764737780183E-3</v>
      </c>
      <c r="F189" s="18">
        <v>6.6539995368233591E-3</v>
      </c>
      <c r="G189" s="18">
        <v>5.1316236635035161E-3</v>
      </c>
      <c r="H189" s="18">
        <v>6.579703019439229E-3</v>
      </c>
      <c r="I189" s="18">
        <v>9.0050658287825942E-3</v>
      </c>
      <c r="J189" s="18">
        <v>6.6015921834180905E-3</v>
      </c>
      <c r="K189" s="18">
        <v>8.0928333872383081E-3</v>
      </c>
      <c r="L189" s="18">
        <v>5.7527065760767547E-3</v>
      </c>
      <c r="N189" s="18">
        <v>3.660309055543549E-3</v>
      </c>
      <c r="P189" s="18">
        <v>3.2340290173658299E-3</v>
      </c>
      <c r="Q189" s="18">
        <v>4.2647627553415515E-3</v>
      </c>
      <c r="R189" s="18">
        <v>5.6126931932244991E-3</v>
      </c>
      <c r="S189" s="18">
        <v>5.2610926652580745E-3</v>
      </c>
      <c r="T189" s="18">
        <v>6.6812309265601392E-3</v>
      </c>
      <c r="U189" s="18">
        <v>5.9540583342809067E-3</v>
      </c>
      <c r="V189" s="18">
        <v>7.5983124826341873E-3</v>
      </c>
      <c r="W189" s="18">
        <v>1.0367880915087085E-2</v>
      </c>
      <c r="X189" s="18">
        <v>1.2645079162566977E-2</v>
      </c>
      <c r="Y189" s="18">
        <v>9.4942128859095542E-3</v>
      </c>
      <c r="Z189" s="18">
        <v>1.1725885519865484E-2</v>
      </c>
      <c r="AA189" s="18">
        <v>5.8755881569274937E-3</v>
      </c>
      <c r="AB189" s="18">
        <v>4.6149548517614766E-3</v>
      </c>
      <c r="AC189" s="18">
        <v>6.3778558354923992E-3</v>
      </c>
      <c r="AD189" s="18">
        <v>7.5390582407825662E-3</v>
      </c>
      <c r="AE189" s="18">
        <v>6.1982626372665628E-3</v>
      </c>
      <c r="AF189" s="18">
        <v>7.9626030431836029E-3</v>
      </c>
      <c r="AG189" s="18">
        <v>9.7018169242850828E-3</v>
      </c>
      <c r="AH189" s="18">
        <v>6.3898350934050484E-3</v>
      </c>
      <c r="AI189" s="18">
        <v>5.8269484614627987E-3</v>
      </c>
      <c r="AJ189" s="18">
        <v>7.3109017241472707E-3</v>
      </c>
      <c r="AK189" s="18">
        <v>7.6886579679518226E-3</v>
      </c>
      <c r="AL189" s="18">
        <v>6.9736486162617272E-3</v>
      </c>
      <c r="AM189" s="18">
        <v>5.5024548918354002E-3</v>
      </c>
      <c r="AN189" s="18">
        <v>6.1496172447058567E-3</v>
      </c>
      <c r="AO189" s="18">
        <v>3.4784098081491219E-3</v>
      </c>
      <c r="AP189" s="18">
        <v>4.4041960867846081E-3</v>
      </c>
      <c r="AQ189" s="18">
        <v>3.827368063703861E-3</v>
      </c>
      <c r="AR189" s="18">
        <v>3.8197984545068732E-3</v>
      </c>
      <c r="AS189" s="18">
        <v>3.9555308395515971E-3</v>
      </c>
      <c r="AW189" s="91">
        <v>1</v>
      </c>
    </row>
    <row r="190" spans="1:49">
      <c r="A190" s="14">
        <v>70</v>
      </c>
      <c r="B190" s="18">
        <v>3.4354550727309272E-3</v>
      </c>
      <c r="C190" s="18">
        <v>3.4554116872273764E-3</v>
      </c>
      <c r="D190" s="18">
        <v>5.7202023175883321E-3</v>
      </c>
      <c r="E190" s="18">
        <v>4.4010257041110883E-3</v>
      </c>
      <c r="F190" s="18">
        <v>3.269674309734516E-3</v>
      </c>
      <c r="G190" s="18">
        <v>2.9429790546565701E-3</v>
      </c>
      <c r="H190" s="18">
        <v>2.9221469373457397E-3</v>
      </c>
      <c r="I190" s="18">
        <v>4.0205185082489948E-3</v>
      </c>
      <c r="J190" s="18">
        <v>4.2508059838398549E-3</v>
      </c>
      <c r="K190" s="18">
        <v>3.3782956664265644E-3</v>
      </c>
      <c r="S190" s="18">
        <v>3.2061026808989385E-3</v>
      </c>
      <c r="T190" s="18">
        <v>5.904615682122469E-3</v>
      </c>
      <c r="U190" s="18">
        <v>4.0193601653227603E-3</v>
      </c>
      <c r="V190" s="18">
        <v>7.7798841458482076E-3</v>
      </c>
      <c r="W190" s="18">
        <v>5.6672290684047517E-3</v>
      </c>
      <c r="X190" s="18">
        <v>6.4478441211524035E-3</v>
      </c>
      <c r="Y190" s="18">
        <v>5.7316356357176553E-3</v>
      </c>
      <c r="Z190" s="18">
        <v>7.4987566803760754E-3</v>
      </c>
      <c r="AE190" s="18">
        <v>3.7436764135177414E-3</v>
      </c>
      <c r="AF190" s="18">
        <v>3.8775883324314265E-3</v>
      </c>
      <c r="AG190" s="18">
        <v>4.9531739938952881E-3</v>
      </c>
      <c r="AH190" s="18">
        <v>3.6844343010153054E-3</v>
      </c>
      <c r="AI190" s="18">
        <v>3.3255314628045326E-3</v>
      </c>
      <c r="AJ190" s="18">
        <v>3.5198631732326546E-3</v>
      </c>
      <c r="AK190" s="18">
        <v>4.1458691155827941E-3</v>
      </c>
      <c r="AL190" s="18">
        <v>3.3293903684036828E-3</v>
      </c>
      <c r="AN190" s="18">
        <v>2.5949096155490708E-3</v>
      </c>
      <c r="AW190" s="91">
        <v>1</v>
      </c>
    </row>
    <row r="191" spans="1:49">
      <c r="A191" s="14" t="s">
        <v>127</v>
      </c>
      <c r="B191" s="18">
        <v>4.4274650853042503E-2</v>
      </c>
      <c r="C191" s="18">
        <v>4.7871504977831908E-2</v>
      </c>
      <c r="D191" s="18">
        <v>4.5649477169803207E-2</v>
      </c>
      <c r="E191" s="18">
        <v>5.0604018684386715E-2</v>
      </c>
      <c r="F191" s="18">
        <v>5.2785478334406347E-2</v>
      </c>
      <c r="G191" s="18">
        <v>4.2407131466813061E-2</v>
      </c>
      <c r="H191" s="18">
        <v>3.9239924764786008E-2</v>
      </c>
      <c r="I191" s="18">
        <v>4.0938251853524059E-2</v>
      </c>
      <c r="J191" s="18">
        <v>4.1442969617669141E-2</v>
      </c>
      <c r="K191" s="18">
        <v>4.8147880890192347E-2</v>
      </c>
      <c r="L191" s="18">
        <v>5.8880550985220513E-2</v>
      </c>
      <c r="M191" s="18">
        <v>4.1593671668525921E-2</v>
      </c>
      <c r="N191" s="18">
        <v>3.9289496433974495E-2</v>
      </c>
      <c r="O191" s="18">
        <v>4.3841804570967285E-2</v>
      </c>
      <c r="P191" s="18">
        <v>3.4907178226609235E-2</v>
      </c>
      <c r="Q191" s="18">
        <v>3.9470772018807818E-2</v>
      </c>
      <c r="R191" s="18">
        <v>4.7225970173259586E-2</v>
      </c>
      <c r="S191" s="18">
        <v>4.1819005021540491E-2</v>
      </c>
      <c r="T191" s="18">
        <v>4.9457005898766129E-2</v>
      </c>
      <c r="U191" s="18">
        <v>4.3252534141490051E-2</v>
      </c>
      <c r="V191" s="18">
        <v>6.1884722656978162E-2</v>
      </c>
      <c r="W191" s="18">
        <v>4.3785135894259378E-2</v>
      </c>
      <c r="X191" s="18">
        <v>5.1646829154379466E-2</v>
      </c>
      <c r="Y191" s="18">
        <v>4.4231407178286129E-2</v>
      </c>
      <c r="Z191" s="18">
        <v>4.6156760895821658E-2</v>
      </c>
      <c r="AA191" s="18">
        <v>5.0481947019420437E-2</v>
      </c>
      <c r="AB191" s="18">
        <v>4.3332806104291854E-2</v>
      </c>
      <c r="AC191" s="18">
        <v>4.0527173413768935E-2</v>
      </c>
      <c r="AD191" s="18">
        <v>6.4046448522842234E-2</v>
      </c>
      <c r="AE191" s="18">
        <v>3.8739377349625542E-2</v>
      </c>
      <c r="AF191" s="18">
        <v>5.0949792536909046E-2</v>
      </c>
      <c r="AG191" s="18">
        <v>5.9939609301640488E-2</v>
      </c>
      <c r="AH191" s="18">
        <v>4.6916861524975276E-2</v>
      </c>
      <c r="AI191" s="18">
        <v>4.351693904378811E-2</v>
      </c>
      <c r="AJ191" s="18">
        <v>5.6261273583117118E-2</v>
      </c>
      <c r="AK191" s="18">
        <v>4.9279657548872577E-2</v>
      </c>
      <c r="AL191" s="18">
        <v>4.4517855460492202E-2</v>
      </c>
      <c r="AM191" s="18">
        <v>4.1048156568324341E-2</v>
      </c>
      <c r="AN191" s="18">
        <v>4.1284546418865455E-2</v>
      </c>
      <c r="AO191" s="18">
        <v>3.4290714590125317E-2</v>
      </c>
      <c r="AP191" s="18">
        <v>5.2558716438024643E-2</v>
      </c>
      <c r="AQ191" s="18">
        <v>4.1914270867611431E-2</v>
      </c>
      <c r="AR191" s="18">
        <v>3.723550494397463E-2</v>
      </c>
      <c r="AS191" s="18">
        <v>5.2710395438478344E-2</v>
      </c>
      <c r="AU191" s="91">
        <v>1</v>
      </c>
      <c r="AV191" s="91">
        <v>1</v>
      </c>
    </row>
    <row r="192" spans="1:49">
      <c r="A192" s="14" t="s">
        <v>128</v>
      </c>
      <c r="B192" s="18">
        <v>1.7203046582539301E-2</v>
      </c>
      <c r="C192" s="18">
        <v>1.6611602357615822E-2</v>
      </c>
      <c r="E192" s="18">
        <v>1.5027823673347035E-2</v>
      </c>
      <c r="F192" s="18">
        <v>2.0313790741497459E-2</v>
      </c>
      <c r="G192" s="18">
        <v>1.4786930291596593E-2</v>
      </c>
      <c r="H192" s="18">
        <v>1.1858797286418215E-2</v>
      </c>
      <c r="I192" s="18">
        <v>1.1872614465769158E-2</v>
      </c>
      <c r="K192" s="18">
        <v>1.6156351917449362E-2</v>
      </c>
      <c r="L192" s="18">
        <v>1.9015442035969894E-2</v>
      </c>
      <c r="M192" s="18">
        <v>1.2737427359159203E-2</v>
      </c>
      <c r="N192" s="18">
        <v>1.690052950075643E-2</v>
      </c>
      <c r="O192" s="18">
        <v>1.4484690225426422E-2</v>
      </c>
      <c r="P192" s="18">
        <v>1.1400186594982384E-2</v>
      </c>
      <c r="Q192" s="18">
        <v>1.2636160704416675E-2</v>
      </c>
      <c r="R192" s="18">
        <v>1.5216879778637572E-2</v>
      </c>
      <c r="S192" s="18">
        <v>2.0009329638064923E-2</v>
      </c>
      <c r="U192" s="18">
        <v>1.5926488061396179E-2</v>
      </c>
      <c r="V192" s="33">
        <v>1.2998420810134952E-2</v>
      </c>
      <c r="W192" s="33">
        <v>1.2710084340766719E-2</v>
      </c>
      <c r="X192" s="33"/>
      <c r="Y192" s="33"/>
      <c r="Z192" s="33">
        <v>1.3716144209288191E-2</v>
      </c>
      <c r="AA192" s="18">
        <v>1.6865441886637987E-2</v>
      </c>
      <c r="AB192" s="18">
        <v>1.2777863523361136E-2</v>
      </c>
      <c r="AC192" s="18">
        <v>1.3265402978123255E-2</v>
      </c>
      <c r="AD192" s="18">
        <v>2.6536877920855864E-2</v>
      </c>
      <c r="AE192" s="18">
        <v>1.2691515905907422E-2</v>
      </c>
      <c r="AF192" s="18">
        <v>1.8992913727514431E-2</v>
      </c>
      <c r="AG192" s="18">
        <v>2.3072785040654051E-2</v>
      </c>
      <c r="AH192" s="18">
        <v>1.5083827737959856E-2</v>
      </c>
      <c r="AI192" s="18">
        <v>1.8859803810218366E-2</v>
      </c>
      <c r="AJ192" s="18">
        <v>1.8535057119487792E-2</v>
      </c>
      <c r="AK192" s="18">
        <v>1.6598245774899673E-2</v>
      </c>
      <c r="AL192" s="18">
        <v>1.6895430256076011E-2</v>
      </c>
      <c r="AM192" s="18">
        <v>1.2160268386188489E-2</v>
      </c>
      <c r="AN192" s="18">
        <v>1.3639080171925626E-2</v>
      </c>
      <c r="AO192" s="18">
        <v>1.1153164217806221E-2</v>
      </c>
      <c r="AP192" s="18">
        <v>1.7127286003988815E-2</v>
      </c>
      <c r="AQ192" s="18">
        <v>1.5354904700712187E-2</v>
      </c>
      <c r="AR192" s="18">
        <v>1.4842341312025015E-2</v>
      </c>
      <c r="AS192" s="18">
        <v>1.8080672527561285E-2</v>
      </c>
      <c r="AU192" s="91">
        <v>1</v>
      </c>
    </row>
    <row r="193" spans="1:49">
      <c r="A193" s="14" t="s">
        <v>232</v>
      </c>
      <c r="Q193" s="18">
        <v>5.3430470817012344E-3</v>
      </c>
      <c r="R193" s="18">
        <v>4.3182352958697082E-3</v>
      </c>
      <c r="S193" s="18">
        <v>4.4104491946327139E-3</v>
      </c>
      <c r="T193" s="18">
        <v>1.6074593601750189E-2</v>
      </c>
      <c r="U193" s="18">
        <v>1.0370905039938169E-2</v>
      </c>
      <c r="V193" s="18">
        <v>8.0441082852952452E-3</v>
      </c>
      <c r="W193" s="18">
        <v>5.3959376465095516E-3</v>
      </c>
      <c r="X193" s="18">
        <v>8.6481491237937677E-3</v>
      </c>
      <c r="Y193" s="18">
        <v>4.498022406467593E-3</v>
      </c>
      <c r="Z193" s="18">
        <v>1.2125326618091683E-2</v>
      </c>
      <c r="AU193" s="91">
        <v>1</v>
      </c>
      <c r="AV193" s="91">
        <v>1</v>
      </c>
    </row>
    <row r="194" spans="1:49">
      <c r="A194" s="14" t="s">
        <v>129</v>
      </c>
      <c r="H194" s="18">
        <v>2.7384245821031037E-3</v>
      </c>
      <c r="I194" s="18">
        <v>3.1221283106092862E-3</v>
      </c>
      <c r="J194" s="18">
        <v>4.3649027198863306E-3</v>
      </c>
      <c r="K194" s="18">
        <v>3.4343482501929625E-3</v>
      </c>
      <c r="Q194" s="18">
        <v>2.7456458353543579E-3</v>
      </c>
      <c r="R194" s="18">
        <v>3.1378541069104274E-3</v>
      </c>
      <c r="U194" s="18">
        <v>4.6627214644379732E-3</v>
      </c>
      <c r="AF194" s="18">
        <v>8.708236626138368E-3</v>
      </c>
      <c r="AG194" s="18">
        <v>1.1432125706152502E-2</v>
      </c>
      <c r="AH194" s="18">
        <v>1.2101787969064292E-2</v>
      </c>
      <c r="AJ194" s="18">
        <v>1.2222527665982353E-2</v>
      </c>
      <c r="AK194" s="18">
        <v>4.4637170298173958E-3</v>
      </c>
      <c r="AL194" s="18">
        <v>3.537924913239161E-3</v>
      </c>
      <c r="AM194" s="18">
        <v>3.7849693534335277E-3</v>
      </c>
      <c r="AN194" s="18">
        <v>4.2297761835323952E-3</v>
      </c>
      <c r="AP194" s="18">
        <v>3.6962119788848651E-3</v>
      </c>
      <c r="AQ194" s="18">
        <v>9.6035987545199774E-3</v>
      </c>
      <c r="AR194" s="18">
        <v>3.5847269660514197E-3</v>
      </c>
      <c r="AS194" s="18">
        <v>2.9235345898838173E-3</v>
      </c>
      <c r="AU194" s="91">
        <v>1</v>
      </c>
    </row>
    <row r="195" spans="1:49">
      <c r="A195" s="14" t="s">
        <v>130</v>
      </c>
      <c r="I195" s="18">
        <v>1.32053237210592E-2</v>
      </c>
      <c r="J195" s="18">
        <v>1.1993646554166161E-2</v>
      </c>
      <c r="K195" s="18">
        <v>1.023346223279991E-2</v>
      </c>
      <c r="S195" s="18">
        <v>1.0356721455423538E-2</v>
      </c>
      <c r="T195" s="18">
        <v>2.991912809884795E-2</v>
      </c>
      <c r="U195" s="18">
        <v>1.7653544007791528E-2</v>
      </c>
      <c r="X195" s="18">
        <v>0.26051988568808571</v>
      </c>
      <c r="Y195" s="18">
        <v>1.8853854955989936E-2</v>
      </c>
      <c r="Z195" s="18">
        <v>1.7906328694238104E-2</v>
      </c>
      <c r="AG195" s="18">
        <v>1.0485118864168159E-2</v>
      </c>
      <c r="AH195" s="18">
        <v>6.8473982950518096E-3</v>
      </c>
      <c r="AI195" s="18">
        <v>6.517650396134677E-3</v>
      </c>
      <c r="AJ195" s="18">
        <v>6.3968274173541407E-3</v>
      </c>
      <c r="AK195" s="18">
        <v>3.8357135516442855E-3</v>
      </c>
      <c r="AL195" s="18">
        <v>9.9975372538562354E-3</v>
      </c>
      <c r="AM195" s="18">
        <v>9.5743723920014307E-3</v>
      </c>
      <c r="AN195" s="18">
        <v>7.8293250270088672E-3</v>
      </c>
      <c r="AP195" s="18">
        <v>3.9275877592544672E-3</v>
      </c>
      <c r="AQ195" s="18">
        <v>3.6579429008806008E-2</v>
      </c>
      <c r="AR195" s="18">
        <v>9.0171883004150216E-3</v>
      </c>
      <c r="AS195" s="18">
        <v>8.3067239112603278E-3</v>
      </c>
      <c r="AU195" s="91">
        <v>1</v>
      </c>
      <c r="AV195" s="91">
        <v>1</v>
      </c>
    </row>
    <row r="196" spans="1:49">
      <c r="A196" s="14" t="s">
        <v>268</v>
      </c>
      <c r="B196" s="18">
        <v>0.1636942344932302</v>
      </c>
      <c r="C196" s="18">
        <v>0.15846327867316598</v>
      </c>
      <c r="D196" s="18">
        <v>0.18659662517325676</v>
      </c>
      <c r="E196" s="18">
        <v>0.18485474494200194</v>
      </c>
      <c r="F196" s="18">
        <v>0.13578522976076501</v>
      </c>
      <c r="G196" s="18">
        <v>0.11370262898770465</v>
      </c>
      <c r="H196" s="18">
        <v>9.5901250403435584E-2</v>
      </c>
      <c r="I196" s="18">
        <v>0.15517919341798056</v>
      </c>
      <c r="J196" s="18">
        <v>0.11682156844230414</v>
      </c>
      <c r="K196" s="18">
        <v>0.15269915740725232</v>
      </c>
      <c r="L196" s="18">
        <v>0.11448860185607308</v>
      </c>
      <c r="M196" s="18">
        <v>8.1095141600650081E-2</v>
      </c>
      <c r="N196" s="18">
        <v>6.6161929976226497E-2</v>
      </c>
      <c r="O196" s="18">
        <v>8.8239426098086923E-2</v>
      </c>
      <c r="P196" s="18">
        <v>8.2564161550925233E-2</v>
      </c>
      <c r="Q196" s="18">
        <v>7.2112670048897307E-2</v>
      </c>
      <c r="R196" s="18">
        <v>9.7215694333991576E-2</v>
      </c>
      <c r="S196" s="18">
        <v>9.1330845429849344E-2</v>
      </c>
      <c r="T196" s="18">
        <v>0.13412217530721379</v>
      </c>
      <c r="U196" s="18">
        <v>9.8776723636441535E-2</v>
      </c>
      <c r="V196" s="18">
        <v>0.23365986923323123</v>
      </c>
      <c r="W196" s="18">
        <v>0.20267321145038242</v>
      </c>
      <c r="X196" s="18">
        <v>0.24682644894053588</v>
      </c>
      <c r="Y196" s="18">
        <v>0.14080033503296557</v>
      </c>
      <c r="Z196" s="18">
        <v>0.19880862350702969</v>
      </c>
      <c r="AA196" s="18">
        <v>7.9835635599483354E-2</v>
      </c>
      <c r="AB196" s="18">
        <v>8.4862616442147876E-2</v>
      </c>
      <c r="AC196" s="18">
        <v>6.8349604287266913E-2</v>
      </c>
      <c r="AD196" s="18">
        <v>0.10359495175458042</v>
      </c>
      <c r="AE196" s="18">
        <v>0.10699637268449652</v>
      </c>
      <c r="AF196" s="18">
        <v>0.12578372294003579</v>
      </c>
      <c r="AG196" s="18">
        <v>0.12275386067391986</v>
      </c>
      <c r="AH196" s="18">
        <v>0.13034160536399472</v>
      </c>
      <c r="AI196" s="18">
        <v>8.9748592103825922E-2</v>
      </c>
      <c r="AJ196" s="18">
        <v>0.14691577787046417</v>
      </c>
      <c r="AK196" s="18">
        <v>0.16344275137523837</v>
      </c>
      <c r="AL196" s="18">
        <v>0.12914155941967342</v>
      </c>
      <c r="AM196" s="18">
        <v>0.11357205887256838</v>
      </c>
      <c r="AN196" s="18">
        <v>0.1163649114312507</v>
      </c>
      <c r="AO196" s="18">
        <v>0.12255128940549424</v>
      </c>
      <c r="AP196" s="18">
        <v>0.15736034393139675</v>
      </c>
      <c r="AQ196" s="18">
        <v>0.1413621088984178</v>
      </c>
      <c r="AR196" s="18">
        <v>0.12498148642179073</v>
      </c>
      <c r="AS196" s="18">
        <v>0.14321089997604197</v>
      </c>
      <c r="AU196" s="91">
        <v>1</v>
      </c>
      <c r="AV196" s="91">
        <v>1</v>
      </c>
    </row>
    <row r="197" spans="1:49">
      <c r="A197" s="14" t="s">
        <v>131</v>
      </c>
      <c r="B197" s="18">
        <v>2.0852554367418147E-2</v>
      </c>
      <c r="C197" s="18">
        <v>5.071829301560446E-2</v>
      </c>
      <c r="D197" s="18">
        <v>2.8781959463706226E-2</v>
      </c>
      <c r="E197" s="18">
        <v>4.6879230905734627E-2</v>
      </c>
      <c r="F197" s="18">
        <v>4.8416331124914946E-2</v>
      </c>
      <c r="G197" s="18">
        <v>2.6334898933126523E-2</v>
      </c>
      <c r="H197" s="18">
        <v>4.2326304415729127E-2</v>
      </c>
      <c r="I197" s="18">
        <v>7.356156349953194E-2</v>
      </c>
      <c r="J197" s="18">
        <v>7.6066270531791949E-2</v>
      </c>
      <c r="K197" s="18">
        <v>7.5850742922233802E-2</v>
      </c>
      <c r="L197" s="18">
        <v>8.9472787532792045E-2</v>
      </c>
      <c r="M197" s="18">
        <v>4.1890006280573974E-2</v>
      </c>
      <c r="N197" s="18">
        <v>4.7578344499675809E-2</v>
      </c>
      <c r="O197" s="18">
        <v>6.5886608881029526E-2</v>
      </c>
      <c r="P197" s="18">
        <v>3.7222716874065427E-2</v>
      </c>
      <c r="Q197" s="18">
        <v>1.8872836571784062E-2</v>
      </c>
      <c r="R197" s="18">
        <v>8.3043673806141083E-2</v>
      </c>
      <c r="S197" s="18">
        <v>5.6247015887824818E-2</v>
      </c>
      <c r="T197" s="18">
        <v>9.0337867201890035E-2</v>
      </c>
      <c r="U197" s="18">
        <v>8.7101627684311317E-2</v>
      </c>
      <c r="V197" s="18">
        <v>3.3285207317030281E-2</v>
      </c>
      <c r="W197" s="18">
        <v>3.6196773678948857E-2</v>
      </c>
      <c r="X197" s="18">
        <v>8.4558493725517561E-2</v>
      </c>
      <c r="Y197" s="18">
        <v>8.6560330116720985E-2</v>
      </c>
      <c r="Z197" s="18">
        <v>0.10890595767187412</v>
      </c>
      <c r="AA197" s="18">
        <v>3.7121931891288505E-2</v>
      </c>
      <c r="AB197" s="18">
        <v>4.110568858876517E-2</v>
      </c>
      <c r="AC197" s="18">
        <v>0.1612303154622946</v>
      </c>
      <c r="AD197" s="18">
        <v>0.12233316199110059</v>
      </c>
      <c r="AE197" s="18">
        <v>4.4054555026445369E-2</v>
      </c>
      <c r="AF197" s="18">
        <v>5.4049073042721031E-2</v>
      </c>
      <c r="AG197" s="18">
        <v>0.1465463068734445</v>
      </c>
      <c r="AH197" s="18">
        <v>0.14865609777378574</v>
      </c>
      <c r="AI197" s="18">
        <v>6.7960505543820438E-2</v>
      </c>
      <c r="AJ197" s="18">
        <v>5.5803220791601896E-2</v>
      </c>
      <c r="AK197" s="18">
        <v>4.9395965885349516E-2</v>
      </c>
      <c r="AL197" s="18">
        <v>7.1052154572305834E-2</v>
      </c>
      <c r="AM197" s="18">
        <v>7.6158952459921825E-2</v>
      </c>
      <c r="AN197" s="18">
        <v>7.3465591228960458E-2</v>
      </c>
      <c r="AO197" s="18">
        <v>2.302044203564409E-2</v>
      </c>
      <c r="AP197" s="18">
        <v>3.7036559629051127E-2</v>
      </c>
      <c r="AQ197" s="18">
        <v>9.1167459263028952E-2</v>
      </c>
      <c r="AR197" s="18">
        <v>8.3964002809987517E-2</v>
      </c>
      <c r="AS197" s="18">
        <v>7.068301124608499E-2</v>
      </c>
      <c r="AU197" s="91">
        <v>1</v>
      </c>
      <c r="AV197" s="91">
        <v>1</v>
      </c>
    </row>
    <row r="198" spans="1:49">
      <c r="A198" s="14">
        <v>130</v>
      </c>
      <c r="B198" s="18">
        <v>6.8524155060269787E-3</v>
      </c>
      <c r="C198" s="18">
        <v>6.4413530664712082E-3</v>
      </c>
      <c r="D198" s="18">
        <v>6.6639761558996615E-3</v>
      </c>
      <c r="E198" s="18">
        <v>7.5651687625446912E-3</v>
      </c>
      <c r="F198" s="18">
        <v>6.2300197911654767E-3</v>
      </c>
      <c r="G198" s="18">
        <v>4.2291526880970844E-3</v>
      </c>
      <c r="H198" s="18">
        <v>4.0548849097681566E-3</v>
      </c>
      <c r="I198" s="18">
        <v>4.6716903722261553E-3</v>
      </c>
      <c r="J198" s="18">
        <v>9.1825390401935256E-3</v>
      </c>
      <c r="K198" s="18">
        <v>4.8624005710920723E-3</v>
      </c>
      <c r="L198" s="18">
        <v>4.4638983844939185E-3</v>
      </c>
      <c r="M198" s="18">
        <v>3.5808201391119023E-3</v>
      </c>
      <c r="N198" s="18">
        <v>2.8828074346228657E-3</v>
      </c>
      <c r="O198" s="18">
        <v>4.0863974810397847E-3</v>
      </c>
      <c r="P198" s="18">
        <v>2.9020205936106129E-3</v>
      </c>
      <c r="Q198" s="18">
        <v>4.9903810067992247E-3</v>
      </c>
      <c r="R198" s="18">
        <v>9.3057404710206442E-3</v>
      </c>
      <c r="S198" s="18">
        <v>5.9130697253244793E-3</v>
      </c>
      <c r="T198" s="18">
        <v>1.0310367383398465E-2</v>
      </c>
      <c r="U198" s="18">
        <v>7.0476407064449841E-3</v>
      </c>
      <c r="V198" s="18">
        <v>1.3603806234458699E-2</v>
      </c>
      <c r="W198" s="18">
        <v>1.1238612664403414E-2</v>
      </c>
      <c r="X198" s="18">
        <v>1.6735275648628985E-2</v>
      </c>
      <c r="Y198" s="18">
        <v>1.1471806418316653E-2</v>
      </c>
      <c r="Z198" s="18">
        <v>1.3026200494170213E-2</v>
      </c>
      <c r="AA198" s="18">
        <v>1.5061274505787592E-2</v>
      </c>
      <c r="AB198" s="18">
        <v>1.7914838903890822E-2</v>
      </c>
      <c r="AC198" s="18">
        <v>7.1043032901336886E-2</v>
      </c>
      <c r="AD198" s="18">
        <v>5.162872973898068E-2</v>
      </c>
      <c r="AE198" s="18">
        <v>5.6821862768345549E-3</v>
      </c>
      <c r="AF198" s="18">
        <v>1.7149205281626282E-2</v>
      </c>
      <c r="AG198" s="18">
        <v>1.5134097929953514E-2</v>
      </c>
      <c r="AH198" s="18">
        <v>1.5117386263590837E-2</v>
      </c>
      <c r="AI198" s="18">
        <v>5.6470725052264565E-3</v>
      </c>
      <c r="AJ198" s="18">
        <v>1.6282371772302059E-2</v>
      </c>
      <c r="AK198" s="18">
        <v>8.2920459251774326E-3</v>
      </c>
      <c r="AL198" s="18">
        <v>7.5799690035574831E-3</v>
      </c>
      <c r="AM198" s="18">
        <v>6.4504486226909293E-3</v>
      </c>
      <c r="AN198" s="18">
        <v>7.1772896646881803E-3</v>
      </c>
      <c r="AO198" s="18">
        <v>4.4813606685020387E-3</v>
      </c>
      <c r="AP198" s="18">
        <v>7.5532269026226994E-3</v>
      </c>
      <c r="AQ198" s="18">
        <v>1.3443271438987537E-2</v>
      </c>
      <c r="AR198" s="18">
        <v>6.887051093852405E-3</v>
      </c>
      <c r="AS198" s="18">
        <v>6.3158607072476038E-3</v>
      </c>
      <c r="AW198" s="91">
        <v>1</v>
      </c>
    </row>
    <row r="199" spans="1:49">
      <c r="A199" s="14" t="s">
        <v>199</v>
      </c>
      <c r="B199" s="18">
        <v>3.6106690420656028E-2</v>
      </c>
      <c r="C199" s="18">
        <v>1.4348982802851401E-2</v>
      </c>
      <c r="D199" s="18">
        <v>4.0815158602301706E-2</v>
      </c>
      <c r="E199" s="18">
        <v>3.9387235823571544E-2</v>
      </c>
      <c r="F199" s="18">
        <v>6.4526581537543926E-2</v>
      </c>
      <c r="G199" s="18">
        <v>9.8072191868756847E-2</v>
      </c>
      <c r="H199" s="18">
        <v>0.11395099732394227</v>
      </c>
      <c r="I199" s="18">
        <v>8.7986109151495157E-2</v>
      </c>
      <c r="J199" s="18">
        <v>8.6789115508612902E-2</v>
      </c>
      <c r="K199" s="18">
        <v>0.18385021976478533</v>
      </c>
      <c r="AJ199" s="18">
        <v>2.41576297443842E-2</v>
      </c>
      <c r="AK199" s="18">
        <v>7.0681622236677011E-2</v>
      </c>
      <c r="AL199" s="18">
        <v>5.5825827099794105E-2</v>
      </c>
      <c r="AM199" s="18">
        <v>4.5191250659574411E-2</v>
      </c>
      <c r="AN199" s="18">
        <v>4.5018373871342957E-2</v>
      </c>
      <c r="AO199" s="18">
        <v>2.3420318678532445E-2</v>
      </c>
      <c r="AP199" s="18">
        <v>9.0622610311948043E-2</v>
      </c>
      <c r="AQ199" s="18">
        <v>3.1758541694207464E-2</v>
      </c>
      <c r="AR199" s="18">
        <v>1.7916840856602317E-2</v>
      </c>
      <c r="AS199" s="18">
        <v>1.0182162891685144E-2</v>
      </c>
      <c r="AU199" s="91">
        <v>1</v>
      </c>
    </row>
    <row r="200" spans="1:49">
      <c r="A200" s="14" t="s">
        <v>132</v>
      </c>
      <c r="H200" s="18">
        <v>1.4199633178958048E-2</v>
      </c>
      <c r="I200" s="18">
        <v>2.0096458091278163E-2</v>
      </c>
      <c r="J200" s="18">
        <v>1.8355804207752732E-2</v>
      </c>
      <c r="R200" s="18">
        <v>8.6043027470743653E-3</v>
      </c>
      <c r="S200" s="18">
        <v>4.4768542655654036E-3</v>
      </c>
      <c r="T200" s="18">
        <v>2.0118360705264366E-2</v>
      </c>
      <c r="U200" s="18">
        <v>1.1695200992727578E-2</v>
      </c>
      <c r="X200" s="18">
        <v>1.3984271432416002E-2</v>
      </c>
      <c r="Y200" s="18">
        <v>1.3442287328322634E-2</v>
      </c>
      <c r="Z200" s="18">
        <v>1.2868318637163811E-2</v>
      </c>
      <c r="AU200" s="91">
        <v>1</v>
      </c>
      <c r="AV200" s="91">
        <v>1</v>
      </c>
    </row>
    <row r="201" spans="1:49">
      <c r="A201" s="14" t="s">
        <v>133</v>
      </c>
      <c r="B201" s="18">
        <v>3.8553440260647075E-2</v>
      </c>
      <c r="C201" s="18">
        <v>3.7506647672005934E-2</v>
      </c>
      <c r="D201" s="18">
        <v>5.2041535311299812E-2</v>
      </c>
      <c r="E201" s="18">
        <v>4.456100387219563E-2</v>
      </c>
      <c r="F201" s="18">
        <v>4.0443356077331551E-2</v>
      </c>
      <c r="G201" s="18">
        <v>3.4333109676220025E-2</v>
      </c>
      <c r="H201" s="18">
        <v>4.2757155427033643E-2</v>
      </c>
      <c r="I201" s="18">
        <v>4.8746793216279852E-2</v>
      </c>
      <c r="J201" s="18">
        <v>3.8083860538941271E-2</v>
      </c>
      <c r="K201" s="18">
        <v>4.1119080170657567E-2</v>
      </c>
      <c r="L201" s="18">
        <v>3.6783484956279901E-2</v>
      </c>
      <c r="M201" s="18">
        <v>2.8524852254375479E-2</v>
      </c>
      <c r="N201" s="18">
        <v>3.3738653555219364E-2</v>
      </c>
      <c r="O201" s="18">
        <v>2.7935237568543322E-2</v>
      </c>
      <c r="P201" s="18">
        <v>2.8524039369553205E-2</v>
      </c>
      <c r="Q201" s="18">
        <v>2.6847875303933916E-2</v>
      </c>
      <c r="R201" s="18">
        <v>3.7597359853934156E-2</v>
      </c>
      <c r="S201" s="18">
        <v>2.9650961775924047E-2</v>
      </c>
      <c r="T201" s="18">
        <v>4.3805297706524776E-2</v>
      </c>
      <c r="U201" s="18">
        <v>3.419109346701537E-2</v>
      </c>
      <c r="V201" s="18">
        <v>5.4372140136394173E-2</v>
      </c>
      <c r="W201" s="18">
        <v>3.6789066208427847E-2</v>
      </c>
      <c r="X201" s="18">
        <v>5.0812058853264112E-2</v>
      </c>
      <c r="Y201" s="18">
        <v>4.6000743126788472E-2</v>
      </c>
      <c r="Z201" s="18">
        <v>5.2225739479147756E-2</v>
      </c>
      <c r="AA201" s="18">
        <v>5.1838431813124301E-2</v>
      </c>
      <c r="AB201" s="18">
        <v>3.3610851394116889E-2</v>
      </c>
      <c r="AC201" s="18">
        <v>4.2209765136076896E-2</v>
      </c>
      <c r="AD201" s="18">
        <v>5.1394282441495014E-2</v>
      </c>
      <c r="AE201" s="18">
        <v>4.3756419505610794E-2</v>
      </c>
      <c r="AF201" s="18">
        <v>2.7856077666310066E-2</v>
      </c>
      <c r="AG201" s="18">
        <v>3.8817674365733565E-2</v>
      </c>
      <c r="AH201" s="18">
        <v>2.7680531006764524E-2</v>
      </c>
      <c r="AI201" s="18">
        <v>2.9719475023055098E-2</v>
      </c>
      <c r="AJ201" s="18">
        <v>4.6871699176114362E-2</v>
      </c>
      <c r="AK201" s="18">
        <v>3.6422355569969311E-2</v>
      </c>
      <c r="AL201" s="18">
        <v>3.4094984868160434E-2</v>
      </c>
      <c r="AM201" s="18">
        <v>2.9708660761998646E-2</v>
      </c>
      <c r="AN201" s="18">
        <v>3.1373167850466559E-2</v>
      </c>
      <c r="AO201" s="18">
        <v>2.4962956902333897E-2</v>
      </c>
      <c r="AP201" s="18">
        <v>3.2054246341733005E-2</v>
      </c>
      <c r="AQ201" s="18">
        <v>4.0536784348269989E-2</v>
      </c>
      <c r="AR201" s="18">
        <v>3.3712603138181724E-2</v>
      </c>
      <c r="AS201" s="18">
        <v>3.5249684698131549E-2</v>
      </c>
      <c r="AU201" s="91">
        <v>1</v>
      </c>
      <c r="AV201" s="91">
        <v>1</v>
      </c>
    </row>
    <row r="202" spans="1:49">
      <c r="A202" s="14" t="s">
        <v>134</v>
      </c>
      <c r="B202" s="18">
        <v>4.1658114159223082E-2</v>
      </c>
      <c r="C202" s="18">
        <v>3.624772325844771E-2</v>
      </c>
      <c r="D202" s="18">
        <v>4.7838384105697379E-2</v>
      </c>
      <c r="E202" s="18">
        <v>3.8531775405583689E-2</v>
      </c>
      <c r="F202" s="18">
        <v>4.1198222943445086E-2</v>
      </c>
      <c r="G202" s="18">
        <v>2.8775085178504519E-2</v>
      </c>
      <c r="H202" s="18">
        <v>3.5258061045715425E-2</v>
      </c>
      <c r="I202" s="18">
        <v>3.3953873843809546E-2</v>
      </c>
      <c r="J202" s="18">
        <v>3.0817921843173755E-2</v>
      </c>
      <c r="K202" s="18">
        <v>3.2439305360302144E-2</v>
      </c>
      <c r="L202" s="18">
        <v>2.6067604851723956E-2</v>
      </c>
      <c r="M202" s="18">
        <v>1.1540513340183866E-2</v>
      </c>
      <c r="N202" s="18">
        <v>2.0167495137237951E-2</v>
      </c>
      <c r="O202" s="18">
        <v>1.894349064198252E-2</v>
      </c>
      <c r="P202" s="18">
        <v>1.1113619871655597E-2</v>
      </c>
      <c r="Q202" s="18">
        <v>3.6338129782676032E-2</v>
      </c>
      <c r="R202" s="18">
        <v>3.7489835854637082E-2</v>
      </c>
      <c r="S202" s="18">
        <v>3.8412863924484807E-2</v>
      </c>
      <c r="T202" s="18">
        <v>4.634056625814939E-2</v>
      </c>
      <c r="U202" s="18">
        <v>4.6129532491887948E-2</v>
      </c>
      <c r="V202" s="18">
        <v>6.5341178870509942E-2</v>
      </c>
      <c r="W202" s="18">
        <v>4.5675728449957778E-2</v>
      </c>
      <c r="X202" s="18">
        <v>6.0313489176108417E-2</v>
      </c>
      <c r="Y202" s="18">
        <v>4.9603428625403213E-2</v>
      </c>
      <c r="Z202" s="18">
        <v>5.9816699164015566E-2</v>
      </c>
      <c r="AA202" s="18">
        <v>8.5524088502193674E-2</v>
      </c>
      <c r="AB202" s="18">
        <v>6.2855162103796935E-2</v>
      </c>
      <c r="AC202" s="18">
        <v>8.4588918700574056E-2</v>
      </c>
      <c r="AD202" s="18">
        <v>8.8481288749205689E-2</v>
      </c>
      <c r="AE202" s="18">
        <v>3.0623361119480011E-2</v>
      </c>
      <c r="AF202" s="18">
        <v>2.0969889032394492E-2</v>
      </c>
      <c r="AG202" s="18">
        <v>3.2979933541413341E-2</v>
      </c>
      <c r="AH202" s="18">
        <v>2.2560959061808675E-2</v>
      </c>
      <c r="AI202" s="18">
        <v>2.107700592938537E-2</v>
      </c>
      <c r="AJ202" s="18">
        <v>6.2957714245475679E-2</v>
      </c>
      <c r="AK202" s="18">
        <v>3.8170365251253696E-2</v>
      </c>
      <c r="AL202" s="18">
        <v>4.3845421082759836E-2</v>
      </c>
      <c r="AM202" s="18">
        <v>2.6272849016796274E-2</v>
      </c>
      <c r="AN202" s="18">
        <v>1.8230036409595824E-2</v>
      </c>
      <c r="AO202" s="18">
        <v>3.1375368857544113E-2</v>
      </c>
      <c r="AP202" s="18">
        <v>4.2631470908684868E-2</v>
      </c>
      <c r="AQ202" s="18">
        <v>5.1444988406838726E-2</v>
      </c>
      <c r="AR202" s="18">
        <v>3.5715240105822936E-2</v>
      </c>
      <c r="AS202" s="18">
        <v>3.8207873842142227E-2</v>
      </c>
      <c r="AU202" s="91">
        <v>1</v>
      </c>
    </row>
    <row r="203" spans="1:49">
      <c r="A203" s="14" t="s">
        <v>135</v>
      </c>
      <c r="B203" s="18">
        <v>1.8107161579175399E-2</v>
      </c>
      <c r="C203" s="18">
        <v>1.9366080753026239E-2</v>
      </c>
      <c r="D203" s="18">
        <v>1.6554249628676434E-2</v>
      </c>
      <c r="E203" s="18">
        <v>1.667228725371047E-2</v>
      </c>
      <c r="F203" s="18">
        <v>1.8434299634782932E-2</v>
      </c>
      <c r="G203" s="18">
        <v>2.4366135408406604E-2</v>
      </c>
      <c r="H203" s="18">
        <v>2.4423899186060593E-2</v>
      </c>
      <c r="I203" s="18">
        <v>2.897270047075769E-2</v>
      </c>
      <c r="J203" s="18">
        <v>2.2364365397326426E-2</v>
      </c>
      <c r="K203" s="18">
        <v>3.3766205317392925E-2</v>
      </c>
      <c r="L203" s="18">
        <v>1.2481878599631813E-2</v>
      </c>
      <c r="M203" s="18">
        <v>8.4967996854090587E-3</v>
      </c>
      <c r="N203" s="18">
        <v>1.1083585476550681E-2</v>
      </c>
      <c r="O203" s="18">
        <v>1.0430348386291113E-2</v>
      </c>
      <c r="P203" s="18">
        <v>6.3507616455007743E-3</v>
      </c>
      <c r="Q203" s="18">
        <v>2.1432786553539571E-2</v>
      </c>
      <c r="R203" s="18">
        <v>2.734713572149795E-2</v>
      </c>
      <c r="S203" s="18">
        <v>2.1601679334851687E-2</v>
      </c>
      <c r="T203" s="18">
        <v>2.9460109607009292E-2</v>
      </c>
      <c r="U203" s="18">
        <v>2.6650714470520573E-2</v>
      </c>
      <c r="V203" s="18">
        <v>5.6776096200448087E-2</v>
      </c>
      <c r="W203" s="18">
        <v>3.5583362655549892E-2</v>
      </c>
      <c r="X203" s="18">
        <v>4.1172508753518855E-2</v>
      </c>
      <c r="Y203" s="18">
        <v>3.4487968003441373E-2</v>
      </c>
      <c r="Z203" s="18">
        <v>4.413239972528557E-2</v>
      </c>
      <c r="AA203" s="18">
        <v>1.1683007955050832E-2</v>
      </c>
      <c r="AB203" s="18">
        <v>1.4459362758666433E-2</v>
      </c>
      <c r="AC203" s="18">
        <v>1.0752960558743755E-2</v>
      </c>
      <c r="AD203" s="18">
        <v>1.5398833994139216E-2</v>
      </c>
      <c r="AE203" s="18">
        <v>9.2091798065389793E-3</v>
      </c>
      <c r="AF203" s="18">
        <v>1.8417259636882687E-2</v>
      </c>
      <c r="AG203" s="18">
        <v>1.5215349996277616E-2</v>
      </c>
      <c r="AH203" s="18">
        <v>8.8016717398403006E-3</v>
      </c>
      <c r="AI203" s="18">
        <v>1.3630902145849512E-2</v>
      </c>
      <c r="AJ203" s="18">
        <v>5.0630914399310993E-2</v>
      </c>
      <c r="AK203" s="18">
        <v>4.9875968543825783E-2</v>
      </c>
      <c r="AL203" s="18">
        <v>4.3384551474424625E-2</v>
      </c>
      <c r="AM203" s="18">
        <v>3.1578867726151712E-2</v>
      </c>
      <c r="AN203" s="18">
        <v>3.2036719808814701E-2</v>
      </c>
      <c r="AO203" s="18">
        <v>2.5168177461612741E-2</v>
      </c>
      <c r="AP203" s="18">
        <v>3.9191447990237098E-2</v>
      </c>
      <c r="AQ203" s="18">
        <v>3.1489102049792071E-2</v>
      </c>
      <c r="AR203" s="18">
        <v>2.585242855117606E-2</v>
      </c>
      <c r="AS203" s="18">
        <v>3.4862754322132358E-2</v>
      </c>
      <c r="AU203" s="91">
        <v>1</v>
      </c>
    </row>
    <row r="204" spans="1:49">
      <c r="A204" s="14" t="s">
        <v>136</v>
      </c>
      <c r="B204" s="18">
        <v>1.4203276704364403E-2</v>
      </c>
      <c r="C204" s="18">
        <v>1.7286702727129941E-2</v>
      </c>
      <c r="D204" s="18">
        <v>1.6045809253813305E-2</v>
      </c>
      <c r="E204" s="18">
        <v>1.6004533233223255E-2</v>
      </c>
      <c r="F204" s="18">
        <v>1.5078065515649851E-2</v>
      </c>
      <c r="G204" s="18">
        <v>8.6764436776200562E-3</v>
      </c>
      <c r="H204" s="18">
        <v>9.1676675680409381E-3</v>
      </c>
      <c r="I204" s="18">
        <v>1.2908109620167127E-2</v>
      </c>
      <c r="J204" s="18">
        <v>1.3771981888407772E-2</v>
      </c>
      <c r="K204" s="18">
        <v>1.3887510840054275E-2</v>
      </c>
      <c r="L204" s="18">
        <v>1.781457883420437E-2</v>
      </c>
      <c r="M204" s="18">
        <v>9.6404660787820107E-3</v>
      </c>
      <c r="N204" s="18">
        <v>9.0325805057272536E-3</v>
      </c>
      <c r="O204" s="18">
        <v>1.3107412602382932E-2</v>
      </c>
      <c r="P204" s="18">
        <v>1.0982406961668505E-2</v>
      </c>
      <c r="Q204" s="18">
        <v>1.3213534366866867E-2</v>
      </c>
      <c r="R204" s="18">
        <v>1.6059498598613806E-2</v>
      </c>
      <c r="S204" s="18">
        <v>1.6084296023927778E-2</v>
      </c>
      <c r="T204" s="18">
        <v>2.5304168569207704E-2</v>
      </c>
      <c r="U204" s="18">
        <v>1.8919502383765673E-2</v>
      </c>
      <c r="V204" s="18">
        <v>3.1781635674919019E-2</v>
      </c>
      <c r="W204" s="18">
        <v>2.4142987149234001E-2</v>
      </c>
      <c r="X204" s="18">
        <v>2.9504235435839098E-2</v>
      </c>
      <c r="Y204" s="18">
        <v>2.1399035756006327E-2</v>
      </c>
      <c r="Z204" s="18">
        <v>2.7890461567608962E-2</v>
      </c>
      <c r="AA204" s="18">
        <v>8.0569756386605039E-3</v>
      </c>
      <c r="AB204" s="18">
        <v>7.523537162631877E-3</v>
      </c>
      <c r="AC204" s="18">
        <v>8.7727945702920779E-3</v>
      </c>
      <c r="AD204" s="18">
        <v>1.1467548220457143E-2</v>
      </c>
      <c r="AE204" s="18">
        <v>1.3547554816995738E-2</v>
      </c>
      <c r="AF204" s="18">
        <v>1.5193890430411573E-2</v>
      </c>
      <c r="AG204" s="18">
        <v>1.8485845729943749E-2</v>
      </c>
      <c r="AH204" s="18">
        <v>1.4172494907128968E-2</v>
      </c>
      <c r="AI204" s="18">
        <v>8.7340373674637539E-3</v>
      </c>
      <c r="AJ204" s="18">
        <v>1.3398298061349959E-2</v>
      </c>
      <c r="AK204" s="18">
        <v>1.5834549237503468E-2</v>
      </c>
      <c r="AL204" s="18">
        <v>1.4659400004517788E-2</v>
      </c>
      <c r="AM204" s="18">
        <v>1.2013992084826805E-2</v>
      </c>
      <c r="AN204" s="18">
        <v>1.1283568733372914E-2</v>
      </c>
      <c r="AO204" s="18">
        <v>1.0108180230854023E-2</v>
      </c>
      <c r="AP204" s="18">
        <v>1.7450825396037675E-2</v>
      </c>
      <c r="AQ204" s="18">
        <v>1.5227756952820614E-2</v>
      </c>
      <c r="AR204" s="18">
        <v>1.3886429218797205E-2</v>
      </c>
      <c r="AS204" s="18">
        <v>1.5191792491804332E-2</v>
      </c>
      <c r="AU204" s="91">
        <v>1</v>
      </c>
      <c r="AV204" s="91">
        <v>1</v>
      </c>
    </row>
    <row r="205" spans="1:49">
      <c r="A205" s="14" t="s">
        <v>137</v>
      </c>
      <c r="B205" s="18">
        <v>2.5103895910956495E-2</v>
      </c>
      <c r="C205" s="18">
        <v>3.9574659212088983E-2</v>
      </c>
      <c r="E205" s="18">
        <v>3.4167159793643154E-2</v>
      </c>
      <c r="F205" s="18">
        <v>5.3924474769775403E-2</v>
      </c>
      <c r="G205" s="18">
        <v>1.9746018467687358E-2</v>
      </c>
      <c r="H205" s="18">
        <v>9.0260688249409207E-2</v>
      </c>
      <c r="I205" s="18">
        <v>0.18837546269088876</v>
      </c>
      <c r="J205" s="18">
        <v>0.14925033385941483</v>
      </c>
      <c r="K205" s="18">
        <v>0.46218931083670406</v>
      </c>
      <c r="L205" s="18">
        <v>4.9909373279551486E-2</v>
      </c>
      <c r="M205" s="18">
        <v>1.9646720194310834E-2</v>
      </c>
      <c r="N205" s="18">
        <v>0.14429733088394209</v>
      </c>
      <c r="O205" s="18">
        <v>6.5389328314441872E-2</v>
      </c>
      <c r="P205" s="18">
        <v>5.5314477867761815E-2</v>
      </c>
      <c r="Q205" s="18">
        <v>3.9778964717007578E-2</v>
      </c>
      <c r="R205" s="18">
        <v>2.1087213579596056E-2</v>
      </c>
      <c r="S205" s="18">
        <v>0.18918887029059081</v>
      </c>
      <c r="T205" s="18">
        <v>0.32344493722216738</v>
      </c>
      <c r="U205" s="18">
        <v>0.26429031678622572</v>
      </c>
      <c r="V205" s="18">
        <v>3.9950601956225844E-2</v>
      </c>
      <c r="W205" s="18">
        <v>2.0603527568244413E-2</v>
      </c>
      <c r="X205" s="18">
        <v>1.3761756200082873</v>
      </c>
      <c r="Y205" s="18">
        <v>0.24206814575072022</v>
      </c>
      <c r="Z205" s="18">
        <v>0.29892498243564342</v>
      </c>
      <c r="AA205" s="18">
        <v>0.11486007952756705</v>
      </c>
      <c r="AB205" s="18">
        <v>2.7918053300304981E-2</v>
      </c>
      <c r="AC205" s="18">
        <v>0.11363888157246177</v>
      </c>
      <c r="AD205" s="18">
        <v>0.37762110680691968</v>
      </c>
      <c r="AE205" s="18">
        <v>8.0167949676736808E-2</v>
      </c>
      <c r="AF205" s="18">
        <v>2.0911515945398036E-2</v>
      </c>
      <c r="AG205" s="18">
        <v>8.2357174477405121E-2</v>
      </c>
      <c r="AH205" s="18">
        <v>6.3052676088149781E-2</v>
      </c>
      <c r="AI205" s="18">
        <v>6.7051615704529555E-2</v>
      </c>
      <c r="AJ205" s="18">
        <v>4.4446016802717037E-2</v>
      </c>
      <c r="AK205" s="18">
        <v>3.3913726291407147E-2</v>
      </c>
      <c r="AL205" s="18">
        <v>0.21262341966902235</v>
      </c>
      <c r="AM205" s="18">
        <v>0.11278211080065538</v>
      </c>
      <c r="AN205" s="18">
        <v>0.14109373847574666</v>
      </c>
      <c r="AO205" s="18">
        <v>2.1765966743929697E-2</v>
      </c>
      <c r="AP205" s="18">
        <v>3.0117521494906669E-2</v>
      </c>
      <c r="AQ205" s="18">
        <v>2.9860213198062433</v>
      </c>
      <c r="AR205" s="18">
        <v>0.25954949613626721</v>
      </c>
      <c r="AS205" s="18">
        <v>0.23647094393002291</v>
      </c>
      <c r="AU205" s="91">
        <v>1</v>
      </c>
    </row>
    <row r="206" spans="1:49">
      <c r="A206" s="14" t="s">
        <v>138</v>
      </c>
      <c r="Q206" s="18">
        <v>3.778936628559138E-3</v>
      </c>
      <c r="R206" s="18">
        <v>4.2655157726686497E-3</v>
      </c>
      <c r="T206" s="18">
        <v>6.6488862952011922E-3</v>
      </c>
      <c r="U206" s="18">
        <v>5.3209143508791013E-3</v>
      </c>
      <c r="V206" s="18">
        <v>7.57940792690004E-3</v>
      </c>
      <c r="W206" s="18">
        <v>3.4072253190598309E-3</v>
      </c>
      <c r="X206" s="18">
        <v>4.5316102060547724E-3</v>
      </c>
      <c r="Y206" s="18">
        <v>5.3495455603295473E-3</v>
      </c>
      <c r="Z206" s="18">
        <v>8.5215153500635462E-3</v>
      </c>
      <c r="AU206" s="91">
        <v>1</v>
      </c>
      <c r="AV206" s="91">
        <v>1</v>
      </c>
    </row>
    <row r="207" spans="1:49">
      <c r="A207" s="15" t="s">
        <v>139</v>
      </c>
      <c r="Q207" s="18">
        <v>0.12358163088293696</v>
      </c>
      <c r="R207" s="18">
        <v>0.15918585567956062</v>
      </c>
      <c r="S207" s="18">
        <v>0.13636500836923415</v>
      </c>
      <c r="T207" s="18">
        <v>0.18827913141589311</v>
      </c>
      <c r="U207" s="18">
        <v>0.18540604766212984</v>
      </c>
      <c r="V207" s="18">
        <v>0.12934277212888159</v>
      </c>
      <c r="W207" s="18">
        <v>9.3612435348979867E-2</v>
      </c>
      <c r="X207" s="18">
        <v>0.11257011002592951</v>
      </c>
      <c r="Y207" s="18">
        <v>9.2736931409852633E-2</v>
      </c>
      <c r="Z207" s="18">
        <v>0.11141154274256573</v>
      </c>
      <c r="AU207" s="91">
        <v>1</v>
      </c>
    </row>
    <row r="208" spans="1:49">
      <c r="A208" s="14" t="s">
        <v>140</v>
      </c>
      <c r="B208" s="18">
        <v>6.5851224875714515E-2</v>
      </c>
      <c r="C208" s="18">
        <v>6.5689677026472201E-2</v>
      </c>
      <c r="D208" s="18">
        <v>0.13996037009960402</v>
      </c>
      <c r="E208" s="18">
        <v>6.7610006200320552E-2</v>
      </c>
      <c r="F208" s="18">
        <v>6.702113725217354E-2</v>
      </c>
      <c r="G208" s="18">
        <v>2.0105322167905497E-2</v>
      </c>
      <c r="H208" s="18">
        <v>1.7586673035015349E-2</v>
      </c>
      <c r="I208" s="18">
        <v>0.1153233652611006</v>
      </c>
      <c r="J208" s="18">
        <v>2.8550881523747858E-2</v>
      </c>
      <c r="K208" s="18">
        <v>2.8716962800412856E-2</v>
      </c>
      <c r="L208" s="18">
        <v>2.5403482148350184E-2</v>
      </c>
      <c r="M208" s="18">
        <v>1.6086405352014759E-2</v>
      </c>
      <c r="N208" s="18">
        <v>1.3803760535984441E-2</v>
      </c>
      <c r="O208" s="18">
        <v>1.8323562402021234E-2</v>
      </c>
      <c r="P208" s="18">
        <v>2.0256774008483396E-2</v>
      </c>
      <c r="Q208" s="18">
        <v>2.0762564964289958E-2</v>
      </c>
      <c r="R208" s="18">
        <v>2.3499504079061415E-2</v>
      </c>
      <c r="S208" s="18">
        <v>2.4737535329144144E-2</v>
      </c>
      <c r="T208" s="18">
        <v>4.8754714488089441E-2</v>
      </c>
      <c r="U208" s="18">
        <v>3.2002610359369361E-2</v>
      </c>
      <c r="V208" s="18">
        <v>4.4416913158625927E-2</v>
      </c>
      <c r="W208" s="18">
        <v>3.3625515819213997E-2</v>
      </c>
      <c r="X208" s="18">
        <v>4.1299593187419999E-2</v>
      </c>
      <c r="Y208" s="18">
        <v>2.8825467057462591E-2</v>
      </c>
      <c r="Z208" s="18">
        <v>3.798542750459831E-2</v>
      </c>
      <c r="AA208" s="18">
        <v>1.4546406757319658E-2</v>
      </c>
      <c r="AB208" s="18">
        <v>2.1050788738897895E-2</v>
      </c>
      <c r="AC208" s="18">
        <v>2.3438475223356195E-2</v>
      </c>
      <c r="AD208" s="18">
        <v>3.0603560004329483E-2</v>
      </c>
      <c r="AE208" s="18">
        <v>1.7294061631027733E-2</v>
      </c>
      <c r="AF208" s="18">
        <v>2.0746309095408057E-2</v>
      </c>
      <c r="AG208" s="18">
        <v>2.1400513449018131E-2</v>
      </c>
      <c r="AH208" s="18">
        <v>2.7079979304603149E-2</v>
      </c>
      <c r="AI208" s="18">
        <v>1.5222885873324939E-2</v>
      </c>
      <c r="AJ208" s="18">
        <v>2.3762885062265388E-2</v>
      </c>
      <c r="AK208" s="18">
        <v>3.1510636058907401E-2</v>
      </c>
      <c r="AL208" s="18">
        <v>2.2352589216697968E-2</v>
      </c>
      <c r="AM208" s="18">
        <v>2.1976192831396384E-2</v>
      </c>
      <c r="AN208" s="18">
        <v>1.8823998723863145E-2</v>
      </c>
      <c r="AO208" s="18">
        <v>2.498003988426729E-2</v>
      </c>
      <c r="AP208" s="18">
        <v>3.4576822398464539E-2</v>
      </c>
      <c r="AQ208" s="18">
        <v>2.9017135288674292E-2</v>
      </c>
      <c r="AR208" s="18">
        <v>2.5035566452082783E-2</v>
      </c>
      <c r="AS208" s="18">
        <v>2.5194133720736683E-2</v>
      </c>
      <c r="AU208" s="91">
        <v>1</v>
      </c>
      <c r="AV208" s="91">
        <v>1</v>
      </c>
    </row>
    <row r="209" spans="1:49">
      <c r="A209" s="14">
        <v>538</v>
      </c>
      <c r="B209" s="18">
        <v>5.9638238788837609E-2</v>
      </c>
      <c r="C209" s="18">
        <v>5.1208429661430278E-2</v>
      </c>
      <c r="D209" s="18">
        <v>5.8246360367453204E-2</v>
      </c>
      <c r="E209" s="18">
        <v>4.9508534454905571E-2</v>
      </c>
      <c r="F209" s="18">
        <v>4.2753686386297805E-2</v>
      </c>
      <c r="G209" s="18">
        <v>2.6694783560911706E-2</v>
      </c>
      <c r="H209" s="18">
        <v>2.2297449351618603E-2</v>
      </c>
      <c r="I209" s="18">
        <v>3.9556466998499518E-2</v>
      </c>
      <c r="J209" s="18">
        <v>3.8077396930741594E-2</v>
      </c>
      <c r="K209" s="18">
        <v>3.8305820319899181E-2</v>
      </c>
      <c r="L209" s="18">
        <v>5.3488300555749234E-2</v>
      </c>
      <c r="M209" s="18">
        <v>3.5652427281437513E-2</v>
      </c>
      <c r="N209" s="18">
        <v>2.7349254376485846E-2</v>
      </c>
      <c r="O209" s="18">
        <v>3.420671484861932E-2</v>
      </c>
      <c r="P209" s="18">
        <v>3.2392264118523313E-2</v>
      </c>
      <c r="Q209" s="18">
        <v>3.8701720703553211E-2</v>
      </c>
      <c r="R209" s="18">
        <v>4.9899773335835278E-2</v>
      </c>
      <c r="S209" s="18">
        <v>5.1795680926378186E-2</v>
      </c>
      <c r="T209" s="18">
        <v>8.5617959666244706E-2</v>
      </c>
      <c r="U209" s="18">
        <v>5.5033758340707922E-2</v>
      </c>
      <c r="V209" s="18">
        <v>7.8496111816490396E-2</v>
      </c>
      <c r="W209" s="18">
        <v>5.6760338558698525E-2</v>
      </c>
      <c r="X209" s="18">
        <v>8.2200134132814268E-2</v>
      </c>
      <c r="Y209" s="18">
        <v>5.4503740954878095E-2</v>
      </c>
      <c r="Z209" s="18">
        <v>7.1584897021558777E-2</v>
      </c>
      <c r="AA209" s="18">
        <v>2.5496604855225806E-2</v>
      </c>
      <c r="AB209" s="18">
        <v>2.6537265951761091E-2</v>
      </c>
      <c r="AC209" s="18">
        <v>3.0133133200650818E-2</v>
      </c>
      <c r="AD209" s="18">
        <v>3.3113783623916176E-2</v>
      </c>
      <c r="AE209" s="18">
        <v>4.1847471603220616E-2</v>
      </c>
      <c r="AF209" s="18">
        <v>4.1391291322822259E-2</v>
      </c>
      <c r="AG209" s="18">
        <v>3.7975134466165926E-2</v>
      </c>
      <c r="AH209" s="18">
        <v>4.5625587821348415E-2</v>
      </c>
      <c r="AI209" s="18">
        <v>2.3573532041016063E-2</v>
      </c>
      <c r="AJ209" s="18">
        <v>3.4277786504742357E-2</v>
      </c>
      <c r="AK209" s="18">
        <v>4.8452268351024709E-2</v>
      </c>
      <c r="AL209" s="18">
        <v>3.4756675722446853E-2</v>
      </c>
      <c r="AM209" s="18">
        <v>2.8663149496901998E-2</v>
      </c>
      <c r="AN209" s="18">
        <v>3.0373429301699777E-2</v>
      </c>
      <c r="AO209" s="18">
        <v>2.9344966544328541E-2</v>
      </c>
      <c r="AP209" s="18">
        <v>5.5038755443211906E-2</v>
      </c>
      <c r="AQ209" s="18">
        <v>3.5538584293435552E-2</v>
      </c>
      <c r="AR209" s="18">
        <v>3.0442890083923695E-2</v>
      </c>
      <c r="AS209" s="18">
        <v>4.3813452625041542E-2</v>
      </c>
      <c r="AW209" s="91">
        <v>1</v>
      </c>
    </row>
    <row r="210" spans="1:49">
      <c r="A210" s="14" t="s">
        <v>177</v>
      </c>
      <c r="B210" s="18">
        <v>5.5489982120837909E-3</v>
      </c>
      <c r="C210" s="18">
        <v>6.9246009330162662E-3</v>
      </c>
      <c r="D210" s="18">
        <v>9.0467321872198542E-3</v>
      </c>
      <c r="E210" s="18">
        <v>6.2985924494659735E-3</v>
      </c>
      <c r="F210" s="18">
        <v>6.084011357953556E-3</v>
      </c>
      <c r="G210" s="18">
        <v>4.0557458093337627E-3</v>
      </c>
      <c r="H210" s="18">
        <v>3.8631068359788138E-3</v>
      </c>
      <c r="I210" s="18">
        <v>6.6236723516659331E-3</v>
      </c>
      <c r="J210" s="18">
        <v>6.3981290383499914E-3</v>
      </c>
      <c r="K210" s="18">
        <v>7.3870218295821058E-3</v>
      </c>
      <c r="L210" s="18">
        <v>7.3873791446541276E-3</v>
      </c>
      <c r="M210" s="18">
        <v>4.3484458473301273E-3</v>
      </c>
      <c r="N210" s="18">
        <v>3.6503133779987036E-3</v>
      </c>
      <c r="O210" s="18">
        <v>5.0068125207664814E-3</v>
      </c>
      <c r="P210" s="18">
        <v>3.9693325324233631E-3</v>
      </c>
      <c r="Q210" s="18">
        <v>4.3992231983536008E-3</v>
      </c>
      <c r="R210" s="18">
        <v>7.0215256493883641E-3</v>
      </c>
      <c r="S210" s="18">
        <v>5.4144828910901955E-3</v>
      </c>
      <c r="T210" s="18">
        <v>6.5098731987223192E-3</v>
      </c>
      <c r="U210" s="18">
        <v>6.8752647026349136E-3</v>
      </c>
      <c r="V210" s="18">
        <v>1.2832676216837893E-2</v>
      </c>
      <c r="W210" s="18">
        <v>8.3200368046614046E-3</v>
      </c>
      <c r="X210" s="18">
        <v>1.1333653239620727E-2</v>
      </c>
      <c r="Y210" s="18">
        <v>8.5084034211144743E-3</v>
      </c>
      <c r="Z210" s="18">
        <v>1.0354207946193864E-2</v>
      </c>
      <c r="AA210" s="18">
        <v>3.6997721275967474E-3</v>
      </c>
      <c r="AC210" s="18">
        <v>6.8680140625968075E-3</v>
      </c>
      <c r="AD210" s="18">
        <v>5.4202457822451902E-3</v>
      </c>
      <c r="AE210" s="18">
        <v>4.9981728192235765E-3</v>
      </c>
      <c r="AF210" s="18">
        <v>5.6276795633252545E-3</v>
      </c>
      <c r="AG210" s="18">
        <v>5.7216664438572238E-3</v>
      </c>
      <c r="AH210" s="18">
        <v>5.892293474267468E-3</v>
      </c>
      <c r="AI210" s="18">
        <v>3.1796199998152331E-3</v>
      </c>
      <c r="AJ210" s="18">
        <v>5.1282954071490087E-3</v>
      </c>
      <c r="AK210" s="18">
        <v>7.0000387694454918E-3</v>
      </c>
      <c r="AL210" s="18">
        <v>5.4414568878932605E-3</v>
      </c>
      <c r="AM210" s="18">
        <v>4.5426918033990458E-3</v>
      </c>
      <c r="AN210" s="18">
        <v>3.9793514784246375E-3</v>
      </c>
      <c r="AO210" s="18">
        <v>3.5775360585784438E-3</v>
      </c>
      <c r="AP210" s="18">
        <v>6.200742013749135E-3</v>
      </c>
      <c r="AQ210" s="18">
        <v>6.7697499417108025E-3</v>
      </c>
      <c r="AR210" s="18">
        <v>6.2685730254787601E-3</v>
      </c>
      <c r="AS210" s="18">
        <v>7.7025886133321253E-3</v>
      </c>
      <c r="AU210" s="91">
        <v>1</v>
      </c>
      <c r="AV210" s="91">
        <v>1</v>
      </c>
    </row>
    <row r="211" spans="1:49">
      <c r="A211" s="14">
        <v>524</v>
      </c>
      <c r="B211" s="18">
        <v>5.40225385984641E-2</v>
      </c>
      <c r="C211" s="18">
        <v>6.5512290959992725E-2</v>
      </c>
      <c r="D211" s="18">
        <v>6.4518007125442853E-2</v>
      </c>
      <c r="E211" s="18">
        <v>6.5246178177558248E-2</v>
      </c>
      <c r="F211" s="18">
        <v>4.5982203956469229E-2</v>
      </c>
      <c r="G211" s="18">
        <v>2.4964200338680773E-2</v>
      </c>
      <c r="H211" s="18">
        <v>2.255653165455624E-2</v>
      </c>
      <c r="I211" s="18">
        <v>2.223799457469245E-2</v>
      </c>
      <c r="J211" s="18">
        <v>2.5211163269619016E-2</v>
      </c>
      <c r="K211" s="18">
        <v>3.546292347082753E-2</v>
      </c>
      <c r="L211" s="18">
        <v>6.0815735133352998E-2</v>
      </c>
      <c r="M211" s="18">
        <v>3.2519085635741921E-2</v>
      </c>
      <c r="N211" s="18">
        <v>2.5916360492759891E-2</v>
      </c>
      <c r="O211" s="18">
        <v>3.3005882628406535E-2</v>
      </c>
      <c r="P211" s="18">
        <v>3.2572326856470969E-2</v>
      </c>
      <c r="Q211" s="18">
        <v>4.0340473607651708E-2</v>
      </c>
      <c r="R211" s="18">
        <v>5.464393472310336E-2</v>
      </c>
      <c r="S211" s="18">
        <v>6.4058666959361202E-2</v>
      </c>
      <c r="T211" s="18">
        <v>0.10556496264367124</v>
      </c>
      <c r="U211" s="18">
        <v>6.749954269272411E-2</v>
      </c>
      <c r="V211" s="18">
        <v>9.3863757065028156E-2</v>
      </c>
      <c r="W211" s="18">
        <v>7.4532688342039036E-2</v>
      </c>
      <c r="X211" s="18">
        <v>9.9169287857278146E-2</v>
      </c>
      <c r="Y211" s="18">
        <v>6.0676928189257212E-2</v>
      </c>
      <c r="Z211" s="18">
        <v>8.7116051058992561E-2</v>
      </c>
      <c r="AA211" s="18">
        <v>2.0917854178048544E-2</v>
      </c>
      <c r="AB211" s="18">
        <v>2.3966067708964468E-2</v>
      </c>
      <c r="AC211" s="18">
        <v>2.7883166544228843E-2</v>
      </c>
      <c r="AD211" s="18">
        <v>2.39196153306965E-2</v>
      </c>
      <c r="AE211" s="18">
        <v>4.0783869987753796E-2</v>
      </c>
      <c r="AF211" s="18">
        <v>4.5866928452217411E-2</v>
      </c>
      <c r="AG211" s="18">
        <v>3.6018680770637822E-2</v>
      </c>
      <c r="AH211" s="18">
        <v>3.7192184423649834E-2</v>
      </c>
      <c r="AI211" s="18">
        <v>2.194568180867176E-2</v>
      </c>
      <c r="AJ211" s="18">
        <v>3.1690956216517796E-2</v>
      </c>
      <c r="AK211" s="18">
        <v>4.832672919419246E-2</v>
      </c>
      <c r="AL211" s="18">
        <v>3.7696269022234684E-2</v>
      </c>
      <c r="AM211" s="18">
        <v>2.7346102339047731E-2</v>
      </c>
      <c r="AN211" s="18">
        <v>2.6292143696734212E-2</v>
      </c>
      <c r="AO211" s="18">
        <v>2.1246284451429488E-2</v>
      </c>
      <c r="AP211" s="18">
        <v>5.2853575545320171E-2</v>
      </c>
      <c r="AQ211" s="18">
        <v>3.8099207424671273E-2</v>
      </c>
      <c r="AR211" s="18">
        <v>3.1285795748693633E-2</v>
      </c>
      <c r="AS211" s="18">
        <v>5.1207697567796036E-2</v>
      </c>
      <c r="AW211" s="91">
        <v>1</v>
      </c>
    </row>
    <row r="212" spans="1:49">
      <c r="A212" s="14">
        <v>525</v>
      </c>
      <c r="B212" s="18">
        <v>8.5326080200639559E-2</v>
      </c>
      <c r="C212" s="18">
        <v>0.11185827576610113</v>
      </c>
      <c r="D212" s="18">
        <v>0.10140954094814041</v>
      </c>
      <c r="E212" s="18">
        <v>9.0549071259852829E-2</v>
      </c>
      <c r="F212" s="18">
        <v>7.2603754997195791E-2</v>
      </c>
      <c r="G212" s="18">
        <v>5.5941581923857828E-2</v>
      </c>
      <c r="H212" s="18">
        <v>4.0065505984879159E-2</v>
      </c>
      <c r="I212" s="18">
        <v>6.1782192673258345E-2</v>
      </c>
      <c r="J212" s="18">
        <v>6.6254513284682029E-2</v>
      </c>
      <c r="K212" s="18">
        <v>8.8746058601365627E-2</v>
      </c>
      <c r="L212" s="18">
        <v>8.5514474246709757E-2</v>
      </c>
      <c r="M212" s="18">
        <v>5.5594820626608796E-2</v>
      </c>
      <c r="N212" s="18">
        <v>5.1970769397017509E-2</v>
      </c>
      <c r="O212" s="18">
        <v>5.6933886214178511E-2</v>
      </c>
      <c r="P212" s="18">
        <v>5.2631429468090699E-2</v>
      </c>
      <c r="Q212" s="18">
        <v>4.86216244121907E-2</v>
      </c>
      <c r="R212" s="18">
        <v>8.4233884058748015E-2</v>
      </c>
      <c r="S212" s="18">
        <v>6.8929835633729383E-2</v>
      </c>
      <c r="T212" s="18">
        <v>0.11527764253057515</v>
      </c>
      <c r="U212" s="18">
        <v>8.0796884707479893E-2</v>
      </c>
      <c r="V212" s="18">
        <v>0.14727132521814978</v>
      </c>
      <c r="W212" s="18">
        <v>0.11316296232038316</v>
      </c>
      <c r="X212" s="18">
        <v>0.13859465262876111</v>
      </c>
      <c r="Y212" s="18">
        <v>0.10712804256648452</v>
      </c>
      <c r="Z212" s="18">
        <v>0.14793024779557457</v>
      </c>
      <c r="AA212" s="18">
        <v>4.8558157278168521E-2</v>
      </c>
      <c r="AB212" s="18">
        <v>5.737665710426252E-2</v>
      </c>
      <c r="AC212" s="18">
        <v>5.5964105523802432E-2</v>
      </c>
      <c r="AD212" s="18">
        <v>6.5139603979772823E-2</v>
      </c>
      <c r="AE212" s="18">
        <v>7.0589559847560907E-2</v>
      </c>
      <c r="AF212" s="18">
        <v>8.0132297645471987E-2</v>
      </c>
      <c r="AG212" s="18">
        <v>6.1330900841259077E-2</v>
      </c>
      <c r="AH212" s="18">
        <v>6.6813565464950445E-2</v>
      </c>
      <c r="AI212" s="18">
        <v>4.0875044901060066E-2</v>
      </c>
      <c r="AJ212" s="18">
        <v>8.5848504709852502E-2</v>
      </c>
      <c r="AK212" s="18">
        <v>0.10449196334010465</v>
      </c>
      <c r="AL212" s="18">
        <v>7.9701241896215358E-2</v>
      </c>
      <c r="AM212" s="18">
        <v>5.5334475334649066E-2</v>
      </c>
      <c r="AN212" s="18">
        <v>5.001706661517686E-2</v>
      </c>
      <c r="AO212" s="18">
        <v>4.6646430825611526E-2</v>
      </c>
      <c r="AP212" s="18">
        <v>9.5577210065684287E-2</v>
      </c>
      <c r="AQ212" s="18">
        <v>7.5575927239937904E-2</v>
      </c>
      <c r="AR212" s="18">
        <v>5.6474226608009014E-2</v>
      </c>
      <c r="AS212" s="18">
        <v>8.9467143935371168E-2</v>
      </c>
      <c r="AW212" s="91">
        <v>1</v>
      </c>
    </row>
    <row r="213" spans="1:49">
      <c r="A213" s="14">
        <v>526</v>
      </c>
      <c r="B213" s="18">
        <v>7.3351862334393392E-2</v>
      </c>
      <c r="C213" s="18">
        <v>7.1983265777371186E-2</v>
      </c>
      <c r="D213" s="18">
        <v>8.8202661620856312E-2</v>
      </c>
      <c r="E213" s="18">
        <v>8.0351417483772766E-2</v>
      </c>
      <c r="F213" s="18">
        <v>6.5100816046686119E-2</v>
      </c>
      <c r="G213" s="18">
        <v>5.0442812037981045E-2</v>
      </c>
      <c r="H213" s="18">
        <v>3.9800966582280856E-2</v>
      </c>
      <c r="I213" s="18">
        <v>5.855209804323315E-2</v>
      </c>
      <c r="J213" s="18">
        <v>5.3517832813996462E-2</v>
      </c>
      <c r="K213" s="18">
        <v>5.6529675010985013E-2</v>
      </c>
      <c r="L213" s="18">
        <v>5.693550753329684E-2</v>
      </c>
      <c r="M213" s="18">
        <v>3.9702884863750572E-2</v>
      </c>
      <c r="N213" s="18">
        <v>3.8342608601685757E-2</v>
      </c>
      <c r="O213" s="18">
        <v>4.01579144543628E-2</v>
      </c>
      <c r="P213" s="18">
        <v>4.5186090863520115E-2</v>
      </c>
      <c r="Q213" s="18">
        <v>4.5023442150930154E-2</v>
      </c>
      <c r="R213" s="18">
        <v>4.5990784508204291E-2</v>
      </c>
      <c r="S213" s="18">
        <v>4.5862305518206511E-2</v>
      </c>
      <c r="T213" s="18">
        <v>6.5863648109679956E-2</v>
      </c>
      <c r="U213" s="18">
        <v>5.0897393430925177E-2</v>
      </c>
      <c r="V213" s="18">
        <v>0.10655442929344443</v>
      </c>
      <c r="W213" s="18">
        <v>7.8789526916495212E-2</v>
      </c>
      <c r="X213" s="18">
        <v>0.1031067694353749</v>
      </c>
      <c r="Y213" s="18">
        <v>7.7443086218070722E-2</v>
      </c>
      <c r="Z213" s="18">
        <v>8.9531011943762479E-2</v>
      </c>
      <c r="AA213" s="18">
        <v>3.0466668130538475E-2</v>
      </c>
      <c r="AB213" s="18">
        <v>3.3154840791710938E-2</v>
      </c>
      <c r="AC213" s="18">
        <v>2.9046300419381332E-2</v>
      </c>
      <c r="AD213" s="18">
        <v>4.5448826784984665E-2</v>
      </c>
      <c r="AE213" s="18">
        <v>4.6027973162771296E-2</v>
      </c>
      <c r="AF213" s="18">
        <v>6.3296985378826651E-2</v>
      </c>
      <c r="AG213" s="18">
        <v>5.1992516804768497E-2</v>
      </c>
      <c r="AH213" s="18">
        <v>5.9461330219102153E-2</v>
      </c>
      <c r="AI213" s="18">
        <v>3.0887310158861443E-2</v>
      </c>
      <c r="AJ213" s="18">
        <v>6.2500338546039563E-2</v>
      </c>
      <c r="AK213" s="18">
        <v>8.7422330339060328E-2</v>
      </c>
      <c r="AL213" s="18">
        <v>6.8233494780024981E-2</v>
      </c>
      <c r="AM213" s="18">
        <v>4.829724016971413E-2</v>
      </c>
      <c r="AN213" s="18">
        <v>4.6607419089174471E-2</v>
      </c>
      <c r="AO213" s="18">
        <v>4.8113769063259183E-2</v>
      </c>
      <c r="AP213" s="18">
        <v>6.7170515893872629E-2</v>
      </c>
      <c r="AQ213" s="18">
        <v>4.8445184965267847E-2</v>
      </c>
      <c r="AR213" s="18">
        <v>4.9502930240837309E-2</v>
      </c>
      <c r="AS213" s="18">
        <v>5.6374773449263282E-2</v>
      </c>
      <c r="AW213" s="91">
        <v>1</v>
      </c>
    </row>
    <row r="214" spans="1:49">
      <c r="A214" s="14">
        <v>330</v>
      </c>
      <c r="B214" s="18">
        <v>3.9993899800894591E-3</v>
      </c>
      <c r="C214" s="18">
        <v>5.8992061370756856E-3</v>
      </c>
      <c r="D214" s="18">
        <v>1.0194609936585544E-2</v>
      </c>
      <c r="E214" s="18">
        <v>4.27270664141291E-3</v>
      </c>
      <c r="F214" s="18">
        <v>6.1395402922847109E-3</v>
      </c>
      <c r="G214" s="18">
        <v>7.1494755676388489E-3</v>
      </c>
      <c r="H214" s="18">
        <v>7.6674848851332493E-3</v>
      </c>
      <c r="I214" s="18">
        <v>7.2423316308189859E-3</v>
      </c>
      <c r="J214" s="18">
        <v>8.1376827233935398E-3</v>
      </c>
      <c r="K214" s="18">
        <v>1.1091324477454621E-2</v>
      </c>
      <c r="L214" s="18">
        <v>1.4996789810685592E-2</v>
      </c>
      <c r="M214" s="18">
        <v>1.4119881241258377E-2</v>
      </c>
      <c r="N214" s="18">
        <v>1.2981143289388373E-2</v>
      </c>
      <c r="O214" s="18">
        <v>8.9739072649791841E-3</v>
      </c>
      <c r="P214" s="18">
        <v>1.1128388424294838E-2</v>
      </c>
      <c r="Q214" s="18">
        <v>4.4767265097996169E-3</v>
      </c>
      <c r="R214" s="18">
        <v>5.3246718433068545E-3</v>
      </c>
      <c r="S214" s="18">
        <v>4.1102543698378294E-3</v>
      </c>
      <c r="T214" s="18">
        <v>5.7356665970454222E-3</v>
      </c>
      <c r="U214" s="18">
        <v>5.4988933987900725E-3</v>
      </c>
      <c r="V214" s="18">
        <v>8.9493287563791879E-3</v>
      </c>
      <c r="W214" s="18">
        <v>4.6194268700670039E-3</v>
      </c>
      <c r="X214" s="18">
        <v>5.5981227101663273E-3</v>
      </c>
      <c r="Y214" s="18">
        <v>4.4089723740055849E-3</v>
      </c>
      <c r="Z214" s="18">
        <v>8.9206406845757317E-3</v>
      </c>
      <c r="AA214" s="18">
        <v>2.1066316997944132E-2</v>
      </c>
      <c r="AB214" s="18">
        <v>2.141113278135854E-2</v>
      </c>
      <c r="AC214" s="18">
        <v>1.7711009912122506E-2</v>
      </c>
      <c r="AD214" s="18">
        <v>2.7688745051943856E-2</v>
      </c>
      <c r="AE214" s="18">
        <v>2.429804494801812E-2</v>
      </c>
      <c r="AF214" s="18">
        <v>3.1170494203442322E-2</v>
      </c>
      <c r="AG214" s="18">
        <v>2.7693746152534546E-2</v>
      </c>
      <c r="AH214" s="18">
        <v>1.7343921485889806E-2</v>
      </c>
      <c r="AI214" s="18">
        <v>2.3177913623674502E-2</v>
      </c>
      <c r="AJ214" s="18">
        <v>9.8229133376306118E-3</v>
      </c>
      <c r="AK214" s="18">
        <v>9.7665156299327188E-3</v>
      </c>
      <c r="AL214" s="18">
        <v>8.0648049334259651E-3</v>
      </c>
      <c r="AM214" s="18">
        <v>6.4142998815498219E-3</v>
      </c>
      <c r="AN214" s="18">
        <v>5.6041716541286868E-3</v>
      </c>
      <c r="AO214" s="18">
        <v>6.403196136009307E-3</v>
      </c>
      <c r="AP214" s="18">
        <v>1.2818153782397845E-2</v>
      </c>
      <c r="AQ214" s="18">
        <v>1.3033117413530856E-2</v>
      </c>
      <c r="AR214" s="18">
        <v>7.0605238878378362E-3</v>
      </c>
      <c r="AS214" s="18">
        <v>1.0375900950189672E-2</v>
      </c>
      <c r="AW214" s="91">
        <v>1</v>
      </c>
    </row>
    <row r="215" spans="1:49">
      <c r="A215" s="14" t="s">
        <v>142</v>
      </c>
      <c r="L215" s="18">
        <v>7.4421968737330788E-3</v>
      </c>
      <c r="M215" s="18">
        <v>4.656356030161307E-3</v>
      </c>
      <c r="N215" s="18">
        <v>5.4395396585260429E-3</v>
      </c>
      <c r="P215" s="18">
        <v>4.9429209641024766E-3</v>
      </c>
      <c r="R215" s="18">
        <v>6.0868710516204551E-3</v>
      </c>
      <c r="S215" s="18">
        <v>5.6932744285596694E-3</v>
      </c>
      <c r="T215" s="18">
        <v>5.9978645661466637E-3</v>
      </c>
      <c r="AA215" s="18">
        <v>3.4320146797938824E-3</v>
      </c>
      <c r="AB215" s="18">
        <v>3.7163269653419186E-3</v>
      </c>
      <c r="AU215" s="91">
        <v>1</v>
      </c>
    </row>
    <row r="216" spans="1:49">
      <c r="A216" s="14" t="s">
        <v>201</v>
      </c>
      <c r="B216" s="18">
        <v>9.2605994749341544E-2</v>
      </c>
      <c r="C216" s="18">
        <v>0.10114346847281275</v>
      </c>
      <c r="D216" s="18">
        <v>0.15850868516723618</v>
      </c>
      <c r="E216" s="18">
        <v>0.11351853697886731</v>
      </c>
      <c r="F216" s="18">
        <v>0.1014281715269183</v>
      </c>
      <c r="Q216" s="18">
        <v>1.5845265939089158E-2</v>
      </c>
      <c r="R216" s="18">
        <v>1.4839503304650338E-2</v>
      </c>
      <c r="S216" s="18">
        <v>1.3147655242433389E-2</v>
      </c>
      <c r="T216" s="18">
        <v>2.3232047611297362E-2</v>
      </c>
      <c r="U216" s="18">
        <v>1.7568839164619085E-2</v>
      </c>
      <c r="AK216" s="18">
        <v>6.1683418554318147E-3</v>
      </c>
      <c r="AM216" s="18">
        <v>5.2510950406449161E-3</v>
      </c>
      <c r="AN216" s="18">
        <v>3.4588993515666366E-3</v>
      </c>
      <c r="AU216" s="91">
        <v>1</v>
      </c>
    </row>
    <row r="217" spans="1:49">
      <c r="A217" s="14" t="s">
        <v>168</v>
      </c>
      <c r="B217" s="18">
        <v>3.2813431838006363E-2</v>
      </c>
      <c r="C217" s="18">
        <v>4.2465190998294336E-2</v>
      </c>
      <c r="D217" s="18">
        <v>0.1017065998008581</v>
      </c>
      <c r="E217" s="18">
        <v>4.8589091253588873E-2</v>
      </c>
      <c r="F217" s="18">
        <v>4.0320212499432462E-2</v>
      </c>
      <c r="G217" s="18">
        <v>2.7167368136703875E-2</v>
      </c>
      <c r="H217" s="18">
        <v>2.5023400563068742E-2</v>
      </c>
      <c r="I217" s="18">
        <v>4.4550829438980012E-2</v>
      </c>
      <c r="J217" s="18">
        <v>4.7418434885048939E-2</v>
      </c>
      <c r="K217" s="18">
        <v>2.9669856724441637E-2</v>
      </c>
      <c r="L217" s="18">
        <v>5.1049897542115003E-2</v>
      </c>
      <c r="M217" s="18">
        <v>4.5184082994858127E-2</v>
      </c>
      <c r="N217" s="18">
        <v>2.8486870542468123E-2</v>
      </c>
      <c r="O217" s="18">
        <v>3.3202118905804351E-2</v>
      </c>
      <c r="P217" s="18">
        <v>3.4553016973895165E-2</v>
      </c>
      <c r="Q217" s="18">
        <v>4.7491844597017885E-2</v>
      </c>
      <c r="R217" s="18">
        <v>3.4497034899132958E-2</v>
      </c>
      <c r="S217" s="18">
        <v>3.4671679060450565E-2</v>
      </c>
      <c r="T217" s="18">
        <v>7.2382811787622403E-2</v>
      </c>
      <c r="U217" s="18">
        <v>5.2416147973098792E-2</v>
      </c>
      <c r="V217" s="18">
        <v>4.3945618187765323E-2</v>
      </c>
      <c r="W217" s="18">
        <v>3.9775546148620264E-2</v>
      </c>
      <c r="X217" s="18">
        <v>0.12068144310960305</v>
      </c>
      <c r="Y217" s="18">
        <v>4.0327146489863942E-2</v>
      </c>
      <c r="Z217" s="18">
        <v>8.4722877870489502E-2</v>
      </c>
      <c r="AA217" s="18">
        <v>7.730422981389054E-2</v>
      </c>
      <c r="AB217" s="18">
        <v>4.1987415382927724E-2</v>
      </c>
      <c r="AC217" s="18">
        <v>0.12038786592860111</v>
      </c>
      <c r="AD217" s="18">
        <v>8.8373850379489097E-2</v>
      </c>
      <c r="AE217" s="18">
        <v>4.2592810405307061E-2</v>
      </c>
      <c r="AF217" s="18">
        <v>5.1115366513232341E-2</v>
      </c>
      <c r="AG217" s="18">
        <v>8.0308261533990982E-2</v>
      </c>
      <c r="AH217" s="18">
        <v>5.9792246463150261E-2</v>
      </c>
      <c r="AI217" s="18">
        <v>4.4944806339893818E-2</v>
      </c>
      <c r="AJ217" s="18">
        <v>5.2180101076305573E-2</v>
      </c>
      <c r="AK217" s="18">
        <v>4.6149178672374183E-2</v>
      </c>
      <c r="AL217" s="18">
        <v>4.4715646481881734E-2</v>
      </c>
      <c r="AM217" s="18">
        <v>5.0982615257739117E-2</v>
      </c>
      <c r="AN217" s="18">
        <v>5.9862531048865401E-2</v>
      </c>
      <c r="AO217" s="18">
        <v>2.2031427292131579E-2</v>
      </c>
      <c r="AP217" s="18">
        <v>3.7913402941566018E-2</v>
      </c>
      <c r="AQ217" s="18">
        <v>9.1954323985712766E-2</v>
      </c>
      <c r="AR217" s="18">
        <v>5.1910035106726531E-2</v>
      </c>
      <c r="AS217" s="18">
        <v>6.1951155088134445E-2</v>
      </c>
      <c r="AU217" s="91">
        <v>1</v>
      </c>
    </row>
    <row r="218" spans="1:49">
      <c r="A218" s="14" t="s">
        <v>202</v>
      </c>
      <c r="B218" s="18">
        <v>9.3302727231658694E-2</v>
      </c>
      <c r="C218" s="18">
        <v>5.1031043594950802E-2</v>
      </c>
      <c r="D218" s="18">
        <v>7.1276592225526555E-2</v>
      </c>
      <c r="E218" s="18">
        <v>0.11068279174204972</v>
      </c>
      <c r="F218" s="18">
        <v>3.9176643093000833E-2</v>
      </c>
      <c r="G218" s="18">
        <v>4.114622818253906E-2</v>
      </c>
      <c r="H218" s="18">
        <v>1.9077240828044711E-2</v>
      </c>
      <c r="I218" s="18">
        <v>7.5244856570425331E-2</v>
      </c>
      <c r="J218" s="18">
        <v>6.1515283342101351E-2</v>
      </c>
      <c r="K218" s="18">
        <v>2.8307843367175348E-2</v>
      </c>
      <c r="L218" s="18">
        <v>3.0275950081950533E-2</v>
      </c>
      <c r="M218" s="18">
        <v>1.7065698640267309E-2</v>
      </c>
      <c r="N218" s="18">
        <v>2.0196401556083855E-2</v>
      </c>
      <c r="O218" s="18">
        <v>4.5445701645039797E-2</v>
      </c>
      <c r="P218" s="18">
        <v>4.3618068188111599E-2</v>
      </c>
      <c r="Q218" s="18">
        <v>2.6529019398454666E-2</v>
      </c>
      <c r="R218" s="18">
        <v>2.1327876713756817E-2</v>
      </c>
      <c r="S218" s="18">
        <v>3.9759899020388005E-2</v>
      </c>
      <c r="T218" s="18">
        <v>4.1931373638643715E-2</v>
      </c>
      <c r="U218" s="18">
        <v>3.0860907726103427E-2</v>
      </c>
      <c r="V218" s="18">
        <v>6.4267575961142784E-2</v>
      </c>
      <c r="W218" s="18">
        <v>9.6895873803677937E-2</v>
      </c>
      <c r="X218" s="18">
        <v>0.13327063359955804</v>
      </c>
      <c r="Y218" s="18">
        <v>3.547349296334041E-2</v>
      </c>
      <c r="Z218" s="18">
        <v>5.5164236601750904E-2</v>
      </c>
      <c r="AA218" s="18">
        <v>2.6184843093152388E-2</v>
      </c>
      <c r="AB218" s="18">
        <v>2.0285775147868612E-2</v>
      </c>
      <c r="AC218" s="18">
        <v>2.2437710075986734E-2</v>
      </c>
      <c r="AD218" s="18">
        <v>2.3127606828287524E-2</v>
      </c>
      <c r="AE218" s="18">
        <v>3.3833349791588176E-2</v>
      </c>
      <c r="AF218" s="18">
        <v>3.1938889619062376E-2</v>
      </c>
      <c r="AG218" s="18">
        <v>4.2584888396484465E-2</v>
      </c>
      <c r="AH218" s="18">
        <v>7.8553504983732855E-2</v>
      </c>
      <c r="AI218" s="18">
        <v>2.4149026414593971E-2</v>
      </c>
      <c r="AJ218" s="18">
        <v>3.9603115706911218E-2</v>
      </c>
      <c r="AK218" s="18">
        <v>6.892253557096624E-2</v>
      </c>
      <c r="AL218" s="18">
        <v>4.5712039412753501E-2</v>
      </c>
      <c r="AM218" s="18">
        <v>5.2982565378080798E-2</v>
      </c>
      <c r="AN218" s="18">
        <v>5.5826086658219524E-2</v>
      </c>
      <c r="AO218" s="18">
        <v>5.6845870144162383E-2</v>
      </c>
      <c r="AP218" s="18">
        <v>5.012314798672457E-2</v>
      </c>
      <c r="AQ218" s="18">
        <v>3.4471552821055164E-2</v>
      </c>
      <c r="AR218" s="18">
        <v>6.8212401357164179E-2</v>
      </c>
      <c r="AS218" s="18">
        <v>4.6940002870597707E-2</v>
      </c>
      <c r="AU218" s="91">
        <v>1</v>
      </c>
    </row>
    <row r="219" spans="1:49">
      <c r="A219" s="14" t="s">
        <v>169</v>
      </c>
      <c r="B219" s="18">
        <v>5.2056649383779838E-2</v>
      </c>
      <c r="C219" s="18">
        <v>7.7429879115701178E-2</v>
      </c>
      <c r="D219" s="18">
        <v>0.22242099656959877</v>
      </c>
      <c r="E219" s="18">
        <v>5.3269732325728222E-2</v>
      </c>
      <c r="F219" s="18">
        <v>5.1675879570153779E-2</v>
      </c>
      <c r="G219" s="18">
        <v>4.4552496971915052E-2</v>
      </c>
      <c r="H219" s="18">
        <v>3.5824819824759539E-2</v>
      </c>
      <c r="I219" s="18">
        <v>0.13193974988620596</v>
      </c>
      <c r="J219" s="18">
        <v>5.1982304326907938E-2</v>
      </c>
      <c r="K219" s="18">
        <v>5.5022698075012533E-2</v>
      </c>
      <c r="L219" s="18">
        <v>6.9018675887613401E-2</v>
      </c>
      <c r="M219" s="18">
        <v>7.22223012300863E-2</v>
      </c>
      <c r="N219" s="18">
        <v>4.1394802247676679E-2</v>
      </c>
      <c r="O219" s="18">
        <v>4.2776999770314357E-2</v>
      </c>
      <c r="P219" s="18">
        <v>3.9987276323880043E-2</v>
      </c>
      <c r="Q219" s="18">
        <v>7.0877558552061293E-2</v>
      </c>
      <c r="R219" s="18">
        <v>4.8563616380581348E-2</v>
      </c>
      <c r="S219" s="18">
        <v>5.2186153719507175E-2</v>
      </c>
      <c r="T219" s="18">
        <v>0.11903787797196411</v>
      </c>
      <c r="U219" s="18">
        <v>6.5436633691104182E-2</v>
      </c>
      <c r="V219" s="18">
        <v>6.6347516732730025E-2</v>
      </c>
      <c r="W219" s="18">
        <v>7.7923343765869332E-2</v>
      </c>
      <c r="X219" s="18">
        <v>0.1752939317004823</v>
      </c>
      <c r="Y219" s="18">
        <v>7.3221602570558639E-2</v>
      </c>
      <c r="Z219" s="18">
        <v>0.12537335112135589</v>
      </c>
      <c r="AA219" s="18">
        <v>0.10840833764574674</v>
      </c>
      <c r="AB219" s="18">
        <v>5.3202725093848893E-2</v>
      </c>
      <c r="AC219" s="18">
        <v>0.13896351983660579</v>
      </c>
      <c r="AD219" s="18">
        <v>0.11804002059301986</v>
      </c>
      <c r="AE219" s="18">
        <v>4.545623225889233E-2</v>
      </c>
      <c r="AF219" s="18">
        <v>9.2312080879399738E-2</v>
      </c>
      <c r="AG219" s="18">
        <v>0.16342632358815531</v>
      </c>
      <c r="AH219" s="18">
        <v>0.11505730191204806</v>
      </c>
      <c r="AI219" s="18">
        <v>5.9197394570137216E-2</v>
      </c>
      <c r="AJ219" s="18">
        <v>7.5788947690574329E-2</v>
      </c>
      <c r="AK219" s="18">
        <v>6.5656055941232902E-2</v>
      </c>
      <c r="AL219" s="18">
        <v>5.6670984277542115E-2</v>
      </c>
      <c r="AM219" s="18">
        <v>7.0758778889919799E-2</v>
      </c>
      <c r="AN219" s="18">
        <v>8.7260267964235819E-2</v>
      </c>
      <c r="AO219" s="18">
        <v>3.6373714505609514E-2</v>
      </c>
      <c r="AP219" s="18">
        <v>7.9725713357633149E-2</v>
      </c>
      <c r="AQ219" s="18">
        <v>0.14859501738579814</v>
      </c>
      <c r="AR219" s="18">
        <v>7.5596771322546621E-2</v>
      </c>
      <c r="AS219" s="18">
        <v>8.3242421976772174E-2</v>
      </c>
      <c r="AU219" s="91">
        <v>1</v>
      </c>
    </row>
    <row r="220" spans="1:49">
      <c r="A220" s="14" t="s">
        <v>144</v>
      </c>
      <c r="B220" s="18">
        <v>0.20097336377773325</v>
      </c>
      <c r="C220" s="18">
        <v>0.14043396553957052</v>
      </c>
      <c r="D220" s="18">
        <v>0.17989328375736444</v>
      </c>
      <c r="E220" s="18">
        <v>0.19795248023426892</v>
      </c>
      <c r="F220" s="18">
        <v>0.10866653143737953</v>
      </c>
      <c r="G220" s="18">
        <v>0.11419293185429175</v>
      </c>
      <c r="H220" s="18">
        <v>5.7049819162111728E-2</v>
      </c>
      <c r="I220" s="18">
        <v>0.16391403672572508</v>
      </c>
      <c r="J220" s="18">
        <v>0.13511076938295585</v>
      </c>
      <c r="K220" s="18">
        <v>0.10293767081541691</v>
      </c>
      <c r="L220" s="18">
        <v>0.1117559972173101</v>
      </c>
      <c r="M220" s="18">
        <v>7.0386415703882335E-2</v>
      </c>
      <c r="N220" s="18">
        <v>6.6651718175923927E-2</v>
      </c>
      <c r="O220" s="18">
        <v>0.10846737237394607</v>
      </c>
      <c r="P220" s="18">
        <v>9.7881138712210616E-2</v>
      </c>
      <c r="Q220" s="18">
        <v>9.4428162102597218E-2</v>
      </c>
      <c r="R220" s="18">
        <v>9.6180366296438599E-2</v>
      </c>
      <c r="S220" s="18">
        <v>0.13950525478143952</v>
      </c>
      <c r="T220" s="18">
        <v>0.11297222731669283</v>
      </c>
      <c r="U220" s="18">
        <v>0.12638094437660369</v>
      </c>
      <c r="V220" s="18">
        <v>0.12683594011036745</v>
      </c>
      <c r="W220" s="18">
        <v>0.20042230489841845</v>
      </c>
      <c r="X220" s="18">
        <v>0.26669967776798442</v>
      </c>
      <c r="Y220" s="18">
        <v>0.10704069956339879</v>
      </c>
      <c r="Z220" s="18">
        <v>0.13874499711865612</v>
      </c>
      <c r="AA220" s="18">
        <v>9.6999641788383772E-2</v>
      </c>
      <c r="AB220" s="18">
        <v>6.464285122064152E-2</v>
      </c>
      <c r="AC220" s="18">
        <v>7.8347489220944463E-2</v>
      </c>
      <c r="AD220" s="18">
        <v>8.4062736019931611E-2</v>
      </c>
      <c r="AE220" s="18">
        <v>6.652227430858032E-2</v>
      </c>
      <c r="AF220" s="18">
        <v>7.5375808871093866E-2</v>
      </c>
      <c r="AG220" s="18">
        <v>0.14660994765445698</v>
      </c>
      <c r="AH220" s="18">
        <v>0.19241787426291615</v>
      </c>
      <c r="AI220" s="18">
        <v>6.0336156099724092E-2</v>
      </c>
      <c r="AJ220" s="18">
        <v>0.10876841013363089</v>
      </c>
      <c r="AK220" s="18">
        <v>0.10639597388539382</v>
      </c>
      <c r="AL220" s="18">
        <v>8.7562746309048742E-2</v>
      </c>
      <c r="AM220" s="18">
        <v>0.10078689364339798</v>
      </c>
      <c r="AN220" s="18">
        <v>0.1285355030926961</v>
      </c>
      <c r="AO220" s="18">
        <v>0.10027350753179683</v>
      </c>
      <c r="AP220" s="18">
        <v>0.13311970280779989</v>
      </c>
      <c r="AQ220" s="18">
        <v>9.3823364329409215E-2</v>
      </c>
      <c r="AR220" s="18">
        <v>0.11808560316218711</v>
      </c>
      <c r="AS220" s="18">
        <v>0.12157145032310597</v>
      </c>
      <c r="AU220" s="91">
        <v>1</v>
      </c>
      <c r="AV220" s="91">
        <v>1</v>
      </c>
    </row>
    <row r="221" spans="1:49">
      <c r="A221" s="14">
        <v>539</v>
      </c>
      <c r="B221" s="18">
        <v>3.1489397568955448E-2</v>
      </c>
      <c r="C221" s="18">
        <v>2.9838747454596054E-2</v>
      </c>
      <c r="D221" s="18">
        <v>2.7319159634399282E-2</v>
      </c>
      <c r="E221" s="18">
        <v>2.9606000383189713E-2</v>
      </c>
      <c r="F221" s="18">
        <v>2.3902593103241027E-2</v>
      </c>
      <c r="G221" s="18">
        <v>1.6316222111845986E-2</v>
      </c>
      <c r="H221" s="18">
        <v>1.302012006658701E-2</v>
      </c>
      <c r="I221" s="18">
        <v>2.4521543574838451E-2</v>
      </c>
      <c r="J221" s="18">
        <v>2.0300788222968626E-2</v>
      </c>
      <c r="K221" s="18">
        <v>1.7983859433005567E-2</v>
      </c>
      <c r="L221" s="18">
        <v>3.8793205441073703E-2</v>
      </c>
      <c r="M221" s="18">
        <v>2.5346200517328794E-2</v>
      </c>
      <c r="N221" s="18">
        <v>2.5000270153447159E-2</v>
      </c>
      <c r="O221" s="18">
        <v>2.1829613392233948E-2</v>
      </c>
      <c r="P221" s="18">
        <v>2.3518068046106289E-2</v>
      </c>
      <c r="Q221" s="18">
        <v>2.1046050230988475E-2</v>
      </c>
      <c r="R221" s="18">
        <v>3.1666860269435479E-2</v>
      </c>
      <c r="S221" s="18">
        <v>3.044370661032297E-2</v>
      </c>
      <c r="T221" s="18">
        <v>3.596344506109523E-2</v>
      </c>
      <c r="U221" s="18">
        <v>2.5014296002228036E-2</v>
      </c>
      <c r="V221" s="18">
        <v>4.1666080478891962E-2</v>
      </c>
      <c r="W221" s="18">
        <v>3.5857903076509705E-2</v>
      </c>
      <c r="X221" s="18">
        <v>4.1559457716125417E-2</v>
      </c>
      <c r="Y221" s="18">
        <v>3.2570120499203672E-2</v>
      </c>
      <c r="Z221" s="18">
        <v>3.3488004925913938E-2</v>
      </c>
      <c r="AA221" s="18">
        <v>9.6999641788383772E-2</v>
      </c>
      <c r="AB221" s="18">
        <v>8.1910346402235795E-2</v>
      </c>
      <c r="AC221" s="18">
        <v>9.0849270851486641E-2</v>
      </c>
      <c r="AD221" s="18">
        <v>0.10018647946029992</v>
      </c>
      <c r="AE221" s="18">
        <v>2.8132294177991936E-2</v>
      </c>
      <c r="AF221" s="18">
        <v>3.5921476082820765E-2</v>
      </c>
      <c r="AG221" s="18">
        <v>4.4277172812338152E-2</v>
      </c>
      <c r="AH221" s="18">
        <v>5.2357136249656752E-2</v>
      </c>
      <c r="AI221" s="18">
        <v>1.7899287941191975E-2</v>
      </c>
      <c r="AJ221" s="18">
        <v>3.837791758976887E-2</v>
      </c>
      <c r="AK221" s="18">
        <v>4.6416872462678255E-2</v>
      </c>
      <c r="AL221" s="18">
        <v>3.680152635165921E-2</v>
      </c>
      <c r="AM221" s="18">
        <v>3.6365353365153563E-2</v>
      </c>
      <c r="AN221" s="18">
        <v>4.2253410688920329E-2</v>
      </c>
      <c r="AO221" s="18">
        <v>3.9625325250984965E-2</v>
      </c>
      <c r="AP221" s="18">
        <v>3.4783707149157135E-2</v>
      </c>
      <c r="AQ221" s="18">
        <v>3.1204518256744432E-2</v>
      </c>
      <c r="AR221" s="18">
        <v>4.6843768952355674E-2</v>
      </c>
      <c r="AS221" s="18">
        <v>3.6744469324170706E-2</v>
      </c>
      <c r="AW221" s="91">
        <v>1</v>
      </c>
    </row>
    <row r="222" spans="1:49">
      <c r="A222" s="14">
        <v>527</v>
      </c>
      <c r="B222" s="18">
        <v>8.7272565203457719E-2</v>
      </c>
      <c r="C222" s="18">
        <v>8.3168576695535235E-2</v>
      </c>
      <c r="D222" s="18">
        <v>6.048587978048079E-2</v>
      </c>
      <c r="E222" s="18">
        <v>7.1335854467094117E-2</v>
      </c>
      <c r="F222" s="18">
        <v>3.3410126583105416E-2</v>
      </c>
      <c r="G222" s="18">
        <v>2.4023097680065761E-2</v>
      </c>
      <c r="H222" s="18">
        <v>1.3567908927763073E-2</v>
      </c>
      <c r="I222" s="18">
        <v>2.5738925170752418E-2</v>
      </c>
      <c r="J222" s="18">
        <v>3.2896955471922082E-3</v>
      </c>
      <c r="K222" s="18">
        <v>2.8518845909514378E-2</v>
      </c>
      <c r="L222" s="18">
        <v>7.4277628529827944E-2</v>
      </c>
      <c r="M222" s="18">
        <v>2.3494109192028465E-2</v>
      </c>
      <c r="N222" s="18">
        <v>3.0349578560622436E-2</v>
      </c>
      <c r="O222" s="18">
        <v>4.9838160820089239E-2</v>
      </c>
      <c r="P222" s="18">
        <v>3.397704342096481E-2</v>
      </c>
      <c r="Q222" s="18">
        <v>3.2236436075242708E-2</v>
      </c>
      <c r="R222" s="18">
        <v>4.3002749159317212E-2</v>
      </c>
      <c r="S222" s="18">
        <v>6.4324287243091957E-2</v>
      </c>
      <c r="T222" s="18">
        <v>7.904339720480448E-2</v>
      </c>
      <c r="U222" s="18">
        <v>5.3405250052322543E-2</v>
      </c>
      <c r="V222" s="18">
        <v>8.4218476873133732E-2</v>
      </c>
      <c r="W222" s="18">
        <v>7.8093266416948595E-2</v>
      </c>
      <c r="X222" s="18">
        <v>9.9674421783624692E-2</v>
      </c>
      <c r="Y222" s="18">
        <v>4.8137943905876682E-2</v>
      </c>
      <c r="Z222" s="18">
        <v>6.718441390307632E-2</v>
      </c>
      <c r="AA222" s="18">
        <v>1.8494272383064225E-2</v>
      </c>
      <c r="AB222" s="18">
        <v>2.4925284416682719E-2</v>
      </c>
      <c r="AC222" s="18">
        <v>3.1847160973638586E-2</v>
      </c>
      <c r="AD222" s="18">
        <v>2.5125800745358681E-2</v>
      </c>
      <c r="AE222" s="18">
        <v>4.0106146309063381E-2</v>
      </c>
      <c r="AF222" s="18">
        <v>4.2215489941105591E-2</v>
      </c>
      <c r="AG222" s="18">
        <v>2.2203828213118965E-2</v>
      </c>
      <c r="AH222" s="18">
        <v>6.8444217997349746E-2</v>
      </c>
      <c r="AI222" s="18">
        <v>1.2558439307080862E-2</v>
      </c>
      <c r="AJ222" s="18">
        <v>3.6219686587618427E-2</v>
      </c>
      <c r="AK222" s="18">
        <v>4.7565186514879156E-2</v>
      </c>
      <c r="AL222" s="18">
        <v>4.3352045429126629E-2</v>
      </c>
      <c r="AM222" s="18">
        <v>3.0559417181412595E-2</v>
      </c>
      <c r="AN222" s="18">
        <v>2.8600608615344959E-2</v>
      </c>
      <c r="AO222" s="18">
        <v>4.1250231519360414E-2</v>
      </c>
      <c r="AP222" s="18">
        <v>7.7512819926159535E-2</v>
      </c>
      <c r="AQ222" s="18">
        <v>3.2672238661686351E-2</v>
      </c>
      <c r="AR222" s="18">
        <v>4.8861126196248911E-2</v>
      </c>
      <c r="AS222" s="18">
        <v>4.6914625913638666E-2</v>
      </c>
      <c r="AW222" s="91">
        <v>1</v>
      </c>
    </row>
    <row r="223" spans="1:49">
      <c r="A223" s="14">
        <v>540</v>
      </c>
      <c r="B223" s="18">
        <v>6.3303815686668069E-2</v>
      </c>
      <c r="C223" s="18">
        <v>6.4846490442507621E-2</v>
      </c>
      <c r="D223" s="18">
        <v>6.26155734261339E-2</v>
      </c>
      <c r="E223" s="18">
        <v>6.2242168825466987E-2</v>
      </c>
      <c r="G223" s="18">
        <v>2.4674607946508189E-2</v>
      </c>
      <c r="I223" s="18">
        <v>4.4328455627683054E-2</v>
      </c>
      <c r="J223" s="18">
        <v>3.9474098354758784E-2</v>
      </c>
      <c r="K223" s="18">
        <v>2.6649782168062401E-2</v>
      </c>
      <c r="L223" s="18">
        <v>5.150776361017733E-2</v>
      </c>
      <c r="M223" s="18">
        <v>1.4114258821163716E-2</v>
      </c>
      <c r="N223" s="18">
        <v>2.1539334341906202E-2</v>
      </c>
      <c r="O223" s="18">
        <v>3.7863287983426953E-2</v>
      </c>
      <c r="P223" s="18">
        <v>3.7819991224071606E-2</v>
      </c>
      <c r="Q223" s="18">
        <v>2.3565428009436677E-2</v>
      </c>
      <c r="R223" s="18">
        <v>2.8063168115708928E-2</v>
      </c>
      <c r="S223" s="18">
        <v>2.688609609527207E-2</v>
      </c>
      <c r="T223" s="18">
        <v>3.5427005909088878E-2</v>
      </c>
      <c r="U223" s="18">
        <v>3.8727911234597803E-2</v>
      </c>
      <c r="V223" s="18">
        <v>5.5239111855178796E-2</v>
      </c>
      <c r="W223" s="18">
        <v>5.6663843286479526E-2</v>
      </c>
      <c r="X223" s="18">
        <v>7.9800836977369713E-2</v>
      </c>
      <c r="Y223" s="18">
        <v>4.6630067956839473E-2</v>
      </c>
      <c r="Z223" s="18">
        <v>5.4758164465530446E-2</v>
      </c>
      <c r="AE223" s="18">
        <v>2.7383810486445209E-2</v>
      </c>
      <c r="AF223" s="18">
        <v>3.2879834411338626E-2</v>
      </c>
      <c r="AG223" s="18">
        <v>2.5790926825910047E-2</v>
      </c>
      <c r="AH223" s="18">
        <v>3.7846429766820767E-2</v>
      </c>
      <c r="AJ223" s="18">
        <v>3.0982379355733346E-2</v>
      </c>
      <c r="AK223" s="18">
        <v>3.6953127740399792E-2</v>
      </c>
      <c r="AL223" s="18">
        <v>3.1595876029656529E-2</v>
      </c>
      <c r="AM223" s="18">
        <v>2.2952489065005802E-2</v>
      </c>
      <c r="AN223" s="18">
        <v>2.7902261834956397E-2</v>
      </c>
      <c r="AO223" s="18">
        <v>4.0210417382203843E-2</v>
      </c>
      <c r="AP223" s="18">
        <v>5.6554943530452824E-2</v>
      </c>
      <c r="AQ223" s="18">
        <v>2.5489495166650316E-2</v>
      </c>
      <c r="AR223" s="18">
        <v>5.1582792042354539E-2</v>
      </c>
      <c r="AS223" s="18">
        <v>4.3725861192957099E-2</v>
      </c>
      <c r="AW223" s="91">
        <v>1</v>
      </c>
    </row>
    <row r="224" spans="1:49">
      <c r="A224" s="14">
        <v>541</v>
      </c>
      <c r="B224" s="18">
        <v>3.2009672999615255E-2</v>
      </c>
      <c r="C224" s="18">
        <v>2.9343099785345637E-2</v>
      </c>
      <c r="D224" s="18">
        <v>3.2417126203700339E-2</v>
      </c>
      <c r="E224" s="18">
        <v>3.3940215335648026E-2</v>
      </c>
      <c r="F224" s="18">
        <v>1.8522819288922597E-2</v>
      </c>
      <c r="G224" s="18">
        <v>1.3545778544602167E-2</v>
      </c>
      <c r="I224" s="18">
        <v>2.4314812610956867E-2</v>
      </c>
      <c r="J224" s="18">
        <v>2.0860592898349361E-2</v>
      </c>
      <c r="K224" s="18">
        <v>1.403698439676467E-2</v>
      </c>
      <c r="L224" s="18">
        <v>3.0977932511882432E-2</v>
      </c>
      <c r="M224" s="18">
        <v>1.0431573659160294E-2</v>
      </c>
      <c r="N224" s="18">
        <v>1.4727685325264752E-2</v>
      </c>
      <c r="O224" s="18">
        <v>1.9948644074221911E-2</v>
      </c>
      <c r="P224" s="18">
        <v>1.7086363371717372E-2</v>
      </c>
      <c r="Q224" s="18">
        <v>1.6128751205787675E-2</v>
      </c>
      <c r="R224" s="18">
        <v>1.7088571777481913E-2</v>
      </c>
      <c r="S224" s="18">
        <v>1.6550229124934829E-2</v>
      </c>
      <c r="T224" s="18">
        <v>2.2925117705210343E-2</v>
      </c>
      <c r="U224" s="18">
        <v>1.7636075693829894E-2</v>
      </c>
      <c r="V224" s="18">
        <v>2.8705029139394281E-2</v>
      </c>
      <c r="W224" s="18">
        <v>2.9273481572164656E-2</v>
      </c>
      <c r="X224" s="18">
        <v>3.8294776082211171E-2</v>
      </c>
      <c r="Y224" s="18">
        <v>2.2836638995720478E-2</v>
      </c>
      <c r="Z224" s="18">
        <v>3.4303622599209015E-2</v>
      </c>
      <c r="AA224" s="18">
        <v>1.6330254723526505E-2</v>
      </c>
      <c r="AB224" s="18">
        <v>1.6115350911319652E-2</v>
      </c>
      <c r="AC224" s="18">
        <v>1.9358503131244292E-2</v>
      </c>
      <c r="AD224" s="18">
        <v>1.158856616106729E-2</v>
      </c>
      <c r="AE224" s="18">
        <v>1.9917213929847577E-2</v>
      </c>
      <c r="AF224" s="18">
        <v>2.1924784625336563E-2</v>
      </c>
      <c r="AG224" s="18">
        <v>1.4714629134349292E-2</v>
      </c>
      <c r="AH224" s="18">
        <v>2.3692319095472252E-2</v>
      </c>
      <c r="AI224" s="18">
        <v>5.0639700851612115E-3</v>
      </c>
      <c r="AJ224" s="18">
        <v>1.3662363972201308E-2</v>
      </c>
      <c r="AK224" s="18">
        <v>2.0286881588882644E-2</v>
      </c>
      <c r="AL224" s="18">
        <v>2.1727536532111839E-2</v>
      </c>
      <c r="AM224" s="18">
        <v>1.5235993833977519E-2</v>
      </c>
      <c r="AN224" s="18">
        <v>1.3903961880557217E-2</v>
      </c>
      <c r="AO224" s="18">
        <v>2.0685243360564206E-2</v>
      </c>
      <c r="AP224" s="18">
        <v>3.1125842966740213E-2</v>
      </c>
      <c r="AQ224" s="18">
        <v>1.8385942948837074E-2</v>
      </c>
      <c r="AR224" s="18">
        <v>2.4119285871841197E-2</v>
      </c>
      <c r="AS224" s="18">
        <v>2.3752831713664969E-2</v>
      </c>
      <c r="AW224" s="91">
        <v>1</v>
      </c>
    </row>
    <row r="225" spans="1:49">
      <c r="A225" s="14">
        <v>542</v>
      </c>
      <c r="B225" s="18">
        <v>6.0560242043287763E-2</v>
      </c>
      <c r="C225" s="18">
        <v>5.0800958366973535E-2</v>
      </c>
      <c r="D225" s="18">
        <v>6.0165995692977439E-2</v>
      </c>
      <c r="E225" s="18">
        <v>7.7286606812717096E-2</v>
      </c>
      <c r="F225" s="18">
        <v>3.6702339107362578E-2</v>
      </c>
      <c r="G225" s="18">
        <v>3.6102905509226582E-2</v>
      </c>
      <c r="H225" s="18">
        <v>1.4315531581275184E-2</v>
      </c>
      <c r="I225" s="18">
        <v>4.2476465182702323E-2</v>
      </c>
      <c r="J225" s="18">
        <v>4.5179497209969464E-2</v>
      </c>
      <c r="K225" s="18">
        <v>2.9447257095806111E-2</v>
      </c>
      <c r="L225" s="18">
        <v>4.1209917986367341E-2</v>
      </c>
      <c r="M225" s="18">
        <v>2.1372803163371982E-2</v>
      </c>
      <c r="N225" s="18">
        <v>2.0872595634320295E-2</v>
      </c>
      <c r="O225" s="18">
        <v>3.8704260780173E-2</v>
      </c>
      <c r="P225" s="18">
        <v>3.7411015920215736E-2</v>
      </c>
      <c r="Q225" s="18">
        <v>2.6479864613678503E-2</v>
      </c>
      <c r="R225" s="18">
        <v>2.9284652661740219E-2</v>
      </c>
      <c r="S225" s="18">
        <v>2.9985456740663503E-2</v>
      </c>
      <c r="T225" s="18">
        <v>5.1128259882919316E-2</v>
      </c>
      <c r="U225" s="18">
        <v>3.7641250269852496E-2</v>
      </c>
      <c r="V225" s="18">
        <v>5.6188736050196433E-2</v>
      </c>
      <c r="W225" s="18">
        <v>6.5383506976088343E-2</v>
      </c>
      <c r="X225" s="18">
        <v>9.1375843847760693E-2</v>
      </c>
      <c r="Y225" s="18">
        <v>3.8411859529690645E-2</v>
      </c>
      <c r="Z225" s="18">
        <v>5.040536166786394E-2</v>
      </c>
      <c r="AA225" s="18">
        <v>2.1485486858090846E-2</v>
      </c>
      <c r="AB225" s="18">
        <v>2.6025768744586866E-2</v>
      </c>
      <c r="AC225" s="18">
        <v>2.1991501278958936E-2</v>
      </c>
      <c r="AD225" s="18">
        <v>2.6309619807960902E-2</v>
      </c>
      <c r="AE225" s="18">
        <v>2.2821519346416491E-2</v>
      </c>
      <c r="AF225" s="18">
        <v>2.9535680641208172E-2</v>
      </c>
      <c r="AG225" s="18">
        <v>2.7489615345513405E-2</v>
      </c>
      <c r="AH225" s="18">
        <v>5.4995419990784528E-2</v>
      </c>
      <c r="AI225" s="18">
        <v>1.6116287903695174E-2</v>
      </c>
      <c r="AJ225" s="18">
        <v>3.3169048225206242E-2</v>
      </c>
      <c r="AK225" s="18">
        <v>4.8991963647798661E-2</v>
      </c>
      <c r="AL225" s="18">
        <v>3.9775003071545807E-2</v>
      </c>
      <c r="AM225" s="18">
        <v>3.3780578262164677E-2</v>
      </c>
      <c r="AN225" s="18">
        <v>3.0799543354715811E-2</v>
      </c>
      <c r="AO225" s="18">
        <v>4.3224439813058228E-2</v>
      </c>
      <c r="AP225" s="18">
        <v>3.410859258108706E-2</v>
      </c>
      <c r="AQ225" s="18">
        <v>3.1812177220613337E-2</v>
      </c>
      <c r="AR225" s="18">
        <v>5.2059276061343245E-2</v>
      </c>
      <c r="AS225" s="18">
        <v>4.3094984585545178E-2</v>
      </c>
      <c r="AW225" s="91">
        <v>1</v>
      </c>
    </row>
    <row r="226" spans="1:49">
      <c r="A226" s="14">
        <v>528</v>
      </c>
      <c r="B226" s="18">
        <v>0.10766154082176231</v>
      </c>
      <c r="C226" s="18">
        <v>0.11007235973756506</v>
      </c>
      <c r="D226" s="18">
        <v>6.9917002153511279E-2</v>
      </c>
      <c r="E226" s="18">
        <v>0.10903267222503842</v>
      </c>
      <c r="F226" s="18">
        <v>5.0711309316742594E-2</v>
      </c>
      <c r="G226" s="18">
        <v>3.8243042666225163E-2</v>
      </c>
      <c r="H226" s="18">
        <v>2.6705486567998839E-2</v>
      </c>
      <c r="I226" s="18">
        <v>7.1151951552567941E-2</v>
      </c>
      <c r="J226" s="18">
        <v>4.4896222554957524E-2</v>
      </c>
      <c r="K226" s="18">
        <v>4.9452875239834188E-2</v>
      </c>
      <c r="L226" s="18">
        <v>0.12019477251825549</v>
      </c>
      <c r="M226" s="18">
        <v>5.3762573136936685E-2</v>
      </c>
      <c r="N226" s="18">
        <v>4.9439161443700023E-2</v>
      </c>
      <c r="O226" s="18">
        <v>7.1093838849877022E-2</v>
      </c>
      <c r="P226" s="18">
        <v>6.9582319770405812E-2</v>
      </c>
      <c r="Q226" s="18">
        <v>5.0789636506868532E-2</v>
      </c>
      <c r="R226" s="18">
        <v>6.2630197862029738E-2</v>
      </c>
      <c r="S226" s="18">
        <v>4.9670993057651672E-2</v>
      </c>
      <c r="T226" s="18">
        <v>7.8145317546859286E-2</v>
      </c>
      <c r="U226" s="18">
        <v>6.4658469742737881E-2</v>
      </c>
      <c r="V226" s="18">
        <v>0.11210313622183221</v>
      </c>
      <c r="W226" s="18">
        <v>0.11559256382090088</v>
      </c>
      <c r="X226" s="18">
        <v>0.14857060270059763</v>
      </c>
      <c r="Y226" s="18">
        <v>8.4164514387128089E-2</v>
      </c>
      <c r="Z226" s="18">
        <v>0.12651515271122618</v>
      </c>
      <c r="AA226" s="18">
        <v>2.4427213726485601E-2</v>
      </c>
      <c r="AB226" s="18">
        <v>4.1262900635608626E-2</v>
      </c>
      <c r="AC226" s="18">
        <v>3.9622242440316528E-2</v>
      </c>
      <c r="AD226" s="18">
        <v>3.1882436063186539E-2</v>
      </c>
      <c r="AE226" s="18">
        <v>6.9110518334391066E-2</v>
      </c>
      <c r="AF226" s="18">
        <v>8.0358814593124897E-2</v>
      </c>
      <c r="AG226" s="18">
        <v>3.8061589866786635E-2</v>
      </c>
      <c r="AH226" s="18">
        <v>9.588721300530019E-2</v>
      </c>
      <c r="AI226" s="18">
        <v>1.6137210031535353E-2</v>
      </c>
      <c r="AJ226" s="18">
        <v>5.2174007247593621E-2</v>
      </c>
      <c r="AK226" s="18">
        <v>9.000634465052422E-2</v>
      </c>
      <c r="AL226" s="18">
        <v>7.0750509490938793E-2</v>
      </c>
      <c r="AM226" s="18">
        <v>4.4828362134165627E-2</v>
      </c>
      <c r="AN226" s="18">
        <v>3.7519599653718011E-2</v>
      </c>
      <c r="AO226" s="18">
        <v>5.6486677971404886E-2</v>
      </c>
      <c r="AP226" s="18">
        <v>0.11608715841861421</v>
      </c>
      <c r="AQ226" s="18">
        <v>5.1655428972207651E-2</v>
      </c>
      <c r="AR226" s="18">
        <v>6.6623743850887679E-2</v>
      </c>
      <c r="AS226" s="18">
        <v>8.8432964721663898E-2</v>
      </c>
      <c r="AW226" s="91">
        <v>1</v>
      </c>
    </row>
    <row r="227" spans="1:49">
      <c r="A227" s="14">
        <v>529</v>
      </c>
      <c r="B227" s="18">
        <v>6.0162758890843125E-2</v>
      </c>
      <c r="C227" s="18">
        <v>5.0643894199372291E-2</v>
      </c>
      <c r="D227" s="18">
        <v>5.1419299563012534E-2</v>
      </c>
      <c r="E227" s="18">
        <v>4.6750558346995964E-2</v>
      </c>
      <c r="F227" s="18">
        <v>3.0024494792855842E-2</v>
      </c>
      <c r="G227" s="18">
        <v>2.4643818785454734E-2</v>
      </c>
      <c r="H227" s="18">
        <v>1.0358354741621922E-2</v>
      </c>
      <c r="I227" s="18">
        <v>4.12593903092867E-2</v>
      </c>
      <c r="J227" s="18">
        <v>2.8487088521081477E-2</v>
      </c>
      <c r="K227" s="18">
        <v>2.9999085118747722E-2</v>
      </c>
      <c r="L227" s="18">
        <v>4.5593758824076895E-2</v>
      </c>
      <c r="M227" s="18">
        <v>2.7863391066768217E-2</v>
      </c>
      <c r="N227" s="18">
        <v>2.7396531229738494E-2</v>
      </c>
      <c r="O227" s="18">
        <v>3.42934044541175E-2</v>
      </c>
      <c r="P227" s="18">
        <v>4.1179836949498651E-2</v>
      </c>
      <c r="Q227" s="18">
        <v>2.5032789362384417E-2</v>
      </c>
      <c r="R227" s="18">
        <v>3.2758109722135352E-2</v>
      </c>
      <c r="S227" s="18">
        <v>3.7142386740937901E-2</v>
      </c>
      <c r="T227" s="18">
        <v>2.7533195398391233E-2</v>
      </c>
      <c r="U227" s="18">
        <v>4.2286833011158299E-2</v>
      </c>
      <c r="V227" s="18">
        <v>5.0418889783802226E-2</v>
      </c>
      <c r="W227" s="18">
        <v>5.9805300482053993E-2</v>
      </c>
      <c r="X227" s="18">
        <v>7.0364550776104998E-2</v>
      </c>
      <c r="Y227" s="18">
        <v>4.2024787204563006E-2</v>
      </c>
      <c r="Z227" s="18">
        <v>5.8988135178445963E-2</v>
      </c>
      <c r="AA227" s="18">
        <v>1.4961316095041113E-2</v>
      </c>
      <c r="AB227" s="18">
        <v>1.4190220836686977E-2</v>
      </c>
      <c r="AC227" s="18">
        <v>3.4411182932482992E-2</v>
      </c>
      <c r="AD227" s="18">
        <v>2.2190217037488798E-2</v>
      </c>
      <c r="AE227" s="18">
        <v>3.1803009156031174E-2</v>
      </c>
      <c r="AF227" s="18">
        <v>3.8072102143356955E-2</v>
      </c>
      <c r="AG227" s="18">
        <v>2.4282760392859745E-2</v>
      </c>
      <c r="AH227" s="18">
        <v>3.3812403172710552E-2</v>
      </c>
      <c r="AI227" s="18">
        <v>1.210847770054403E-2</v>
      </c>
      <c r="AJ227" s="18">
        <v>3.0615056902818332E-2</v>
      </c>
      <c r="AK227" s="18">
        <v>5.1687363191549977E-2</v>
      </c>
      <c r="AL227" s="18">
        <v>3.7474511679311887E-2</v>
      </c>
      <c r="AM227" s="18">
        <v>2.6361399421452006E-2</v>
      </c>
      <c r="AN227" s="18">
        <v>2.1332411352227246E-2</v>
      </c>
      <c r="AO227" s="18">
        <v>2.5652794685933872E-2</v>
      </c>
      <c r="AP227" s="18">
        <v>4.9939143013756543E-2</v>
      </c>
      <c r="AQ227" s="18">
        <v>2.5378438076680505E-2</v>
      </c>
      <c r="AR227" s="18">
        <v>4.0825485916319085E-2</v>
      </c>
      <c r="AS227" s="18">
        <v>4.4785417363623417E-2</v>
      </c>
      <c r="AW227" s="91">
        <v>1</v>
      </c>
    </row>
    <row r="228" spans="1:49">
      <c r="A228" s="14">
        <v>530</v>
      </c>
      <c r="B228" s="18">
        <v>0.15940165899947639</v>
      </c>
      <c r="C228" s="18">
        <v>0.17551851841646254</v>
      </c>
      <c r="D228" s="18">
        <v>0.16156131221943981</v>
      </c>
      <c r="E228" s="18">
        <v>0.16639907016401512</v>
      </c>
      <c r="F228" s="18">
        <v>9.6181340514204461E-2</v>
      </c>
      <c r="G228" s="18">
        <v>7.2649058752109502E-2</v>
      </c>
      <c r="H228" s="18">
        <v>2.079700680682231E-2</v>
      </c>
      <c r="I228" s="18">
        <v>0.11741245219729864</v>
      </c>
      <c r="J228" s="18">
        <v>8.981858056915723E-2</v>
      </c>
      <c r="K228" s="18">
        <v>9.0320685207400997E-2</v>
      </c>
      <c r="L228" s="18">
        <v>0.20938006275249677</v>
      </c>
      <c r="M228" s="18">
        <v>8.3983081145743377E-2</v>
      </c>
      <c r="N228" s="18">
        <v>8.3606818673006275E-2</v>
      </c>
      <c r="O228" s="18">
        <v>0.12209408637518146</v>
      </c>
      <c r="P228" s="18">
        <v>0.10811489365932073</v>
      </c>
      <c r="Q228" s="18">
        <v>9.1600071469496586E-2</v>
      </c>
      <c r="R228" s="18">
        <v>0.14360902367612938</v>
      </c>
      <c r="S228" s="18">
        <v>0.13894712290426145</v>
      </c>
      <c r="T228" s="18">
        <v>0.20608691552993066</v>
      </c>
      <c r="U228" s="18">
        <v>0.15527320607831407</v>
      </c>
      <c r="V228" s="18">
        <v>0.20943785764781606</v>
      </c>
      <c r="W228" s="18">
        <v>0.18208820317680632</v>
      </c>
      <c r="X228" s="18">
        <v>0.23807791379332444</v>
      </c>
      <c r="Y228" s="18">
        <v>0.13400522009583263</v>
      </c>
      <c r="Z228" s="18">
        <v>0.16437869542221556</v>
      </c>
      <c r="AA228" s="18">
        <v>4.4851830500686758E-2</v>
      </c>
      <c r="AB228" s="18">
        <v>6.3696390054249319E-2</v>
      </c>
      <c r="AC228" s="18">
        <v>6.7316487476091064E-2</v>
      </c>
      <c r="AD228" s="18">
        <v>4.8127596843308924E-2</v>
      </c>
      <c r="AE228" s="18">
        <v>0.11435038219841609</v>
      </c>
      <c r="AF228" s="18">
        <v>0.10905781432071716</v>
      </c>
      <c r="AG228" s="18">
        <v>7.25941183110137E-2</v>
      </c>
      <c r="AH228" s="18">
        <v>0.12202142551364241</v>
      </c>
      <c r="AI228" s="18">
        <v>2.4681861384653593E-2</v>
      </c>
      <c r="AJ228" s="18">
        <v>8.1866864738669554E-2</v>
      </c>
      <c r="AK228" s="18">
        <v>0.1677821600242709</v>
      </c>
      <c r="AL228" s="18">
        <v>9.0786905242674146E-2</v>
      </c>
      <c r="AM228" s="18">
        <v>6.9831801869030014E-2</v>
      </c>
      <c r="AN228" s="18">
        <v>7.3567770389459428E-2</v>
      </c>
      <c r="AO228" s="18">
        <v>9.9656497197491853E-2</v>
      </c>
      <c r="AP228" s="18">
        <v>0.18605094069722738</v>
      </c>
      <c r="AQ228" s="18">
        <v>8.2548861175798016E-2</v>
      </c>
      <c r="AR228" s="18">
        <v>0.12061658481438185</v>
      </c>
      <c r="AS228" s="18">
        <v>0.14412310607404286</v>
      </c>
      <c r="AW228" s="91">
        <v>1</v>
      </c>
    </row>
    <row r="229" spans="1:49">
      <c r="A229" s="14">
        <v>531</v>
      </c>
      <c r="B229" s="18">
        <v>7.5817410004629729E-2</v>
      </c>
      <c r="C229" s="18">
        <v>6.7502114855239187E-2</v>
      </c>
      <c r="D229" s="18">
        <v>7.3488324396206381E-2</v>
      </c>
      <c r="E229" s="18">
        <v>6.4573475212504144E-2</v>
      </c>
      <c r="F229" s="18">
        <v>4.147358112956958E-2</v>
      </c>
      <c r="G229" s="18">
        <v>3.6403535525173045E-2</v>
      </c>
      <c r="H229" s="18">
        <v>2.1335440640008647E-2</v>
      </c>
      <c r="I229" s="18">
        <v>5.0142994028726406E-2</v>
      </c>
      <c r="J229" s="18">
        <v>3.5890449147703E-2</v>
      </c>
      <c r="K229" s="18">
        <v>4.0653586012367647E-2</v>
      </c>
      <c r="L229" s="18">
        <v>5.3701655889790333E-2</v>
      </c>
      <c r="M229" s="18">
        <v>3.6499428332168606E-2</v>
      </c>
      <c r="N229" s="18">
        <v>3.3266695483034361E-2</v>
      </c>
      <c r="O229" s="18">
        <v>3.7901754753712318E-2</v>
      </c>
      <c r="P229" s="18">
        <v>3.784129202114743E-2</v>
      </c>
      <c r="Q229" s="18">
        <v>3.5299637424944678E-2</v>
      </c>
      <c r="R229" s="18">
        <v>5.3114026073825205E-2</v>
      </c>
      <c r="S229" s="18">
        <v>4.8304475482259961E-2</v>
      </c>
      <c r="T229" s="18">
        <v>7.7086891099411234E-2</v>
      </c>
      <c r="U229" s="18">
        <v>5.85040201841424E-2</v>
      </c>
      <c r="V229" s="18">
        <v>7.5422582766782847E-2</v>
      </c>
      <c r="W229" s="18">
        <v>7.0056867230627928E-2</v>
      </c>
      <c r="X229" s="18">
        <v>8.0194549537298765E-2</v>
      </c>
      <c r="Y229" s="18">
        <v>5.0091070017223932E-2</v>
      </c>
      <c r="Z229" s="18">
        <v>7.4090482092250373E-2</v>
      </c>
      <c r="AA229" s="18">
        <v>2.1061728743024623E-2</v>
      </c>
      <c r="AB229" s="18">
        <v>3.6572688090023502E-2</v>
      </c>
      <c r="AC229" s="18">
        <v>4.0446599458628475E-2</v>
      </c>
      <c r="AD229" s="18">
        <v>3.1204655715940936E-2</v>
      </c>
      <c r="AE229" s="18">
        <v>4.160657307056314E-2</v>
      </c>
      <c r="AF229" s="18">
        <v>4.9753694942981611E-2</v>
      </c>
      <c r="AG229" s="18">
        <v>3.6461764698819003E-2</v>
      </c>
      <c r="AH229" s="18">
        <v>3.9868403889403936E-2</v>
      </c>
      <c r="AI229" s="18">
        <v>1.9637998279494629E-2</v>
      </c>
      <c r="AJ229" s="18">
        <v>4.053851841419618E-2</v>
      </c>
      <c r="AK229" s="18">
        <v>6.5240053637220144E-2</v>
      </c>
      <c r="AL229" s="18">
        <v>4.789021992267968E-2</v>
      </c>
      <c r="AM229" s="18">
        <v>3.2349760647695763E-2</v>
      </c>
      <c r="AN229" s="18">
        <v>3.1084517847905949E-2</v>
      </c>
      <c r="AO229" s="18">
        <v>3.7943550634857548E-2</v>
      </c>
      <c r="AP229" s="18">
        <v>6.5205433012683459E-2</v>
      </c>
      <c r="AQ229" s="18">
        <v>3.4549166582795429E-2</v>
      </c>
      <c r="AR229" s="18">
        <v>4.7677615985585911E-2</v>
      </c>
      <c r="AS229" s="18">
        <v>6.0965273953800837E-2</v>
      </c>
      <c r="AW229" s="91">
        <v>1</v>
      </c>
    </row>
    <row r="230" spans="1:49">
      <c r="A230" s="14" t="s">
        <v>222</v>
      </c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18">
        <v>1.9488688617946455E-2</v>
      </c>
      <c r="M230" s="18">
        <v>2.2681834853646752E-2</v>
      </c>
      <c r="N230" s="18">
        <v>1.2106926734385131E-2</v>
      </c>
      <c r="O230" s="18">
        <v>1.4016677853621116E-2</v>
      </c>
      <c r="P230" s="18">
        <v>1.2987806003700659E-2</v>
      </c>
      <c r="Q230" s="18">
        <v>1.8353460353805216E-2</v>
      </c>
      <c r="R230" s="18">
        <v>2.0027908583751069E-2</v>
      </c>
      <c r="S230" s="18">
        <v>8.6112559339242105E-3</v>
      </c>
      <c r="T230" s="18">
        <v>3.6625133636661748E-2</v>
      </c>
      <c r="U230" s="18">
        <v>1.9964964494827896E-2</v>
      </c>
      <c r="V230" s="18">
        <v>2.0764236449390308E-2</v>
      </c>
      <c r="W230" s="18">
        <v>1.4822258632671743E-2</v>
      </c>
      <c r="X230" s="18">
        <v>2.0585186440340089E-2</v>
      </c>
      <c r="Y230" s="18">
        <v>1.4552709937585317E-2</v>
      </c>
      <c r="Z230" s="18">
        <v>1.5528943691435697E-2</v>
      </c>
      <c r="AA230" s="18">
        <v>1.7210544203084027E-2</v>
      </c>
      <c r="AB230" s="18">
        <v>1.4281741845701319E-2</v>
      </c>
      <c r="AC230" s="18">
        <v>1.8376050246406751E-2</v>
      </c>
      <c r="AD230" s="18">
        <v>1.8623982081356807E-2</v>
      </c>
      <c r="AE230" s="18">
        <v>1.8492893493286606E-2</v>
      </c>
      <c r="AF230" s="18">
        <v>2.1603916210022698E-2</v>
      </c>
      <c r="AG230" s="18">
        <v>2.6355688725335197E-2</v>
      </c>
      <c r="AH230" s="18">
        <v>2.6342567180520648E-2</v>
      </c>
      <c r="AI230" s="18">
        <v>8.5843218812307869E-3</v>
      </c>
      <c r="AJ230" s="18">
        <v>1.8245600255669969E-2</v>
      </c>
      <c r="AK230" s="18">
        <v>1.4367771883044275E-2</v>
      </c>
      <c r="AL230" s="18">
        <v>1.2678735041020975E-2</v>
      </c>
      <c r="AM230" s="18">
        <v>1.1466997180117967E-2</v>
      </c>
      <c r="AN230" s="18">
        <v>1.0799626666261542E-2</v>
      </c>
      <c r="AO230" s="18">
        <v>1.0969746938100265E-2</v>
      </c>
      <c r="AP230" s="18">
        <v>2.366606867735872E-2</v>
      </c>
      <c r="AQ230" s="18">
        <v>1.864339347558527E-2</v>
      </c>
      <c r="AR230" s="18">
        <v>1.6219479771849305E-2</v>
      </c>
      <c r="AS230" s="18">
        <v>1.7613518223110931E-2</v>
      </c>
      <c r="AU230" s="91">
        <v>1</v>
      </c>
      <c r="AV230" s="91">
        <v>1</v>
      </c>
    </row>
    <row r="231" spans="1:49">
      <c r="A231" s="14">
        <v>532</v>
      </c>
      <c r="B231" s="18">
        <v>4.8921353213352649E-2</v>
      </c>
      <c r="C231" s="18">
        <v>4.3546040467445007E-2</v>
      </c>
      <c r="D231" s="18">
        <v>6.4315226416405052E-2</v>
      </c>
      <c r="E231" s="18">
        <v>4.8948596726768066E-2</v>
      </c>
      <c r="F231" s="18">
        <v>3.0977632618610623E-2</v>
      </c>
      <c r="G231" s="18">
        <v>2.2508329048992526E-2</v>
      </c>
      <c r="H231" s="18">
        <v>2.4834221108165435E-2</v>
      </c>
      <c r="I231" s="18">
        <v>4.4596837813731111E-2</v>
      </c>
      <c r="K231" s="18">
        <v>2.315197208452472E-2</v>
      </c>
      <c r="L231" s="18">
        <v>6.411189757681976E-2</v>
      </c>
      <c r="M231" s="18">
        <v>2.7758218737938666E-2</v>
      </c>
      <c r="N231" s="18">
        <v>3.747541603630862E-2</v>
      </c>
      <c r="O231" s="18">
        <v>2.8462901308762174E-2</v>
      </c>
      <c r="P231" s="18">
        <v>2.7526594045149171E-2</v>
      </c>
      <c r="Q231" s="18">
        <v>2.99490480746799E-2</v>
      </c>
      <c r="R231" s="18">
        <v>4.0812506143164777E-2</v>
      </c>
      <c r="S231" s="18">
        <v>3.1464753176192961E-2</v>
      </c>
      <c r="T231" s="18">
        <v>6.5503039879210009E-2</v>
      </c>
      <c r="U231" s="18">
        <v>4.2157303815178647E-2</v>
      </c>
      <c r="V231" s="18">
        <v>4.9682051751001502E-2</v>
      </c>
      <c r="W231" s="18">
        <v>4.3165551772637645E-2</v>
      </c>
      <c r="X231" s="18">
        <v>6.9856569019306869E-2</v>
      </c>
      <c r="Y231" s="18">
        <v>4.6791951242688937E-2</v>
      </c>
      <c r="Z231" s="18">
        <v>5.7955587833624096E-2</v>
      </c>
      <c r="AA231" s="18">
        <v>1.3483898010958719E-2</v>
      </c>
      <c r="AB231" s="18">
        <v>2.3613058102766295E-2</v>
      </c>
      <c r="AC231" s="18">
        <v>4.2575705182339774E-2</v>
      </c>
      <c r="AD231" s="18">
        <v>2.5119410359055835E-2</v>
      </c>
      <c r="AE231" s="18">
        <v>3.348489603938911E-2</v>
      </c>
      <c r="AF231" s="18">
        <v>3.8029515488692878E-2</v>
      </c>
      <c r="AG231" s="18">
        <v>3.1977291048103623E-2</v>
      </c>
      <c r="AH231" s="18">
        <v>4.9228898034316654E-2</v>
      </c>
      <c r="AJ231" s="18">
        <v>3.1968902514990821E-2</v>
      </c>
      <c r="AK231" s="18">
        <v>5.2498752300781971E-2</v>
      </c>
      <c r="AL231" s="18">
        <v>3.2072998660640742E-2</v>
      </c>
      <c r="AM231" s="18">
        <v>2.6148710316598517E-2</v>
      </c>
      <c r="AN231" s="18">
        <v>2.5831969923551856E-2</v>
      </c>
      <c r="AO231" s="18">
        <v>2.6375000224776075E-2</v>
      </c>
      <c r="AP231" s="18">
        <v>4.6105652368524257E-2</v>
      </c>
      <c r="AQ231" s="18">
        <v>2.9745000932311649E-2</v>
      </c>
      <c r="AR231" s="18">
        <v>3.4981943882683476E-2</v>
      </c>
      <c r="AS231" s="18">
        <v>4.0212380571401751E-2</v>
      </c>
      <c r="AW231" s="91">
        <v>1</v>
      </c>
    </row>
    <row r="232" spans="1:49">
      <c r="A232" s="14">
        <v>533</v>
      </c>
      <c r="B232" s="18">
        <v>9.9508739929896228E-2</v>
      </c>
      <c r="C232" s="18">
        <v>9.3927816615184512E-2</v>
      </c>
      <c r="D232" s="18">
        <v>6.3436620277409303E-2</v>
      </c>
      <c r="E232" s="18">
        <v>8.8303664410654945E-2</v>
      </c>
      <c r="F232" s="18">
        <v>5.0202076324846877E-2</v>
      </c>
      <c r="G232" s="18">
        <v>3.7853821196304142E-2</v>
      </c>
      <c r="H232" s="18">
        <v>1.0244535234413614E-2</v>
      </c>
      <c r="I232" s="18">
        <v>5.9845240096237255E-2</v>
      </c>
      <c r="J232" s="18">
        <v>5.2710443841923749E-2</v>
      </c>
      <c r="K232" s="18">
        <v>4.6421203597158463E-2</v>
      </c>
      <c r="L232" s="18">
        <v>9.2554805897914399E-2</v>
      </c>
      <c r="M232" s="18">
        <v>4.2664577331262075E-2</v>
      </c>
      <c r="N232" s="18">
        <v>4.3833207261724655E-2</v>
      </c>
      <c r="O232" s="18">
        <v>5.9313529822339263E-2</v>
      </c>
      <c r="P232" s="18">
        <v>5.9408207055107999E-2</v>
      </c>
      <c r="Q232" s="18">
        <v>4.5849190519524463E-2</v>
      </c>
      <c r="R232" s="18">
        <v>6.1728455734960781E-2</v>
      </c>
      <c r="S232" s="18">
        <v>5.6934665093433583E-2</v>
      </c>
      <c r="T232" s="18">
        <v>0.10027420677372281</v>
      </c>
      <c r="U232" s="18">
        <v>5.0688432845044519E-2</v>
      </c>
      <c r="V232" s="18">
        <v>0.10793226365788205</v>
      </c>
      <c r="W232" s="18">
        <v>6.4541041518634157E-2</v>
      </c>
      <c r="X232" s="18">
        <v>0.11046164755535116</v>
      </c>
      <c r="Y232" s="18">
        <v>6.4534814579624108E-2</v>
      </c>
      <c r="Z232" s="18">
        <v>0.10292855056561176</v>
      </c>
      <c r="AA232" s="18">
        <v>2.3684571894513395E-2</v>
      </c>
      <c r="AB232" s="18">
        <v>4.888433657791786E-2</v>
      </c>
      <c r="AC232" s="18">
        <v>3.6770412755345427E-2</v>
      </c>
      <c r="AD232" s="18">
        <v>3.1954727308237486E-2</v>
      </c>
      <c r="AE232" s="18">
        <v>6.7236164216063973E-2</v>
      </c>
      <c r="AF232" s="18">
        <v>5.5630653286625073E-2</v>
      </c>
      <c r="AG232" s="18">
        <v>3.6727935260915195E-2</v>
      </c>
      <c r="AH232" s="18">
        <v>4.871413943246404E-2</v>
      </c>
      <c r="AI232" s="18">
        <v>1.0248038618443969E-2</v>
      </c>
      <c r="AJ232" s="18">
        <v>4.3404649185051977E-2</v>
      </c>
      <c r="AK232" s="18">
        <v>8.4092465742887187E-2</v>
      </c>
      <c r="AL232" s="18">
        <v>5.0599516155779983E-2</v>
      </c>
      <c r="AM232" s="18">
        <v>3.662596056872898E-2</v>
      </c>
      <c r="AN232" s="18">
        <v>3.3535347496132753E-2</v>
      </c>
      <c r="AO232" s="18">
        <v>4.9365097489880584E-2</v>
      </c>
      <c r="AP232" s="18">
        <v>8.8663972438568606E-2</v>
      </c>
      <c r="AQ232" s="18">
        <v>4.5377548357948362E-2</v>
      </c>
      <c r="AR232" s="18">
        <v>6.1562912875440648E-2</v>
      </c>
      <c r="AS232" s="18">
        <v>7.2098936296197666E-2</v>
      </c>
      <c r="AW232" s="91">
        <v>1</v>
      </c>
    </row>
    <row r="233" spans="1:49">
      <c r="A233" s="14">
        <v>543</v>
      </c>
      <c r="B233" s="18">
        <v>6.5500433108072673E-2</v>
      </c>
      <c r="C233" s="18">
        <v>6.7657801266984285E-2</v>
      </c>
      <c r="D233" s="18">
        <v>6.9843564441592204E-2</v>
      </c>
      <c r="E233" s="18">
        <v>6.5732942225314131E-2</v>
      </c>
      <c r="F233" s="18">
        <v>4.2226814791732195E-2</v>
      </c>
      <c r="G233" s="18">
        <v>3.6342538130633179E-2</v>
      </c>
      <c r="H233" s="18">
        <v>1.2152181358651504E-2</v>
      </c>
      <c r="I233" s="18">
        <v>5.245874889119817E-2</v>
      </c>
      <c r="J233" s="18">
        <v>3.0868787629440776E-2</v>
      </c>
      <c r="K233" s="18">
        <v>2.9332252656699184E-2</v>
      </c>
      <c r="L233" s="18">
        <v>8.1824334023747516E-2</v>
      </c>
      <c r="M233" s="18">
        <v>4.0763207147485006E-2</v>
      </c>
      <c r="N233" s="18">
        <v>3.1914847633455805E-2</v>
      </c>
      <c r="O233" s="18">
        <v>4.3700481001875395E-2</v>
      </c>
      <c r="P233" s="18">
        <v>3.7724563653171901E-2</v>
      </c>
      <c r="Q233" s="18">
        <v>4.1918628285015566E-2</v>
      </c>
      <c r="R233" s="18">
        <v>4.9303551270480937E-2</v>
      </c>
      <c r="S233" s="18">
        <v>5.2285212523667093E-2</v>
      </c>
      <c r="T233" s="18">
        <v>5.1326456772948607E-2</v>
      </c>
      <c r="U233" s="18">
        <v>5.3143225342898059E-2</v>
      </c>
      <c r="V233" s="18">
        <v>7.0156125251914198E-2</v>
      </c>
      <c r="W233" s="18">
        <v>5.1148017574485748E-2</v>
      </c>
      <c r="X233" s="18">
        <v>7.3605381829987382E-2</v>
      </c>
      <c r="Y233" s="18">
        <v>5.3591902763054658E-2</v>
      </c>
      <c r="Z233" s="18">
        <v>6.9847249303346307E-2</v>
      </c>
      <c r="AA233" s="18">
        <v>2.1965942694662448E-2</v>
      </c>
      <c r="AB233" s="18">
        <v>3.6569180316158849E-2</v>
      </c>
      <c r="AC233" s="18">
        <v>3.8807651962021586E-2</v>
      </c>
      <c r="AD233" s="18">
        <v>2.5482064781742347E-2</v>
      </c>
      <c r="AE233" s="18">
        <v>3.5718711023026255E-2</v>
      </c>
      <c r="AF233" s="18">
        <v>3.5897245744822233E-2</v>
      </c>
      <c r="AG233" s="18">
        <v>2.8240096253679358E-2</v>
      </c>
      <c r="AH233" s="18">
        <v>3.8609813271608992E-2</v>
      </c>
      <c r="AI233" s="18">
        <v>1.1785135724832174E-2</v>
      </c>
      <c r="AJ233" s="18">
        <v>3.7508531360196738E-2</v>
      </c>
      <c r="AK233" s="18">
        <v>6.2712655023935512E-2</v>
      </c>
      <c r="AL233" s="18">
        <v>4.9759868477235021E-2</v>
      </c>
      <c r="AM233" s="18">
        <v>3.4040064574541923E-2</v>
      </c>
      <c r="AN233" s="18">
        <v>2.7907162514117019E-2</v>
      </c>
      <c r="AO233" s="18">
        <v>3.805751210643956E-2</v>
      </c>
      <c r="AP233" s="18">
        <v>5.5373895849318296E-2</v>
      </c>
      <c r="AQ233" s="18">
        <v>3.1642752057790074E-2</v>
      </c>
      <c r="AR233" s="18">
        <v>4.8568985329093289E-2</v>
      </c>
      <c r="AS233" s="18">
        <v>5.3707464263514325E-2</v>
      </c>
      <c r="AW233" s="91">
        <v>1</v>
      </c>
    </row>
    <row r="234" spans="1:49">
      <c r="A234" s="14">
        <v>544</v>
      </c>
      <c r="B234" s="18">
        <v>0.12345080865536998</v>
      </c>
      <c r="C234" s="18">
        <v>0.13304127205442687</v>
      </c>
      <c r="D234" s="18">
        <v>0.12441406960704209</v>
      </c>
      <c r="E234" s="18">
        <v>0.10493706709991142</v>
      </c>
      <c r="F234" s="18">
        <v>7.3645739117880415E-2</v>
      </c>
      <c r="G234" s="18">
        <v>4.8950118654455574E-2</v>
      </c>
      <c r="H234" s="18">
        <v>2.1839572703899329E-2</v>
      </c>
      <c r="I234" s="18">
        <v>8.6520895776921958E-2</v>
      </c>
      <c r="J234" s="18">
        <v>6.4728258670227828E-2</v>
      </c>
      <c r="K234" s="18">
        <v>6.1116966923821313E-2</v>
      </c>
      <c r="L234" s="18">
        <v>0.12788660696398121</v>
      </c>
      <c r="M234" s="18">
        <v>6.3347145745365888E-2</v>
      </c>
      <c r="N234" s="18">
        <v>6.1818132699373238E-2</v>
      </c>
      <c r="O234" s="18">
        <v>8.1388159816608269E-2</v>
      </c>
      <c r="P234" s="18">
        <v>7.0655879943027466E-2</v>
      </c>
      <c r="Q234" s="18">
        <v>6.3956616871222519E-2</v>
      </c>
      <c r="R234" s="18">
        <v>7.6642719493416014E-2</v>
      </c>
      <c r="S234" s="18">
        <v>8.3109787887934591E-2</v>
      </c>
      <c r="T234" s="18">
        <v>8.6612729126443772E-2</v>
      </c>
      <c r="U234" s="18">
        <v>7.5401812419971237E-2</v>
      </c>
      <c r="V234" s="18">
        <v>0.13104242358163076</v>
      </c>
      <c r="W234" s="18">
        <v>0.10689759252418311</v>
      </c>
      <c r="X234" s="18">
        <v>0.13982206755338614</v>
      </c>
      <c r="Y234" s="18">
        <v>8.0332517942301271E-2</v>
      </c>
      <c r="Z234" s="18">
        <v>0.13930516194731482</v>
      </c>
      <c r="AA234" s="18">
        <v>3.2668047294420778E-2</v>
      </c>
      <c r="AB234" s="18">
        <v>7.0870744273080821E-2</v>
      </c>
      <c r="AC234" s="18">
        <v>4.830286528919793E-2</v>
      </c>
      <c r="AD234" s="18">
        <v>4.6970138124205946E-2</v>
      </c>
      <c r="AE234" s="18">
        <v>8.0587477930738213E-2</v>
      </c>
      <c r="AF234" s="18">
        <v>7.654143497935649E-2</v>
      </c>
      <c r="AG234" s="18">
        <v>5.1664706744081607E-2</v>
      </c>
      <c r="AH234" s="18">
        <v>9.5980009624001522E-2</v>
      </c>
      <c r="AI234" s="18">
        <v>1.7802285348478417E-2</v>
      </c>
      <c r="AJ234" s="18">
        <v>5.7851424330897613E-2</v>
      </c>
      <c r="AK234" s="18">
        <v>0.12080897678817912</v>
      </c>
      <c r="AL234" s="18">
        <v>7.3469447347644434E-2</v>
      </c>
      <c r="AM234" s="18">
        <v>5.0864641459131325E-2</v>
      </c>
      <c r="AN234" s="18">
        <v>4.7492726779540737E-2</v>
      </c>
      <c r="AO234" s="18">
        <v>6.9718346583133875E-2</v>
      </c>
      <c r="AP234" s="18">
        <v>0.12145875017764053</v>
      </c>
      <c r="AQ234" s="18">
        <v>6.2739368255529754E-2</v>
      </c>
      <c r="AR234" s="18">
        <v>8.4172804266977805E-2</v>
      </c>
      <c r="AS234" s="18">
        <v>9.2764511117017251E-2</v>
      </c>
      <c r="AW234" s="91">
        <v>1</v>
      </c>
    </row>
    <row r="235" spans="1:49">
      <c r="A235" s="14">
        <v>545</v>
      </c>
      <c r="B235" s="18">
        <v>0.26021230026926379</v>
      </c>
      <c r="C235" s="18">
        <v>0.26890625473603574</v>
      </c>
      <c r="D235" s="18">
        <v>0.24041588239380476</v>
      </c>
      <c r="E235" s="18">
        <v>0.26389645959575608</v>
      </c>
      <c r="F235" s="18">
        <v>0.16458253510490231</v>
      </c>
      <c r="G235" s="18">
        <v>0.11801456385410584</v>
      </c>
      <c r="H235" s="18">
        <v>5.4461334889732801E-2</v>
      </c>
      <c r="I235" s="18">
        <v>0.18629343037215257</v>
      </c>
      <c r="J235" s="18">
        <v>0.14525694809778819</v>
      </c>
      <c r="K235" s="18">
        <v>0.16346866273997915</v>
      </c>
      <c r="L235" s="18">
        <v>0.24649048222249215</v>
      </c>
      <c r="M235" s="18">
        <v>0.14777935903749456</v>
      </c>
      <c r="N235" s="18">
        <v>0.15524178733520641</v>
      </c>
      <c r="O235" s="18">
        <v>0.17143524537339525</v>
      </c>
      <c r="P235" s="18">
        <v>0.16824732781500684</v>
      </c>
      <c r="Q235" s="18">
        <v>0.12757669251757542</v>
      </c>
      <c r="R235" s="18">
        <v>0.20617548154965612</v>
      </c>
      <c r="S235" s="18">
        <v>0.19397058419998353</v>
      </c>
      <c r="T235" s="18">
        <v>0.29447928756476244</v>
      </c>
      <c r="U235" s="18">
        <v>0.23585882306410708</v>
      </c>
      <c r="V235" s="18">
        <v>0.27517251506209489</v>
      </c>
      <c r="W235" s="18">
        <v>0.26326411990625992</v>
      </c>
      <c r="X235" s="18">
        <v>0.30169061454757234</v>
      </c>
      <c r="Y235" s="18">
        <v>0.20599719250568585</v>
      </c>
      <c r="Z235" s="18">
        <v>0.31973286389794514</v>
      </c>
      <c r="AA235" s="18">
        <v>7.8342486355676935E-2</v>
      </c>
      <c r="AB235" s="18">
        <v>0.15242361662965434</v>
      </c>
      <c r="AC235" s="18">
        <v>0.16672979310500588</v>
      </c>
      <c r="AD235" s="18">
        <v>0.11364942580382073</v>
      </c>
      <c r="AE235" s="18">
        <v>0.18344045875131534</v>
      </c>
      <c r="AF235" s="18">
        <v>0.22514279378734134</v>
      </c>
      <c r="AG235" s="18">
        <v>0.14364204582296336</v>
      </c>
      <c r="AH235" s="18">
        <v>0.11245812114861202</v>
      </c>
      <c r="AI235" s="18">
        <v>5.3173452047841567E-2</v>
      </c>
      <c r="AJ235" s="18">
        <v>0.16935630210223548</v>
      </c>
      <c r="AK235" s="18">
        <v>0.27180488999631386</v>
      </c>
      <c r="AL235" s="18">
        <v>0.18268838217412553</v>
      </c>
      <c r="AM235" s="18">
        <v>0.13238145384632413</v>
      </c>
      <c r="AN235" s="18">
        <v>0.10494118327388401</v>
      </c>
      <c r="AO235" s="18">
        <v>0.13582836278499361</v>
      </c>
      <c r="AP235" s="18">
        <v>0.25000281969091676</v>
      </c>
      <c r="AQ235" s="18">
        <v>0.12232686057697315</v>
      </c>
      <c r="AR235" s="18">
        <v>0.16186076068046629</v>
      </c>
      <c r="AS235" s="18">
        <v>0.21954123919228147</v>
      </c>
      <c r="AW235" s="91">
        <v>1</v>
      </c>
    </row>
    <row r="236" spans="1:49">
      <c r="A236" s="14" t="s">
        <v>145</v>
      </c>
      <c r="B236" s="18">
        <v>7.027993304334143E-2</v>
      </c>
      <c r="C236" s="18">
        <v>5.9517330790914522E-2</v>
      </c>
      <c r="D236" s="18">
        <v>5.9414416947571429E-2</v>
      </c>
      <c r="E236" s="18">
        <v>5.5693301179333493E-2</v>
      </c>
      <c r="F236" s="18">
        <v>3.4147028205758871E-2</v>
      </c>
      <c r="L236" s="18">
        <v>2.4512201085627659E-2</v>
      </c>
      <c r="N236" s="18">
        <v>2.2893883725956344E-2</v>
      </c>
      <c r="O236" s="18">
        <v>2.1308918269820423E-2</v>
      </c>
      <c r="P236" s="18">
        <v>2.0165890607626535E-2</v>
      </c>
      <c r="Q236" s="18">
        <v>3.0033833576463127E-2</v>
      </c>
      <c r="R236" s="18">
        <v>4.011337675992363E-2</v>
      </c>
      <c r="S236" s="18">
        <v>3.0056526630628654E-2</v>
      </c>
      <c r="T236" s="18">
        <v>6.1012297497661044E-2</v>
      </c>
      <c r="U236" s="18">
        <v>4.4948278959086242E-2</v>
      </c>
      <c r="V236" s="18">
        <v>6.2613207513989369E-2</v>
      </c>
      <c r="W236" s="18">
        <v>6.4370793967648415E-2</v>
      </c>
      <c r="X236" s="18">
        <v>7.7109637200639625E-2</v>
      </c>
      <c r="Y236" s="18">
        <v>4.872516201131305E-2</v>
      </c>
      <c r="Z236" s="18">
        <v>7.9429730732492876E-2</v>
      </c>
      <c r="AB236" s="18">
        <v>3.3389542752110084E-2</v>
      </c>
      <c r="AC236" s="18">
        <v>4.2410284410801434E-2</v>
      </c>
      <c r="AD236" s="18">
        <v>1.7135022072793687E-2</v>
      </c>
      <c r="AE236" s="18">
        <v>4.4520313155512893E-2</v>
      </c>
      <c r="AF236" s="18">
        <v>5.2666475271471572E-2</v>
      </c>
      <c r="AG236" s="18">
        <v>2.4336795018247696E-2</v>
      </c>
      <c r="AH236" s="18">
        <v>4.6670862941436866E-2</v>
      </c>
      <c r="AJ236" s="18">
        <v>3.8265181758597715E-2</v>
      </c>
      <c r="AK236" s="18">
        <v>6.5230822816864834E-2</v>
      </c>
      <c r="AL236" s="18">
        <v>4.0185460762173102E-2</v>
      </c>
      <c r="AM236" s="18">
        <v>2.0716871570248072E-2</v>
      </c>
      <c r="AN236" s="18">
        <v>1.9541213119020098E-2</v>
      </c>
      <c r="AO236" s="18">
        <v>3.0448841863735344E-2</v>
      </c>
      <c r="AP236" s="18">
        <v>5.7189454549321554E-2</v>
      </c>
      <c r="AQ236" s="18">
        <v>2.3320411378177471E-2</v>
      </c>
      <c r="AR236" s="18">
        <v>4.361074335583346E-2</v>
      </c>
      <c r="AS236" s="18">
        <v>4.7088717295787806E-2</v>
      </c>
      <c r="AU236" s="91">
        <v>1</v>
      </c>
      <c r="AV236" s="91">
        <v>1</v>
      </c>
    </row>
    <row r="237" spans="1:49">
      <c r="A237" s="14" t="s">
        <v>146</v>
      </c>
      <c r="B237" s="18">
        <v>0.23399599727492101</v>
      </c>
      <c r="C237" s="18">
        <v>0.23576709312802935</v>
      </c>
      <c r="D237" s="18">
        <v>0.19464400903746978</v>
      </c>
      <c r="E237" s="18">
        <v>0.24441246483598139</v>
      </c>
      <c r="F237" s="18">
        <v>0.14772395064196348</v>
      </c>
      <c r="G237" s="18">
        <v>4.9520879989078566E-2</v>
      </c>
      <c r="H237" s="18">
        <v>2.9053338731530966E-2</v>
      </c>
      <c r="I237" s="18">
        <v>8.9662347604926709E-2</v>
      </c>
      <c r="J237" s="18">
        <v>7.2674281359178763E-2</v>
      </c>
      <c r="K237" s="18">
        <v>5.6538372825707388E-2</v>
      </c>
      <c r="L237" s="18">
        <v>9.6014632784314713E-2</v>
      </c>
      <c r="M237" s="18">
        <v>6.3321018028455398E-2</v>
      </c>
      <c r="N237" s="18">
        <v>5.8600334990274477E-2</v>
      </c>
      <c r="O237" s="18">
        <v>6.5672254197337868E-2</v>
      </c>
      <c r="P237" s="18">
        <v>5.6000931554858788E-2</v>
      </c>
      <c r="Q237" s="18">
        <v>6.4493938486818073E-2</v>
      </c>
      <c r="R237" s="18">
        <v>7.2219268538954384E-2</v>
      </c>
      <c r="S237" s="18">
        <v>7.1056718711412351E-2</v>
      </c>
      <c r="T237" s="18">
        <v>9.0116960251544892E-2</v>
      </c>
      <c r="U237" s="18">
        <v>6.6262258718913405E-2</v>
      </c>
      <c r="V237" s="18">
        <v>0.10173112973625068</v>
      </c>
      <c r="W237" s="18">
        <v>9.0012544385388485E-2</v>
      </c>
      <c r="X237" s="18">
        <v>0.11718786710314416</v>
      </c>
      <c r="Y237" s="18">
        <v>8.3862370187528554E-2</v>
      </c>
      <c r="Z237" s="18">
        <v>8.8379105915043776E-2</v>
      </c>
      <c r="AA237" s="18">
        <v>5.0980428143175834E-2</v>
      </c>
      <c r="AB237" s="18">
        <v>6.2941262007747717E-2</v>
      </c>
      <c r="AC237" s="18">
        <v>6.8530285277581857E-2</v>
      </c>
      <c r="AD237" s="18">
        <v>5.8566292869007865E-2</v>
      </c>
      <c r="AE237" s="18">
        <v>6.9098567754441995E-2</v>
      </c>
      <c r="AF237" s="18">
        <v>6.3017969365510254E-2</v>
      </c>
      <c r="AG237" s="18">
        <v>5.5220985607577336E-2</v>
      </c>
      <c r="AH237" s="18">
        <v>5.8426560376602529E-2</v>
      </c>
      <c r="AI237" s="18">
        <v>3.7679121944486256E-2</v>
      </c>
      <c r="AJ237" s="18">
        <v>8.0079341649829647E-2</v>
      </c>
      <c r="AK237" s="18">
        <v>8.7653716235966836E-2</v>
      </c>
      <c r="AL237" s="18">
        <v>6.0865641495784953E-2</v>
      </c>
      <c r="AM237" s="18">
        <v>5.7513768046698562E-2</v>
      </c>
      <c r="AN237" s="18">
        <v>5.9680715852006343E-2</v>
      </c>
      <c r="AO237" s="18">
        <v>6.5862088187747372E-2</v>
      </c>
      <c r="AP237" s="18">
        <v>0.10838827433949144</v>
      </c>
      <c r="AQ237" s="18">
        <v>7.7405214193474708E-2</v>
      </c>
      <c r="AR237" s="18">
        <v>9.2024826085597727E-2</v>
      </c>
      <c r="AS237" s="18">
        <v>8.608982569577886E-2</v>
      </c>
      <c r="AU237" s="91">
        <v>1</v>
      </c>
      <c r="AV237" s="91">
        <v>1</v>
      </c>
    </row>
    <row r="238" spans="1:49">
      <c r="A238" s="14" t="s">
        <v>147</v>
      </c>
      <c r="G238" s="18">
        <v>1.1063475050613315E-2</v>
      </c>
      <c r="H238" s="18">
        <v>1.2039921022774815E-2</v>
      </c>
      <c r="I238" s="18">
        <v>1.4190823108227649E-2</v>
      </c>
      <c r="J238" s="18">
        <v>1.4477920314389903E-2</v>
      </c>
      <c r="K238" s="18">
        <v>1.4656784231055195E-2</v>
      </c>
      <c r="V238" s="18">
        <v>1.5977866722002795E-2</v>
      </c>
      <c r="Y238" s="18">
        <v>1.2098286199407206E-2</v>
      </c>
      <c r="Z238" s="18">
        <v>1.9052866739818593E-2</v>
      </c>
      <c r="AA238" s="18">
        <v>9.0552488161482966E-3</v>
      </c>
      <c r="AB238" s="18">
        <v>7.1446975852484714E-3</v>
      </c>
      <c r="AC238" s="18">
        <v>9.7875991189360096E-3</v>
      </c>
      <c r="AD238" s="18">
        <v>1.3365892351546333E-2</v>
      </c>
      <c r="AU238" s="91">
        <v>1</v>
      </c>
    </row>
    <row r="239" spans="1:49">
      <c r="A239" s="14">
        <v>534</v>
      </c>
      <c r="B239" s="18">
        <v>7.9781933041522285E-2</v>
      </c>
      <c r="C239" s="18">
        <v>7.4600657465094547E-2</v>
      </c>
      <c r="D239" s="18">
        <v>8.3416970727463388E-2</v>
      </c>
      <c r="E239" s="18">
        <v>8.3091011797576858E-2</v>
      </c>
      <c r="F239" s="18">
        <v>5.4796932320354916E-2</v>
      </c>
      <c r="G239" s="18">
        <v>4.3497822973942495E-2</v>
      </c>
      <c r="H239" s="18">
        <v>1.9340221059311397E-2</v>
      </c>
      <c r="I239" s="18">
        <v>6.5613463400031172E-2</v>
      </c>
      <c r="J239" s="18">
        <v>5.4829945278530919E-2</v>
      </c>
      <c r="K239" s="18">
        <v>5.5956907804452505E-2</v>
      </c>
      <c r="L239" s="18">
        <v>5.1400494384929302E-2</v>
      </c>
      <c r="M239" s="18">
        <v>5.1895598934915195E-2</v>
      </c>
      <c r="N239" s="18">
        <v>4.5596228657877678E-2</v>
      </c>
      <c r="O239" s="18">
        <v>5.3563862643525646E-2</v>
      </c>
      <c r="P239" s="18">
        <v>5.4621207925600573E-2</v>
      </c>
      <c r="Q239" s="18">
        <v>2.7857759056769092E-2</v>
      </c>
      <c r="R239" s="18">
        <v>2.8694536529863972E-2</v>
      </c>
      <c r="S239" s="18">
        <v>2.6962654007628352E-2</v>
      </c>
      <c r="T239" s="18">
        <v>3.4006938955701969E-2</v>
      </c>
      <c r="U239" s="18">
        <v>2.6746625401894819E-2</v>
      </c>
      <c r="V239" s="18">
        <v>5.7873879355521712E-2</v>
      </c>
      <c r="W239" s="18">
        <v>3.5980065441339165E-2</v>
      </c>
      <c r="X239" s="18">
        <v>5.8926239767389213E-2</v>
      </c>
      <c r="Y239" s="18">
        <v>4.5566304150528127E-2</v>
      </c>
      <c r="Z239" s="18">
        <v>5.1803879157226652E-2</v>
      </c>
      <c r="AA239" s="18">
        <v>3.156129466133599E-2</v>
      </c>
      <c r="AB239" s="18">
        <v>3.8613255813656849E-2</v>
      </c>
      <c r="AC239" s="18">
        <v>4.3487045447678355E-2</v>
      </c>
      <c r="AD239" s="18">
        <v>4.0768667616437833E-2</v>
      </c>
      <c r="AE239" s="18">
        <v>3.8608864437023903E-2</v>
      </c>
      <c r="AF239" s="18">
        <v>5.0392861889276164E-2</v>
      </c>
      <c r="AG239" s="18">
        <v>4.0754115237043899E-2</v>
      </c>
      <c r="AH239" s="18">
        <v>3.8425387287271774E-2</v>
      </c>
      <c r="AI239" s="18">
        <v>1.8637540166409713E-2</v>
      </c>
      <c r="AJ239" s="18">
        <v>3.3307175009343867E-2</v>
      </c>
      <c r="AK239" s="18">
        <v>4.2175002815400202E-2</v>
      </c>
      <c r="AL239" s="18">
        <v>2.6806192897484194E-2</v>
      </c>
      <c r="AM239" s="18">
        <v>2.8175001380097285E-2</v>
      </c>
      <c r="AN239" s="18">
        <v>2.017536100240452E-2</v>
      </c>
      <c r="AO239" s="18">
        <v>2.7537766876637493E-2</v>
      </c>
      <c r="AP239" s="18">
        <v>3.9231729289047959E-2</v>
      </c>
      <c r="AQ239" s="18">
        <v>3.0559629927487925E-2</v>
      </c>
      <c r="AR239" s="18">
        <v>3.3655760225270046E-2</v>
      </c>
      <c r="AS239" s="18">
        <v>3.203445153847119E-2</v>
      </c>
      <c r="AW239" s="91">
        <v>1</v>
      </c>
    </row>
    <row r="240" spans="1:49">
      <c r="A240" s="14">
        <v>184</v>
      </c>
      <c r="B240" s="18">
        <v>2.0699139817351792E-2</v>
      </c>
      <c r="C240" s="18">
        <v>1.9696397719538506E-2</v>
      </c>
      <c r="D240" s="18">
        <v>2.3538440672583587E-2</v>
      </c>
      <c r="E240" s="18">
        <v>2.1479479908345547E-2</v>
      </c>
      <c r="F240" s="18">
        <v>1.4873588380995124E-2</v>
      </c>
      <c r="G240" s="18">
        <v>1.5339392407857626E-2</v>
      </c>
      <c r="H240" s="18">
        <v>6.2016039715212159E-3</v>
      </c>
      <c r="I240" s="18">
        <v>2.4051644707380603E-2</v>
      </c>
      <c r="J240" s="18">
        <v>2.4853697633532523E-2</v>
      </c>
      <c r="K240" s="18">
        <v>1.9886425868202981E-2</v>
      </c>
      <c r="L240" s="18">
        <v>3.2079413931432883E-2</v>
      </c>
      <c r="M240" s="18">
        <v>1.9010394531832654E-2</v>
      </c>
      <c r="N240" s="18">
        <v>1.8295872055327424E-2</v>
      </c>
      <c r="O240" s="18">
        <v>2.164229694562694E-2</v>
      </c>
      <c r="P240" s="18">
        <v>2.2603553824984132E-2</v>
      </c>
      <c r="Q240" s="18">
        <v>1.7679597669386999E-2</v>
      </c>
      <c r="R240" s="18">
        <v>2.1273742401091325E-2</v>
      </c>
      <c r="S240" s="18">
        <v>1.9538182915786295E-2</v>
      </c>
      <c r="T240" s="18">
        <v>2.5883619199084995E-2</v>
      </c>
      <c r="U240" s="18">
        <v>2.3497519005031206E-2</v>
      </c>
      <c r="V240" s="18">
        <v>4.3649300267653339E-2</v>
      </c>
      <c r="W240" s="18">
        <v>3.4270442133539712E-2</v>
      </c>
      <c r="X240" s="18">
        <v>3.3627537950900559E-2</v>
      </c>
      <c r="Y240" s="18">
        <v>2.6043009174144878E-2</v>
      </c>
      <c r="Z240" s="18">
        <v>3.8671266291434116E-2</v>
      </c>
      <c r="AA240" s="18">
        <v>1.4777785898260691E-2</v>
      </c>
      <c r="AB240" s="18">
        <v>1.7789196821829324E-2</v>
      </c>
      <c r="AC240" s="18">
        <v>2.2334856201432447E-2</v>
      </c>
      <c r="AD240" s="18">
        <v>1.730356851153125E-2</v>
      </c>
      <c r="AE240" s="18">
        <v>2.1585892277472339E-2</v>
      </c>
      <c r="AF240" s="18">
        <v>1.9697429161138359E-2</v>
      </c>
      <c r="AG240" s="18">
        <v>1.7257058322973362E-2</v>
      </c>
      <c r="AH240" s="18">
        <v>2.4603068299770429E-2</v>
      </c>
      <c r="AI240" s="18">
        <v>6.5725370172218999E-3</v>
      </c>
      <c r="AJ240" s="18">
        <v>2.0050389192527072E-2</v>
      </c>
      <c r="AK240" s="18">
        <v>2.9063237888702152E-2</v>
      </c>
      <c r="AL240" s="18">
        <v>2.4147308582091815E-2</v>
      </c>
      <c r="AM240" s="18">
        <v>1.5654926919294994E-2</v>
      </c>
      <c r="AN240" s="18">
        <v>1.6138181509884549E-2</v>
      </c>
      <c r="AO240" s="18">
        <v>1.7857785074508775E-2</v>
      </c>
      <c r="AP240" s="18">
        <v>3.3842413758544868E-2</v>
      </c>
      <c r="AQ240" s="18">
        <v>1.8682515859551906E-2</v>
      </c>
      <c r="AR240" s="18">
        <v>2.4232518766087563E-2</v>
      </c>
      <c r="AS240" s="18">
        <v>2.4195154802166153E-2</v>
      </c>
      <c r="AW240" s="91">
        <v>1</v>
      </c>
    </row>
    <row r="241" spans="1:49">
      <c r="A241" s="14" t="s">
        <v>148</v>
      </c>
      <c r="B241" s="18">
        <v>2.1917360493570383E-2</v>
      </c>
      <c r="C241" s="18">
        <v>2.17292764852897E-2</v>
      </c>
      <c r="D241" s="18">
        <v>3.9522059431618572E-2</v>
      </c>
      <c r="E241" s="18">
        <v>3.2120417719201128E-2</v>
      </c>
      <c r="F241" s="18">
        <v>2.8479157214498799E-2</v>
      </c>
      <c r="G241" s="18">
        <v>1.6039410126148422E-2</v>
      </c>
      <c r="H241" s="18">
        <v>2.1761094413541092E-2</v>
      </c>
      <c r="I241" s="18">
        <v>3.8152598123594443E-2</v>
      </c>
      <c r="J241" s="18">
        <v>3.4621052702575102E-2</v>
      </c>
      <c r="K241" s="18">
        <v>3.0693943872679458E-2</v>
      </c>
      <c r="L241" s="18">
        <v>2.3914727275882248E-2</v>
      </c>
      <c r="M241" s="18">
        <v>2.401930937498863E-2</v>
      </c>
      <c r="N241" s="18">
        <v>2.2377350334990276E-2</v>
      </c>
      <c r="O241" s="18">
        <v>2.2353374706481816E-2</v>
      </c>
      <c r="P241" s="18">
        <v>2.6294271931655684E-2</v>
      </c>
      <c r="Q241" s="18">
        <v>2.6009123024023164E-2</v>
      </c>
      <c r="R241" s="18">
        <v>3.2585579870077652E-2</v>
      </c>
      <c r="S241" s="18">
        <v>2.5694920835277007E-2</v>
      </c>
      <c r="T241" s="18">
        <v>4.7109267390658807E-2</v>
      </c>
      <c r="U241" s="18">
        <v>3.528467583917945E-2</v>
      </c>
      <c r="V241" s="18">
        <v>3.6216732378316206E-2</v>
      </c>
      <c r="W241" s="18">
        <v>3.0709864058630142E-2</v>
      </c>
      <c r="X241" s="18">
        <v>4.0853907721749884E-2</v>
      </c>
      <c r="Y241" s="18">
        <v>3.2889904002357979E-2</v>
      </c>
      <c r="Z241" s="18">
        <v>4.0436385452765691E-2</v>
      </c>
      <c r="AA241" s="18">
        <v>4.7607077579852837E-2</v>
      </c>
      <c r="AB241" s="18">
        <v>4.0310380587086546E-2</v>
      </c>
      <c r="AC241" s="18">
        <v>4.993021501953461E-2</v>
      </c>
      <c r="AD241" s="18">
        <v>8.0061155996918237E-2</v>
      </c>
      <c r="AE241" s="18">
        <v>2.9753799183712491E-2</v>
      </c>
      <c r="AF241" s="18">
        <v>2.9797808843192268E-2</v>
      </c>
      <c r="AG241" s="18">
        <v>3.7992745751477548E-2</v>
      </c>
      <c r="AH241" s="18">
        <v>2.8218051043392922E-2</v>
      </c>
      <c r="AI241" s="18">
        <v>2.439085360651292E-2</v>
      </c>
      <c r="AJ241" s="18">
        <v>3.3177511876195068E-2</v>
      </c>
      <c r="AK241" s="18">
        <v>3.0180782539718683E-2</v>
      </c>
      <c r="AL241" s="18">
        <v>3.620126641348681E-2</v>
      </c>
      <c r="AM241" s="18">
        <v>2.5091149471121496E-2</v>
      </c>
      <c r="AN241" s="18">
        <v>2.762414829259113E-2</v>
      </c>
      <c r="AO241" s="18">
        <v>5.2711788516280077E-2</v>
      </c>
      <c r="AP241" s="18">
        <v>0.10046768199171366</v>
      </c>
      <c r="AQ241" s="18">
        <v>5.9970197577504124E-2</v>
      </c>
      <c r="AR241" s="18">
        <v>3.1580654205311171E-2</v>
      </c>
      <c r="AS241" s="18">
        <v>3.2139506682871535E-2</v>
      </c>
      <c r="AU241" s="91">
        <v>1</v>
      </c>
    </row>
    <row r="242" spans="1:49">
      <c r="A242" s="14" t="s">
        <v>203</v>
      </c>
      <c r="B242" s="18">
        <v>7.7366715045813647E-2</v>
      </c>
      <c r="C242" s="18">
        <v>6.4841668297011087E-2</v>
      </c>
      <c r="D242" s="18">
        <v>7.3032481301501501E-2</v>
      </c>
      <c r="E242" s="18">
        <v>9.0569220534160805E-2</v>
      </c>
      <c r="F242" s="18">
        <v>6.0208390291321114E-2</v>
      </c>
      <c r="G242" s="18">
        <v>5.0834938145737293E-2</v>
      </c>
      <c r="H242" s="18">
        <v>2.014163512376442E-2</v>
      </c>
      <c r="I242" s="18">
        <v>7.7624409712551953E-2</v>
      </c>
      <c r="J242" s="18">
        <v>6.6137325257757451E-2</v>
      </c>
      <c r="K242" s="18">
        <v>6.0635687842516724E-2</v>
      </c>
      <c r="L242" s="18">
        <v>7.3494405436656723E-2</v>
      </c>
      <c r="M242" s="18">
        <v>5.4406174872478542E-2</v>
      </c>
      <c r="N242" s="18">
        <v>4.6491517181759236E-2</v>
      </c>
      <c r="O242" s="18">
        <v>5.5224066149465144E-2</v>
      </c>
      <c r="P242" s="18">
        <v>6.5092111746821571E-2</v>
      </c>
      <c r="Q242" s="18">
        <v>6.7351157881267526E-2</v>
      </c>
      <c r="R242" s="18">
        <v>6.9320216001119914E-2</v>
      </c>
      <c r="S242" s="18">
        <v>5.7147325961089922E-2</v>
      </c>
      <c r="T242" s="18">
        <v>8.4156257602278725E-2</v>
      </c>
      <c r="U242" s="18">
        <v>7.2225875187248781E-2</v>
      </c>
      <c r="V242" s="18">
        <v>9.1559159828786277E-2</v>
      </c>
      <c r="W242" s="18">
        <v>7.3095006255947712E-2</v>
      </c>
      <c r="X242" s="18">
        <v>9.950034814727271E-2</v>
      </c>
      <c r="Y242" s="18">
        <v>7.1190237612799079E-2</v>
      </c>
      <c r="Z242" s="18">
        <v>8.7719791280185033E-2</v>
      </c>
      <c r="AA242" s="18">
        <v>3.6500878814683328E-2</v>
      </c>
      <c r="AB242" s="18">
        <v>4.4575833606514507E-2</v>
      </c>
      <c r="AC242" s="18">
        <v>6.7241407199710182E-2</v>
      </c>
      <c r="AD242" s="18">
        <v>4.8231440620730169E-2</v>
      </c>
      <c r="AE242" s="18">
        <v>6.3622057248309771E-2</v>
      </c>
      <c r="AF242" s="18">
        <v>6.3813165003462E-2</v>
      </c>
      <c r="AG242" s="18">
        <v>5.6770378458516221E-2</v>
      </c>
      <c r="AH242" s="18">
        <v>7.2326501692954667E-2</v>
      </c>
      <c r="AI242" s="18">
        <v>2.035016577389864E-2</v>
      </c>
      <c r="AJ242" s="18">
        <v>6.2971256087057795E-2</v>
      </c>
      <c r="AK242" s="18">
        <v>6.0855106274434745E-2</v>
      </c>
      <c r="AL242" s="18">
        <v>6.3492846190759789E-2</v>
      </c>
      <c r="AM242" s="18">
        <v>5.9905469640802005E-2</v>
      </c>
      <c r="AN242" s="18">
        <v>4.8076642701528796E-2</v>
      </c>
      <c r="AO242" s="18">
        <v>4.9000061139093234E-2</v>
      </c>
      <c r="AP242" s="18">
        <v>7.0519341951812614E-2</v>
      </c>
      <c r="AQ242" s="18">
        <v>5.0431907963960715E-2</v>
      </c>
      <c r="AR242" s="18">
        <v>5.3604678602017626E-2</v>
      </c>
      <c r="AS242" s="18">
        <v>6.841545735006721E-2</v>
      </c>
      <c r="AU242" s="91">
        <v>1</v>
      </c>
    </row>
    <row r="243" spans="1:49">
      <c r="A243" s="14">
        <v>535</v>
      </c>
      <c r="B243" s="18">
        <v>0.16037550788250629</v>
      </c>
      <c r="C243" s="18">
        <v>0.16573817403260874</v>
      </c>
      <c r="D243" s="18">
        <v>0.18275536971918346</v>
      </c>
      <c r="E243" s="18">
        <v>0.17996624819805396</v>
      </c>
      <c r="F243" s="18">
        <v>0.13259198939593339</v>
      </c>
      <c r="G243" s="18">
        <v>8.6051057723867702E-2</v>
      </c>
      <c r="H243" s="18">
        <v>4.9533573896145676E-2</v>
      </c>
      <c r="I243" s="18">
        <v>0.12033245038150145</v>
      </c>
      <c r="J243" s="18">
        <v>0.10433837382362329</v>
      </c>
      <c r="K243" s="18">
        <v>0.10733457722821906</v>
      </c>
      <c r="L243" s="18">
        <v>0.16228926724076737</v>
      </c>
      <c r="M243" s="18">
        <v>0.11174295353665105</v>
      </c>
      <c r="N243" s="18">
        <v>9.9110654851955915E-2</v>
      </c>
      <c r="O243" s="18">
        <v>0.12592487495512208</v>
      </c>
      <c r="P243" s="18">
        <v>0.12463067968003363</v>
      </c>
      <c r="Q243" s="18">
        <v>0.1053384436970952</v>
      </c>
      <c r="R243" s="18">
        <v>0.11177060156848027</v>
      </c>
      <c r="S243" s="18">
        <v>8.9922070082045946E-2</v>
      </c>
      <c r="T243" s="18">
        <v>0.12189074327618772</v>
      </c>
      <c r="U243" s="18">
        <v>0.13647103802983784</v>
      </c>
      <c r="V243" s="18">
        <v>0.20314659735582419</v>
      </c>
      <c r="W243" s="18">
        <v>0.15383035871223974</v>
      </c>
      <c r="X243" s="18">
        <v>0.15659685684953062</v>
      </c>
      <c r="Y243" s="18">
        <v>0.14741308233173386</v>
      </c>
      <c r="Z243" s="18">
        <v>0.17942136299407155</v>
      </c>
      <c r="AA243" s="18">
        <v>6.3020336784465739E-2</v>
      </c>
      <c r="AB243" s="18">
        <v>0.10633657026453716</v>
      </c>
      <c r="AC243" s="18">
        <v>0.12983027889881041</v>
      </c>
      <c r="AD243" s="18">
        <v>8.4349904004415763E-2</v>
      </c>
      <c r="AE243" s="18">
        <v>0.11918187587624482</v>
      </c>
      <c r="AF243" s="18">
        <v>0.14312713805198363</v>
      </c>
      <c r="AG243" s="18">
        <v>0.10513497048908942</v>
      </c>
      <c r="AH243" s="18">
        <v>0.11695175363723349</v>
      </c>
      <c r="AI243" s="18">
        <v>5.5787359448134038E-2</v>
      </c>
      <c r="AJ243" s="18">
        <v>0.11231908099646289</v>
      </c>
      <c r="AK243" s="18">
        <v>0.15500639695850624</v>
      </c>
      <c r="AL243" s="18">
        <v>0.11193897458302732</v>
      </c>
      <c r="AM243" s="18">
        <v>0.10387410822596831</v>
      </c>
      <c r="AN243" s="18">
        <v>7.5867904153497118E-2</v>
      </c>
      <c r="AO243" s="18">
        <v>0.11114435299554583</v>
      </c>
      <c r="AP243" s="18">
        <v>0.13364400419312208</v>
      </c>
      <c r="AQ243" s="18">
        <v>0.10750610261864416</v>
      </c>
      <c r="AR243" s="18">
        <v>0.11287938115052774</v>
      </c>
      <c r="AS243" s="18">
        <v>0.13067413749726445</v>
      </c>
      <c r="AW243" s="91">
        <v>1</v>
      </c>
    </row>
    <row r="244" spans="1:49">
      <c r="A244" s="14">
        <v>546</v>
      </c>
      <c r="B244" s="18">
        <v>6.539098122551544E-2</v>
      </c>
      <c r="C244" s="18">
        <v>6.2416817990184864E-2</v>
      </c>
      <c r="D244" s="18">
        <v>8.1782816237011946E-2</v>
      </c>
      <c r="E244" s="18">
        <v>6.6241269531539984E-2</v>
      </c>
      <c r="F244" s="18">
        <v>4.939690677704512E-2</v>
      </c>
      <c r="G244" s="18">
        <v>3.8992729691498411E-2</v>
      </c>
      <c r="H244" s="18">
        <v>1.7531842176520023E-2</v>
      </c>
      <c r="I244" s="18">
        <v>5.0299115780381792E-2</v>
      </c>
      <c r="J244" s="18">
        <v>5.0970609130436731E-2</v>
      </c>
      <c r="K244" s="18">
        <v>4.4420061928440828E-2</v>
      </c>
      <c r="L244" s="18">
        <v>5.8938523691512638E-2</v>
      </c>
      <c r="M244" s="18">
        <v>4.2502188609704492E-2</v>
      </c>
      <c r="N244" s="18">
        <v>3.9583153231035229E-2</v>
      </c>
      <c r="O244" s="18">
        <v>4.45863316972877E-2</v>
      </c>
      <c r="P244" s="18">
        <v>4.914889115150689E-2</v>
      </c>
      <c r="Q244" s="18">
        <v>3.7743332439531159E-2</v>
      </c>
      <c r="R244" s="18">
        <v>4.507936224269448E-2</v>
      </c>
      <c r="S244" s="18">
        <v>3.6555991548445521E-2</v>
      </c>
      <c r="T244" s="18">
        <v>5.5494785116377017E-2</v>
      </c>
      <c r="U244" s="18">
        <v>5.463726057286182E-2</v>
      </c>
      <c r="V244" s="18">
        <v>8.655912465751979E-2</v>
      </c>
      <c r="W244" s="18">
        <v>5.3976596160137967E-2</v>
      </c>
      <c r="X244" s="18">
        <v>6.3860462003534166E-2</v>
      </c>
      <c r="Y244" s="18">
        <v>4.8652044253029547E-2</v>
      </c>
      <c r="Z244" s="18">
        <v>6.4036565438082685E-2</v>
      </c>
      <c r="AA244" s="18">
        <v>3.390228786776911E-2</v>
      </c>
      <c r="AB244" s="18">
        <v>4.2122943009516904E-2</v>
      </c>
      <c r="AC244" s="18">
        <v>5.0622723747616734E-2</v>
      </c>
      <c r="AD244" s="18">
        <v>4.1898567794609785E-2</v>
      </c>
      <c r="AE244" s="18">
        <v>5.1980305444243938E-2</v>
      </c>
      <c r="AF244" s="18">
        <v>5.4078076023052597E-2</v>
      </c>
      <c r="AG244" s="18">
        <v>4.9532540451921597E-2</v>
      </c>
      <c r="AH244" s="18">
        <v>4.608490190259331E-2</v>
      </c>
      <c r="AI244" s="18">
        <v>2.0150726269552E-2</v>
      </c>
      <c r="AJ244" s="18">
        <v>4.8313228212531076E-2</v>
      </c>
      <c r="AK244" s="18">
        <v>5.8929557148316512E-2</v>
      </c>
      <c r="AL244" s="18">
        <v>4.6277864980906823E-2</v>
      </c>
      <c r="AM244" s="18">
        <v>3.9245203076061712E-2</v>
      </c>
      <c r="AN244" s="18">
        <v>3.8228972962217965E-2</v>
      </c>
      <c r="AO244" s="18">
        <v>3.5306252910850211E-2</v>
      </c>
      <c r="AP244" s="18">
        <v>5.8798450749022693E-2</v>
      </c>
      <c r="AQ244" s="18">
        <v>3.974297855746306E-2</v>
      </c>
      <c r="AR244" s="18">
        <v>4.969746435315256E-2</v>
      </c>
      <c r="AS244" s="18">
        <v>4.9658065970264759E-2</v>
      </c>
      <c r="AW244" s="91">
        <v>1</v>
      </c>
    </row>
    <row r="245" spans="1:49">
      <c r="A245" s="14">
        <v>547</v>
      </c>
      <c r="B245" s="18">
        <v>4.3682519200316051E-2</v>
      </c>
      <c r="C245" s="18">
        <v>3.7216974503250129E-2</v>
      </c>
      <c r="D245" s="18">
        <v>6.2960598351951891E-2</v>
      </c>
      <c r="E245" s="18">
        <v>4.3037082441639576E-2</v>
      </c>
      <c r="F245" s="18">
        <v>3.5181172947479099E-2</v>
      </c>
      <c r="G245" s="18">
        <v>2.8485202322548409E-2</v>
      </c>
      <c r="H245" s="18">
        <v>1.557794063611072E-2</v>
      </c>
      <c r="I245" s="18">
        <v>2.4309905050983415E-2</v>
      </c>
      <c r="J245" s="18">
        <v>2.5882535443055049E-2</v>
      </c>
      <c r="K245" s="18">
        <v>3.0484874178056513E-2</v>
      </c>
      <c r="L245" s="18">
        <v>3.3902596388497581E-2</v>
      </c>
      <c r="M245" s="18">
        <v>2.6163105084023759E-2</v>
      </c>
      <c r="N245" s="18">
        <v>2.3008698940998485E-2</v>
      </c>
      <c r="O245" s="18">
        <v>2.9226383075513056E-2</v>
      </c>
      <c r="P245" s="18">
        <v>3.2320125419093182E-2</v>
      </c>
      <c r="Q245" s="18">
        <v>2.6423687716791454E-2</v>
      </c>
      <c r="R245" s="18">
        <v>2.7153756340490675E-2</v>
      </c>
      <c r="S245" s="18">
        <v>2.5348626622396616E-2</v>
      </c>
      <c r="T245" s="18">
        <v>2.723005050235686E-2</v>
      </c>
      <c r="U245" s="18">
        <v>3.0174040437498866E-2</v>
      </c>
      <c r="V245" s="18">
        <v>4.326681274466012E-2</v>
      </c>
      <c r="W245" s="18">
        <v>4.264538702239308E-2</v>
      </c>
      <c r="X245" s="18">
        <v>3.2357405569502021E-2</v>
      </c>
      <c r="Y245" s="18">
        <v>3.7214947432030361E-2</v>
      </c>
      <c r="Z245" s="18">
        <v>6.7396291355178925E-2</v>
      </c>
      <c r="AA245" s="18">
        <v>2.6131422696589513E-2</v>
      </c>
      <c r="AB245" s="18">
        <v>2.9015986519943925E-2</v>
      </c>
      <c r="AC245" s="18">
        <v>3.1974736402610962E-2</v>
      </c>
      <c r="AD245" s="18">
        <v>2.6754550454296554E-2</v>
      </c>
      <c r="AE245" s="18">
        <v>2.7601436837096614E-2</v>
      </c>
      <c r="AF245" s="18">
        <v>2.6633914102717544E-2</v>
      </c>
      <c r="AG245" s="18">
        <v>2.8761230196309797E-2</v>
      </c>
      <c r="AH245" s="18">
        <v>2.784949088798485E-2</v>
      </c>
      <c r="AI245" s="18">
        <v>2.4364225443807237E-2</v>
      </c>
      <c r="AJ245" s="18">
        <v>3.0596775416682469E-2</v>
      </c>
      <c r="AK245" s="18">
        <v>3.8257750350617327E-2</v>
      </c>
      <c r="AL245" s="18">
        <v>3.7631532406598833E-2</v>
      </c>
      <c r="AM245" s="18">
        <v>2.3632589799497783E-2</v>
      </c>
      <c r="AN245" s="18">
        <v>2.9533697927527285E-2</v>
      </c>
      <c r="AO245" s="18">
        <v>2.2777683871327382E-2</v>
      </c>
      <c r="AP245" s="18">
        <v>3.9468905576446327E-2</v>
      </c>
      <c r="AQ245" s="18">
        <v>2.6269103318114519E-2</v>
      </c>
      <c r="AR245" s="18">
        <v>3.1397896313997531E-2</v>
      </c>
      <c r="AS245" s="18">
        <v>3.2915004657899517E-2</v>
      </c>
      <c r="AW245" s="91">
        <v>1</v>
      </c>
    </row>
    <row r="246" spans="1:49">
      <c r="A246" s="14" t="s">
        <v>170</v>
      </c>
      <c r="B246" s="18">
        <v>1.6297718822661574E-2</v>
      </c>
      <c r="C246" s="18">
        <v>2.3767666274465499E-2</v>
      </c>
      <c r="D246" s="18">
        <v>0.13238305375177392</v>
      </c>
      <c r="E246" s="18">
        <v>2.7421394852956252E-2</v>
      </c>
      <c r="F246" s="18">
        <v>2.5557028705519281E-2</v>
      </c>
      <c r="G246" s="18">
        <v>1.105476113710762E-2</v>
      </c>
      <c r="I246" s="18">
        <v>4.7758533326626336E-2</v>
      </c>
      <c r="J246" s="18">
        <v>2.6080659085697327E-2</v>
      </c>
      <c r="L246" s="18">
        <v>4.6770959696743587E-2</v>
      </c>
      <c r="M246" s="18">
        <v>4.2576602993310307E-2</v>
      </c>
      <c r="N246" s="18">
        <v>1.8344499675815862E-2</v>
      </c>
      <c r="O246" s="18">
        <v>1.6075765042737139E-2</v>
      </c>
      <c r="P246" s="18">
        <v>1.9981851720891397E-2</v>
      </c>
      <c r="Q246" s="18">
        <v>4.2964142754857805E-2</v>
      </c>
      <c r="R246" s="18">
        <v>5.3098388927113029E-2</v>
      </c>
      <c r="T246" s="18">
        <v>3.815358951428343E-2</v>
      </c>
      <c r="U246" s="18">
        <v>8.5277342443223866E-2</v>
      </c>
      <c r="W246" s="18">
        <v>2.8636677755500477E-2</v>
      </c>
      <c r="X246" s="18">
        <v>9.7464149374402856E-2</v>
      </c>
      <c r="Y246" s="18">
        <v>4.3107328334013303E-2</v>
      </c>
      <c r="Z246" s="18">
        <v>7.4148898379342743E-2</v>
      </c>
      <c r="AA246" s="18">
        <v>5.6335904831727381E-2</v>
      </c>
      <c r="AB246" s="18">
        <v>1.9168389727707458E-2</v>
      </c>
      <c r="AC246" s="18">
        <v>5.825435915779463E-2</v>
      </c>
      <c r="AD246" s="18">
        <v>5.0369424238176086E-2</v>
      </c>
      <c r="AE246" s="18">
        <v>3.4969598353587469E-2</v>
      </c>
      <c r="AF246" s="18">
        <v>3.9147415173625064E-2</v>
      </c>
      <c r="AG246" s="18">
        <v>9.2778652560560809E-2</v>
      </c>
      <c r="AH246" s="18">
        <v>6.1778619367237941E-2</v>
      </c>
      <c r="AI246" s="18">
        <v>3.9874043356083202E-2</v>
      </c>
      <c r="AJ246" s="18">
        <v>4.0100439839014589E-2</v>
      </c>
      <c r="AK246" s="18">
        <v>2.3725054477224797E-2</v>
      </c>
      <c r="AL246" s="18">
        <v>3.8115266436626709E-2</v>
      </c>
      <c r="AM246" s="18">
        <v>2.859309379701613E-2</v>
      </c>
      <c r="AN246" s="18">
        <v>5.2165524359193312E-2</v>
      </c>
      <c r="AO246" s="18">
        <v>2.2089869072430046E-2</v>
      </c>
      <c r="AP246" s="18">
        <v>2.5814512030734951E-2</v>
      </c>
      <c r="AQ246" s="18">
        <v>0.11080847352976346</v>
      </c>
      <c r="AR246" s="18">
        <v>4.4363289170994809E-2</v>
      </c>
      <c r="AS246" s="18">
        <v>3.797893548850096E-2</v>
      </c>
      <c r="AU246" s="91">
        <v>1</v>
      </c>
    </row>
    <row r="247" spans="1:49">
      <c r="A247" s="14" t="s">
        <v>149</v>
      </c>
      <c r="B247" s="18">
        <v>2.4463860110185604E-2</v>
      </c>
      <c r="C247" s="18">
        <v>2.7823779514974827E-2</v>
      </c>
      <c r="D247" s="18">
        <v>7.7200236853160964E-2</v>
      </c>
      <c r="E247" s="18">
        <v>3.5890452991036048E-2</v>
      </c>
      <c r="F247" s="18">
        <v>3.6660855727009306E-2</v>
      </c>
      <c r="G247" s="18">
        <v>2.6135350313846117E-2</v>
      </c>
      <c r="H247" s="18">
        <v>2.6808132013997201E-2</v>
      </c>
      <c r="I247" s="18">
        <v>4.2722456626371516E-2</v>
      </c>
      <c r="J247" s="18">
        <v>4.4391218036052317E-2</v>
      </c>
      <c r="K247" s="18">
        <v>3.9990619245751279E-2</v>
      </c>
      <c r="L247" s="18">
        <v>2.9620503565912996E-2</v>
      </c>
      <c r="M247" s="18">
        <v>2.8784145039917528E-2</v>
      </c>
      <c r="N247" s="18">
        <v>2.5304462934947054E-2</v>
      </c>
      <c r="O247" s="18">
        <v>2.733426396901251E-2</v>
      </c>
      <c r="P247" s="18">
        <v>2.4737609681354276E-2</v>
      </c>
      <c r="Q247" s="18">
        <v>3.0330322754478091E-2</v>
      </c>
      <c r="R247" s="18">
        <v>3.3741835175538144E-2</v>
      </c>
      <c r="S247" s="18">
        <v>2.6213813352358478E-2</v>
      </c>
      <c r="T247" s="18">
        <v>4.2299895981041925E-2</v>
      </c>
      <c r="U247" s="18">
        <v>3.8909845372462358E-2</v>
      </c>
      <c r="V247" s="18">
        <v>4.2179580969531137E-2</v>
      </c>
      <c r="W247" s="18">
        <v>3.1150428331791689E-2</v>
      </c>
      <c r="X247" s="18">
        <v>4.8248655468048053E-2</v>
      </c>
      <c r="Y247" s="18">
        <v>4.1682527814621159E-2</v>
      </c>
      <c r="Z247" s="18">
        <v>3.6678165728585302E-2</v>
      </c>
      <c r="AA247" s="18">
        <v>3.2909586142683585E-2</v>
      </c>
      <c r="AB247" s="18">
        <v>2.4173026366979471E-2</v>
      </c>
      <c r="AC247" s="18">
        <v>4.7203519128531636E-2</v>
      </c>
      <c r="AD247" s="18">
        <v>4.1130123841692554E-2</v>
      </c>
      <c r="AE247" s="18">
        <v>2.5541219751666948E-2</v>
      </c>
      <c r="AF247" s="18">
        <v>3.3473477692302613E-2</v>
      </c>
      <c r="AG247" s="18">
        <v>4.8576327710797076E-2</v>
      </c>
      <c r="AH247" s="18">
        <v>3.551454995536716E-2</v>
      </c>
      <c r="AI247" s="18">
        <v>2.598066360642054E-2</v>
      </c>
      <c r="AJ247" s="18">
        <v>3.3313945930134932E-2</v>
      </c>
      <c r="AK247" s="18">
        <v>2.9519548108266444E-2</v>
      </c>
      <c r="AL247" s="18">
        <v>2.9454609164390782E-2</v>
      </c>
      <c r="AM247" s="18">
        <v>2.9764985544706881E-2</v>
      </c>
      <c r="AN247" s="18">
        <v>3.4995994919955982E-2</v>
      </c>
      <c r="AO247" s="18">
        <v>2.7032695029211899E-2</v>
      </c>
      <c r="AP247" s="18">
        <v>3.2803478499615069E-2</v>
      </c>
      <c r="AQ247" s="18">
        <v>4.7004913329721877E-2</v>
      </c>
      <c r="AR247" s="18">
        <v>3.1266319690883261E-2</v>
      </c>
      <c r="AS247" s="18">
        <v>3.6718819496706724E-2</v>
      </c>
      <c r="AU247" s="91">
        <v>1</v>
      </c>
      <c r="AV247" s="91">
        <v>1</v>
      </c>
    </row>
    <row r="248" spans="1:49">
      <c r="A248" s="14">
        <v>370</v>
      </c>
      <c r="B248" s="18">
        <v>4.8246753660195259E-3</v>
      </c>
      <c r="C248" s="18">
        <v>7.0203549650187788E-3</v>
      </c>
      <c r="D248" s="18">
        <v>1.5736510782442432E-2</v>
      </c>
      <c r="E248" s="18">
        <v>1.1520082463556326E-2</v>
      </c>
      <c r="F248" s="18">
        <v>1.0227123140638131E-2</v>
      </c>
      <c r="G248" s="18">
        <v>6.3823607153542065E-3</v>
      </c>
      <c r="H248" s="18">
        <v>9.6866117595820166E-3</v>
      </c>
      <c r="I248" s="18">
        <v>8.7382172552262459E-3</v>
      </c>
      <c r="J248" s="18">
        <v>1.234015215895755E-2</v>
      </c>
      <c r="K248" s="18">
        <v>1.0457028285293476E-2</v>
      </c>
      <c r="L248" s="18">
        <v>7.1582489245471418E-3</v>
      </c>
      <c r="M248" s="18">
        <v>9.9530064899264418E-3</v>
      </c>
      <c r="N248" s="18">
        <v>8.6403177004538579E-3</v>
      </c>
      <c r="O248" s="18">
        <v>8.7484027927990198E-3</v>
      </c>
      <c r="P248" s="18">
        <v>1.0233470936482443E-2</v>
      </c>
      <c r="Q248" s="18">
        <v>1.4044224221761421E-2</v>
      </c>
      <c r="R248" s="18">
        <v>1.3080622149943853E-2</v>
      </c>
      <c r="S248" s="18">
        <v>7.1871141234256227E-3</v>
      </c>
      <c r="T248" s="18">
        <v>1.8684530078958754E-2</v>
      </c>
      <c r="U248" s="18">
        <v>1.3570572812382067E-2</v>
      </c>
      <c r="V248" s="18">
        <v>1.1932731435726268E-2</v>
      </c>
      <c r="X248" s="18">
        <v>1.5247996195298517E-2</v>
      </c>
      <c r="Y248" s="18">
        <v>1.1929290291156622E-2</v>
      </c>
      <c r="Z248" s="18">
        <v>1.1319181856216992E-2</v>
      </c>
      <c r="AA248" s="18">
        <v>1.3155837784213715E-2</v>
      </c>
      <c r="AB248" s="18">
        <v>9.5711204339945372E-3</v>
      </c>
      <c r="AC248" s="18">
        <v>1.7414656463480921E-2</v>
      </c>
      <c r="AD248" s="18">
        <v>1.4030492527042318E-2</v>
      </c>
      <c r="AE248" s="18">
        <v>8.3779855221868798E-3</v>
      </c>
      <c r="AF248" s="18">
        <v>8.5624874718138767E-3</v>
      </c>
      <c r="AG248" s="18">
        <v>1.5186131272919687E-2</v>
      </c>
      <c r="AH248" s="18">
        <v>7.9145594101169905E-3</v>
      </c>
      <c r="AI248" s="18">
        <v>7.5912000986872313E-3</v>
      </c>
      <c r="AJ248" s="18">
        <v>1.1119883215158196E-2</v>
      </c>
      <c r="AK248" s="18">
        <v>6.6744985049147958E-3</v>
      </c>
      <c r="AL248" s="18">
        <v>4.6712288993067397E-3</v>
      </c>
      <c r="AM248" s="18">
        <v>6.2472870930219198E-3</v>
      </c>
      <c r="AN248" s="18">
        <v>8.0074647144974583E-3</v>
      </c>
      <c r="AO248" s="18">
        <v>5.1680515870090211E-3</v>
      </c>
      <c r="AP248" s="18">
        <v>5.5230494425551621E-3</v>
      </c>
      <c r="AQ248" s="18">
        <v>1.2219750430740603E-2</v>
      </c>
      <c r="AR248" s="18">
        <v>6.134731744479557E-3</v>
      </c>
      <c r="AS248" s="18">
        <v>7.8734055494220322E-3</v>
      </c>
      <c r="AW248" s="91">
        <v>1</v>
      </c>
    </row>
    <row r="249" spans="1:49">
      <c r="A249" s="14" t="s">
        <v>151</v>
      </c>
      <c r="B249" s="18">
        <v>1.6557553347181071E-2</v>
      </c>
      <c r="C249" s="18">
        <v>2.1782664524715563E-2</v>
      </c>
      <c r="D249" s="18">
        <v>7.4664981789432247E-2</v>
      </c>
      <c r="E249" s="18">
        <v>2.4896726131770599E-2</v>
      </c>
      <c r="F249" s="18">
        <v>3.498388191020841E-2</v>
      </c>
      <c r="G249" s="18">
        <v>2.1103646191874565E-2</v>
      </c>
      <c r="H249" s="18">
        <v>2.3561417577785758E-2</v>
      </c>
      <c r="I249" s="18">
        <v>3.8627711273524087E-2</v>
      </c>
      <c r="J249" s="18">
        <v>3.3328331062639667E-2</v>
      </c>
      <c r="K249" s="18">
        <v>2.6758021640163027E-2</v>
      </c>
      <c r="L249" s="18">
        <v>2.768729127853874E-2</v>
      </c>
      <c r="M249" s="18">
        <v>2.7719523258463639E-2</v>
      </c>
      <c r="N249" s="18">
        <v>2.0026204884374323E-2</v>
      </c>
      <c r="O249" s="18">
        <v>1.8183353811778189E-2</v>
      </c>
      <c r="P249" s="18">
        <v>1.8844389157042257E-2</v>
      </c>
      <c r="Q249" s="18">
        <v>2.4295207512515613E-2</v>
      </c>
      <c r="R249" s="18">
        <v>2.8201743020620181E-2</v>
      </c>
      <c r="S249" s="18">
        <v>2.4183519468759435E-2</v>
      </c>
      <c r="T249" s="18">
        <v>3.337965956243219E-2</v>
      </c>
      <c r="U249" s="18">
        <v>3.3019068477438684E-2</v>
      </c>
      <c r="V249" s="18">
        <v>3.4525873742187581E-2</v>
      </c>
      <c r="W249" s="18">
        <v>2.3971439998622428E-2</v>
      </c>
      <c r="X249" s="18">
        <v>3.4049372836538805E-2</v>
      </c>
      <c r="Y249" s="18">
        <v>2.4181778144220085E-2</v>
      </c>
      <c r="Z249" s="18">
        <v>2.4308437995847709E-2</v>
      </c>
      <c r="AA249" s="18">
        <v>3.1772026655139222E-2</v>
      </c>
      <c r="AB249" s="18">
        <v>2.929660842911682E-2</v>
      </c>
      <c r="AC249" s="18">
        <v>2.976292029313049E-2</v>
      </c>
      <c r="AD249" s="18">
        <v>5.2547747169158721E-2</v>
      </c>
      <c r="AE249" s="18">
        <v>2.2858629042047801E-2</v>
      </c>
      <c r="AF249" s="18">
        <v>3.77681215393754E-2</v>
      </c>
      <c r="AG249" s="18">
        <v>5.299155698971901E-2</v>
      </c>
      <c r="AH249" s="18">
        <v>3.5106303195734621E-2</v>
      </c>
      <c r="AI249" s="18">
        <v>2.8277478497758614E-2</v>
      </c>
      <c r="AJ249" s="18">
        <v>4.2161169581773766E-2</v>
      </c>
      <c r="AK249" s="18">
        <v>2.7058611401540068E-2</v>
      </c>
      <c r="AL249" s="18">
        <v>2.3560822391927038E-2</v>
      </c>
      <c r="AM249" s="18">
        <v>2.7359272810626271E-2</v>
      </c>
      <c r="AN249" s="18">
        <v>2.4936615840906309E-2</v>
      </c>
      <c r="AO249" s="18">
        <v>1.9762987112238787E-2</v>
      </c>
      <c r="AP249" s="18">
        <v>2.9427583408874195E-2</v>
      </c>
      <c r="AQ249" s="18">
        <v>4.1663761408986352E-2</v>
      </c>
      <c r="AR249" s="18">
        <v>3.0653276801433437E-2</v>
      </c>
      <c r="AS249" s="18">
        <v>2.5394966412369546E-2</v>
      </c>
      <c r="AU249" s="91">
        <v>1</v>
      </c>
      <c r="AV249" s="91">
        <v>1</v>
      </c>
    </row>
    <row r="250" spans="1:49">
      <c r="A250" s="14" t="s">
        <v>152</v>
      </c>
      <c r="B250" s="33"/>
      <c r="C250" s="33">
        <v>6.0008156314668411E-3</v>
      </c>
      <c r="D250" s="33">
        <v>5.5517587008802598E-2</v>
      </c>
      <c r="E250" s="33">
        <v>7.2731810330992491E-3</v>
      </c>
      <c r="F250" s="33">
        <v>1.0421474410797176E-2</v>
      </c>
      <c r="G250" s="33">
        <v>4.3499856220427157E-3</v>
      </c>
      <c r="H250" s="33">
        <v>1.3375611130196523E-2</v>
      </c>
      <c r="I250" s="33">
        <v>1.4665322813160605E-2</v>
      </c>
      <c r="J250" s="33">
        <v>1.759141228153004E-2</v>
      </c>
      <c r="K250" s="33">
        <v>1.3356622000703557E-2</v>
      </c>
      <c r="L250" s="18">
        <v>5.9991891708562131E-3</v>
      </c>
      <c r="M250" s="18">
        <v>9.6990053938852527E-3</v>
      </c>
      <c r="N250" s="18">
        <v>7.4837907931705203E-3</v>
      </c>
      <c r="O250" s="18">
        <v>7.0277116843093478E-3</v>
      </c>
      <c r="P250" s="18">
        <v>4.8185243091796491E-3</v>
      </c>
      <c r="Q250" s="18">
        <v>9.166457086962617E-3</v>
      </c>
      <c r="R250" s="18">
        <v>1.2699299157976882E-2</v>
      </c>
      <c r="S250" s="18">
        <v>8.2103558982520638E-3</v>
      </c>
      <c r="T250" s="18">
        <v>1.9836205410431008E-2</v>
      </c>
      <c r="U250" s="18">
        <v>1.5732029472011969E-2</v>
      </c>
      <c r="V250" s="18">
        <v>1.0761528261871182E-2</v>
      </c>
      <c r="W250" s="18">
        <v>6.6727942789025279E-3</v>
      </c>
      <c r="X250" s="18">
        <v>2.0905211387334848E-2</v>
      </c>
      <c r="Y250" s="18">
        <v>1.2510249288880013E-2</v>
      </c>
      <c r="Z250" s="18">
        <v>1.0666814023066538E-2</v>
      </c>
      <c r="AA250" s="18">
        <v>8.9195675635284858E-3</v>
      </c>
      <c r="AB250" s="18">
        <v>8.5717237710992589E-3</v>
      </c>
      <c r="AC250" s="18">
        <v>2.1848970835585488E-2</v>
      </c>
      <c r="AD250" s="18">
        <v>1.8280099418434906E-2</v>
      </c>
      <c r="AE250" s="18">
        <v>6.8262970624845499E-3</v>
      </c>
      <c r="AF250" s="18">
        <v>1.8408081478549911E-2</v>
      </c>
      <c r="AG250" s="18">
        <v>1.990675624940462E-2</v>
      </c>
      <c r="AH250" s="18">
        <v>1.9407041279029216E-2</v>
      </c>
      <c r="AI250" s="18">
        <v>9.4532694764631487E-3</v>
      </c>
      <c r="AJ250" s="18">
        <v>2.2242813344672371E-2</v>
      </c>
      <c r="AK250" s="18">
        <v>8.1034294959172071E-3</v>
      </c>
      <c r="AL250" s="18">
        <v>7.052985404785661E-3</v>
      </c>
      <c r="AM250" s="18">
        <v>1.0850507021122353E-2</v>
      </c>
      <c r="AN250" s="18">
        <v>1.0350724455148615E-2</v>
      </c>
      <c r="AO250" s="18">
        <v>6.1163818603906786E-3</v>
      </c>
      <c r="AP250" s="18">
        <v>9.4532152049335242E-3</v>
      </c>
      <c r="AQ250" s="18">
        <v>1.7688681105560711E-2</v>
      </c>
      <c r="AR250" s="18">
        <v>1.0296720005398944E-2</v>
      </c>
      <c r="AS250" s="18">
        <v>1.0212997258742907E-2</v>
      </c>
      <c r="AU250" s="91">
        <v>1</v>
      </c>
      <c r="AV250" s="91">
        <v>1</v>
      </c>
    </row>
    <row r="251" spans="1:49">
      <c r="AU251" s="91">
        <f>COUNT(AU3:AU250)</f>
        <v>184</v>
      </c>
      <c r="AV251" s="91">
        <f>COUNT(AV3:AV250)</f>
        <v>91</v>
      </c>
      <c r="AW251" s="91">
        <f>COUNT(AW3:AW250)</f>
        <v>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I251"/>
  <sheetViews>
    <sheetView workbookViewId="0">
      <pane xSplit="1" ySplit="2" topLeftCell="BA25" activePane="bottomRight" state="frozen"/>
      <selection pane="topRight" activeCell="B1" sqref="B1"/>
      <selection pane="bottomLeft" activeCell="A3" sqref="A3"/>
      <selection pane="bottomRight" activeCell="T26" sqref="T26"/>
    </sheetView>
  </sheetViews>
  <sheetFormatPr baseColWidth="10" defaultColWidth="8.83203125" defaultRowHeight="13" x14ac:dyDescent="0"/>
  <cols>
    <col min="1" max="1" width="20.1640625" style="96" customWidth="1"/>
    <col min="2" max="45" width="4.33203125" style="100" customWidth="1"/>
    <col min="46" max="46" width="7.5" style="99" customWidth="1"/>
    <col min="47" max="49" width="3.33203125" style="100" hidden="1" customWidth="1"/>
    <col min="50" max="58" width="3.33203125" style="100" customWidth="1"/>
    <col min="59" max="67" width="4.33203125" style="99" customWidth="1"/>
    <col min="68" max="77" width="4.5" style="99" customWidth="1"/>
    <col min="78" max="78" width="3.83203125" style="107" customWidth="1"/>
    <col min="79" max="87" width="4.5" style="107" customWidth="1"/>
    <col min="88" max="94" width="2.5" style="107" customWidth="1"/>
    <col min="95" max="16384" width="8.83203125" style="107"/>
  </cols>
  <sheetData>
    <row r="1" spans="1:87" s="99" customFormat="1" ht="43">
      <c r="A1" s="96"/>
      <c r="B1" s="97" t="s">
        <v>178</v>
      </c>
      <c r="C1" s="97" t="s">
        <v>179</v>
      </c>
      <c r="D1" s="97" t="s">
        <v>180</v>
      </c>
      <c r="E1" s="97" t="s">
        <v>181</v>
      </c>
      <c r="F1" s="97" t="s">
        <v>182</v>
      </c>
      <c r="G1" s="97" t="s">
        <v>205</v>
      </c>
      <c r="H1" s="97" t="s">
        <v>206</v>
      </c>
      <c r="I1" s="97" t="s">
        <v>207</v>
      </c>
      <c r="J1" s="97" t="s">
        <v>208</v>
      </c>
      <c r="K1" s="97" t="s">
        <v>209</v>
      </c>
      <c r="L1" s="97" t="s">
        <v>217</v>
      </c>
      <c r="M1" s="97" t="s">
        <v>218</v>
      </c>
      <c r="N1" s="97" t="s">
        <v>219</v>
      </c>
      <c r="O1" s="97" t="s">
        <v>220</v>
      </c>
      <c r="P1" s="97" t="s">
        <v>221</v>
      </c>
      <c r="Q1" s="97" t="s">
        <v>223</v>
      </c>
      <c r="R1" s="97" t="s">
        <v>224</v>
      </c>
      <c r="S1" s="97" t="s">
        <v>225</v>
      </c>
      <c r="T1" s="97" t="s">
        <v>226</v>
      </c>
      <c r="U1" s="97" t="s">
        <v>227</v>
      </c>
      <c r="V1" s="97" t="s">
        <v>234</v>
      </c>
      <c r="W1" s="97" t="s">
        <v>235</v>
      </c>
      <c r="X1" s="97" t="s">
        <v>236</v>
      </c>
      <c r="Y1" s="97" t="s">
        <v>237</v>
      </c>
      <c r="Z1" s="97" t="s">
        <v>238</v>
      </c>
      <c r="AA1" s="97" t="s">
        <v>246</v>
      </c>
      <c r="AB1" s="97" t="s">
        <v>247</v>
      </c>
      <c r="AC1" s="97" t="s">
        <v>249</v>
      </c>
      <c r="AD1" s="97" t="s">
        <v>250</v>
      </c>
      <c r="AE1" s="97" t="s">
        <v>253</v>
      </c>
      <c r="AF1" s="97" t="s">
        <v>254</v>
      </c>
      <c r="AG1" s="97" t="s">
        <v>255</v>
      </c>
      <c r="AH1" s="97" t="s">
        <v>256</v>
      </c>
      <c r="AI1" s="97" t="s">
        <v>257</v>
      </c>
      <c r="AJ1" s="97" t="s">
        <v>258</v>
      </c>
      <c r="AK1" s="97" t="s">
        <v>259</v>
      </c>
      <c r="AL1" s="97" t="s">
        <v>260</v>
      </c>
      <c r="AM1" s="97" t="s">
        <v>261</v>
      </c>
      <c r="AN1" s="97" t="s">
        <v>262</v>
      </c>
      <c r="AO1" s="97" t="s">
        <v>263</v>
      </c>
      <c r="AP1" s="97" t="s">
        <v>264</v>
      </c>
      <c r="AQ1" s="98" t="s">
        <v>265</v>
      </c>
      <c r="AR1" s="97" t="s">
        <v>266</v>
      </c>
      <c r="AS1" s="97" t="s">
        <v>267</v>
      </c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1">
        <v>900</v>
      </c>
      <c r="BH1" s="101">
        <v>738</v>
      </c>
      <c r="BI1" s="101">
        <v>962</v>
      </c>
      <c r="BJ1" s="101">
        <v>862</v>
      </c>
      <c r="BK1" s="101">
        <v>876</v>
      </c>
      <c r="BL1" s="101" t="s">
        <v>1841</v>
      </c>
      <c r="BM1" s="101">
        <v>947</v>
      </c>
      <c r="BN1" s="101">
        <v>341</v>
      </c>
      <c r="BO1" s="101">
        <v>908</v>
      </c>
      <c r="CA1" s="101">
        <v>900</v>
      </c>
      <c r="CB1" s="101">
        <v>738</v>
      </c>
      <c r="CC1" s="101">
        <v>962</v>
      </c>
      <c r="CD1" s="101">
        <v>862</v>
      </c>
      <c r="CE1" s="101">
        <v>876</v>
      </c>
      <c r="CF1" s="101" t="s">
        <v>1841</v>
      </c>
      <c r="CG1" s="101">
        <v>947</v>
      </c>
      <c r="CH1" s="101">
        <v>341</v>
      </c>
      <c r="CI1" s="101">
        <v>908</v>
      </c>
    </row>
    <row r="2" spans="1:87" s="99" customFormat="1">
      <c r="A2" s="102" t="s">
        <v>0</v>
      </c>
      <c r="B2" s="100" t="s">
        <v>155</v>
      </c>
      <c r="C2" s="100" t="s">
        <v>155</v>
      </c>
      <c r="D2" s="100" t="s">
        <v>155</v>
      </c>
      <c r="E2" s="100" t="s">
        <v>155</v>
      </c>
      <c r="F2" s="100" t="s">
        <v>155</v>
      </c>
      <c r="G2" s="100" t="s">
        <v>155</v>
      </c>
      <c r="H2" s="100" t="s">
        <v>155</v>
      </c>
      <c r="I2" s="100" t="s">
        <v>155</v>
      </c>
      <c r="J2" s="100" t="s">
        <v>155</v>
      </c>
      <c r="K2" s="100" t="s">
        <v>155</v>
      </c>
      <c r="L2" s="100" t="s">
        <v>155</v>
      </c>
      <c r="M2" s="100" t="s">
        <v>155</v>
      </c>
      <c r="N2" s="100" t="s">
        <v>155</v>
      </c>
      <c r="O2" s="100" t="s">
        <v>155</v>
      </c>
      <c r="P2" s="100" t="s">
        <v>155</v>
      </c>
      <c r="Q2" s="100" t="s">
        <v>155</v>
      </c>
      <c r="R2" s="100" t="s">
        <v>155</v>
      </c>
      <c r="S2" s="100" t="s">
        <v>155</v>
      </c>
      <c r="T2" s="100" t="s">
        <v>155</v>
      </c>
      <c r="U2" s="100" t="s">
        <v>155</v>
      </c>
      <c r="V2" s="100" t="s">
        <v>155</v>
      </c>
      <c r="W2" s="100" t="s">
        <v>155</v>
      </c>
      <c r="X2" s="100" t="s">
        <v>155</v>
      </c>
      <c r="Y2" s="100" t="s">
        <v>155</v>
      </c>
      <c r="Z2" s="100" t="s">
        <v>155</v>
      </c>
      <c r="AA2" s="100" t="s">
        <v>155</v>
      </c>
      <c r="AB2" s="100" t="s">
        <v>155</v>
      </c>
      <c r="AC2" s="100" t="s">
        <v>155</v>
      </c>
      <c r="AD2" s="100" t="s">
        <v>155</v>
      </c>
      <c r="AE2" s="100" t="s">
        <v>155</v>
      </c>
      <c r="AF2" s="100" t="s">
        <v>155</v>
      </c>
      <c r="AG2" s="100" t="s">
        <v>155</v>
      </c>
      <c r="AH2" s="100" t="s">
        <v>155</v>
      </c>
      <c r="AI2" s="103" t="s">
        <v>155</v>
      </c>
      <c r="AJ2" s="100" t="s">
        <v>155</v>
      </c>
      <c r="AK2" s="100" t="s">
        <v>155</v>
      </c>
      <c r="AL2" s="100" t="s">
        <v>155</v>
      </c>
      <c r="AM2" s="100" t="s">
        <v>155</v>
      </c>
      <c r="AN2" s="100" t="s">
        <v>155</v>
      </c>
      <c r="AO2" s="100" t="s">
        <v>155</v>
      </c>
      <c r="AP2" s="100" t="s">
        <v>155</v>
      </c>
      <c r="AQ2" s="100" t="s">
        <v>155</v>
      </c>
      <c r="AR2" s="100" t="s">
        <v>155</v>
      </c>
      <c r="AS2" s="100" t="s">
        <v>155</v>
      </c>
      <c r="AT2" s="104" t="s">
        <v>2232</v>
      </c>
      <c r="AU2" s="100" t="s">
        <v>2225</v>
      </c>
      <c r="AV2" s="100" t="s">
        <v>2227</v>
      </c>
      <c r="AW2" s="100" t="s">
        <v>2226</v>
      </c>
      <c r="AX2" s="100"/>
      <c r="AY2" s="100"/>
      <c r="AZ2" s="100"/>
      <c r="BA2" s="100"/>
      <c r="BB2" s="100"/>
      <c r="BC2" s="100"/>
      <c r="BD2" s="100"/>
      <c r="BE2" s="100"/>
      <c r="BF2" s="100"/>
    </row>
    <row r="3" spans="1:87" s="99" customFormat="1">
      <c r="A3" s="105" t="s">
        <v>213</v>
      </c>
      <c r="B3" s="100">
        <v>1.0764577489962111</v>
      </c>
      <c r="C3" s="100">
        <v>0.9821594394186971</v>
      </c>
      <c r="D3" s="100">
        <v>0.73943274329550079</v>
      </c>
      <c r="E3" s="100">
        <v>1.0798338992804943</v>
      </c>
      <c r="F3" s="100">
        <v>0.59482365806980764</v>
      </c>
      <c r="G3" s="100">
        <v>1.214502856711311</v>
      </c>
      <c r="H3" s="100">
        <v>0.47307415055046542</v>
      </c>
      <c r="I3" s="100">
        <v>0.77455589649465262</v>
      </c>
      <c r="J3" s="100">
        <v>1.0659571873074969</v>
      </c>
      <c r="K3" s="100">
        <v>1.0433647270754598</v>
      </c>
      <c r="L3" s="100">
        <v>3.6306002817394649</v>
      </c>
      <c r="M3" s="100">
        <v>2.1625392039777629</v>
      </c>
      <c r="N3" s="100">
        <v>1.6976742489734169</v>
      </c>
      <c r="O3" s="100">
        <v>0.53408183721754798</v>
      </c>
      <c r="P3" s="100">
        <v>1.259501646551614</v>
      </c>
      <c r="Q3" s="100">
        <v>1.9880488853437335</v>
      </c>
      <c r="R3" s="100">
        <v>1.6796723049749955</v>
      </c>
      <c r="S3" s="100">
        <v>1.6202851027632192</v>
      </c>
      <c r="T3" s="100">
        <v>2.0371006685360031</v>
      </c>
      <c r="U3" s="100">
        <v>0.6481614599555382</v>
      </c>
      <c r="V3" s="100">
        <v>1.0791050143674623</v>
      </c>
      <c r="W3" s="100">
        <v>0.48225218015959737</v>
      </c>
      <c r="X3" s="100">
        <v>1.0530565052279048</v>
      </c>
      <c r="Y3" s="100">
        <v>0.40852427879431374</v>
      </c>
      <c r="Z3" s="100">
        <v>0.63817235962329388</v>
      </c>
      <c r="AA3" s="100">
        <v>1.0911548604859158</v>
      </c>
      <c r="AB3" s="100">
        <v>0.74760674155870155</v>
      </c>
      <c r="AC3" s="100">
        <v>0.65592113274772756</v>
      </c>
      <c r="AD3" s="100">
        <v>0.76658834449454238</v>
      </c>
      <c r="AE3" s="100">
        <v>0.37656812050713229</v>
      </c>
      <c r="AF3" s="100">
        <v>0.38326226991274875</v>
      </c>
      <c r="AG3" s="100">
        <v>0.43129157163910636</v>
      </c>
      <c r="AH3" s="100">
        <v>0.3544273471051686</v>
      </c>
      <c r="AI3" s="100">
        <v>0.97533253956048305</v>
      </c>
      <c r="AJ3" s="100">
        <v>0.5244376073190945</v>
      </c>
      <c r="AK3" s="100">
        <v>0.26177068057607705</v>
      </c>
      <c r="AL3" s="100">
        <v>1.5239360192876545</v>
      </c>
      <c r="AM3" s="100">
        <v>1.1291367540504103</v>
      </c>
      <c r="AN3" s="100">
        <v>0.88165545922181621</v>
      </c>
      <c r="AO3" s="100">
        <v>0.4990554909199455</v>
      </c>
      <c r="AP3" s="100">
        <v>1.2234577660249479</v>
      </c>
      <c r="AQ3" s="100">
        <v>1.2041017926570441</v>
      </c>
      <c r="AR3" s="100">
        <v>2.3256992470918396</v>
      </c>
      <c r="AS3" s="100">
        <v>1.8956835160565191</v>
      </c>
      <c r="AT3" s="99">
        <f>SUM(B3:AS3)</f>
        <v>47.214025546622835</v>
      </c>
      <c r="AU3" s="100">
        <v>1</v>
      </c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99">
        <f t="shared" ref="BG3" si="0">AVERAGE(B3:F3)</f>
        <v>0.89454149781214221</v>
      </c>
      <c r="BH3" s="99">
        <f t="shared" ref="BH3" si="1">AVERAGE(G3:K3)</f>
        <v>0.9142909636278771</v>
      </c>
      <c r="BI3" s="99">
        <f t="shared" ref="BI3" si="2">AVERAGE(L3:P3)</f>
        <v>1.8568794436919613</v>
      </c>
      <c r="BJ3" s="99">
        <f t="shared" ref="BJ3" si="3">AVERAGE(Q3:U3)</f>
        <v>1.5946536843146979</v>
      </c>
      <c r="BK3" s="99">
        <f t="shared" ref="BK3" si="4">AVERAGE(V3:Z3)</f>
        <v>0.73222206763451436</v>
      </c>
      <c r="BL3" s="99">
        <f t="shared" ref="BL3" si="5">AVERAGE(AA3:AD3)</f>
        <v>0.81531776982172177</v>
      </c>
      <c r="BM3" s="99">
        <f t="shared" ref="BM3" si="6">AVERAGE(AE3:AI3)</f>
        <v>0.50417636974492785</v>
      </c>
      <c r="BN3" s="99">
        <f t="shared" ref="BN3" si="7">AVERAGE(AJ3:AN3)</f>
        <v>0.86418730409101063</v>
      </c>
      <c r="BO3" s="99">
        <f t="shared" ref="BO3" si="8">AVERAGE(AO3:AS3)</f>
        <v>1.4295995625500593</v>
      </c>
      <c r="BQ3" s="99">
        <f t="shared" ref="BQ3:BQ26" si="9">STDEV(B3:F3)</f>
        <v>0.21736674617202778</v>
      </c>
      <c r="BR3" s="99">
        <f t="shared" ref="BR3:BR26" si="10">STDEV(G3:K3)</f>
        <v>0.29325246192206689</v>
      </c>
      <c r="BS3" s="99">
        <f t="shared" ref="BS3:BS26" si="11">STDEV(L3:P3)</f>
        <v>1.1588262957210163</v>
      </c>
      <c r="BT3" s="99">
        <f t="shared" ref="BT3:BT26" si="12">STDEV(Q3:U3)</f>
        <v>0.55996691515709529</v>
      </c>
      <c r="BU3" s="99">
        <f t="shared" ref="BU3:BU26" si="13">STDEV(V3:Z3)</f>
        <v>0.31597985133598866</v>
      </c>
      <c r="BV3" s="99">
        <f t="shared" ref="BV3:BV26" si="14">STDEV(AA3:AD3)</f>
        <v>0.19013392537694615</v>
      </c>
      <c r="BW3" s="99">
        <f t="shared" ref="BW3:BW26" si="15">STDEV(AE3:AI3)</f>
        <v>0.26487222615041928</v>
      </c>
      <c r="BX3" s="99">
        <f t="shared" ref="BX3:BX26" si="16">STDEV(AJ3:AN3)</f>
        <v>0.49601092715403627</v>
      </c>
      <c r="BY3" s="99">
        <f t="shared" ref="BY3:BY26" si="17">STDEV(AO3:AS3)</f>
        <v>0.70347083274634858</v>
      </c>
      <c r="CA3" s="109">
        <f>BG3/(MAX($BG3:$BO3))</f>
        <v>0.48174452081474933</v>
      </c>
      <c r="CB3" s="109">
        <f>BH3/(MAX($BG3:$BO3))</f>
        <v>0.49238035712756228</v>
      </c>
      <c r="CC3" s="109">
        <f>BI3/(MAX($BG3:$BO3))</f>
        <v>1</v>
      </c>
      <c r="CD3" s="109">
        <f t="shared" ref="CD3:CH3" si="18">BJ3/(MAX($BG3:$BO3))</f>
        <v>0.85878148402790755</v>
      </c>
      <c r="CE3" s="109">
        <f t="shared" si="18"/>
        <v>0.39432935192532781</v>
      </c>
      <c r="CF3" s="109">
        <f t="shared" si="18"/>
        <v>0.43907953884214318</v>
      </c>
      <c r="CG3" s="109">
        <f t="shared" si="18"/>
        <v>0.27151809529567172</v>
      </c>
      <c r="CH3" s="109">
        <f t="shared" si="18"/>
        <v>0.46539763635531478</v>
      </c>
      <c r="CI3" s="109">
        <f>BO3/(MAX($BG3:$BO3))</f>
        <v>0.76989358000950348</v>
      </c>
    </row>
    <row r="4" spans="1:87" s="99" customFormat="1">
      <c r="A4" s="105" t="s">
        <v>172</v>
      </c>
      <c r="B4" s="100">
        <v>2.2933959280867781E-2</v>
      </c>
      <c r="C4" s="100">
        <v>2.8798886222165889E-2</v>
      </c>
      <c r="D4" s="100">
        <v>3.6719848361048898E-2</v>
      </c>
      <c r="E4" s="100">
        <v>4.7535673052926136E-2</v>
      </c>
      <c r="F4" s="100">
        <v>3.8144458196021705E-2</v>
      </c>
      <c r="G4" s="100">
        <v>2.4543318316355728E-2</v>
      </c>
      <c r="H4" s="100">
        <v>2.4535120074382868E-2</v>
      </c>
      <c r="I4" s="100">
        <v>5.1563425918541864E-2</v>
      </c>
      <c r="J4" s="100">
        <v>4.6901346229074763E-2</v>
      </c>
      <c r="K4" s="100">
        <v>5.202742839765636E-2</v>
      </c>
      <c r="L4" s="100">
        <v>4.3162454509172311E-2</v>
      </c>
      <c r="M4" s="100">
        <v>4.5327620072568901E-2</v>
      </c>
      <c r="N4" s="100">
        <v>2.952507023989626E-2</v>
      </c>
      <c r="O4" s="100">
        <v>2.9302759126659365E-2</v>
      </c>
      <c r="P4" s="100">
        <v>2.5520342971233987E-2</v>
      </c>
      <c r="Q4" s="100">
        <v>2.6072322033021088E-2</v>
      </c>
      <c r="R4" s="100">
        <v>3.6708276369441739E-2</v>
      </c>
      <c r="S4" s="100">
        <v>2.0543314216722005E-2</v>
      </c>
      <c r="T4" s="100">
        <v>2.984205153050323E-2</v>
      </c>
      <c r="U4" s="100">
        <v>2.6299370646311136E-2</v>
      </c>
      <c r="V4" s="100">
        <v>2.8535327778617982E-2</v>
      </c>
      <c r="W4" s="100">
        <v>2.5042959890131847E-2</v>
      </c>
      <c r="X4" s="100">
        <v>3.3559190020062968E-2</v>
      </c>
      <c r="Y4" s="100">
        <v>2.2390819823618346E-2</v>
      </c>
      <c r="Z4" s="100">
        <v>3.0096702637416421E-2</v>
      </c>
      <c r="AA4" s="100">
        <v>2.0921459235485298E-2</v>
      </c>
      <c r="AB4" s="100">
        <v>2.063463920313582E-2</v>
      </c>
      <c r="AC4" s="100">
        <v>4.0920276649454156E-2</v>
      </c>
      <c r="AD4" s="100">
        <v>3.3519972553290832E-2</v>
      </c>
      <c r="AE4" s="100">
        <v>3.3014735065077197E-2</v>
      </c>
      <c r="AF4" s="100">
        <v>0.12017182980904291</v>
      </c>
      <c r="AG4" s="100">
        <v>8.6682746303831493E-2</v>
      </c>
      <c r="AH4" s="100">
        <v>3.7809369481993517E-2</v>
      </c>
      <c r="AI4" s="100">
        <v>3.9248824964391624E-2</v>
      </c>
      <c r="AJ4" s="100">
        <v>5.3094513929138255E-2</v>
      </c>
      <c r="AK4" s="100">
        <v>3.2663565521285964E-2</v>
      </c>
      <c r="AL4" s="100">
        <v>3.7245041037504811E-2</v>
      </c>
      <c r="AM4" s="100">
        <v>4.6193887836340916E-2</v>
      </c>
      <c r="AN4" s="100">
        <v>4.5705694123620119E-2</v>
      </c>
      <c r="AO4" s="100">
        <v>3.2902947084114807E-2</v>
      </c>
      <c r="AP4" s="100">
        <v>4.6319626627807566E-2</v>
      </c>
      <c r="AQ4" s="100">
        <v>5.6441295443094126E-2</v>
      </c>
      <c r="AR4" s="100">
        <v>4.1591121454055302E-2</v>
      </c>
      <c r="AS4" s="100">
        <v>5.1585896087637279E-2</v>
      </c>
      <c r="AT4" s="99">
        <f t="shared" ref="AT4:AT67" si="19">SUM(B4:AS4)</f>
        <v>1.7022994883247216</v>
      </c>
      <c r="AU4" s="100">
        <v>1</v>
      </c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99">
        <f t="shared" ref="BG4:BG26" si="20">AVERAGE(B4:F4)</f>
        <v>3.4826565022606081E-2</v>
      </c>
      <c r="BH4" s="99">
        <f t="shared" ref="BH4:BH26" si="21">AVERAGE(G4:K4)</f>
        <v>3.9914127787202318E-2</v>
      </c>
      <c r="BI4" s="99">
        <f t="shared" ref="BI4:BI26" si="22">AVERAGE(L4:P4)</f>
        <v>3.4567649383906163E-2</v>
      </c>
      <c r="BJ4" s="99">
        <f t="shared" ref="BJ4:BJ26" si="23">AVERAGE(Q4:U4)</f>
        <v>2.7893066959199842E-2</v>
      </c>
      <c r="BK4" s="99">
        <f t="shared" ref="BK4:BK26" si="24">AVERAGE(V4:Z4)</f>
        <v>2.7925000029969515E-2</v>
      </c>
      <c r="BL4" s="99">
        <f t="shared" ref="BL4:BL26" si="25">AVERAGE(AA4:AD4)</f>
        <v>2.8999086910341525E-2</v>
      </c>
      <c r="BM4" s="99">
        <f t="shared" ref="BM4:BM26" si="26">AVERAGE(AE4:AI4)</f>
        <v>6.3385501124867349E-2</v>
      </c>
      <c r="BN4" s="99">
        <f t="shared" ref="BN4:BN26" si="27">AVERAGE(AJ4:AN4)</f>
        <v>4.2980540489578015E-2</v>
      </c>
      <c r="BO4" s="99">
        <f t="shared" ref="BO4:BO26" si="28">AVERAGE(AO4:AS4)</f>
        <v>4.5768177339341812E-2</v>
      </c>
      <c r="BQ4" s="99">
        <f t="shared" si="9"/>
        <v>9.405867143515689E-3</v>
      </c>
      <c r="BR4" s="99">
        <f t="shared" si="10"/>
        <v>1.4177756188890821E-2</v>
      </c>
      <c r="BS4" s="99">
        <f t="shared" si="11"/>
        <v>9.0089964969942322E-3</v>
      </c>
      <c r="BT4" s="99">
        <f t="shared" si="12"/>
        <v>5.9451724786812547E-3</v>
      </c>
      <c r="BU4" s="99">
        <f t="shared" si="13"/>
        <v>4.3521889591456118E-3</v>
      </c>
      <c r="BV4" s="99">
        <f t="shared" si="14"/>
        <v>9.9626841445588348E-3</v>
      </c>
      <c r="BW4" s="99">
        <f t="shared" si="15"/>
        <v>3.8492044097786539E-2</v>
      </c>
      <c r="BX4" s="99">
        <f t="shared" si="16"/>
        <v>8.0526462839446214E-3</v>
      </c>
      <c r="BY4" s="99">
        <f t="shared" si="17"/>
        <v>9.0970784210849601E-3</v>
      </c>
      <c r="CA4" s="109">
        <f t="shared" ref="CA4:CA14" si="29">BG4/(MAX($BG4:$BO4))</f>
        <v>0.54944055666608826</v>
      </c>
      <c r="CB4" s="109">
        <f t="shared" ref="CB4:CB14" si="30">BH4/(MAX($BG4:$BO4))</f>
        <v>0.62970438158361797</v>
      </c>
      <c r="CC4" s="109">
        <f t="shared" ref="CC4:CC14" si="31">BI4/(MAX($BG4:$BO4))</f>
        <v>0.54535577964129422</v>
      </c>
      <c r="CD4" s="109">
        <f t="shared" ref="CD4:CD14" si="32">BJ4/(MAX($BG4:$BO4))</f>
        <v>0.44005437306950401</v>
      </c>
      <c r="CE4" s="109">
        <f t="shared" ref="CE4:CE14" si="33">BK4/(MAX($BG4:$BO4))</f>
        <v>0.44055816447610291</v>
      </c>
      <c r="CF4" s="109">
        <f t="shared" ref="CF4:CF14" si="34">BL4/(MAX($BG4:$BO4))</f>
        <v>0.45750347312414991</v>
      </c>
      <c r="CG4" s="109">
        <f t="shared" ref="CG4:CG14" si="35">BM4/(MAX($BG4:$BO4))</f>
        <v>1</v>
      </c>
      <c r="CH4" s="109">
        <f t="shared" ref="CH4:CH14" si="36">BN4/(MAX($BG4:$BO4))</f>
        <v>0.67808157586240059</v>
      </c>
      <c r="CI4" s="109">
        <f t="shared" ref="CI4:CI14" si="37">BO4/(MAX($BG4:$BO4))</f>
        <v>0.72206066887725651</v>
      </c>
    </row>
    <row r="5" spans="1:87" s="99" customFormat="1">
      <c r="A5" s="105" t="s">
        <v>173</v>
      </c>
      <c r="B5" s="100">
        <v>0.22114313244011302</v>
      </c>
      <c r="C5" s="100">
        <v>0.28761996809117435</v>
      </c>
      <c r="D5" s="100">
        <v>0.48954968127371423</v>
      </c>
      <c r="E5" s="100">
        <v>0.3403304339588093</v>
      </c>
      <c r="F5" s="100">
        <v>0.30038834323544888</v>
      </c>
      <c r="G5" s="100">
        <v>0.19064706617055452</v>
      </c>
      <c r="H5" s="100">
        <v>0.22122666245343925</v>
      </c>
      <c r="I5" s="100">
        <v>0.26010374581783874</v>
      </c>
      <c r="J5" s="100">
        <v>0.22590844608114241</v>
      </c>
      <c r="K5" s="100">
        <v>0.26115575273465735</v>
      </c>
      <c r="L5" s="100">
        <v>0.37306737927085321</v>
      </c>
      <c r="M5" s="100">
        <v>0.42286320751128864</v>
      </c>
      <c r="N5" s="100">
        <v>0.20346606872703696</v>
      </c>
      <c r="O5" s="100">
        <v>0.36223377092536552</v>
      </c>
      <c r="P5" s="100">
        <v>0.28802795800618858</v>
      </c>
      <c r="Q5" s="100">
        <v>0.32830246681596886</v>
      </c>
      <c r="R5" s="100">
        <v>0.30063174072717203</v>
      </c>
      <c r="S5" s="100">
        <v>0.2446612518179074</v>
      </c>
      <c r="T5" s="100">
        <v>0.32475867980225731</v>
      </c>
      <c r="U5" s="100">
        <v>0.25763521875767326</v>
      </c>
      <c r="V5" s="100">
        <v>0.32091274712211115</v>
      </c>
      <c r="W5" s="100">
        <v>0.20951008018204792</v>
      </c>
      <c r="X5" s="100">
        <v>0.35703926731018143</v>
      </c>
      <c r="Y5" s="100">
        <v>0.27352158453294823</v>
      </c>
      <c r="Z5" s="100">
        <v>0.28276324826132604</v>
      </c>
      <c r="AA5" s="100">
        <v>0.39327833763591474</v>
      </c>
      <c r="AB5" s="100">
        <v>0.23322997093012129</v>
      </c>
      <c r="AC5" s="100">
        <v>0.33070816876459069</v>
      </c>
      <c r="AD5" s="100">
        <v>0.38990662447414109</v>
      </c>
      <c r="AE5" s="100">
        <v>0.25033257206042464</v>
      </c>
      <c r="AF5" s="100">
        <v>0.32479005880629608</v>
      </c>
      <c r="AG5" s="100">
        <v>0.78177296011284036</v>
      </c>
      <c r="AH5" s="100">
        <v>0.50533624329522542</v>
      </c>
      <c r="AI5" s="100">
        <v>0.2863538274179866</v>
      </c>
      <c r="AJ5" s="100">
        <v>0.27176038523830937</v>
      </c>
      <c r="AK5" s="100">
        <v>0.21995198742639188</v>
      </c>
      <c r="AL5" s="100">
        <v>0.23024665476982137</v>
      </c>
      <c r="AM5" s="100">
        <v>0.32922480005402693</v>
      </c>
      <c r="AN5" s="100">
        <v>0.37285739244173155</v>
      </c>
      <c r="AO5" s="100">
        <v>0.22669566577775219</v>
      </c>
      <c r="AP5" s="100">
        <v>0.29110585699752223</v>
      </c>
      <c r="AQ5" s="100">
        <v>0.52248133089302207</v>
      </c>
      <c r="AR5" s="100">
        <v>0.25090393819476875</v>
      </c>
      <c r="AS5" s="100">
        <v>0.2895931009604496</v>
      </c>
      <c r="AT5" s="99">
        <f t="shared" si="19"/>
        <v>13.847997778278554</v>
      </c>
      <c r="AU5" s="100">
        <v>1</v>
      </c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99">
        <f t="shared" si="20"/>
        <v>0.32780631179985192</v>
      </c>
      <c r="BH5" s="99">
        <f t="shared" si="21"/>
        <v>0.23180833465152645</v>
      </c>
      <c r="BI5" s="99">
        <f t="shared" si="22"/>
        <v>0.32993167688814656</v>
      </c>
      <c r="BJ5" s="99">
        <f t="shared" si="23"/>
        <v>0.29119787158419574</v>
      </c>
      <c r="BK5" s="99">
        <f t="shared" si="24"/>
        <v>0.28874938548172296</v>
      </c>
      <c r="BL5" s="99">
        <f t="shared" si="25"/>
        <v>0.33678077545119195</v>
      </c>
      <c r="BM5" s="99">
        <f t="shared" si="26"/>
        <v>0.42971713233855463</v>
      </c>
      <c r="BN5" s="99">
        <f t="shared" si="27"/>
        <v>0.28480824398605625</v>
      </c>
      <c r="BO5" s="99">
        <f t="shared" si="28"/>
        <v>0.3161559785647029</v>
      </c>
      <c r="BQ5" s="99">
        <f t="shared" si="9"/>
        <v>0.10007683580205919</v>
      </c>
      <c r="BR5" s="99">
        <f t="shared" si="10"/>
        <v>2.9592785167292492E-2</v>
      </c>
      <c r="BS5" s="99">
        <f t="shared" si="11"/>
        <v>8.5571395902626857E-2</v>
      </c>
      <c r="BT5" s="99">
        <f t="shared" si="12"/>
        <v>3.8354221953377378E-2</v>
      </c>
      <c r="BU5" s="99">
        <f t="shared" si="13"/>
        <v>5.5327608517554784E-2</v>
      </c>
      <c r="BV5" s="99">
        <f t="shared" si="14"/>
        <v>7.4775165298283666E-2</v>
      </c>
      <c r="BW5" s="99">
        <f t="shared" si="15"/>
        <v>0.21988809894789912</v>
      </c>
      <c r="BX5" s="99">
        <f t="shared" si="16"/>
        <v>6.5343382693551971E-2</v>
      </c>
      <c r="BY5" s="99">
        <f t="shared" si="17"/>
        <v>0.11849496023769625</v>
      </c>
      <c r="CA5" s="109">
        <f t="shared" si="29"/>
        <v>0.76284208175714108</v>
      </c>
      <c r="CB5" s="109">
        <f t="shared" si="30"/>
        <v>0.53944401376321016</v>
      </c>
      <c r="CC5" s="109">
        <f t="shared" si="31"/>
        <v>0.76778804487648022</v>
      </c>
      <c r="CD5" s="109">
        <f t="shared" si="32"/>
        <v>0.67765013230790661</v>
      </c>
      <c r="CE5" s="109">
        <f t="shared" si="33"/>
        <v>0.67195223032027129</v>
      </c>
      <c r="CF5" s="109">
        <f t="shared" si="34"/>
        <v>0.78372666600096752</v>
      </c>
      <c r="CG5" s="109">
        <f t="shared" si="35"/>
        <v>1</v>
      </c>
      <c r="CH5" s="109">
        <f t="shared" si="36"/>
        <v>0.6627807516914842</v>
      </c>
      <c r="CI5" s="109">
        <f t="shared" si="37"/>
        <v>0.73573044864224302</v>
      </c>
    </row>
    <row r="6" spans="1:87" s="99" customFormat="1">
      <c r="A6" s="105" t="s">
        <v>186</v>
      </c>
      <c r="B6" s="100">
        <v>1.9352966555324898</v>
      </c>
      <c r="C6" s="100">
        <v>1.7189526162205953</v>
      </c>
      <c r="D6" s="100">
        <v>1.4288246327287404</v>
      </c>
      <c r="E6" s="100">
        <v>1.6799096888315754</v>
      </c>
      <c r="F6" s="100">
        <v>1.5604620268648983</v>
      </c>
      <c r="G6" s="100">
        <v>1.4357915283332898</v>
      </c>
      <c r="H6" s="100">
        <v>1.4984041881420862</v>
      </c>
      <c r="I6" s="100">
        <v>1.3804515323242572</v>
      </c>
      <c r="J6" s="100">
        <v>1.1264515015804928</v>
      </c>
      <c r="K6" s="100">
        <v>1.4108351577268166</v>
      </c>
      <c r="L6" s="100">
        <v>2.0802168731336335</v>
      </c>
      <c r="M6" s="100">
        <v>1.8776214120278119</v>
      </c>
      <c r="N6" s="100">
        <v>1.3213618435271233</v>
      </c>
      <c r="O6" s="100">
        <v>1.5065273649258872</v>
      </c>
      <c r="P6" s="100">
        <v>1.281695657051487</v>
      </c>
      <c r="Q6" s="100">
        <v>1.0370403409937641</v>
      </c>
      <c r="R6" s="100">
        <v>0.9630233604079359</v>
      </c>
      <c r="S6" s="100">
        <v>1.0794890651153857</v>
      </c>
      <c r="T6" s="100">
        <v>0.64604272037618871</v>
      </c>
      <c r="U6" s="100">
        <v>0.76305418638031819</v>
      </c>
      <c r="V6" s="106">
        <v>2.7568970853571466</v>
      </c>
      <c r="W6" s="106">
        <v>1.9859146143551827</v>
      </c>
      <c r="X6" s="106">
        <v>2.1771592606462584</v>
      </c>
      <c r="Y6" s="106">
        <v>1.5699782467556482</v>
      </c>
      <c r="Z6" s="106">
        <v>2.0950073020358864</v>
      </c>
      <c r="AA6" s="100">
        <v>2.6034164801595661</v>
      </c>
      <c r="AB6" s="100">
        <v>1.8137971588307249</v>
      </c>
      <c r="AC6" s="100">
        <v>1.3180278425743623</v>
      </c>
      <c r="AD6" s="100">
        <v>1.7537280914592086</v>
      </c>
      <c r="AE6" s="100">
        <v>1.1028696487347165</v>
      </c>
      <c r="AF6" s="100">
        <v>1.0088224129157983</v>
      </c>
      <c r="AG6" s="100">
        <v>0.80487056105552446</v>
      </c>
      <c r="AH6" s="100">
        <v>0.64944384768631469</v>
      </c>
      <c r="AI6" s="100">
        <v>0.55351853129923156</v>
      </c>
      <c r="AJ6" s="100">
        <v>1.2477855703552838</v>
      </c>
      <c r="AK6" s="100">
        <v>0.9640333392615712</v>
      </c>
      <c r="AL6" s="100">
        <v>0.86331951734583168</v>
      </c>
      <c r="AM6" s="100">
        <v>0.71889337774677886</v>
      </c>
      <c r="AN6" s="100">
        <v>0.87102392585076405</v>
      </c>
      <c r="AO6" s="100">
        <v>0.40235345049261922</v>
      </c>
      <c r="AP6" s="100">
        <v>0.55710486382181867</v>
      </c>
      <c r="AQ6" s="100">
        <v>0.34370970433889325</v>
      </c>
      <c r="AR6" s="100">
        <v>0.29068355980667071</v>
      </c>
      <c r="AS6" s="100">
        <v>0.28669112314045569</v>
      </c>
      <c r="AT6" s="99">
        <f t="shared" si="19"/>
        <v>56.47050186825102</v>
      </c>
      <c r="AU6" s="100">
        <v>1</v>
      </c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99">
        <f t="shared" si="20"/>
        <v>1.6646891240356598</v>
      </c>
      <c r="BH6" s="99">
        <f t="shared" si="21"/>
        <v>1.3703867816213886</v>
      </c>
      <c r="BI6" s="99">
        <f t="shared" si="22"/>
        <v>1.6134846301331884</v>
      </c>
      <c r="BJ6" s="99">
        <f t="shared" si="23"/>
        <v>0.8977299346547184</v>
      </c>
      <c r="BK6" s="99">
        <f t="shared" si="24"/>
        <v>2.1169913018300246</v>
      </c>
      <c r="BL6" s="99">
        <f t="shared" si="25"/>
        <v>1.8722423932559655</v>
      </c>
      <c r="BM6" s="99">
        <f t="shared" si="26"/>
        <v>0.82390500033831704</v>
      </c>
      <c r="BN6" s="99">
        <f t="shared" si="27"/>
        <v>0.93301114611204583</v>
      </c>
      <c r="BO6" s="99">
        <f t="shared" si="28"/>
        <v>0.37610854032009156</v>
      </c>
      <c r="BQ6" s="99">
        <f t="shared" si="9"/>
        <v>0.18901056473364966</v>
      </c>
      <c r="BR6" s="99">
        <f t="shared" si="10"/>
        <v>0.14309789345902407</v>
      </c>
      <c r="BS6" s="99">
        <f t="shared" si="11"/>
        <v>0.35159164093433898</v>
      </c>
      <c r="BT6" s="99">
        <f t="shared" si="12"/>
        <v>0.1858702593688111</v>
      </c>
      <c r="BU6" s="99">
        <f t="shared" si="13"/>
        <v>0.42719646292066182</v>
      </c>
      <c r="BV6" s="99">
        <f t="shared" si="14"/>
        <v>0.53517311800448186</v>
      </c>
      <c r="BW6" s="99">
        <f t="shared" si="15"/>
        <v>0.23233788478860831</v>
      </c>
      <c r="BX6" s="99">
        <f t="shared" si="16"/>
        <v>0.19659035578519599</v>
      </c>
      <c r="BY6" s="99">
        <f t="shared" si="17"/>
        <v>0.11156954198485122</v>
      </c>
      <c r="CA6" s="109">
        <f>BG6/(MAX($BG6:$BO6))</f>
        <v>0.7863466999588643</v>
      </c>
      <c r="CB6" s="109">
        <f>BH6/(MAX($BG6:$BO6))</f>
        <v>0.64732754472668985</v>
      </c>
      <c r="CC6" s="109">
        <f t="shared" si="31"/>
        <v>0.76215931012017768</v>
      </c>
      <c r="CD6" s="109">
        <f t="shared" si="32"/>
        <v>0.42405934019600333</v>
      </c>
      <c r="CE6" s="109">
        <f t="shared" si="33"/>
        <v>1</v>
      </c>
      <c r="CF6" s="109">
        <f t="shared" si="34"/>
        <v>0.88438832584598392</v>
      </c>
      <c r="CG6" s="109">
        <f t="shared" si="35"/>
        <v>0.38918676691117987</v>
      </c>
      <c r="CH6" s="109">
        <f t="shared" si="36"/>
        <v>0.44072507303431435</v>
      </c>
      <c r="CI6" s="109">
        <f t="shared" si="37"/>
        <v>0.17766182600512626</v>
      </c>
    </row>
    <row r="7" spans="1:87" s="99" customFormat="1">
      <c r="A7" s="105" t="s">
        <v>212</v>
      </c>
      <c r="B7" s="100">
        <v>0.89517238368311958</v>
      </c>
      <c r="C7" s="100">
        <v>0.83153869151770821</v>
      </c>
      <c r="D7" s="100">
        <v>0.5615199621564223</v>
      </c>
      <c r="E7" s="100">
        <v>0.81052824327314721</v>
      </c>
      <c r="F7" s="100">
        <v>0.62755959806197481</v>
      </c>
      <c r="G7" s="100">
        <v>0.71340635592851098</v>
      </c>
      <c r="H7" s="100">
        <v>0.6009495873133347</v>
      </c>
      <c r="I7" s="100">
        <v>0.68024700976236374</v>
      </c>
      <c r="J7" s="100">
        <v>0.65302901541823477</v>
      </c>
      <c r="K7" s="100">
        <v>0.66139246215162029</v>
      </c>
      <c r="L7" s="100">
        <v>1.4437775173168812</v>
      </c>
      <c r="M7" s="100">
        <v>1.0944149855354974</v>
      </c>
      <c r="N7" s="100">
        <v>0.73736384266263233</v>
      </c>
      <c r="O7" s="100">
        <v>0.60160997370879865</v>
      </c>
      <c r="P7" s="100">
        <v>0.60365777287386091</v>
      </c>
      <c r="Q7" s="100">
        <v>0.67719584696685065</v>
      </c>
      <c r="R7" s="100">
        <v>0.94401961047122918</v>
      </c>
      <c r="S7" s="100">
        <v>0.6802804379441868</v>
      </c>
      <c r="T7" s="100">
        <v>0.84159698520508397</v>
      </c>
      <c r="U7" s="100">
        <v>0.78220011766392616</v>
      </c>
      <c r="V7" s="100">
        <v>0.7056631014726209</v>
      </c>
      <c r="W7" s="100">
        <v>0.46688668888332235</v>
      </c>
      <c r="X7" s="100">
        <v>0.84893932554831419</v>
      </c>
      <c r="Y7" s="100">
        <v>0.43300051950594015</v>
      </c>
      <c r="Z7" s="100">
        <v>0.51019111598790634</v>
      </c>
      <c r="AA7" s="100">
        <v>1.0345328451867075</v>
      </c>
      <c r="AB7" s="100">
        <v>0.62492649619310869</v>
      </c>
      <c r="AC7" s="100">
        <v>0.48770865678638714</v>
      </c>
      <c r="AD7" s="100">
        <v>0.53188423335933421</v>
      </c>
      <c r="AE7" s="100">
        <v>0.50145576933116376</v>
      </c>
      <c r="AF7" s="100">
        <v>0.42171324643208274</v>
      </c>
      <c r="AG7" s="100">
        <v>0.54321649312879694</v>
      </c>
      <c r="AH7" s="100">
        <v>0.35421169710133127</v>
      </c>
      <c r="AI7" s="100">
        <v>0.37327467167203665</v>
      </c>
      <c r="AJ7" s="100">
        <v>0.58812150281941145</v>
      </c>
      <c r="AK7" s="100">
        <v>0.44601077790584687</v>
      </c>
      <c r="AL7" s="100">
        <v>0.63145169243551258</v>
      </c>
      <c r="AM7" s="100">
        <v>0.50910065574937324</v>
      </c>
      <c r="AN7" s="100">
        <v>0.4805691746790729</v>
      </c>
      <c r="AO7" s="100">
        <v>0.37051324470562425</v>
      </c>
      <c r="AP7" s="100">
        <v>0.6676325585037528</v>
      </c>
      <c r="AQ7" s="100">
        <v>0.39752885354693313</v>
      </c>
      <c r="AR7" s="100">
        <v>0.58286632313316322</v>
      </c>
      <c r="AS7" s="100">
        <v>0.48231498970459585</v>
      </c>
      <c r="AT7" s="99">
        <f t="shared" si="19"/>
        <v>28.435175033387726</v>
      </c>
      <c r="AU7" s="100">
        <v>1</v>
      </c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99">
        <f t="shared" si="20"/>
        <v>0.74526377573847435</v>
      </c>
      <c r="BH7" s="99">
        <f t="shared" si="21"/>
        <v>0.66180488611481292</v>
      </c>
      <c r="BI7" s="99">
        <f t="shared" si="22"/>
        <v>0.89616481841953421</v>
      </c>
      <c r="BJ7" s="99">
        <f t="shared" si="23"/>
        <v>0.78505859965025537</v>
      </c>
      <c r="BK7" s="99">
        <f t="shared" si="24"/>
        <v>0.59293615027962088</v>
      </c>
      <c r="BL7" s="99">
        <f t="shared" si="25"/>
        <v>0.66976305788138446</v>
      </c>
      <c r="BM7" s="99">
        <f t="shared" si="26"/>
        <v>0.43877437553308224</v>
      </c>
      <c r="BN7" s="99">
        <f t="shared" si="27"/>
        <v>0.53105076071784341</v>
      </c>
      <c r="BO7" s="99">
        <f t="shared" si="28"/>
        <v>0.50017119391881382</v>
      </c>
      <c r="BQ7" s="99">
        <f t="shared" si="9"/>
        <v>0.14299603580464834</v>
      </c>
      <c r="BR7" s="99">
        <f t="shared" si="10"/>
        <v>4.1180629559876863E-2</v>
      </c>
      <c r="BS7" s="99">
        <f t="shared" si="11"/>
        <v>0.36630706889606673</v>
      </c>
      <c r="BT7" s="99">
        <f t="shared" si="12"/>
        <v>0.11301128207902821</v>
      </c>
      <c r="BU7" s="99">
        <f t="shared" si="13"/>
        <v>0.17787608375083139</v>
      </c>
      <c r="BV7" s="99">
        <f t="shared" si="14"/>
        <v>0.24981439123506441</v>
      </c>
      <c r="BW7" s="99">
        <f t="shared" si="15"/>
        <v>8.1500387992918269E-2</v>
      </c>
      <c r="BX7" s="99">
        <f t="shared" si="16"/>
        <v>7.6810502223949126E-2</v>
      </c>
      <c r="BY7" s="99">
        <f t="shared" si="17"/>
        <v>0.12504726194978733</v>
      </c>
      <c r="CA7" s="109">
        <f t="shared" si="29"/>
        <v>0.83161463206379027</v>
      </c>
      <c r="CB7" s="109">
        <f t="shared" si="30"/>
        <v>0.73848568088397426</v>
      </c>
      <c r="CC7" s="109">
        <f t="shared" si="31"/>
        <v>1</v>
      </c>
      <c r="CD7" s="109">
        <f t="shared" si="32"/>
        <v>0.87602032964736942</v>
      </c>
      <c r="CE7" s="109">
        <f t="shared" si="33"/>
        <v>0.66163738867289623</v>
      </c>
      <c r="CF7" s="109">
        <f t="shared" si="34"/>
        <v>0.747365935501207</v>
      </c>
      <c r="CG7" s="109">
        <f t="shared" si="35"/>
        <v>0.48961348014855077</v>
      </c>
      <c r="CH7" s="109">
        <f t="shared" si="36"/>
        <v>0.59258157629351971</v>
      </c>
      <c r="CI7" s="109">
        <f t="shared" si="37"/>
        <v>0.55812411248291349</v>
      </c>
    </row>
    <row r="8" spans="1:87" s="99" customFormat="1">
      <c r="A8" s="105" t="s">
        <v>228</v>
      </c>
      <c r="B8" s="100">
        <v>0</v>
      </c>
      <c r="C8" s="100">
        <v>0</v>
      </c>
      <c r="D8" s="100">
        <v>0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0</v>
      </c>
      <c r="L8" s="100">
        <v>0</v>
      </c>
      <c r="M8" s="100">
        <v>0</v>
      </c>
      <c r="N8" s="100">
        <v>0</v>
      </c>
      <c r="O8" s="100">
        <v>0</v>
      </c>
      <c r="P8" s="100">
        <v>0</v>
      </c>
      <c r="Q8" s="100">
        <v>5.5231252456113752E-2</v>
      </c>
      <c r="R8" s="100">
        <v>6.7518816699876985E-2</v>
      </c>
      <c r="S8" s="100">
        <v>4.4101473534012017E-2</v>
      </c>
      <c r="T8" s="100">
        <v>5.4662771088441579E-2</v>
      </c>
      <c r="U8" s="100">
        <v>3.9584188209547261E-2</v>
      </c>
      <c r="V8" s="100">
        <v>7.4202579460683801E-2</v>
      </c>
      <c r="W8" s="100">
        <v>5.3464553907554939E-2</v>
      </c>
      <c r="X8" s="100">
        <v>5.8603366989942889E-2</v>
      </c>
      <c r="Y8" s="100">
        <v>3.6978239358521119E-2</v>
      </c>
      <c r="Z8" s="100">
        <v>4.786883175319908E-2</v>
      </c>
      <c r="AA8" s="100">
        <v>0</v>
      </c>
      <c r="AB8" s="100">
        <v>0</v>
      </c>
      <c r="AC8" s="100">
        <v>0.13110755921041187</v>
      </c>
      <c r="AD8" s="100">
        <v>0.14048984707406179</v>
      </c>
      <c r="AE8" s="100">
        <v>8.998126274859565E-2</v>
      </c>
      <c r="AF8" s="100">
        <v>8.7998713589328079E-2</v>
      </c>
      <c r="AG8" s="100">
        <v>7.3467077703392336E-2</v>
      </c>
      <c r="AH8" s="100">
        <v>6.3127380284337009E-2</v>
      </c>
      <c r="AI8" s="100">
        <v>5.3681017434925385E-2</v>
      </c>
      <c r="AJ8" s="100">
        <v>0.11141110051838168</v>
      </c>
      <c r="AK8" s="100">
        <v>8.9150339909574883E-2</v>
      </c>
      <c r="AL8" s="100">
        <v>7.3684593291523576E-2</v>
      </c>
      <c r="AM8" s="100">
        <v>6.8660470566938359E-2</v>
      </c>
      <c r="AN8" s="100">
        <v>7.8799735461338907E-2</v>
      </c>
      <c r="AO8" s="100">
        <v>4.1214267346869046E-2</v>
      </c>
      <c r="AP8" s="100">
        <v>4.8759384334183961E-2</v>
      </c>
      <c r="AQ8" s="100">
        <v>3.51612425900154E-2</v>
      </c>
      <c r="AR8" s="100">
        <v>3.3685653709351088E-2</v>
      </c>
      <c r="AS8" s="100">
        <v>3.1169179167319282E-2</v>
      </c>
      <c r="AT8" s="99">
        <f t="shared" si="19"/>
        <v>1.7837648983984415</v>
      </c>
      <c r="AU8" s="100">
        <v>1</v>
      </c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99">
        <f t="shared" si="20"/>
        <v>0</v>
      </c>
      <c r="BH8" s="99">
        <f t="shared" si="21"/>
        <v>0</v>
      </c>
      <c r="BI8" s="99">
        <f t="shared" si="22"/>
        <v>0</v>
      </c>
      <c r="BJ8" s="99">
        <f t="shared" si="23"/>
        <v>5.2219700397598309E-2</v>
      </c>
      <c r="BK8" s="99">
        <f t="shared" si="24"/>
        <v>5.4223514293980368E-2</v>
      </c>
      <c r="BL8" s="99">
        <f t="shared" si="25"/>
        <v>6.7899351571118413E-2</v>
      </c>
      <c r="BM8" s="99">
        <f t="shared" si="26"/>
        <v>7.3651090352115686E-2</v>
      </c>
      <c r="BN8" s="99">
        <f t="shared" si="27"/>
        <v>8.4341247949551473E-2</v>
      </c>
      <c r="BO8" s="99">
        <f t="shared" si="28"/>
        <v>3.7997945429547757E-2</v>
      </c>
      <c r="BQ8" s="99">
        <f t="shared" si="9"/>
        <v>0</v>
      </c>
      <c r="BR8" s="99">
        <f t="shared" si="10"/>
        <v>0</v>
      </c>
      <c r="BS8" s="99">
        <f t="shared" si="11"/>
        <v>0</v>
      </c>
      <c r="BT8" s="99">
        <f t="shared" si="12"/>
        <v>1.0893378441687626E-2</v>
      </c>
      <c r="BU8" s="99">
        <f t="shared" si="13"/>
        <v>1.375412368378629E-2</v>
      </c>
      <c r="BV8" s="99">
        <f t="shared" si="14"/>
        <v>7.8496924436336046E-2</v>
      </c>
      <c r="BW8" s="99">
        <f t="shared" si="15"/>
        <v>1.5669356796141981E-2</v>
      </c>
      <c r="BX8" s="99">
        <f t="shared" si="16"/>
        <v>1.6926781383791781E-2</v>
      </c>
      <c r="BY8" s="99">
        <f t="shared" si="17"/>
        <v>7.0609504586509981E-3</v>
      </c>
      <c r="CA8" s="109">
        <f t="shared" si="29"/>
        <v>0</v>
      </c>
      <c r="CB8" s="109">
        <f t="shared" si="30"/>
        <v>0</v>
      </c>
      <c r="CC8" s="109">
        <f t="shared" si="31"/>
        <v>0</v>
      </c>
      <c r="CD8" s="109">
        <f t="shared" si="32"/>
        <v>0.6191478270375298</v>
      </c>
      <c r="CE8" s="109">
        <f t="shared" si="33"/>
        <v>0.64290623641725153</v>
      </c>
      <c r="CF8" s="109">
        <f t="shared" si="34"/>
        <v>0.80505509726074076</v>
      </c>
      <c r="CG8" s="109">
        <f t="shared" si="35"/>
        <v>0.87325113325534287</v>
      </c>
      <c r="CH8" s="109">
        <f t="shared" si="36"/>
        <v>1</v>
      </c>
      <c r="CI8" s="109">
        <f t="shared" si="37"/>
        <v>0.45052624135080549</v>
      </c>
    </row>
    <row r="9" spans="1:87" s="99" customFormat="1">
      <c r="A9" s="105" t="s">
        <v>187</v>
      </c>
      <c r="B9" s="100">
        <v>3.4844507076928301E-2</v>
      </c>
      <c r="C9" s="100">
        <v>3.5895706637201062E-2</v>
      </c>
      <c r="D9" s="100">
        <v>3.556436220008799E-2</v>
      </c>
      <c r="E9" s="100">
        <v>3.3419162171964514E-2</v>
      </c>
      <c r="F9" s="100">
        <v>3.5929833638579149E-2</v>
      </c>
      <c r="G9" s="100">
        <v>3.2138655791702615E-2</v>
      </c>
      <c r="H9" s="100">
        <v>3.4044506025937338E-2</v>
      </c>
      <c r="I9" s="100">
        <v>4.2493948365107746E-2</v>
      </c>
      <c r="J9" s="100">
        <v>3.7644897234250151E-2</v>
      </c>
      <c r="K9" s="100">
        <v>4.2230789748691142E-2</v>
      </c>
      <c r="L9" s="100">
        <v>3.0217977375658404E-2</v>
      </c>
      <c r="M9" s="100">
        <v>3.2688750430363178E-2</v>
      </c>
      <c r="N9" s="100">
        <v>2.2790144802247676E-2</v>
      </c>
      <c r="O9" s="100">
        <v>1.9928016965518162E-2</v>
      </c>
      <c r="P9" s="100">
        <v>2.6681378417180372E-2</v>
      </c>
      <c r="Q9" s="100">
        <v>1.8098063535550223E-2</v>
      </c>
      <c r="R9" s="100">
        <v>2.6798793110124234E-2</v>
      </c>
      <c r="S9" s="100">
        <v>2.048294597041956E-2</v>
      </c>
      <c r="T9" s="100">
        <v>2.9496927432066812E-2</v>
      </c>
      <c r="U9" s="100">
        <v>2.6443072247957774E-2</v>
      </c>
      <c r="V9" s="100">
        <v>1.8606918891542368E-2</v>
      </c>
      <c r="W9" s="100">
        <v>0</v>
      </c>
      <c r="X9" s="100">
        <v>1.3474153802779198E-2</v>
      </c>
      <c r="Y9" s="100">
        <v>7.4648394624223097E-3</v>
      </c>
      <c r="Z9" s="100">
        <v>8.896326878596747E-3</v>
      </c>
      <c r="AA9" s="100">
        <v>3.6970191746450408E-2</v>
      </c>
      <c r="AB9" s="100">
        <v>2.9012159857546113E-2</v>
      </c>
      <c r="AC9" s="100">
        <v>2.3868508188480794E-2</v>
      </c>
      <c r="AD9" s="100">
        <v>2.9384993216205541E-2</v>
      </c>
      <c r="AE9" s="100">
        <v>1.8084057863450159E-2</v>
      </c>
      <c r="AF9" s="100">
        <v>1.5341475216402618E-2</v>
      </c>
      <c r="AG9" s="100">
        <v>1.4799083252548233E-2</v>
      </c>
      <c r="AH9" s="100">
        <v>9.7952959117836805E-3</v>
      </c>
      <c r="AI9" s="100">
        <v>1.3742033967753838E-2</v>
      </c>
      <c r="AJ9" s="100">
        <v>1.5798928027820361E-2</v>
      </c>
      <c r="AK9" s="100">
        <v>1.1925604511040369E-2</v>
      </c>
      <c r="AL9" s="100">
        <v>1.5230459596914018E-2</v>
      </c>
      <c r="AM9" s="100">
        <v>1.3319269885100246E-2</v>
      </c>
      <c r="AN9" s="100">
        <v>1.4514586503970653E-2</v>
      </c>
      <c r="AO9" s="100">
        <v>5.7549419268524702E-3</v>
      </c>
      <c r="AP9" s="100">
        <v>1.2388271761488307E-2</v>
      </c>
      <c r="AQ9" s="100">
        <v>9.3142824150247629E-3</v>
      </c>
      <c r="AR9" s="100">
        <v>9.127703605199473E-3</v>
      </c>
      <c r="AS9" s="100">
        <v>9.0320137133800965E-3</v>
      </c>
      <c r="AT9" s="99">
        <f t="shared" si="19"/>
        <v>0.97367853938028881</v>
      </c>
      <c r="AU9" s="100">
        <v>1</v>
      </c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99">
        <f t="shared" si="20"/>
        <v>3.5130714344952206E-2</v>
      </c>
      <c r="BH9" s="99">
        <f t="shared" si="21"/>
        <v>3.7710559433137801E-2</v>
      </c>
      <c r="BI9" s="99">
        <f t="shared" si="22"/>
        <v>2.6461253598193558E-2</v>
      </c>
      <c r="BJ9" s="99">
        <f t="shared" si="23"/>
        <v>2.4263960459223723E-2</v>
      </c>
      <c r="BK9" s="99">
        <f t="shared" si="24"/>
        <v>9.6884478070681252E-3</v>
      </c>
      <c r="BL9" s="99">
        <f t="shared" si="25"/>
        <v>2.9808963252170712E-2</v>
      </c>
      <c r="BM9" s="99">
        <f t="shared" si="26"/>
        <v>1.4352389242387706E-2</v>
      </c>
      <c r="BN9" s="99">
        <f t="shared" si="27"/>
        <v>1.4157769704969131E-2</v>
      </c>
      <c r="BO9" s="99">
        <f t="shared" si="28"/>
        <v>9.1234426843890236E-3</v>
      </c>
      <c r="BQ9" s="99">
        <f t="shared" si="9"/>
        <v>1.0515679668998393E-3</v>
      </c>
      <c r="BR9" s="99">
        <f t="shared" si="10"/>
        <v>4.6851803881597662E-3</v>
      </c>
      <c r="BS9" s="99">
        <f t="shared" si="11"/>
        <v>5.222627833787066E-3</v>
      </c>
      <c r="BT9" s="99">
        <f t="shared" si="12"/>
        <v>4.7663456529255964E-3</v>
      </c>
      <c r="BU9" s="99">
        <f t="shared" si="13"/>
        <v>6.9517732794688756E-3</v>
      </c>
      <c r="BV9" s="99">
        <f t="shared" si="14"/>
        <v>5.3971241154304956E-3</v>
      </c>
      <c r="BW9" s="99">
        <f t="shared" si="15"/>
        <v>3.0101001015430348E-3</v>
      </c>
      <c r="BX9" s="99">
        <f t="shared" si="16"/>
        <v>1.5537877810291104E-3</v>
      </c>
      <c r="BY9" s="99">
        <f t="shared" si="17"/>
        <v>2.347908828679913E-3</v>
      </c>
      <c r="CA9" s="109">
        <f t="shared" si="29"/>
        <v>0.93158825732193773</v>
      </c>
      <c r="CB9" s="109">
        <f t="shared" si="30"/>
        <v>1</v>
      </c>
      <c r="CC9" s="109">
        <f t="shared" si="31"/>
        <v>0.70169347779394065</v>
      </c>
      <c r="CD9" s="109">
        <f t="shared" si="32"/>
        <v>0.64342616031047251</v>
      </c>
      <c r="CE9" s="109">
        <f t="shared" si="33"/>
        <v>0.25691604560378101</v>
      </c>
      <c r="CF9" s="109">
        <f t="shared" si="34"/>
        <v>0.79046727760756486</v>
      </c>
      <c r="CG9" s="109">
        <f t="shared" si="35"/>
        <v>0.38059337909942748</v>
      </c>
      <c r="CH9" s="109">
        <f t="shared" si="36"/>
        <v>0.37543250266735961</v>
      </c>
      <c r="CI9" s="109">
        <f t="shared" si="37"/>
        <v>0.24193336883705532</v>
      </c>
    </row>
    <row r="10" spans="1:87" s="99" customFormat="1">
      <c r="A10" s="105" t="s">
        <v>193</v>
      </c>
      <c r="B10" s="100">
        <v>0.33709967064382268</v>
      </c>
      <c r="C10" s="100">
        <v>0.38927355066972708</v>
      </c>
      <c r="D10" s="100">
        <v>0.3170355643622001</v>
      </c>
      <c r="E10" s="100">
        <v>0.3430346786685643</v>
      </c>
      <c r="F10" s="100">
        <v>0.34860673004151277</v>
      </c>
      <c r="G10" s="100">
        <v>0.18783189118064814</v>
      </c>
      <c r="H10" s="100">
        <v>0.29633610328782461</v>
      </c>
      <c r="I10" s="100">
        <v>0.21757789831290356</v>
      </c>
      <c r="J10" s="100">
        <v>0.18857071074959866</v>
      </c>
      <c r="K10" s="100">
        <v>0.26669658285409448</v>
      </c>
      <c r="L10" s="100">
        <v>0.15965998810573589</v>
      </c>
      <c r="M10" s="100">
        <v>0.14214139460492412</v>
      </c>
      <c r="N10" s="100">
        <v>0.10065647287659391</v>
      </c>
      <c r="O10" s="100">
        <v>0.11498107880893499</v>
      </c>
      <c r="P10" s="100">
        <v>9.379053364176887E-2</v>
      </c>
      <c r="Q10" s="100">
        <v>0.20446257825428732</v>
      </c>
      <c r="R10" s="100">
        <v>0.23421735336079513</v>
      </c>
      <c r="S10" s="100">
        <v>0.15496226984606098</v>
      </c>
      <c r="T10" s="100">
        <v>0.16997275825037567</v>
      </c>
      <c r="U10" s="100">
        <v>0.1819235909580052</v>
      </c>
      <c r="V10" s="100">
        <v>0.17309099158351593</v>
      </c>
      <c r="W10" s="100">
        <v>0.11686779595376155</v>
      </c>
      <c r="X10" s="100">
        <v>0.13604833622625445</v>
      </c>
      <c r="Y10" s="100">
        <v>0.1017551676046793</v>
      </c>
      <c r="Z10" s="100">
        <v>0.10007815151921817</v>
      </c>
      <c r="AA10" s="100">
        <v>0.22444006084026022</v>
      </c>
      <c r="AB10" s="100">
        <v>0.19280160158576889</v>
      </c>
      <c r="AC10" s="100">
        <v>0.16266325000541737</v>
      </c>
      <c r="AD10" s="100">
        <v>0.20827706797893247</v>
      </c>
      <c r="AE10" s="100">
        <v>0.21726248694084652</v>
      </c>
      <c r="AF10" s="100">
        <v>0.23706412008261812</v>
      </c>
      <c r="AG10" s="100">
        <v>0.20432693269847318</v>
      </c>
      <c r="AH10" s="100">
        <v>0.17193112389836843</v>
      </c>
      <c r="AI10" s="100">
        <v>0.17121827104969845</v>
      </c>
      <c r="AJ10" s="100">
        <v>0.17860774972510063</v>
      </c>
      <c r="AK10" s="100">
        <v>0.14115555101535948</v>
      </c>
      <c r="AL10" s="100">
        <v>0.14332741796768897</v>
      </c>
      <c r="AM10" s="100">
        <v>0.12522372287758549</v>
      </c>
      <c r="AN10" s="100">
        <v>0.16866814487485748</v>
      </c>
      <c r="AO10" s="100">
        <v>0.10544448120782077</v>
      </c>
      <c r="AP10" s="100">
        <v>0.11786791407644488</v>
      </c>
      <c r="AQ10" s="100">
        <v>8.9196511419161337E-2</v>
      </c>
      <c r="AR10" s="100">
        <v>9.4482432822320842E-2</v>
      </c>
      <c r="AS10" s="100">
        <v>9.7275333434113501E-2</v>
      </c>
      <c r="AT10" s="99">
        <f t="shared" si="19"/>
        <v>8.1279060168666462</v>
      </c>
      <c r="AU10" s="100">
        <v>1</v>
      </c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99">
        <f t="shared" si="20"/>
        <v>0.34701003887716542</v>
      </c>
      <c r="BH10" s="99">
        <f t="shared" si="21"/>
        <v>0.23140263727701388</v>
      </c>
      <c r="BI10" s="99">
        <f t="shared" si="22"/>
        <v>0.12224589360759155</v>
      </c>
      <c r="BJ10" s="99">
        <f t="shared" si="23"/>
        <v>0.18910771013390487</v>
      </c>
      <c r="BK10" s="99">
        <f t="shared" si="24"/>
        <v>0.12556808857748589</v>
      </c>
      <c r="BL10" s="99">
        <f t="shared" si="25"/>
        <v>0.19704549510259473</v>
      </c>
      <c r="BM10" s="99">
        <f t="shared" si="26"/>
        <v>0.20036058693400091</v>
      </c>
      <c r="BN10" s="99">
        <f t="shared" si="27"/>
        <v>0.15139651729211842</v>
      </c>
      <c r="BO10" s="99">
        <f t="shared" si="28"/>
        <v>0.10085333459197228</v>
      </c>
      <c r="BQ10" s="99">
        <f t="shared" si="9"/>
        <v>2.6463379704183606E-2</v>
      </c>
      <c r="BR10" s="99">
        <f t="shared" si="10"/>
        <v>4.8441007564471283E-2</v>
      </c>
      <c r="BS10" s="99">
        <f t="shared" si="11"/>
        <v>2.7947421881965754E-2</v>
      </c>
      <c r="BT10" s="99">
        <f t="shared" si="12"/>
        <v>3.1041588761775804E-2</v>
      </c>
      <c r="BU10" s="99">
        <f t="shared" si="13"/>
        <v>3.0252062281479485E-2</v>
      </c>
      <c r="BV10" s="99">
        <f t="shared" si="14"/>
        <v>2.6310706764460737E-2</v>
      </c>
      <c r="BW10" s="99">
        <f t="shared" si="15"/>
        <v>2.8749193083247367E-2</v>
      </c>
      <c r="BX10" s="99">
        <f t="shared" si="16"/>
        <v>2.1758694880054434E-2</v>
      </c>
      <c r="BY10" s="99">
        <f t="shared" si="17"/>
        <v>1.1178624137254345E-2</v>
      </c>
      <c r="CA10" s="109">
        <f t="shared" si="29"/>
        <v>1</v>
      </c>
      <c r="CB10" s="109">
        <f t="shared" si="30"/>
        <v>0.66684709763951744</v>
      </c>
      <c r="CC10" s="109">
        <f t="shared" si="31"/>
        <v>0.35228344979052362</v>
      </c>
      <c r="CD10" s="109">
        <f t="shared" si="32"/>
        <v>0.54496322569170741</v>
      </c>
      <c r="CE10" s="109">
        <f t="shared" si="33"/>
        <v>0.36185722172128415</v>
      </c>
      <c r="CF10" s="109">
        <f t="shared" si="34"/>
        <v>0.56783802491761592</v>
      </c>
      <c r="CG10" s="109">
        <f t="shared" si="35"/>
        <v>0.57739132730083509</v>
      </c>
      <c r="CH10" s="109">
        <f t="shared" si="36"/>
        <v>0.43628858053213193</v>
      </c>
      <c r="CI10" s="109">
        <f t="shared" si="37"/>
        <v>0.29063520732226522</v>
      </c>
    </row>
    <row r="11" spans="1:87" s="99" customFormat="1">
      <c r="A11" s="105" t="s">
        <v>191</v>
      </c>
      <c r="B11" s="100">
        <v>1.8308807723361431</v>
      </c>
      <c r="C11" s="100">
        <v>1.7274478588296238</v>
      </c>
      <c r="D11" s="100">
        <v>1.3894054522539092</v>
      </c>
      <c r="E11" s="100">
        <v>1.60191114099331</v>
      </c>
      <c r="F11" s="100">
        <v>1.4629297000424959</v>
      </c>
      <c r="G11" s="100">
        <v>1.3525175948436869</v>
      </c>
      <c r="H11" s="100">
        <v>1.505324310235596</v>
      </c>
      <c r="I11" s="100">
        <v>1.3930884992558912</v>
      </c>
      <c r="J11" s="100">
        <v>1.1082859522749653</v>
      </c>
      <c r="K11" s="100">
        <v>1.336133170630508</v>
      </c>
      <c r="L11" s="100">
        <v>1.9697741351813087</v>
      </c>
      <c r="M11" s="100">
        <v>1.8242219810828715</v>
      </c>
      <c r="N11" s="100">
        <v>1.2673827534039335</v>
      </c>
      <c r="O11" s="100">
        <v>1.4563965221579747</v>
      </c>
      <c r="P11" s="100">
        <v>1.2738686081633175</v>
      </c>
      <c r="Q11" s="100">
        <v>1.1241816313510777</v>
      </c>
      <c r="R11" s="100">
        <v>0.93461945141910829</v>
      </c>
      <c r="S11" s="100">
        <v>1.067659084049063</v>
      </c>
      <c r="T11" s="100">
        <v>0.78643872189156916</v>
      </c>
      <c r="U11" s="100">
        <v>0.78465985402422156</v>
      </c>
      <c r="V11" s="100">
        <v>2.9877973290940232</v>
      </c>
      <c r="W11" s="100">
        <v>2.0870939685256467</v>
      </c>
      <c r="X11" s="100">
        <v>2.1276960054906171</v>
      </c>
      <c r="Y11" s="100">
        <v>1.8201055626966285</v>
      </c>
      <c r="Z11" s="100">
        <v>2.0616193942073147</v>
      </c>
      <c r="AA11" s="100">
        <v>2.5042708459988288</v>
      </c>
      <c r="AB11" s="100">
        <v>1.7778947744373848</v>
      </c>
      <c r="AC11" s="100">
        <v>1.4252812382019435</v>
      </c>
      <c r="AD11" s="100">
        <v>1.7431096658187422</v>
      </c>
      <c r="AE11" s="100">
        <v>1.0084867986975126</v>
      </c>
      <c r="AF11" s="100">
        <v>0.92147351293643065</v>
      </c>
      <c r="AG11" s="100">
        <v>0.78932539971613813</v>
      </c>
      <c r="AH11" s="100">
        <v>0.6306172229940683</v>
      </c>
      <c r="AI11" s="100">
        <v>0.56881097645472634</v>
      </c>
      <c r="AJ11" s="100">
        <v>1.2557268448050787</v>
      </c>
      <c r="AK11" s="100">
        <v>0.93640087852794252</v>
      </c>
      <c r="AL11" s="100">
        <v>0.81066330513755291</v>
      </c>
      <c r="AM11" s="100">
        <v>0.76189945101551326</v>
      </c>
      <c r="AN11" s="100">
        <v>0.87111532351710963</v>
      </c>
      <c r="AO11" s="100">
        <v>0.38254078786712675</v>
      </c>
      <c r="AP11" s="100">
        <v>0.5126913482537413</v>
      </c>
      <c r="AQ11" s="100">
        <v>0.37379639512472002</v>
      </c>
      <c r="AR11" s="100">
        <v>0.32537177756167912</v>
      </c>
      <c r="AS11" s="100">
        <v>0.27291252699371465</v>
      </c>
      <c r="AT11" s="99">
        <f t="shared" si="19"/>
        <v>56.153828528494756</v>
      </c>
      <c r="AU11" s="100">
        <v>1</v>
      </c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99">
        <f t="shared" si="20"/>
        <v>1.6025149848910965</v>
      </c>
      <c r="BH11" s="99">
        <f t="shared" si="21"/>
        <v>1.3390699054481296</v>
      </c>
      <c r="BI11" s="99">
        <f t="shared" si="22"/>
        <v>1.5583287999978812</v>
      </c>
      <c r="BJ11" s="99">
        <f t="shared" si="23"/>
        <v>0.93951174854700792</v>
      </c>
      <c r="BK11" s="99">
        <f t="shared" si="24"/>
        <v>2.2168624520028457</v>
      </c>
      <c r="BL11" s="99">
        <f t="shared" si="25"/>
        <v>1.8626391311142247</v>
      </c>
      <c r="BM11" s="99">
        <f t="shared" si="26"/>
        <v>0.78374278215977522</v>
      </c>
      <c r="BN11" s="99">
        <f t="shared" si="27"/>
        <v>0.92716116060063936</v>
      </c>
      <c r="BO11" s="99">
        <f t="shared" si="28"/>
        <v>0.37346256716019638</v>
      </c>
      <c r="BQ11" s="99">
        <f t="shared" si="9"/>
        <v>0.18211208440167875</v>
      </c>
      <c r="BR11" s="99">
        <f t="shared" si="10"/>
        <v>0.14492173180022414</v>
      </c>
      <c r="BS11" s="99">
        <f t="shared" si="11"/>
        <v>0.32246854095575572</v>
      </c>
      <c r="BT11" s="99">
        <f t="shared" si="12"/>
        <v>0.15649209285862165</v>
      </c>
      <c r="BU11" s="99">
        <f t="shared" si="13"/>
        <v>0.44739455053924027</v>
      </c>
      <c r="BV11" s="99">
        <f t="shared" si="14"/>
        <v>0.45623169665599456</v>
      </c>
      <c r="BW11" s="99">
        <f t="shared" si="15"/>
        <v>0.18651669547389726</v>
      </c>
      <c r="BX11" s="99">
        <f t="shared" si="16"/>
        <v>0.19497762696076057</v>
      </c>
      <c r="BY11" s="99">
        <f t="shared" si="17"/>
        <v>8.9289156170833162E-2</v>
      </c>
      <c r="CA11" s="109">
        <f t="shared" si="29"/>
        <v>0.72287524354219135</v>
      </c>
      <c r="CB11" s="109">
        <f t="shared" si="30"/>
        <v>0.60403833545844676</v>
      </c>
      <c r="CC11" s="109">
        <f t="shared" si="31"/>
        <v>0.70294338676267176</v>
      </c>
      <c r="CD11" s="109">
        <f t="shared" si="32"/>
        <v>0.42380245454479909</v>
      </c>
      <c r="CE11" s="109">
        <f t="shared" si="33"/>
        <v>1</v>
      </c>
      <c r="CF11" s="109">
        <f t="shared" si="34"/>
        <v>0.8402141185761911</v>
      </c>
      <c r="CG11" s="109">
        <f t="shared" si="35"/>
        <v>0.35353694653075801</v>
      </c>
      <c r="CH11" s="109">
        <f t="shared" si="36"/>
        <v>0.41823125280640966</v>
      </c>
      <c r="CI11" s="109">
        <f t="shared" si="37"/>
        <v>0.16846447411420948</v>
      </c>
    </row>
    <row r="12" spans="1:87" s="99" customFormat="1">
      <c r="A12" s="105" t="s">
        <v>163</v>
      </c>
      <c r="B12" s="100">
        <v>3.2206140644759511E-2</v>
      </c>
      <c r="C12" s="100">
        <v>3.9194743034755265E-2</v>
      </c>
      <c r="D12" s="100">
        <v>2.4623466326162684E-2</v>
      </c>
      <c r="E12" s="100">
        <v>3.546166229392065E-2</v>
      </c>
      <c r="F12" s="100">
        <v>2.5672986186034343E-2</v>
      </c>
      <c r="G12" s="100">
        <v>1.8996331442414104E-2</v>
      </c>
      <c r="H12" s="100">
        <v>2.5445935993937945E-2</v>
      </c>
      <c r="I12" s="100">
        <v>2.2107330790399345E-2</v>
      </c>
      <c r="J12" s="100">
        <v>2.0356431458774544E-2</v>
      </c>
      <c r="K12" s="100">
        <v>3.5574062214502288E-2</v>
      </c>
      <c r="L12" s="100">
        <v>3.4911005980259306E-2</v>
      </c>
      <c r="M12" s="100">
        <v>2.9794196273393813E-2</v>
      </c>
      <c r="N12" s="100">
        <v>2.6252161227577266E-2</v>
      </c>
      <c r="O12" s="100">
        <v>2.5979564667658255E-2</v>
      </c>
      <c r="P12" s="100">
        <v>2.8047185525682371E-2</v>
      </c>
      <c r="Q12" s="100">
        <v>2.4058276248329971E-2</v>
      </c>
      <c r="R12" s="100">
        <v>2.9617053723279097E-2</v>
      </c>
      <c r="S12" s="100">
        <v>2.4820404467250225E-2</v>
      </c>
      <c r="T12" s="100">
        <v>2.8832486121916551E-2</v>
      </c>
      <c r="U12" s="100">
        <v>3.0965058428214294E-2</v>
      </c>
      <c r="V12" s="100">
        <v>3.1083925676079673E-2</v>
      </c>
      <c r="W12" s="100">
        <v>1.3178914905790401E-2</v>
      </c>
      <c r="X12" s="100">
        <v>1.8631930729372099E-2</v>
      </c>
      <c r="Y12" s="100">
        <v>1.5064534245569833E-2</v>
      </c>
      <c r="Z12" s="100">
        <v>1.4708589562430435E-2</v>
      </c>
      <c r="AA12" s="100">
        <v>4.2945738314124383E-2</v>
      </c>
      <c r="AB12" s="100">
        <v>3.0500412641761898E-2</v>
      </c>
      <c r="AC12" s="100">
        <v>2.8161207730338506E-2</v>
      </c>
      <c r="AD12" s="100">
        <v>3.5911574627130939E-2</v>
      </c>
      <c r="AE12" s="100">
        <v>2.3832915796842657E-2</v>
      </c>
      <c r="AF12" s="100">
        <v>2.913074029556607E-2</v>
      </c>
      <c r="AG12" s="100">
        <v>2.4923170767828025E-2</v>
      </c>
      <c r="AH12" s="100">
        <v>1.4799309803262413E-2</v>
      </c>
      <c r="AI12" s="100">
        <v>1.9350251092705675E-2</v>
      </c>
      <c r="AJ12" s="100">
        <v>2.3580408746946314E-2</v>
      </c>
      <c r="AK12" s="100">
        <v>1.8597333769848571E-2</v>
      </c>
      <c r="AL12" s="100">
        <v>2.3650351753976614E-2</v>
      </c>
      <c r="AM12" s="100">
        <v>2.0732564047022506E-2</v>
      </c>
      <c r="AN12" s="100">
        <v>2.1208669203421553E-2</v>
      </c>
      <c r="AO12" s="100">
        <v>1.4663042676885285E-2</v>
      </c>
      <c r="AP12" s="100">
        <v>1.963536079314844E-2</v>
      </c>
      <c r="AQ12" s="100">
        <v>2.0216807417856406E-2</v>
      </c>
      <c r="AR12" s="100">
        <v>1.807649923748969E-2</v>
      </c>
      <c r="AS12" s="100">
        <v>1.9250195511716785E-2</v>
      </c>
      <c r="AT12" s="99">
        <f t="shared" si="19"/>
        <v>1.1047509323963371</v>
      </c>
      <c r="AU12" s="100">
        <v>1</v>
      </c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99">
        <f t="shared" si="20"/>
        <v>3.1431799697126492E-2</v>
      </c>
      <c r="BH12" s="99">
        <f t="shared" si="21"/>
        <v>2.4496018380005639E-2</v>
      </c>
      <c r="BI12" s="99">
        <f t="shared" si="22"/>
        <v>2.8996822734914201E-2</v>
      </c>
      <c r="BJ12" s="99">
        <f t="shared" si="23"/>
        <v>2.7658655797798026E-2</v>
      </c>
      <c r="BK12" s="99">
        <f t="shared" si="24"/>
        <v>1.8533579023848487E-2</v>
      </c>
      <c r="BL12" s="99">
        <f t="shared" si="25"/>
        <v>3.4379733328338928E-2</v>
      </c>
      <c r="BM12" s="99">
        <f t="shared" si="26"/>
        <v>2.2407277551240969E-2</v>
      </c>
      <c r="BN12" s="99">
        <f t="shared" si="27"/>
        <v>2.1553865504243114E-2</v>
      </c>
      <c r="BO12" s="99">
        <f t="shared" si="28"/>
        <v>1.8368381127419321E-2</v>
      </c>
      <c r="BQ12" s="99">
        <f t="shared" si="9"/>
        <v>6.2573960650811975E-3</v>
      </c>
      <c r="BR12" s="99">
        <f t="shared" si="10"/>
        <v>6.6466902169984342E-3</v>
      </c>
      <c r="BS12" s="99">
        <f t="shared" si="11"/>
        <v>3.6452774888485521E-3</v>
      </c>
      <c r="BT12" s="99">
        <f t="shared" si="12"/>
        <v>3.0481101495170963E-3</v>
      </c>
      <c r="BU12" s="99">
        <f t="shared" si="13"/>
        <v>7.2948289565285662E-3</v>
      </c>
      <c r="BV12" s="99">
        <f t="shared" si="14"/>
        <v>6.5686672616667606E-3</v>
      </c>
      <c r="BW12" s="99">
        <f t="shared" si="15"/>
        <v>5.4953093266299612E-3</v>
      </c>
      <c r="BX12" s="99">
        <f t="shared" si="16"/>
        <v>2.123494088529753E-3</v>
      </c>
      <c r="BY12" s="99">
        <f t="shared" si="17"/>
        <v>2.2143984456042937E-3</v>
      </c>
      <c r="CA12" s="109">
        <f t="shared" si="29"/>
        <v>0.91425373771638652</v>
      </c>
      <c r="CB12" s="109">
        <f t="shared" si="30"/>
        <v>0.71251333295868746</v>
      </c>
      <c r="CC12" s="109">
        <f t="shared" si="31"/>
        <v>0.84342779677736368</v>
      </c>
      <c r="CD12" s="109">
        <f t="shared" si="32"/>
        <v>0.80450466365308382</v>
      </c>
      <c r="CE12" s="109">
        <f t="shared" si="33"/>
        <v>0.53908443229754233</v>
      </c>
      <c r="CF12" s="109">
        <f t="shared" si="34"/>
        <v>1</v>
      </c>
      <c r="CG12" s="109">
        <f t="shared" si="35"/>
        <v>0.65175832916571341</v>
      </c>
      <c r="CH12" s="109">
        <f t="shared" si="36"/>
        <v>0.62693521495341098</v>
      </c>
      <c r="CI12" s="109">
        <f t="shared" si="37"/>
        <v>0.53427933695688146</v>
      </c>
    </row>
    <row r="13" spans="1:87" s="99" customFormat="1">
      <c r="A13" s="105" t="s">
        <v>176</v>
      </c>
      <c r="B13" s="100">
        <v>4.8333466231971899E-2</v>
      </c>
      <c r="C13" s="100">
        <v>6.1633563785962873E-2</v>
      </c>
      <c r="D13" s="100">
        <v>1.0553111674942193</v>
      </c>
      <c r="E13" s="100">
        <v>0.21294000535900001</v>
      </c>
      <c r="F13" s="100">
        <v>0.13652017153867735</v>
      </c>
      <c r="G13" s="100">
        <v>0.11401662033769321</v>
      </c>
      <c r="H13" s="100">
        <v>0.25399342757311344</v>
      </c>
      <c r="I13" s="100">
        <v>1.0635332714162851</v>
      </c>
      <c r="J13" s="100">
        <v>0.13709284888870904</v>
      </c>
      <c r="K13" s="100">
        <v>5.5484970820442313E-2</v>
      </c>
      <c r="L13" s="100">
        <v>8.8037272900796479E-2</v>
      </c>
      <c r="M13" s="100">
        <v>0.10971590572722863</v>
      </c>
      <c r="N13" s="100">
        <v>0.13016182191484763</v>
      </c>
      <c r="O13" s="100">
        <v>9.231773998247253E-2</v>
      </c>
      <c r="P13" s="100">
        <v>0.10569029493083631</v>
      </c>
      <c r="Q13" s="100">
        <v>8.2828673208327597E-2</v>
      </c>
      <c r="R13" s="100">
        <v>5.1723213567682037E-2</v>
      </c>
      <c r="S13" s="100">
        <v>3.2690502977252144E-2</v>
      </c>
      <c r="T13" s="100">
        <v>0.75309897698060124</v>
      </c>
      <c r="U13" s="100">
        <v>0.24333394307636785</v>
      </c>
      <c r="V13" s="100">
        <v>0.17872982488226419</v>
      </c>
      <c r="W13" s="100">
        <v>5.7127800352906287E-2</v>
      </c>
      <c r="X13" s="100">
        <v>3.9976063985054586E-2</v>
      </c>
      <c r="Y13" s="100">
        <v>0.1163255168458194</v>
      </c>
      <c r="Z13" s="100">
        <v>0.20191984338119784</v>
      </c>
      <c r="AA13" s="100">
        <v>0.30879906032539245</v>
      </c>
      <c r="AB13" s="100">
        <v>6.3303519381407269E-2</v>
      </c>
      <c r="AC13" s="100">
        <v>0.41120826444616243</v>
      </c>
      <c r="AD13" s="100">
        <v>0.10338646540145005</v>
      </c>
      <c r="AE13" s="100">
        <v>0.2288363091325703</v>
      </c>
      <c r="AF13" s="100">
        <v>0.1299829139404477</v>
      </c>
      <c r="AG13" s="100">
        <v>0.22924650115794201</v>
      </c>
      <c r="AH13" s="100">
        <v>7.174170790717653E-2</v>
      </c>
      <c r="AI13" s="100">
        <v>5.8689829183053398E-2</v>
      </c>
      <c r="AJ13" s="100">
        <v>0.10663793990672379</v>
      </c>
      <c r="AK13" s="100">
        <v>0.19660785813582965</v>
      </c>
      <c r="AL13" s="100">
        <v>4.7181973800127487E-2</v>
      </c>
      <c r="AM13" s="100">
        <v>2.6607995485050249E-2</v>
      </c>
      <c r="AN13" s="100">
        <v>6.3520643008311312E-2</v>
      </c>
      <c r="AO13" s="100">
        <v>0.12798187945169023</v>
      </c>
      <c r="AP13" s="100">
        <v>0.12645749823487348</v>
      </c>
      <c r="AQ13" s="100">
        <v>3.2213181656271371E-2</v>
      </c>
      <c r="AR13" s="100">
        <v>2.3645519442314411E-2</v>
      </c>
      <c r="AS13" s="100">
        <v>7.9179107287770861E-2</v>
      </c>
      <c r="AT13" s="99">
        <f t="shared" si="19"/>
        <v>7.8577650754442923</v>
      </c>
      <c r="AU13" s="100">
        <v>1</v>
      </c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99">
        <f t="shared" si="20"/>
        <v>0.30294767488196628</v>
      </c>
      <c r="BH13" s="99">
        <f t="shared" si="21"/>
        <v>0.32482422780724862</v>
      </c>
      <c r="BI13" s="99">
        <f t="shared" si="22"/>
        <v>0.1051846070912363</v>
      </c>
      <c r="BJ13" s="99">
        <f t="shared" si="23"/>
        <v>0.23273506196204616</v>
      </c>
      <c r="BK13" s="99">
        <f t="shared" si="24"/>
        <v>0.11881580988944847</v>
      </c>
      <c r="BL13" s="99">
        <f t="shared" si="25"/>
        <v>0.22167432738860304</v>
      </c>
      <c r="BM13" s="99">
        <f t="shared" si="26"/>
        <v>0.143699452264238</v>
      </c>
      <c r="BN13" s="99">
        <f t="shared" si="27"/>
        <v>8.8111282067208502E-2</v>
      </c>
      <c r="BO13" s="99">
        <f t="shared" si="28"/>
        <v>7.7895437214584071E-2</v>
      </c>
      <c r="BQ13" s="99">
        <f t="shared" si="9"/>
        <v>0.42570859015242474</v>
      </c>
      <c r="BR13" s="99">
        <f t="shared" si="10"/>
        <v>0.41920597763017542</v>
      </c>
      <c r="BS13" s="99">
        <f t="shared" si="11"/>
        <v>1.6615030747020441E-2</v>
      </c>
      <c r="BT13" s="99">
        <f t="shared" si="12"/>
        <v>0.30254998783757187</v>
      </c>
      <c r="BU13" s="99">
        <f t="shared" si="13"/>
        <v>7.1629754972096255E-2</v>
      </c>
      <c r="BV13" s="99">
        <f t="shared" si="14"/>
        <v>0.16591881901318445</v>
      </c>
      <c r="BW13" s="99">
        <f t="shared" si="15"/>
        <v>8.2400361626618415E-2</v>
      </c>
      <c r="BX13" s="99">
        <f t="shared" si="16"/>
        <v>6.7411620167205505E-2</v>
      </c>
      <c r="BY13" s="99">
        <f t="shared" si="17"/>
        <v>4.9745591077398746E-2</v>
      </c>
      <c r="CA13" s="109">
        <f t="shared" si="29"/>
        <v>0.93265110465139334</v>
      </c>
      <c r="CB13" s="109">
        <f t="shared" si="30"/>
        <v>1</v>
      </c>
      <c r="CC13" s="109">
        <f t="shared" si="31"/>
        <v>0.32382007894328946</v>
      </c>
      <c r="CD13" s="109">
        <f t="shared" si="32"/>
        <v>0.71649539054750444</v>
      </c>
      <c r="CE13" s="109">
        <f t="shared" si="33"/>
        <v>0.36578493756923214</v>
      </c>
      <c r="CF13" s="109">
        <f t="shared" si="34"/>
        <v>0.68244394479141213</v>
      </c>
      <c r="CG13" s="109">
        <f t="shared" si="35"/>
        <v>0.44239142269125797</v>
      </c>
      <c r="CH13" s="109">
        <f t="shared" si="36"/>
        <v>0.27125834381878045</v>
      </c>
      <c r="CI13" s="109">
        <f t="shared" si="37"/>
        <v>0.23980796549698069</v>
      </c>
    </row>
    <row r="14" spans="1:87" s="99" customFormat="1">
      <c r="A14" s="105">
        <v>25</v>
      </c>
      <c r="B14" s="100">
        <v>0.11400823405602907</v>
      </c>
      <c r="C14" s="100">
        <v>8.2965702145716969E-2</v>
      </c>
      <c r="D14" s="100">
        <v>0.11272324899023146</v>
      </c>
      <c r="E14" s="100">
        <v>0.12291198726283069</v>
      </c>
      <c r="F14" s="100">
        <v>0.12812517659017719</v>
      </c>
      <c r="G14" s="100">
        <v>5.1399018813339262E-2</v>
      </c>
      <c r="H14" s="100">
        <v>0.11412874285574703</v>
      </c>
      <c r="I14" s="100">
        <v>0.18780526556647351</v>
      </c>
      <c r="J14" s="100">
        <v>0.10710451710664166</v>
      </c>
      <c r="K14" s="100">
        <v>0.13840768139453674</v>
      </c>
      <c r="L14" s="100">
        <v>8.8769227614253557E-2</v>
      </c>
      <c r="M14" s="100">
        <v>8.7576138316826008E-2</v>
      </c>
      <c r="N14" s="100">
        <v>6.4608007348173763E-2</v>
      </c>
      <c r="O14" s="100">
        <v>7.8858830297989249E-2</v>
      </c>
      <c r="P14" s="100">
        <v>5.6703005826478026E-2</v>
      </c>
      <c r="Q14" s="100">
        <v>8.3347529269853782E-2</v>
      </c>
      <c r="R14" s="100">
        <v>0.12724050527344158</v>
      </c>
      <c r="S14" s="100">
        <v>0.13091842054715583</v>
      </c>
      <c r="T14" s="100">
        <v>0.14487125976489584</v>
      </c>
      <c r="U14" s="100">
        <v>0.13195432530285278</v>
      </c>
      <c r="V14" s="100">
        <v>0.17602251664480187</v>
      </c>
      <c r="W14" s="100">
        <v>9.373362301408994E-2</v>
      </c>
      <c r="X14" s="100">
        <v>0.19963754237927694</v>
      </c>
      <c r="Y14" s="100">
        <v>0.11856030280425096</v>
      </c>
      <c r="Z14" s="100">
        <v>0.16034355092084593</v>
      </c>
      <c r="AA14" s="100">
        <v>0.18762619749356743</v>
      </c>
      <c r="AB14" s="100">
        <v>0.15459939309134368</v>
      </c>
      <c r="AC14" s="100">
        <v>0.12312676999462537</v>
      </c>
      <c r="AD14" s="100">
        <v>0.23638078874141741</v>
      </c>
      <c r="AE14" s="100">
        <v>0.13918966262254848</v>
      </c>
      <c r="AF14" s="100">
        <v>0.12693466399496595</v>
      </c>
      <c r="AG14" s="100">
        <v>0.12783791853819929</v>
      </c>
      <c r="AH14" s="100">
        <v>0.14370752840291473</v>
      </c>
      <c r="AI14" s="100">
        <v>0.16838753432451686</v>
      </c>
      <c r="AJ14" s="100">
        <v>0.17622404706060787</v>
      </c>
      <c r="AK14" s="100">
        <v>7.1591473429698987E-2</v>
      </c>
      <c r="AL14" s="100">
        <v>0.13725622532088699</v>
      </c>
      <c r="AM14" s="100">
        <v>7.3805921612155392E-2</v>
      </c>
      <c r="AN14" s="100">
        <v>0.12346330016145286</v>
      </c>
      <c r="AO14" s="100">
        <v>8.2908656396497804E-2</v>
      </c>
      <c r="AP14" s="100">
        <v>0.12214997726523495</v>
      </c>
      <c r="AQ14" s="100">
        <v>9.6753441586652458E-2</v>
      </c>
      <c r="AR14" s="100">
        <v>0.15849162914505996</v>
      </c>
      <c r="AS14" s="100">
        <v>0.1152984302851333</v>
      </c>
      <c r="AT14" s="99">
        <f t="shared" si="19"/>
        <v>5.4684579195743908</v>
      </c>
      <c r="AU14" s="100"/>
      <c r="AV14" s="100"/>
      <c r="AW14" s="100">
        <v>1</v>
      </c>
      <c r="AX14" s="100"/>
      <c r="AY14" s="100"/>
      <c r="AZ14" s="100"/>
      <c r="BA14" s="100"/>
      <c r="BB14" s="100"/>
      <c r="BC14" s="100"/>
      <c r="BD14" s="100"/>
      <c r="BE14" s="100"/>
      <c r="BF14" s="100"/>
      <c r="BG14" s="99">
        <f t="shared" si="20"/>
        <v>0.11214686980899709</v>
      </c>
      <c r="BH14" s="99">
        <f t="shared" si="21"/>
        <v>0.11976904514734765</v>
      </c>
      <c r="BI14" s="99">
        <f t="shared" si="22"/>
        <v>7.5303041880744132E-2</v>
      </c>
      <c r="BJ14" s="99">
        <f t="shared" si="23"/>
        <v>0.12366640803163995</v>
      </c>
      <c r="BK14" s="99">
        <f t="shared" si="24"/>
        <v>0.14965950715265314</v>
      </c>
      <c r="BL14" s="99">
        <f t="shared" si="25"/>
        <v>0.17543328733023847</v>
      </c>
      <c r="BM14" s="99">
        <f t="shared" si="26"/>
        <v>0.14121146157662906</v>
      </c>
      <c r="BN14" s="99">
        <f t="shared" si="27"/>
        <v>0.11646819351696043</v>
      </c>
      <c r="BO14" s="99">
        <f t="shared" si="28"/>
        <v>0.1151204269357157</v>
      </c>
      <c r="BQ14" s="99">
        <f t="shared" si="9"/>
        <v>1.7510935707447807E-2</v>
      </c>
      <c r="BR14" s="99">
        <f t="shared" si="10"/>
        <v>4.9605921600708008E-2</v>
      </c>
      <c r="BS14" s="99">
        <f t="shared" si="11"/>
        <v>1.4185871408551393E-2</v>
      </c>
      <c r="BT14" s="99">
        <f t="shared" si="12"/>
        <v>2.3501665637516558E-2</v>
      </c>
      <c r="BU14" s="99">
        <f t="shared" si="13"/>
        <v>4.3016932984643125E-2</v>
      </c>
      <c r="BV14" s="99">
        <f t="shared" si="14"/>
        <v>4.8419307070130986E-2</v>
      </c>
      <c r="BW14" s="99">
        <f t="shared" si="15"/>
        <v>1.6819152425129734E-2</v>
      </c>
      <c r="BX14" s="99">
        <f t="shared" si="16"/>
        <v>4.4401084631596165E-2</v>
      </c>
      <c r="BY14" s="99">
        <f t="shared" si="17"/>
        <v>2.8746529165254945E-2</v>
      </c>
      <c r="CA14" s="109">
        <f t="shared" si="29"/>
        <v>0.63925650323071237</v>
      </c>
      <c r="CB14" s="109">
        <f t="shared" si="30"/>
        <v>0.6827042174834953</v>
      </c>
      <c r="CC14" s="109">
        <f t="shared" si="31"/>
        <v>0.42924032848448235</v>
      </c>
      <c r="CD14" s="109">
        <f t="shared" si="32"/>
        <v>0.70491985821851633</v>
      </c>
      <c r="CE14" s="109">
        <f t="shared" si="33"/>
        <v>0.85308500701427115</v>
      </c>
      <c r="CF14" s="109">
        <f t="shared" si="34"/>
        <v>1</v>
      </c>
      <c r="CG14" s="109">
        <f t="shared" si="35"/>
        <v>0.80492968994424818</v>
      </c>
      <c r="CH14" s="109">
        <f t="shared" si="36"/>
        <v>0.66388879379384147</v>
      </c>
      <c r="CI14" s="109">
        <f t="shared" si="37"/>
        <v>0.65620629179119883</v>
      </c>
    </row>
    <row r="15" spans="1:87" s="99" customFormat="1">
      <c r="A15" s="105" t="s">
        <v>175</v>
      </c>
      <c r="B15" s="100">
        <v>1.4922142115841325E-2</v>
      </c>
      <c r="C15" s="100">
        <v>1.7172693430033421E-2</v>
      </c>
      <c r="D15" s="100">
        <v>1.1441397036689083E-2</v>
      </c>
      <c r="E15" s="100">
        <v>8.0996901253709064E-2</v>
      </c>
      <c r="F15" s="100">
        <v>1.7248920207207849E-2</v>
      </c>
      <c r="G15" s="100">
        <v>1.1144514446216273E-2</v>
      </c>
      <c r="H15" s="100">
        <v>1.4818624197611454E-2</v>
      </c>
      <c r="I15" s="100">
        <v>1.7070947367646177E-2</v>
      </c>
      <c r="J15" s="100">
        <v>2.0047302370963898E-2</v>
      </c>
      <c r="K15" s="100">
        <v>1.3077325505729605E-2</v>
      </c>
      <c r="L15" s="100">
        <v>1.408460702392577E-2</v>
      </c>
      <c r="M15" s="100">
        <v>2.0592940423183024E-2</v>
      </c>
      <c r="N15" s="100">
        <v>9.3543332612924142E-3</v>
      </c>
      <c r="O15" s="100">
        <v>8.3757211125704955E-3</v>
      </c>
      <c r="P15" s="100">
        <v>1.0906008102823208E-2</v>
      </c>
      <c r="Q15" s="100">
        <v>1.5079595640776834E-2</v>
      </c>
      <c r="R15" s="100">
        <v>1.2857308802373272E-2</v>
      </c>
      <c r="S15" s="100">
        <v>9.0063935460856677E-3</v>
      </c>
      <c r="T15" s="100">
        <v>2.1571804565479125E-2</v>
      </c>
      <c r="U15" s="100">
        <v>2.3125740549394952E-2</v>
      </c>
      <c r="V15" s="100">
        <v>0</v>
      </c>
      <c r="W15" s="100">
        <v>9.4136498898101974E-3</v>
      </c>
      <c r="X15" s="100">
        <v>2.5089030299492089E-2</v>
      </c>
      <c r="Y15" s="100">
        <v>1.4358108588690703E-2</v>
      </c>
      <c r="Z15" s="100">
        <v>2.6079240904031513E-2</v>
      </c>
      <c r="AA15" s="100">
        <v>1.1589604194189368E-2</v>
      </c>
      <c r="AB15" s="100">
        <v>1.5294212938455789E-2</v>
      </c>
      <c r="AC15" s="100">
        <v>3.1811146857325806E-2</v>
      </c>
      <c r="AD15" s="100">
        <v>1.6274716316773047E-2</v>
      </c>
      <c r="AE15" s="100">
        <v>9.3233392939471565E-3</v>
      </c>
      <c r="AF15" s="100">
        <v>1.4452295237123228E-2</v>
      </c>
      <c r="AG15" s="100">
        <v>2.2379540809750891E-2</v>
      </c>
      <c r="AH15" s="100">
        <v>1.1428866576846542E-2</v>
      </c>
      <c r="AI15" s="100">
        <v>1.0389330910351669E-2</v>
      </c>
      <c r="AJ15" s="100">
        <v>2.0048357916289752E-2</v>
      </c>
      <c r="AK15" s="100">
        <v>1.6547168568933613E-2</v>
      </c>
      <c r="AL15" s="100">
        <v>1.251179721516853E-2</v>
      </c>
      <c r="AM15" s="100">
        <v>1.145999161012938E-2</v>
      </c>
      <c r="AN15" s="100">
        <v>1.0831236046847553E-2</v>
      </c>
      <c r="AO15" s="100">
        <v>1.429126304375581E-2</v>
      </c>
      <c r="AP15" s="100">
        <v>1.5327839823509905E-2</v>
      </c>
      <c r="AQ15" s="100">
        <v>1.5639488493759825E-2</v>
      </c>
      <c r="AR15" s="100">
        <v>1.646723334446035E-2</v>
      </c>
      <c r="AS15" s="100">
        <v>0.20494403153073257</v>
      </c>
      <c r="AT15" s="99">
        <f t="shared" si="19"/>
        <v>0.91884671136992813</v>
      </c>
      <c r="AU15" s="100">
        <v>1</v>
      </c>
      <c r="AV15" s="100">
        <v>1</v>
      </c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99">
        <f t="shared" si="20"/>
        <v>2.8356410808696154E-2</v>
      </c>
      <c r="BH15" s="99">
        <f t="shared" si="21"/>
        <v>1.5231742777633483E-2</v>
      </c>
      <c r="BI15" s="99">
        <f t="shared" si="22"/>
        <v>1.2662721984758981E-2</v>
      </c>
      <c r="BJ15" s="99">
        <f t="shared" si="23"/>
        <v>1.6328168620821971E-2</v>
      </c>
      <c r="BK15" s="99">
        <f t="shared" si="24"/>
        <v>1.4988005936404902E-2</v>
      </c>
      <c r="BL15" s="99">
        <f t="shared" si="25"/>
        <v>1.8742420076686001E-2</v>
      </c>
      <c r="BM15" s="99">
        <f t="shared" si="26"/>
        <v>1.3594674565603898E-2</v>
      </c>
      <c r="BN15" s="99">
        <f t="shared" si="27"/>
        <v>1.4279710271473765E-2</v>
      </c>
      <c r="BO15" s="99">
        <f t="shared" si="28"/>
        <v>5.3333971247243692E-2</v>
      </c>
      <c r="BQ15" s="99">
        <f t="shared" si="9"/>
        <v>2.9521476853210004E-2</v>
      </c>
      <c r="BR15" s="99">
        <f t="shared" si="10"/>
        <v>3.4673442249298319E-3</v>
      </c>
      <c r="BS15" s="99">
        <f t="shared" si="11"/>
        <v>4.932544415218643E-3</v>
      </c>
      <c r="BT15" s="99">
        <f t="shared" si="12"/>
        <v>5.9354211024803087E-3</v>
      </c>
      <c r="BU15" s="99">
        <f t="shared" si="13"/>
        <v>1.0967642456829052E-2</v>
      </c>
      <c r="BV15" s="99">
        <f t="shared" si="14"/>
        <v>8.9430436472664517E-3</v>
      </c>
      <c r="BW15" s="99">
        <f t="shared" si="15"/>
        <v>5.2706414538246744E-3</v>
      </c>
      <c r="BX15" s="99">
        <f t="shared" si="16"/>
        <v>3.9174917728841642E-3</v>
      </c>
      <c r="BY15" s="99">
        <f t="shared" si="17"/>
        <v>8.4756179512866736E-2</v>
      </c>
      <c r="CA15" s="109">
        <f t="shared" ref="CA15:CA78" si="38">BG15/(MAX($BG15:$BO15))</f>
        <v>0.53167634334301739</v>
      </c>
      <c r="CB15" s="109">
        <f t="shared" ref="CB15:CB78" si="39">BH15/(MAX($BG15:$BO15))</f>
        <v>0.28559176115018176</v>
      </c>
      <c r="CC15" s="109">
        <f t="shared" ref="CC15:CC78" si="40">BI15/(MAX($BG15:$BO15))</f>
        <v>0.2374231974224757</v>
      </c>
      <c r="CD15" s="109">
        <f t="shared" ref="CD15:CD78" si="41">BJ15/(MAX($BG15:$BO15))</f>
        <v>0.30614949982120099</v>
      </c>
      <c r="CE15" s="109">
        <f t="shared" ref="CE15:CE78" si="42">BK15/(MAX($BG15:$BO15))</f>
        <v>0.28102175003852697</v>
      </c>
      <c r="CF15" s="109">
        <f t="shared" ref="CF15:CF78" si="43">BL15/(MAX($BG15:$BO15))</f>
        <v>0.35141617318913998</v>
      </c>
      <c r="CG15" s="109">
        <f t="shared" ref="CG15:CG78" si="44">BM15/(MAX($BG15:$BO15))</f>
        <v>0.25489709930997262</v>
      </c>
      <c r="CH15" s="109">
        <f t="shared" ref="CH15:CH78" si="45">BN15/(MAX($BG15:$BO15))</f>
        <v>0.26774136516623526</v>
      </c>
      <c r="CI15" s="109">
        <f t="shared" ref="CI15:CI78" si="46">BO15/(MAX($BG15:$BO15))</f>
        <v>1</v>
      </c>
    </row>
    <row r="16" spans="1:87" s="99" customFormat="1">
      <c r="A16" s="105" t="s">
        <v>2</v>
      </c>
      <c r="B16" s="100">
        <v>0.17041658114159222</v>
      </c>
      <c r="C16" s="100">
        <v>0.15333389362071484</v>
      </c>
      <c r="D16" s="100">
        <v>0.1733278861516985</v>
      </c>
      <c r="E16" s="100">
        <v>0.13813105229408326</v>
      </c>
      <c r="F16" s="100">
        <v>0.12908615379489638</v>
      </c>
      <c r="G16" s="100">
        <v>0.43095733958411397</v>
      </c>
      <c r="H16" s="100">
        <v>0.44217672791264895</v>
      </c>
      <c r="I16" s="100">
        <v>0.5865159882169485</v>
      </c>
      <c r="J16" s="100">
        <v>0.37707706644364408</v>
      </c>
      <c r="K16" s="100">
        <v>0.47832440142927646</v>
      </c>
      <c r="L16" s="100">
        <v>0.34764299539846572</v>
      </c>
      <c r="M16" s="100">
        <v>0.26090377426446343</v>
      </c>
      <c r="N16" s="100">
        <v>0.27216663064620705</v>
      </c>
      <c r="O16" s="100">
        <v>0.20314803128184658</v>
      </c>
      <c r="P16" s="100">
        <v>0.19004940364868453</v>
      </c>
      <c r="Q16" s="100">
        <v>0.1327590112554054</v>
      </c>
      <c r="R16" s="100">
        <v>0.20551767891129719</v>
      </c>
      <c r="S16" s="100">
        <v>0.12016985429300552</v>
      </c>
      <c r="T16" s="100">
        <v>0.13507290101407302</v>
      </c>
      <c r="U16" s="100">
        <v>0.16183437072046908</v>
      </c>
      <c r="V16" s="100">
        <v>0.13768407761595089</v>
      </c>
      <c r="W16" s="100">
        <v>0.14529296387015572</v>
      </c>
      <c r="X16" s="100">
        <v>0.11048941390225393</v>
      </c>
      <c r="Y16" s="100">
        <v>0.14898298034810881</v>
      </c>
      <c r="Z16" s="100">
        <v>0.17513613363120378</v>
      </c>
      <c r="AA16" s="100">
        <v>0.2127803218923012</v>
      </c>
      <c r="AB16" s="100">
        <v>0.14310027258591812</v>
      </c>
      <c r="AC16" s="100">
        <v>0.1629922603222409</v>
      </c>
      <c r="AD16" s="100">
        <v>0.15637355162892944</v>
      </c>
      <c r="AE16" s="100">
        <v>0.16481264950018271</v>
      </c>
      <c r="AF16" s="100">
        <v>0.21498000262862454</v>
      </c>
      <c r="AG16" s="100">
        <v>0.21566179607892738</v>
      </c>
      <c r="AH16" s="100">
        <v>0.12338419346752658</v>
      </c>
      <c r="AI16" s="100">
        <v>0.1344996649742386</v>
      </c>
      <c r="AJ16" s="100">
        <v>0.11776154712831707</v>
      </c>
      <c r="AK16" s="100">
        <v>0.1895032034023573</v>
      </c>
      <c r="AL16" s="100">
        <v>8.7586437155621866E-2</v>
      </c>
      <c r="AM16" s="100">
        <v>8.7877309491230279E-2</v>
      </c>
      <c r="AN16" s="100">
        <v>0.10186723227038418</v>
      </c>
      <c r="AO16" s="100">
        <v>0.11657696602644445</v>
      </c>
      <c r="AP16" s="100">
        <v>0.142423071581157</v>
      </c>
      <c r="AQ16" s="100">
        <v>0.11167421402657357</v>
      </c>
      <c r="AR16" s="100">
        <v>0.10386694863167106</v>
      </c>
      <c r="AS16" s="100">
        <v>0.10288800685014116</v>
      </c>
      <c r="AT16" s="99">
        <f t="shared" si="19"/>
        <v>8.5168069610339963</v>
      </c>
      <c r="AU16" s="100">
        <v>1</v>
      </c>
      <c r="AV16" s="100">
        <v>1</v>
      </c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99">
        <f t="shared" si="20"/>
        <v>0.15285911340059705</v>
      </c>
      <c r="BH16" s="99">
        <f t="shared" si="21"/>
        <v>0.46301030471732635</v>
      </c>
      <c r="BI16" s="99">
        <f t="shared" si="22"/>
        <v>0.25478216704793349</v>
      </c>
      <c r="BJ16" s="99">
        <f t="shared" si="23"/>
        <v>0.15107076323885002</v>
      </c>
      <c r="BK16" s="99">
        <f t="shared" si="24"/>
        <v>0.14351711387353464</v>
      </c>
      <c r="BL16" s="99">
        <f t="shared" si="25"/>
        <v>0.1688116016073474</v>
      </c>
      <c r="BM16" s="99">
        <f t="shared" si="26"/>
        <v>0.17066766132989997</v>
      </c>
      <c r="BN16" s="99">
        <f t="shared" si="27"/>
        <v>0.11691914588958215</v>
      </c>
      <c r="BO16" s="99">
        <f t="shared" si="28"/>
        <v>0.11548584142319744</v>
      </c>
      <c r="BQ16" s="99">
        <f t="shared" si="9"/>
        <v>1.9426336119049804E-2</v>
      </c>
      <c r="BR16" s="99">
        <f t="shared" si="10"/>
        <v>7.7996998902715289E-2</v>
      </c>
      <c r="BS16" s="99">
        <f t="shared" si="11"/>
        <v>6.2887283541813666E-2</v>
      </c>
      <c r="BT16" s="99">
        <f t="shared" si="12"/>
        <v>3.4008969046438617E-2</v>
      </c>
      <c r="BU16" s="99">
        <f t="shared" si="13"/>
        <v>2.322522888659807E-2</v>
      </c>
      <c r="BV16" s="99">
        <f t="shared" si="14"/>
        <v>3.0457022309055396E-2</v>
      </c>
      <c r="BW16" s="99">
        <f t="shared" si="15"/>
        <v>4.3491916519594817E-2</v>
      </c>
      <c r="BX16" s="99">
        <f t="shared" si="16"/>
        <v>4.2425084594861613E-2</v>
      </c>
      <c r="BY16" s="99">
        <f t="shared" si="17"/>
        <v>1.6085999584455998E-2</v>
      </c>
      <c r="CA16" s="109">
        <f t="shared" si="38"/>
        <v>0.33014192522976238</v>
      </c>
      <c r="CB16" s="109">
        <f t="shared" si="39"/>
        <v>1</v>
      </c>
      <c r="CC16" s="109">
        <f t="shared" si="40"/>
        <v>0.55027321088130254</v>
      </c>
      <c r="CD16" s="109">
        <f t="shared" si="41"/>
        <v>0.3262794838466514</v>
      </c>
      <c r="CE16" s="109">
        <f t="shared" si="42"/>
        <v>0.30996526947959324</v>
      </c>
      <c r="CF16" s="109">
        <f t="shared" si="43"/>
        <v>0.36459577656788661</v>
      </c>
      <c r="CG16" s="109">
        <f t="shared" si="44"/>
        <v>0.36860445564833538</v>
      </c>
      <c r="CH16" s="109">
        <f t="shared" si="45"/>
        <v>0.25251953293126544</v>
      </c>
      <c r="CI16" s="109">
        <f t="shared" si="46"/>
        <v>0.2494239118364828</v>
      </c>
    </row>
    <row r="17" spans="1:87">
      <c r="A17" s="105" t="s">
        <v>210</v>
      </c>
      <c r="B17" s="100">
        <v>0</v>
      </c>
      <c r="C17" s="100">
        <v>0</v>
      </c>
      <c r="D17" s="100">
        <v>0</v>
      </c>
      <c r="E17" s="100">
        <v>0</v>
      </c>
      <c r="F17" s="100">
        <v>0</v>
      </c>
      <c r="G17" s="100">
        <v>2.8814588253063669E-2</v>
      </c>
      <c r="H17" s="100">
        <v>4.5880955189935659E-2</v>
      </c>
      <c r="I17" s="100">
        <v>5.0715031488131682E-2</v>
      </c>
      <c r="J17" s="100">
        <v>4.6028478095674889E-2</v>
      </c>
      <c r="K17" s="100">
        <v>6.4641514734098141E-2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>
        <v>0</v>
      </c>
      <c r="T17" s="100">
        <v>0</v>
      </c>
      <c r="U17" s="100">
        <v>0</v>
      </c>
      <c r="V17" s="100">
        <v>0</v>
      </c>
      <c r="W17" s="100">
        <v>0</v>
      </c>
      <c r="X17" s="100">
        <v>0</v>
      </c>
      <c r="Y17" s="100">
        <v>0</v>
      </c>
      <c r="Z17" s="100">
        <v>0</v>
      </c>
      <c r="AA17" s="100">
        <v>4.9383387698691918E-2</v>
      </c>
      <c r="AB17" s="100">
        <v>5.6366099342706949E-2</v>
      </c>
      <c r="AC17" s="100">
        <v>5.0984085728246642E-2</v>
      </c>
      <c r="AD17" s="100">
        <v>7.3992685404078107E-2</v>
      </c>
      <c r="AE17" s="100">
        <v>0</v>
      </c>
      <c r="AF17" s="100">
        <v>0</v>
      </c>
      <c r="AG17" s="100">
        <v>0</v>
      </c>
      <c r="AH17" s="100">
        <v>0</v>
      </c>
      <c r="AI17" s="100">
        <v>0</v>
      </c>
      <c r="AJ17" s="100">
        <v>0</v>
      </c>
      <c r="AK17" s="100">
        <v>0</v>
      </c>
      <c r="AL17" s="100">
        <v>0</v>
      </c>
      <c r="AM17" s="100">
        <v>0</v>
      </c>
      <c r="AN17" s="100">
        <v>0</v>
      </c>
      <c r="AO17" s="100">
        <v>0</v>
      </c>
      <c r="AP17" s="100">
        <v>0</v>
      </c>
      <c r="AQ17" s="100">
        <v>0</v>
      </c>
      <c r="AR17" s="100">
        <v>0</v>
      </c>
      <c r="AS17" s="100">
        <v>0</v>
      </c>
      <c r="AT17" s="99">
        <f t="shared" si="19"/>
        <v>0.46680682593462763</v>
      </c>
      <c r="AU17" s="100">
        <v>1</v>
      </c>
      <c r="AV17" s="100">
        <v>1</v>
      </c>
      <c r="BG17" s="99">
        <f t="shared" si="20"/>
        <v>0</v>
      </c>
      <c r="BH17" s="99">
        <f t="shared" si="21"/>
        <v>4.7216113552180805E-2</v>
      </c>
      <c r="BI17" s="99">
        <f t="shared" si="22"/>
        <v>0</v>
      </c>
      <c r="BJ17" s="99">
        <f t="shared" si="23"/>
        <v>0</v>
      </c>
      <c r="BK17" s="99">
        <f t="shared" si="24"/>
        <v>0</v>
      </c>
      <c r="BL17" s="99">
        <f t="shared" si="25"/>
        <v>5.7681564543430902E-2</v>
      </c>
      <c r="BM17" s="99">
        <f t="shared" si="26"/>
        <v>0</v>
      </c>
      <c r="BN17" s="99">
        <f t="shared" si="27"/>
        <v>0</v>
      </c>
      <c r="BO17" s="99">
        <f t="shared" si="28"/>
        <v>0</v>
      </c>
      <c r="BQ17" s="99">
        <f t="shared" si="9"/>
        <v>0</v>
      </c>
      <c r="BR17" s="99">
        <f t="shared" si="10"/>
        <v>1.2822795056433264E-2</v>
      </c>
      <c r="BS17" s="99">
        <f t="shared" si="11"/>
        <v>0</v>
      </c>
      <c r="BT17" s="99">
        <f t="shared" si="12"/>
        <v>0</v>
      </c>
      <c r="BU17" s="99">
        <f t="shared" si="13"/>
        <v>0</v>
      </c>
      <c r="BV17" s="99">
        <f t="shared" si="14"/>
        <v>1.1276806194594867E-2</v>
      </c>
      <c r="BW17" s="99">
        <f t="shared" si="15"/>
        <v>0</v>
      </c>
      <c r="BX17" s="99">
        <f t="shared" si="16"/>
        <v>0</v>
      </c>
      <c r="BY17" s="99">
        <f t="shared" si="17"/>
        <v>0</v>
      </c>
      <c r="CA17" s="109">
        <f t="shared" si="38"/>
        <v>0</v>
      </c>
      <c r="CB17" s="109">
        <f t="shared" si="39"/>
        <v>0.81856506365443304</v>
      </c>
      <c r="CC17" s="109">
        <f t="shared" si="40"/>
        <v>0</v>
      </c>
      <c r="CD17" s="109">
        <f t="shared" si="41"/>
        <v>0</v>
      </c>
      <c r="CE17" s="109">
        <f t="shared" si="42"/>
        <v>0</v>
      </c>
      <c r="CF17" s="109">
        <f t="shared" si="43"/>
        <v>1</v>
      </c>
      <c r="CG17" s="109">
        <f t="shared" si="44"/>
        <v>0</v>
      </c>
      <c r="CH17" s="109">
        <f t="shared" si="45"/>
        <v>0</v>
      </c>
      <c r="CI17" s="109">
        <f t="shared" si="46"/>
        <v>0</v>
      </c>
    </row>
    <row r="18" spans="1:87">
      <c r="A18" s="105" t="s">
        <v>214</v>
      </c>
      <c r="B18" s="100">
        <v>4.0419579698707166E-2</v>
      </c>
      <c r="C18" s="100">
        <v>3.0263785136218718E-2</v>
      </c>
      <c r="D18" s="100">
        <v>0</v>
      </c>
      <c r="E18" s="100">
        <v>4.2494112523445628E-2</v>
      </c>
      <c r="F18" s="100">
        <v>0</v>
      </c>
      <c r="G18" s="100">
        <v>3.5109228905793877E-2</v>
      </c>
      <c r="H18" s="100">
        <v>3.5793636398127125E-2</v>
      </c>
      <c r="I18" s="100">
        <v>5.1889778656776304E-2</v>
      </c>
      <c r="J18" s="100">
        <v>1.9385204070162185E-2</v>
      </c>
      <c r="K18" s="100">
        <v>6.4013661367657279E-2</v>
      </c>
      <c r="L18" s="100">
        <v>2.7515739392572239E-2</v>
      </c>
      <c r="M18" s="100">
        <v>2.4754523485014099E-2</v>
      </c>
      <c r="N18" s="100">
        <v>2.1211908363950725E-2</v>
      </c>
      <c r="O18" s="100">
        <v>1.9010389372913595E-2</v>
      </c>
      <c r="P18" s="100">
        <v>1.9314142735221151E-2</v>
      </c>
      <c r="Q18" s="100">
        <v>2.913162220932812E-2</v>
      </c>
      <c r="R18" s="100">
        <v>4.0837972353524613E-2</v>
      </c>
      <c r="S18" s="100">
        <v>3.0826496172104385E-2</v>
      </c>
      <c r="T18" s="100">
        <v>0</v>
      </c>
      <c r="U18" s="100">
        <v>4.2394609212393269E-2</v>
      </c>
      <c r="V18" s="106">
        <v>1.1704118203592392E-2</v>
      </c>
      <c r="W18" s="106">
        <v>0</v>
      </c>
      <c r="X18" s="106">
        <v>8.0853466308029899E-3</v>
      </c>
      <c r="Y18" s="106">
        <v>0</v>
      </c>
      <c r="Z18" s="106">
        <v>9.4255468632822061E-3</v>
      </c>
      <c r="AA18" s="100">
        <v>5.4652015276267014E-2</v>
      </c>
      <c r="AB18" s="100">
        <v>5.2909985420416264E-2</v>
      </c>
      <c r="AC18" s="100">
        <v>4.4486894981921224E-2</v>
      </c>
      <c r="AD18" s="100">
        <v>5.9912267984044802E-2</v>
      </c>
      <c r="AE18" s="100">
        <v>3.013024245210805E-2</v>
      </c>
      <c r="AF18" s="100">
        <v>3.3313043484645678E-2</v>
      </c>
      <c r="AG18" s="100">
        <v>3.0697270811135775E-2</v>
      </c>
      <c r="AH18" s="100">
        <v>2.2541699386229155E-2</v>
      </c>
      <c r="AI18" s="100">
        <v>1.9569254145162612E-2</v>
      </c>
      <c r="AJ18" s="100">
        <v>3.6603259250431987E-2</v>
      </c>
      <c r="AK18" s="100">
        <v>3.059832331379066E-2</v>
      </c>
      <c r="AL18" s="100">
        <v>2.9599784468391174E-2</v>
      </c>
      <c r="AM18" s="100">
        <v>2.5567808453144925E-2</v>
      </c>
      <c r="AN18" s="100">
        <v>2.7882904152271945E-2</v>
      </c>
      <c r="AO18" s="100">
        <v>2.2696989259299884E-2</v>
      </c>
      <c r="AP18" s="100">
        <v>3.3391907712644171E-2</v>
      </c>
      <c r="AQ18" s="100">
        <v>5.8164888859301711E-2</v>
      </c>
      <c r="AR18" s="100">
        <v>2.3109248455163624E-2</v>
      </c>
      <c r="AS18" s="100">
        <v>2.5127007576522437E-2</v>
      </c>
      <c r="AT18" s="99">
        <f t="shared" si="19"/>
        <v>1.2645361971944811</v>
      </c>
      <c r="AU18" s="100">
        <v>1</v>
      </c>
      <c r="AV18" s="100">
        <v>1</v>
      </c>
      <c r="BG18" s="99">
        <f t="shared" si="20"/>
        <v>2.2635495471674299E-2</v>
      </c>
      <c r="BH18" s="99">
        <f t="shared" si="21"/>
        <v>4.1238301879703357E-2</v>
      </c>
      <c r="BI18" s="99">
        <f t="shared" si="22"/>
        <v>2.2361340669934358E-2</v>
      </c>
      <c r="BJ18" s="99">
        <f t="shared" si="23"/>
        <v>2.8638139989470079E-2</v>
      </c>
      <c r="BK18" s="99">
        <f t="shared" si="24"/>
        <v>5.8430023395355177E-3</v>
      </c>
      <c r="BL18" s="99">
        <f t="shared" si="25"/>
        <v>5.2990290915662333E-2</v>
      </c>
      <c r="BM18" s="99">
        <f t="shared" si="26"/>
        <v>2.7250302055856258E-2</v>
      </c>
      <c r="BN18" s="99">
        <f t="shared" si="27"/>
        <v>3.0050415927606138E-2</v>
      </c>
      <c r="BO18" s="99">
        <f t="shared" si="28"/>
        <v>3.2498008372586366E-2</v>
      </c>
      <c r="BQ18" s="99">
        <f t="shared" si="9"/>
        <v>2.1175223946310891E-2</v>
      </c>
      <c r="BR18" s="99">
        <f t="shared" si="10"/>
        <v>1.7153270525888085E-2</v>
      </c>
      <c r="BS18" s="99">
        <f t="shared" si="11"/>
        <v>3.6786762107002715E-3</v>
      </c>
      <c r="BT18" s="99">
        <f t="shared" si="12"/>
        <v>1.7053239023218873E-2</v>
      </c>
      <c r="BU18" s="99">
        <f t="shared" si="13"/>
        <v>5.4885509252611802E-3</v>
      </c>
      <c r="BV18" s="99">
        <f t="shared" si="14"/>
        <v>6.4028453509454514E-3</v>
      </c>
      <c r="BW18" s="99">
        <f t="shared" si="15"/>
        <v>5.875838664075669E-3</v>
      </c>
      <c r="BX18" s="99">
        <f t="shared" si="16"/>
        <v>4.1302210563019803E-3</v>
      </c>
      <c r="BY18" s="99">
        <f t="shared" si="17"/>
        <v>1.4984393974491176E-2</v>
      </c>
      <c r="CA18" s="109">
        <f t="shared" si="38"/>
        <v>0.4271630723390486</v>
      </c>
      <c r="CB18" s="109">
        <f t="shared" si="39"/>
        <v>0.77822373055730021</v>
      </c>
      <c r="CC18" s="109">
        <f t="shared" si="40"/>
        <v>0.42198939246293171</v>
      </c>
      <c r="CD18" s="109">
        <f t="shared" si="41"/>
        <v>0.54044126753426647</v>
      </c>
      <c r="CE18" s="109">
        <f t="shared" si="42"/>
        <v>0.11026552673271892</v>
      </c>
      <c r="CF18" s="109">
        <f t="shared" si="43"/>
        <v>1</v>
      </c>
      <c r="CG18" s="109">
        <f t="shared" si="44"/>
        <v>0.51425084831534473</v>
      </c>
      <c r="CH18" s="109">
        <f t="shared" si="45"/>
        <v>0.5670928656616252</v>
      </c>
      <c r="CI18" s="109">
        <f t="shared" si="46"/>
        <v>0.61328231664757538</v>
      </c>
    </row>
    <row r="19" spans="1:87">
      <c r="A19" s="105" t="s">
        <v>4</v>
      </c>
      <c r="B19" s="100">
        <v>4.0033314606247612E-3</v>
      </c>
      <c r="C19" s="100">
        <v>5.1021743742921772E-3</v>
      </c>
      <c r="D19" s="100">
        <v>9.153580750057063E-3</v>
      </c>
      <c r="E19" s="100">
        <v>1.1374442094874095E-2</v>
      </c>
      <c r="F19" s="100">
        <v>7.1684587813620063E-3</v>
      </c>
      <c r="G19" s="100">
        <v>6.0590745242929383E-3</v>
      </c>
      <c r="H19" s="100">
        <v>8.5936326561159276E-3</v>
      </c>
      <c r="I19" s="100">
        <v>2.2195360147423102E-2</v>
      </c>
      <c r="J19" s="100">
        <v>3.2609746446701643E-2</v>
      </c>
      <c r="K19" s="100">
        <v>1.3974488987277997E-2</v>
      </c>
      <c r="L19" s="100">
        <v>1.3524204196435193E-2</v>
      </c>
      <c r="M19" s="100">
        <v>1.2632255030329649E-2</v>
      </c>
      <c r="N19" s="100">
        <v>7.0061594985952021E-3</v>
      </c>
      <c r="O19" s="100">
        <v>5.1963589250711914E-3</v>
      </c>
      <c r="P19" s="100">
        <v>4.2700997871340345E-3</v>
      </c>
      <c r="Q19" s="100">
        <v>9.8218542173114827E-3</v>
      </c>
      <c r="R19" s="100">
        <v>1.2266969282686849E-2</v>
      </c>
      <c r="S19" s="100">
        <v>9.1370084789945943E-3</v>
      </c>
      <c r="T19" s="100">
        <v>1.0330324709130581E-2</v>
      </c>
      <c r="U19" s="100">
        <v>1.0286200196765726E-2</v>
      </c>
      <c r="V19" s="100">
        <v>1.9153392444508536E-2</v>
      </c>
      <c r="W19" s="100">
        <v>1.2439117818777981E-2</v>
      </c>
      <c r="X19" s="100">
        <v>2.465046440995089E-2</v>
      </c>
      <c r="Y19" s="100">
        <v>1.2162015296121232E-2</v>
      </c>
      <c r="Z19" s="100">
        <v>1.2663387986769501E-2</v>
      </c>
      <c r="AA19" s="100">
        <v>6.2459258754308444E-3</v>
      </c>
      <c r="AB19" s="100">
        <v>5.9670422323217761E-3</v>
      </c>
      <c r="AC19" s="100">
        <v>1.5616087078470793E-2</v>
      </c>
      <c r="AD19" s="100">
        <v>1.6423692197458144E-2</v>
      </c>
      <c r="AE19" s="100">
        <v>1.1302732720247616E-2</v>
      </c>
      <c r="AF19" s="100">
        <v>2.820668331462213E-2</v>
      </c>
      <c r="AG19" s="100">
        <v>2.9519315977678498E-2</v>
      </c>
      <c r="AH19" s="100">
        <v>3.7820166572848701E-2</v>
      </c>
      <c r="AI19" s="100">
        <v>1.0568663434696061E-2</v>
      </c>
      <c r="AJ19" s="100">
        <v>2.4078071425089241E-2</v>
      </c>
      <c r="AK19" s="100">
        <v>9.5043603318418386E-3</v>
      </c>
      <c r="AL19" s="100">
        <v>8.818779899363487E-3</v>
      </c>
      <c r="AM19" s="100">
        <v>1.392931491970636E-2</v>
      </c>
      <c r="AN19" s="100">
        <v>1.4246274319926627E-2</v>
      </c>
      <c r="AO19" s="100">
        <v>9.8454169955889941E-3</v>
      </c>
      <c r="AP19" s="100">
        <v>1.2891949121819348E-2</v>
      </c>
      <c r="AQ19" s="100">
        <v>3.4393623556218396E-2</v>
      </c>
      <c r="AR19" s="100">
        <v>1.7772355683543954E-2</v>
      </c>
      <c r="AS19" s="100">
        <v>1.1099553529279823E-2</v>
      </c>
      <c r="AT19" s="99">
        <f t="shared" si="19"/>
        <v>0.61402411168775695</v>
      </c>
      <c r="AU19" s="100">
        <v>1</v>
      </c>
      <c r="AV19" s="100">
        <v>1</v>
      </c>
      <c r="BG19" s="99">
        <f t="shared" si="20"/>
        <v>7.36039749224202E-3</v>
      </c>
      <c r="BH19" s="99">
        <f t="shared" si="21"/>
        <v>1.6686460552362323E-2</v>
      </c>
      <c r="BI19" s="99">
        <f t="shared" si="22"/>
        <v>8.5258154875130551E-3</v>
      </c>
      <c r="BJ19" s="99">
        <f t="shared" si="23"/>
        <v>1.0368471376977845E-2</v>
      </c>
      <c r="BK19" s="99">
        <f t="shared" si="24"/>
        <v>1.6213675591225628E-2</v>
      </c>
      <c r="BL19" s="99">
        <f t="shared" si="25"/>
        <v>1.1063186845920388E-2</v>
      </c>
      <c r="BM19" s="99">
        <f t="shared" si="26"/>
        <v>2.3483512404018601E-2</v>
      </c>
      <c r="BN19" s="99">
        <f t="shared" si="27"/>
        <v>1.4115360179185511E-2</v>
      </c>
      <c r="BO19" s="99">
        <f t="shared" si="28"/>
        <v>1.7200579777290104E-2</v>
      </c>
      <c r="BQ19" s="99">
        <f t="shared" si="9"/>
        <v>2.9889113707102367E-3</v>
      </c>
      <c r="BR19" s="99">
        <f t="shared" si="10"/>
        <v>1.0836154707033073E-2</v>
      </c>
      <c r="BS19" s="99">
        <f t="shared" si="11"/>
        <v>4.2823033186762203E-3</v>
      </c>
      <c r="BT19" s="99">
        <f t="shared" si="12"/>
        <v>1.1648829556755739E-3</v>
      </c>
      <c r="BU19" s="99">
        <f t="shared" si="13"/>
        <v>5.5472768172335875E-3</v>
      </c>
      <c r="BV19" s="99">
        <f t="shared" si="14"/>
        <v>5.7341262435798793E-3</v>
      </c>
      <c r="BW19" s="99">
        <f t="shared" si="15"/>
        <v>1.2035817780609989E-2</v>
      </c>
      <c r="BX19" s="99">
        <f t="shared" si="16"/>
        <v>6.0955403569511483E-3</v>
      </c>
      <c r="BY19" s="99">
        <f t="shared" si="17"/>
        <v>1.0072399428892443E-2</v>
      </c>
      <c r="CA19" s="109">
        <f t="shared" si="38"/>
        <v>0.31342830517050235</v>
      </c>
      <c r="CB19" s="109">
        <f t="shared" si="39"/>
        <v>0.71056068041622522</v>
      </c>
      <c r="CC19" s="109">
        <f t="shared" si="40"/>
        <v>0.3630553786346748</v>
      </c>
      <c r="CD19" s="109">
        <f t="shared" si="41"/>
        <v>0.44152131923857979</v>
      </c>
      <c r="CE19" s="109">
        <f t="shared" si="42"/>
        <v>0.69042804637908739</v>
      </c>
      <c r="CF19" s="109">
        <f t="shared" si="43"/>
        <v>0.47110443512816286</v>
      </c>
      <c r="CG19" s="109">
        <f t="shared" si="44"/>
        <v>1</v>
      </c>
      <c r="CH19" s="109">
        <f t="shared" si="45"/>
        <v>0.60107533900124877</v>
      </c>
      <c r="CI19" s="109">
        <f t="shared" si="46"/>
        <v>0.73245345420928876</v>
      </c>
    </row>
    <row r="20" spans="1:87">
      <c r="A20" s="105" t="s">
        <v>243</v>
      </c>
      <c r="B20" s="100">
        <v>8.2610400111816761E-3</v>
      </c>
      <c r="C20" s="100">
        <v>8.8186707962602199E-3</v>
      </c>
      <c r="D20" s="100">
        <v>1.7947581352113981E-2</v>
      </c>
      <c r="E20" s="100">
        <v>2.2860942434583795E-2</v>
      </c>
      <c r="F20" s="100">
        <v>2.2857669215444753E-2</v>
      </c>
      <c r="G20" s="100">
        <v>7.4193164225318572E-3</v>
      </c>
      <c r="H20" s="100">
        <v>1.4365684925775649E-2</v>
      </c>
      <c r="I20" s="100">
        <v>4.0705142754785179E-2</v>
      </c>
      <c r="J20" s="100">
        <v>1.2952508779266092E-2</v>
      </c>
      <c r="K20" s="100">
        <v>7.8911729421936791E-3</v>
      </c>
      <c r="L20" s="100">
        <v>1.7672210487459754E-2</v>
      </c>
      <c r="M20" s="100">
        <v>1.4687414940225404E-2</v>
      </c>
      <c r="N20" s="100">
        <v>1.1053328290468987E-2</v>
      </c>
      <c r="O20" s="100">
        <v>9.8221274242427607E-3</v>
      </c>
      <c r="P20" s="100">
        <v>1.4190875022543344E-2</v>
      </c>
      <c r="Q20" s="100">
        <v>8.1932443640398162E-3</v>
      </c>
      <c r="R20" s="100">
        <v>6.7072934630769739E-3</v>
      </c>
      <c r="S20" s="100">
        <v>6.1775924045770108E-3</v>
      </c>
      <c r="T20" s="100">
        <v>2.4459767235645438E-2</v>
      </c>
      <c r="U20" s="100">
        <v>2.6084477425500113E-2</v>
      </c>
      <c r="V20" s="100">
        <v>1.6165153716020161E-2</v>
      </c>
      <c r="W20" s="100">
        <v>6.9232921067842032E-3</v>
      </c>
      <c r="X20" s="100">
        <v>0</v>
      </c>
      <c r="Y20" s="100">
        <v>6.2278121744197097E-3</v>
      </c>
      <c r="Z20" s="100">
        <v>6.4557891329917825E-3</v>
      </c>
      <c r="AA20" s="100">
        <v>1.0747659416459185E-2</v>
      </c>
      <c r="AB20" s="100">
        <v>1.1945245563303838E-2</v>
      </c>
      <c r="AC20" s="100">
        <v>1.7439072813523485E-2</v>
      </c>
      <c r="AD20" s="100">
        <v>1.1498701353683518E-2</v>
      </c>
      <c r="AE20" s="100">
        <v>1.3370183051435924E-2</v>
      </c>
      <c r="AF20" s="100">
        <v>5.9999456653026702E-3</v>
      </c>
      <c r="AG20" s="100">
        <v>9.1266483562666961E-3</v>
      </c>
      <c r="AH20" s="100">
        <v>7.0764717091415458E-3</v>
      </c>
      <c r="AI20" s="100">
        <v>4.8756709345996021E-3</v>
      </c>
      <c r="AJ20" s="100">
        <v>9.5940562148927756E-3</v>
      </c>
      <c r="AK20" s="100">
        <v>6.3203426972826306E-3</v>
      </c>
      <c r="AL20" s="100">
        <v>8.4066693589752769E-3</v>
      </c>
      <c r="AM20" s="100">
        <v>6.207215232687204E-3</v>
      </c>
      <c r="AN20" s="100">
        <v>8.6717517747197E-3</v>
      </c>
      <c r="AO20" s="100">
        <v>8.193537597845026E-3</v>
      </c>
      <c r="AP20" s="100">
        <v>2.264679069224862E-2</v>
      </c>
      <c r="AQ20" s="100">
        <v>6.1620909778419023E-3</v>
      </c>
      <c r="AR20" s="100">
        <v>6.5829075399066695E-3</v>
      </c>
      <c r="AS20" s="100">
        <v>1.4583018395292221E-2</v>
      </c>
      <c r="AT20" s="99">
        <f t="shared" si="19"/>
        <v>0.52834808716754078</v>
      </c>
      <c r="AU20" s="100">
        <v>1</v>
      </c>
      <c r="AV20" s="100">
        <v>1</v>
      </c>
      <c r="BG20" s="99">
        <f t="shared" si="20"/>
        <v>1.6149180761916883E-2</v>
      </c>
      <c r="BH20" s="99">
        <f t="shared" si="21"/>
        <v>1.6666765164910492E-2</v>
      </c>
      <c r="BI20" s="99">
        <f t="shared" si="22"/>
        <v>1.3485191232988048E-2</v>
      </c>
      <c r="BJ20" s="99">
        <f t="shared" si="23"/>
        <v>1.4324474978567869E-2</v>
      </c>
      <c r="BK20" s="99">
        <f t="shared" si="24"/>
        <v>7.1544094260431717E-3</v>
      </c>
      <c r="BL20" s="99">
        <f t="shared" si="25"/>
        <v>1.2907669786742506E-2</v>
      </c>
      <c r="BM20" s="99">
        <f t="shared" si="26"/>
        <v>8.0897839433492873E-3</v>
      </c>
      <c r="BN20" s="99">
        <f t="shared" si="27"/>
        <v>7.8400070557115183E-3</v>
      </c>
      <c r="BO20" s="99">
        <f t="shared" si="28"/>
        <v>1.1633669040626887E-2</v>
      </c>
      <c r="BQ20" s="99">
        <f t="shared" si="9"/>
        <v>7.232650752397418E-3</v>
      </c>
      <c r="BR20" s="99">
        <f t="shared" si="10"/>
        <v>1.377915631507382E-2</v>
      </c>
      <c r="BS20" s="99">
        <f t="shared" si="11"/>
        <v>3.1147413828654558E-3</v>
      </c>
      <c r="BT20" s="99">
        <f t="shared" si="12"/>
        <v>1.0037516443960219E-2</v>
      </c>
      <c r="BU20" s="99">
        <f t="shared" si="13"/>
        <v>5.7831469566890876E-3</v>
      </c>
      <c r="BV20" s="99">
        <f t="shared" si="14"/>
        <v>3.0610842644434302E-3</v>
      </c>
      <c r="BW20" s="99">
        <f t="shared" si="15"/>
        <v>3.3422466507147014E-3</v>
      </c>
      <c r="BX20" s="99">
        <f t="shared" si="16"/>
        <v>1.5054054932124442E-3</v>
      </c>
      <c r="BY20" s="99">
        <f t="shared" si="17"/>
        <v>7.0226485870219972E-3</v>
      </c>
      <c r="CA20" s="109">
        <f t="shared" si="38"/>
        <v>0.96894511935145589</v>
      </c>
      <c r="CB20" s="109">
        <f t="shared" si="39"/>
        <v>1</v>
      </c>
      <c r="CC20" s="109">
        <f t="shared" si="40"/>
        <v>0.80910669224398768</v>
      </c>
      <c r="CD20" s="109">
        <f t="shared" si="41"/>
        <v>0.85946341937582571</v>
      </c>
      <c r="CE20" s="109">
        <f t="shared" si="42"/>
        <v>0.42926202866923241</v>
      </c>
      <c r="CF20" s="109">
        <f t="shared" si="43"/>
        <v>0.77445561025349852</v>
      </c>
      <c r="CG20" s="109">
        <f t="shared" si="44"/>
        <v>0.48538416803166934</v>
      </c>
      <c r="CH20" s="109">
        <f t="shared" si="45"/>
        <v>0.47039764334218498</v>
      </c>
      <c r="CI20" s="109">
        <f t="shared" si="46"/>
        <v>0.69801601723650164</v>
      </c>
    </row>
    <row r="21" spans="1:87">
      <c r="A21" s="108" t="s">
        <v>5</v>
      </c>
      <c r="B21" s="100">
        <v>0</v>
      </c>
      <c r="C21" s="100">
        <v>0</v>
      </c>
      <c r="D21" s="100">
        <v>0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13.625498552702386</v>
      </c>
      <c r="W21" s="100">
        <v>9.0494656858588289</v>
      </c>
      <c r="X21" s="100">
        <v>6.6561223371005394</v>
      </c>
      <c r="Y21" s="100">
        <v>6.2191723297366233</v>
      </c>
      <c r="Z21" s="100">
        <v>3.56079004081246</v>
      </c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0</v>
      </c>
      <c r="AI21" s="100">
        <v>0</v>
      </c>
      <c r="AJ21" s="100">
        <v>0</v>
      </c>
      <c r="AK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00">
        <v>0</v>
      </c>
      <c r="AS21" s="100">
        <v>0</v>
      </c>
      <c r="AT21" s="99">
        <f t="shared" si="19"/>
        <v>39.111048946210843</v>
      </c>
      <c r="AU21" s="100">
        <v>1</v>
      </c>
      <c r="BG21" s="99">
        <f t="shared" si="20"/>
        <v>0</v>
      </c>
      <c r="BH21" s="99">
        <f t="shared" si="21"/>
        <v>0</v>
      </c>
      <c r="BI21" s="99">
        <f t="shared" si="22"/>
        <v>0</v>
      </c>
      <c r="BJ21" s="99">
        <f t="shared" si="23"/>
        <v>0</v>
      </c>
      <c r="BK21" s="99">
        <f t="shared" si="24"/>
        <v>7.8222097892421685</v>
      </c>
      <c r="BL21" s="99">
        <f t="shared" si="25"/>
        <v>0</v>
      </c>
      <c r="BM21" s="99">
        <f t="shared" si="26"/>
        <v>0</v>
      </c>
      <c r="BN21" s="99">
        <f t="shared" si="27"/>
        <v>0</v>
      </c>
      <c r="BO21" s="99">
        <f t="shared" si="28"/>
        <v>0</v>
      </c>
      <c r="BQ21" s="99">
        <f t="shared" si="9"/>
        <v>0</v>
      </c>
      <c r="BR21" s="99">
        <f t="shared" si="10"/>
        <v>0</v>
      </c>
      <c r="BS21" s="99">
        <f t="shared" si="11"/>
        <v>0</v>
      </c>
      <c r="BT21" s="99">
        <f t="shared" si="12"/>
        <v>0</v>
      </c>
      <c r="BU21" s="99">
        <f t="shared" si="13"/>
        <v>3.7839630291141426</v>
      </c>
      <c r="BV21" s="99">
        <f t="shared" si="14"/>
        <v>0</v>
      </c>
      <c r="BW21" s="99">
        <f t="shared" si="15"/>
        <v>0</v>
      </c>
      <c r="BX21" s="99">
        <f t="shared" si="16"/>
        <v>0</v>
      </c>
      <c r="BY21" s="99">
        <f t="shared" si="17"/>
        <v>0</v>
      </c>
      <c r="CA21" s="109">
        <f>BG21/(MAX($BG21:$BO21))</f>
        <v>0</v>
      </c>
      <c r="CB21" s="109">
        <f>BH21/(MAX($BG21:$BO21))</f>
        <v>0</v>
      </c>
      <c r="CC21" s="109">
        <f t="shared" si="40"/>
        <v>0</v>
      </c>
      <c r="CD21" s="109">
        <f>BJ21/(MAX($BG21:$BO21))</f>
        <v>0</v>
      </c>
      <c r="CE21" s="109">
        <f t="shared" si="42"/>
        <v>1</v>
      </c>
      <c r="CF21" s="109">
        <f t="shared" si="43"/>
        <v>0</v>
      </c>
      <c r="CG21" s="109">
        <f t="shared" si="44"/>
        <v>0</v>
      </c>
      <c r="CH21" s="109">
        <f t="shared" si="45"/>
        <v>0</v>
      </c>
      <c r="CI21" s="109">
        <f t="shared" si="46"/>
        <v>0</v>
      </c>
    </row>
    <row r="22" spans="1:87">
      <c r="A22" s="105" t="s">
        <v>245</v>
      </c>
      <c r="B22" s="100">
        <v>0.10632325658462222</v>
      </c>
      <c r="C22" s="100">
        <v>0.20211781741428292</v>
      </c>
      <c r="D22" s="100">
        <v>0.2015567471724827</v>
      </c>
      <c r="E22" s="100">
        <v>0.24710822564076465</v>
      </c>
      <c r="F22" s="100">
        <v>0.21854751333266045</v>
      </c>
      <c r="G22" s="100">
        <v>0.34450311812871615</v>
      </c>
      <c r="H22" s="100">
        <v>0.3483937157079755</v>
      </c>
      <c r="I22" s="100">
        <v>0.36998432034588485</v>
      </c>
      <c r="J22" s="100">
        <v>0.36134970256161225</v>
      </c>
      <c r="K22" s="100">
        <v>0.11157750010630661</v>
      </c>
      <c r="L22" s="100">
        <v>0.32006179022872006</v>
      </c>
      <c r="M22" s="100">
        <v>8.385938790366082E-2</v>
      </c>
      <c r="N22" s="100">
        <v>0.20015560838556301</v>
      </c>
      <c r="O22" s="100">
        <v>0.17729083554284975</v>
      </c>
      <c r="P22" s="100">
        <v>0.16197921326216028</v>
      </c>
      <c r="Q22" s="100">
        <v>9.4488500251105528E-2</v>
      </c>
      <c r="R22" s="100">
        <v>0.13316474999925537</v>
      </c>
      <c r="S22" s="100">
        <v>0.20092363416842743</v>
      </c>
      <c r="T22" s="100">
        <v>0.54557891900801092</v>
      </c>
      <c r="U22" s="100">
        <v>0.37845728420452429</v>
      </c>
      <c r="V22" s="100">
        <v>0.28719888999482984</v>
      </c>
      <c r="W22" s="100">
        <v>0.12716289928980126</v>
      </c>
      <c r="X22" s="100">
        <v>2.3077799880106342</v>
      </c>
      <c r="Y22" s="100">
        <v>1.737482780341167</v>
      </c>
      <c r="Z22" s="100">
        <v>1.0510299422941811</v>
      </c>
      <c r="AA22" s="100">
        <v>0.18796507289262268</v>
      </c>
      <c r="AB22" s="100">
        <v>0.13420136917980593</v>
      </c>
      <c r="AC22" s="100">
        <v>0.36949750846408036</v>
      </c>
      <c r="AD22" s="100">
        <v>0.19802369315601609</v>
      </c>
      <c r="AE22" s="100">
        <v>0.372616252411344</v>
      </c>
      <c r="AF22" s="100">
        <v>0.20291256005268998</v>
      </c>
      <c r="AG22" s="100">
        <v>0.24695224699987753</v>
      </c>
      <c r="AH22" s="100">
        <v>0.16877487160945812</v>
      </c>
      <c r="AI22" s="100">
        <v>0.16983251972521907</v>
      </c>
      <c r="AJ22" s="100">
        <v>0.37417191638725333</v>
      </c>
      <c r="AK22" s="100">
        <v>0.31759160512273604</v>
      </c>
      <c r="AL22" s="100">
        <v>0.14997573065601055</v>
      </c>
      <c r="AM22" s="100">
        <v>0.13137293199076722</v>
      </c>
      <c r="AN22" s="100">
        <v>0.18383305150344259</v>
      </c>
      <c r="AO22" s="100">
        <v>9.66732690893332E-2</v>
      </c>
      <c r="AP22" s="100">
        <v>0.32775410490603657</v>
      </c>
      <c r="AQ22" s="100">
        <v>0.16698663939037231</v>
      </c>
      <c r="AR22" s="100">
        <v>0.11387764234620368</v>
      </c>
      <c r="AS22" s="100">
        <v>9.2122992559912797E-2</v>
      </c>
      <c r="AT22" s="99">
        <f t="shared" si="19"/>
        <v>14.32321231832338</v>
      </c>
      <c r="AU22" s="100">
        <v>1</v>
      </c>
      <c r="AV22" s="100">
        <v>1</v>
      </c>
      <c r="BG22" s="99">
        <f t="shared" si="20"/>
        <v>0.19513071202896257</v>
      </c>
      <c r="BH22" s="99">
        <f t="shared" si="21"/>
        <v>0.30716167137009903</v>
      </c>
      <c r="BI22" s="99">
        <f t="shared" si="22"/>
        <v>0.18866936706459078</v>
      </c>
      <c r="BJ22" s="99">
        <f t="shared" si="23"/>
        <v>0.27052261752626466</v>
      </c>
      <c r="BK22" s="99">
        <f t="shared" si="24"/>
        <v>1.1021308999861226</v>
      </c>
      <c r="BL22" s="99">
        <f t="shared" si="25"/>
        <v>0.22242191092313127</v>
      </c>
      <c r="BM22" s="99">
        <f t="shared" si="26"/>
        <v>0.23221769015971772</v>
      </c>
      <c r="BN22" s="99">
        <f t="shared" si="27"/>
        <v>0.23138904713204195</v>
      </c>
      <c r="BO22" s="99">
        <f t="shared" si="28"/>
        <v>0.15948292965837169</v>
      </c>
      <c r="BQ22" s="99">
        <f t="shared" si="9"/>
        <v>5.2978500866841693E-2</v>
      </c>
      <c r="BR22" s="99">
        <f t="shared" si="10"/>
        <v>0.10980740084802919</v>
      </c>
      <c r="BS22" s="99">
        <f t="shared" si="11"/>
        <v>8.5473489495176858E-2</v>
      </c>
      <c r="BT22" s="99">
        <f t="shared" si="12"/>
        <v>0.18841780300479891</v>
      </c>
      <c r="BU22" s="99">
        <f t="shared" si="13"/>
        <v>0.93200721919042728</v>
      </c>
      <c r="BV22" s="99">
        <f t="shared" si="14"/>
        <v>0.10197490229591681</v>
      </c>
      <c r="BW22" s="99">
        <f t="shared" si="15"/>
        <v>8.4712093017957291E-2</v>
      </c>
      <c r="BX22" s="99">
        <f t="shared" si="16"/>
        <v>0.10806335278980606</v>
      </c>
      <c r="BY22" s="99">
        <f t="shared" si="17"/>
        <v>9.8658186300610726E-2</v>
      </c>
      <c r="CA22" s="109">
        <f t="shared" si="38"/>
        <v>0.17704858109995786</v>
      </c>
      <c r="CB22" s="109">
        <f t="shared" si="39"/>
        <v>0.27869799437976617</v>
      </c>
      <c r="CC22" s="109">
        <f t="shared" si="40"/>
        <v>0.17118598804095447</v>
      </c>
      <c r="CD22" s="109">
        <f t="shared" si="41"/>
        <v>0.24545416295802153</v>
      </c>
      <c r="CE22" s="109">
        <f t="shared" si="42"/>
        <v>1</v>
      </c>
      <c r="CF22" s="109">
        <f t="shared" si="43"/>
        <v>0.20181079300646765</v>
      </c>
      <c r="CG22" s="109">
        <f t="shared" si="44"/>
        <v>0.21069882911607113</v>
      </c>
      <c r="CH22" s="109">
        <f t="shared" si="45"/>
        <v>0.20994697375325877</v>
      </c>
      <c r="CI22" s="109">
        <f t="shared" si="46"/>
        <v>0.14470416323540136</v>
      </c>
    </row>
    <row r="23" spans="1:87">
      <c r="A23" s="105" t="s">
        <v>252</v>
      </c>
      <c r="B23" s="100">
        <v>7.8383920214731874E-3</v>
      </c>
      <c r="C23" s="100">
        <v>1.008689506184746E-2</v>
      </c>
      <c r="D23" s="100">
        <v>8.5114969715213845E-3</v>
      </c>
      <c r="E23" s="100">
        <v>9.1361051664860301E-3</v>
      </c>
      <c r="F23" s="100">
        <v>8.2218753297030461E-3</v>
      </c>
      <c r="G23" s="100">
        <v>6.5763905227476712E-3</v>
      </c>
      <c r="H23" s="100">
        <v>6.4661433741195233E-3</v>
      </c>
      <c r="I23" s="100">
        <v>1.5022961246225779E-2</v>
      </c>
      <c r="J23" s="100">
        <v>1.4156426063066828E-2</v>
      </c>
      <c r="K23" s="100">
        <v>1.3742225120062056E-2</v>
      </c>
      <c r="L23" s="100">
        <v>1.1092111137227311E-2</v>
      </c>
      <c r="M23" s="100">
        <v>8.5113518315364182E-3</v>
      </c>
      <c r="N23" s="100">
        <v>9.4216014696347529E-3</v>
      </c>
      <c r="O23" s="100">
        <v>5.7753116923371962E-3</v>
      </c>
      <c r="P23" s="100">
        <v>5.3771732138216607E-3</v>
      </c>
      <c r="Q23" s="100">
        <v>7.0837506505206631E-3</v>
      </c>
      <c r="R23" s="100">
        <v>9.5520627630391458E-3</v>
      </c>
      <c r="S23" s="100">
        <v>7.128941086079631E-3</v>
      </c>
      <c r="T23" s="100">
        <v>1.1325782352975586E-2</v>
      </c>
      <c r="U23" s="100">
        <v>1.4108794636898023E-2</v>
      </c>
      <c r="V23" s="100">
        <v>9.6175828195397481E-3</v>
      </c>
      <c r="W23" s="100">
        <v>7.1464983425231273E-3</v>
      </c>
      <c r="X23" s="100">
        <v>9.4871911705864693E-3</v>
      </c>
      <c r="Y23" s="100">
        <v>8.5368539107189504E-3</v>
      </c>
      <c r="Z23" s="100">
        <v>6.3553762719357103E-3</v>
      </c>
      <c r="AA23" s="100">
        <v>1.1306115586662467E-2</v>
      </c>
      <c r="AB23" s="100">
        <v>1.2166235316777491E-2</v>
      </c>
      <c r="AC23" s="100">
        <v>1.235772516529106E-2</v>
      </c>
      <c r="AD23" s="100">
        <v>1.7098676750696255E-2</v>
      </c>
      <c r="AE23" s="100">
        <v>1.0873455308919346E-2</v>
      </c>
      <c r="AF23" s="100">
        <v>1.7803424407586591E-2</v>
      </c>
      <c r="AG23" s="100">
        <v>1.6851998760805925E-2</v>
      </c>
      <c r="AH23" s="100">
        <v>1.2884139336165671E-2</v>
      </c>
      <c r="AI23" s="100">
        <v>1.2549472680863644E-2</v>
      </c>
      <c r="AJ23" s="100">
        <v>1.2085416519963385E-2</v>
      </c>
      <c r="AK23" s="100">
        <v>3.7603285187425648E-3</v>
      </c>
      <c r="AL23" s="100">
        <v>1.0141886132976169E-2</v>
      </c>
      <c r="AM23" s="100">
        <v>7.1448407199596244E-3</v>
      </c>
      <c r="AN23" s="100">
        <v>7.1677333403249686E-3</v>
      </c>
      <c r="AO23" s="100">
        <v>4.1916243038684856E-3</v>
      </c>
      <c r="AP23" s="100">
        <v>4.9755460291179008E-3</v>
      </c>
      <c r="AQ23" s="100">
        <v>9.1767230649485217E-3</v>
      </c>
      <c r="AR23" s="100">
        <v>8.8776853747034989E-3</v>
      </c>
      <c r="AS23" s="100">
        <v>5.7804887765632619E-3</v>
      </c>
      <c r="AT23" s="99">
        <f t="shared" si="19"/>
        <v>0.42747281032156431</v>
      </c>
      <c r="AU23" s="100">
        <v>1</v>
      </c>
      <c r="BG23" s="99">
        <f t="shared" si="20"/>
        <v>8.7589529102062216E-3</v>
      </c>
      <c r="BH23" s="99">
        <f t="shared" si="21"/>
        <v>1.1192829265244371E-2</v>
      </c>
      <c r="BI23" s="99">
        <f t="shared" si="22"/>
        <v>8.0355098689114685E-3</v>
      </c>
      <c r="BJ23" s="99">
        <f t="shared" si="23"/>
        <v>9.8398662979026098E-3</v>
      </c>
      <c r="BK23" s="99">
        <f t="shared" si="24"/>
        <v>8.2287005030608016E-3</v>
      </c>
      <c r="BL23" s="99">
        <f t="shared" si="25"/>
        <v>1.3232188204856818E-2</v>
      </c>
      <c r="BM23" s="99">
        <f t="shared" si="26"/>
        <v>1.4192498098868236E-2</v>
      </c>
      <c r="BN23" s="99">
        <f t="shared" si="27"/>
        <v>8.0600410463933427E-3</v>
      </c>
      <c r="BO23" s="99">
        <f t="shared" si="28"/>
        <v>6.6004135098403334E-3</v>
      </c>
      <c r="BQ23" s="99">
        <f t="shared" si="9"/>
        <v>8.8073737593237793E-4</v>
      </c>
      <c r="BR23" s="99">
        <f t="shared" si="10"/>
        <v>4.2896766303809238E-3</v>
      </c>
      <c r="BS23" s="99">
        <f t="shared" si="11"/>
        <v>2.4323721128583589E-3</v>
      </c>
      <c r="BT23" s="99">
        <f t="shared" si="12"/>
        <v>2.9774072414906036E-3</v>
      </c>
      <c r="BU23" s="99">
        <f t="shared" si="13"/>
        <v>1.4394666167648069E-3</v>
      </c>
      <c r="BV23" s="99">
        <f t="shared" si="14"/>
        <v>2.6179146009013133E-3</v>
      </c>
      <c r="BW23" s="99">
        <f t="shared" si="15"/>
        <v>2.9807345066066703E-3</v>
      </c>
      <c r="BX23" s="99">
        <f t="shared" si="16"/>
        <v>3.1882228265915909E-3</v>
      </c>
      <c r="BY23" s="99">
        <f t="shared" si="17"/>
        <v>2.2879070352176865E-3</v>
      </c>
      <c r="CA23" s="109">
        <f t="shared" si="38"/>
        <v>0.61715371382749695</v>
      </c>
      <c r="CB23" s="109">
        <f t="shared" si="39"/>
        <v>0.78864405598454368</v>
      </c>
      <c r="CC23" s="109">
        <f t="shared" si="40"/>
        <v>0.56618009126612112</v>
      </c>
      <c r="CD23" s="109">
        <f t="shared" si="41"/>
        <v>0.69331461095543701</v>
      </c>
      <c r="CE23" s="109">
        <f t="shared" si="42"/>
        <v>0.57979225684849589</v>
      </c>
      <c r="CF23" s="109">
        <f t="shared" si="43"/>
        <v>0.9323367960085901</v>
      </c>
      <c r="CG23" s="109">
        <f t="shared" si="44"/>
        <v>1</v>
      </c>
      <c r="CH23" s="109">
        <f t="shared" si="45"/>
        <v>0.56790855212699176</v>
      </c>
      <c r="CI23" s="109">
        <f t="shared" si="46"/>
        <v>0.46506354722476062</v>
      </c>
    </row>
    <row r="24" spans="1:87">
      <c r="A24" s="105" t="s">
        <v>10</v>
      </c>
      <c r="B24" s="100">
        <v>0</v>
      </c>
      <c r="C24" s="100">
        <v>0</v>
      </c>
      <c r="D24" s="100">
        <v>0</v>
      </c>
      <c r="E24" s="100">
        <v>0</v>
      </c>
      <c r="F24" s="100">
        <v>0</v>
      </c>
      <c r="G24" s="100">
        <v>4.1656573050189237E-2</v>
      </c>
      <c r="H24" s="100">
        <v>4.4302554078558327E-2</v>
      </c>
      <c r="I24" s="100">
        <v>6.6810601311054651E-2</v>
      </c>
      <c r="J24" s="100">
        <v>4.9688566495352943E-2</v>
      </c>
      <c r="K24" s="100">
        <v>4.656745574100872E-2</v>
      </c>
      <c r="L24" s="100">
        <v>2.6062083641600897E-2</v>
      </c>
      <c r="M24" s="100">
        <v>2.1346675446461495E-2</v>
      </c>
      <c r="N24" s="100">
        <v>1.4997838772422736E-2</v>
      </c>
      <c r="O24" s="100">
        <v>1.2993406015087892E-2</v>
      </c>
      <c r="P24" s="100">
        <v>1.5619164469134436E-2</v>
      </c>
      <c r="Q24" s="100">
        <v>4.4351400014096237E-2</v>
      </c>
      <c r="R24" s="100">
        <v>4.482231733578762E-2</v>
      </c>
      <c r="S24" s="100">
        <v>4.5434239771698262E-2</v>
      </c>
      <c r="T24" s="100">
        <v>5.0244632081538759E-2</v>
      </c>
      <c r="U24" s="100">
        <v>5.6509666075051132E-2</v>
      </c>
      <c r="V24" s="100">
        <v>1.9771967093763082E-2</v>
      </c>
      <c r="W24" s="100">
        <v>1.676808417246857E-2</v>
      </c>
      <c r="X24" s="100">
        <v>2.4529431615759326E-2</v>
      </c>
      <c r="Y24" s="100">
        <v>1.3149247285396536E-2</v>
      </c>
      <c r="Z24" s="100">
        <v>1.4070431096410556E-2</v>
      </c>
      <c r="AA24" s="100">
        <v>3.7827867683904629E-2</v>
      </c>
      <c r="AB24" s="100">
        <v>3.0797297866125492E-2</v>
      </c>
      <c r="AC24" s="100">
        <v>2.9328004057997376E-2</v>
      </c>
      <c r="AD24" s="100">
        <v>3.4662254104924552E-2</v>
      </c>
      <c r="AE24" s="100">
        <v>3.3499991508798461E-2</v>
      </c>
      <c r="AF24" s="100">
        <v>4.2654573035745623E-2</v>
      </c>
      <c r="AG24" s="100">
        <v>3.6135555664069542E-2</v>
      </c>
      <c r="AH24" s="100">
        <v>2.7661563144451361E-2</v>
      </c>
      <c r="AI24" s="100">
        <v>3.0772917745605401E-2</v>
      </c>
      <c r="AJ24" s="100">
        <v>3.2979123897017001E-2</v>
      </c>
      <c r="AK24" s="100">
        <v>2.5060446488626705E-2</v>
      </c>
      <c r="AL24" s="100">
        <v>2.8291278407666577E-2</v>
      </c>
      <c r="AM24" s="100">
        <v>2.3002088500524997E-2</v>
      </c>
      <c r="AN24" s="100">
        <v>2.3842049150381506E-2</v>
      </c>
      <c r="AO24" s="100">
        <v>2.579485316727476E-2</v>
      </c>
      <c r="AP24" s="100">
        <v>3.5286095507926232E-2</v>
      </c>
      <c r="AQ24" s="100">
        <v>4.6180503738553945E-2</v>
      </c>
      <c r="AR24" s="100">
        <v>2.5325895592930463E-2</v>
      </c>
      <c r="AS24" s="100">
        <v>2.2435958656844057E-2</v>
      </c>
      <c r="AT24" s="99">
        <f t="shared" si="19"/>
        <v>1.2612346534822101</v>
      </c>
      <c r="AU24" s="100">
        <v>1</v>
      </c>
      <c r="BG24" s="99">
        <f t="shared" si="20"/>
        <v>0</v>
      </c>
      <c r="BH24" s="99">
        <f t="shared" si="21"/>
        <v>4.9805150135232776E-2</v>
      </c>
      <c r="BI24" s="99">
        <f t="shared" si="22"/>
        <v>1.8203833668941492E-2</v>
      </c>
      <c r="BJ24" s="99">
        <f t="shared" si="23"/>
        <v>4.8272451055634401E-2</v>
      </c>
      <c r="BK24" s="99">
        <f t="shared" si="24"/>
        <v>1.765783225275961E-2</v>
      </c>
      <c r="BL24" s="99">
        <f t="shared" si="25"/>
        <v>3.315385592823801E-2</v>
      </c>
      <c r="BM24" s="99">
        <f t="shared" si="26"/>
        <v>3.4144920219734073E-2</v>
      </c>
      <c r="BN24" s="99">
        <f t="shared" si="27"/>
        <v>2.6634997288843359E-2</v>
      </c>
      <c r="BO24" s="99">
        <f t="shared" si="28"/>
        <v>3.100466133270589E-2</v>
      </c>
      <c r="BQ24" s="99">
        <f t="shared" si="9"/>
        <v>0</v>
      </c>
      <c r="BR24" s="99">
        <f t="shared" si="10"/>
        <v>9.9543897138720267E-3</v>
      </c>
      <c r="BS24" s="99">
        <f t="shared" si="11"/>
        <v>5.3790571096685889E-3</v>
      </c>
      <c r="BT24" s="99">
        <f t="shared" si="12"/>
        <v>5.1738456809822678E-3</v>
      </c>
      <c r="BU24" s="99">
        <f t="shared" si="13"/>
        <v>4.6280903470657256E-3</v>
      </c>
      <c r="BV24" s="99">
        <f t="shared" si="14"/>
        <v>3.8432694148199872E-3</v>
      </c>
      <c r="BW24" s="99">
        <f t="shared" si="15"/>
        <v>5.7051966051713619E-3</v>
      </c>
      <c r="BX24" s="99">
        <f t="shared" si="16"/>
        <v>4.076426295051473E-3</v>
      </c>
      <c r="BY24" s="99">
        <f t="shared" si="17"/>
        <v>9.7653727312254131E-3</v>
      </c>
      <c r="CA24" s="109">
        <f t="shared" si="38"/>
        <v>0</v>
      </c>
      <c r="CB24" s="109">
        <f t="shared" si="39"/>
        <v>1</v>
      </c>
      <c r="CC24" s="109">
        <f t="shared" si="40"/>
        <v>0.36550102990381061</v>
      </c>
      <c r="CD24" s="109">
        <f t="shared" si="41"/>
        <v>0.96922609257402625</v>
      </c>
      <c r="CE24" s="109">
        <f t="shared" si="42"/>
        <v>0.35453827977256197</v>
      </c>
      <c r="CF24" s="109">
        <f t="shared" si="43"/>
        <v>0.66567123757718716</v>
      </c>
      <c r="CG24" s="109">
        <f t="shared" si="44"/>
        <v>0.68557006909973228</v>
      </c>
      <c r="CH24" s="109">
        <f t="shared" si="45"/>
        <v>0.53478399756898709</v>
      </c>
      <c r="CI24" s="109">
        <f t="shared" si="46"/>
        <v>0.62251918222354297</v>
      </c>
    </row>
    <row r="25" spans="1:87">
      <c r="A25" s="105" t="s">
        <v>6</v>
      </c>
      <c r="B25" s="100">
        <v>0.43931226622093572</v>
      </c>
      <c r="C25" s="100">
        <v>0.45538172103750529</v>
      </c>
      <c r="D25" s="100">
        <v>0.34198486918494064</v>
      </c>
      <c r="E25" s="100">
        <v>0.44545308647997839</v>
      </c>
      <c r="F25" s="100">
        <v>0.44291478562401615</v>
      </c>
      <c r="G25" s="100">
        <v>0.16470313149005017</v>
      </c>
      <c r="H25" s="100">
        <v>0.18257714389956028</v>
      </c>
      <c r="I25" s="100">
        <v>0.19325357730449816</v>
      </c>
      <c r="J25" s="100">
        <v>0.17682436746568103</v>
      </c>
      <c r="K25" s="100">
        <v>0.20978484827789712</v>
      </c>
      <c r="L25" s="100">
        <v>9.9336823789790168E-2</v>
      </c>
      <c r="M25" s="100">
        <v>0.10638644083940746</v>
      </c>
      <c r="N25" s="100">
        <v>8.1545818024637992E-2</v>
      </c>
      <c r="O25" s="100">
        <v>6.780715994817578E-2</v>
      </c>
      <c r="P25" s="100">
        <v>8.7461356803971602E-2</v>
      </c>
      <c r="Q25" s="100">
        <v>0.19058012268930249</v>
      </c>
      <c r="R25" s="100">
        <v>0.22054631722856147</v>
      </c>
      <c r="S25" s="100">
        <v>0.24725763521115168</v>
      </c>
      <c r="T25" s="100">
        <v>0.19371371766784198</v>
      </c>
      <c r="U25" s="100">
        <v>0.1907434415544822</v>
      </c>
      <c r="V25" s="100">
        <v>1.362167323783162</v>
      </c>
      <c r="W25" s="100">
        <v>0.79002401335208661</v>
      </c>
      <c r="X25" s="100">
        <v>0.60399493655745717</v>
      </c>
      <c r="Y25" s="100">
        <v>6.8559420839073223E-2</v>
      </c>
      <c r="Z25" s="100">
        <v>0.45932568658872563</v>
      </c>
      <c r="AA25" s="100">
        <v>0.12957526851942586</v>
      </c>
      <c r="AB25" s="100">
        <v>0.11643608899796293</v>
      </c>
      <c r="AC25" s="100">
        <v>9.684470560443742E-2</v>
      </c>
      <c r="AD25" s="100">
        <v>0.12461812449351196</v>
      </c>
      <c r="AE25" s="100">
        <v>0.11536272211568034</v>
      </c>
      <c r="AF25" s="100">
        <v>0.13022191318343321</v>
      </c>
      <c r="AG25" s="100">
        <v>0.11239122029396438</v>
      </c>
      <c r="AH25" s="100">
        <v>9.3745303630244567E-2</v>
      </c>
      <c r="AI25" s="100">
        <v>0.11415928097439511</v>
      </c>
      <c r="AJ25" s="100">
        <v>0.11376771949971022</v>
      </c>
      <c r="AK25" s="100">
        <v>9.4630677954524053E-2</v>
      </c>
      <c r="AL25" s="100">
        <v>0.10074973265155115</v>
      </c>
      <c r="AM25" s="100">
        <v>8.7267824902223248E-2</v>
      </c>
      <c r="AN25" s="100">
        <v>8.3920700150230315E-2</v>
      </c>
      <c r="AO25" s="100">
        <v>9.7282637036983755E-2</v>
      </c>
      <c r="AP25" s="100">
        <v>0.13955117610113763</v>
      </c>
      <c r="AQ25" s="100">
        <v>0.19977813822253759</v>
      </c>
      <c r="AR25" s="100">
        <v>9.7259356320818682E-2</v>
      </c>
      <c r="AS25" s="100">
        <v>0.10423680575603957</v>
      </c>
      <c r="AT25" s="99">
        <f t="shared" si="19"/>
        <v>9.9734394082717053</v>
      </c>
      <c r="AU25" s="100">
        <v>1</v>
      </c>
      <c r="BG25" s="99">
        <f t="shared" si="20"/>
        <v>0.42500934570947518</v>
      </c>
      <c r="BH25" s="99">
        <f t="shared" si="21"/>
        <v>0.18542861368753735</v>
      </c>
      <c r="BI25" s="99">
        <f t="shared" si="22"/>
        <v>8.8507519881196595E-2</v>
      </c>
      <c r="BJ25" s="99">
        <f t="shared" si="23"/>
        <v>0.20856824687026795</v>
      </c>
      <c r="BK25" s="99">
        <f t="shared" si="24"/>
        <v>0.65681427622410093</v>
      </c>
      <c r="BL25" s="99">
        <f t="shared" si="25"/>
        <v>0.11686854690383454</v>
      </c>
      <c r="BM25" s="99">
        <f t="shared" si="26"/>
        <v>0.11317608803954353</v>
      </c>
      <c r="BN25" s="99">
        <f t="shared" si="27"/>
        <v>9.6067331031647801E-2</v>
      </c>
      <c r="BO25" s="99">
        <f t="shared" si="28"/>
        <v>0.12762162268750346</v>
      </c>
      <c r="BQ25" s="99">
        <f t="shared" si="9"/>
        <v>4.6793882441035092E-2</v>
      </c>
      <c r="BR25" s="99">
        <f t="shared" si="10"/>
        <v>1.7074584653395165E-2</v>
      </c>
      <c r="BS25" s="99">
        <f t="shared" si="11"/>
        <v>1.5124436262676193E-2</v>
      </c>
      <c r="BT25" s="99">
        <f t="shared" si="12"/>
        <v>2.5011478732879809E-2</v>
      </c>
      <c r="BU25" s="99">
        <f t="shared" si="13"/>
        <v>0.47515869883903306</v>
      </c>
      <c r="BV25" s="99">
        <f t="shared" si="14"/>
        <v>1.440668788281288E-2</v>
      </c>
      <c r="BW25" s="99">
        <f t="shared" si="15"/>
        <v>1.2985372461974497E-2</v>
      </c>
      <c r="BX25" s="99">
        <f t="shared" si="16"/>
        <v>1.1856059197785589E-2</v>
      </c>
      <c r="BY25" s="99">
        <f t="shared" si="17"/>
        <v>4.3983087405696022E-2</v>
      </c>
      <c r="CA25" s="109">
        <f t="shared" si="38"/>
        <v>0.64707689996138973</v>
      </c>
      <c r="CB25" s="109">
        <f t="shared" si="39"/>
        <v>0.28231513899717714</v>
      </c>
      <c r="CC25" s="109">
        <f t="shared" si="40"/>
        <v>0.13475273465432164</v>
      </c>
      <c r="CD25" s="109">
        <f t="shared" si="41"/>
        <v>0.31754523983444261</v>
      </c>
      <c r="CE25" s="109">
        <f t="shared" si="42"/>
        <v>1</v>
      </c>
      <c r="CF25" s="109">
        <f t="shared" si="43"/>
        <v>0.17793240971510144</v>
      </c>
      <c r="CG25" s="109">
        <f t="shared" si="44"/>
        <v>0.17231063960754797</v>
      </c>
      <c r="CH25" s="109">
        <f t="shared" si="45"/>
        <v>0.14626255017464057</v>
      </c>
      <c r="CI25" s="109">
        <f t="shared" si="46"/>
        <v>0.19430397192517745</v>
      </c>
    </row>
    <row r="26" spans="1:87">
      <c r="A26" s="105" t="s">
        <v>7</v>
      </c>
      <c r="B26" s="100">
        <v>0.22030299070447296</v>
      </c>
      <c r="C26" s="100">
        <v>0.2224717491161696</v>
      </c>
      <c r="D26" s="100">
        <v>0.16624776296159074</v>
      </c>
      <c r="E26" s="100">
        <v>0.22870027282824407</v>
      </c>
      <c r="F26" s="100">
        <v>0.20895603316971895</v>
      </c>
      <c r="G26" s="100">
        <v>8.5709181850660954E-2</v>
      </c>
      <c r="H26" s="100">
        <v>8.8116567806542187E-2</v>
      </c>
      <c r="I26" s="100">
        <v>0.10207755417026043</v>
      </c>
      <c r="J26" s="100">
        <v>8.6570195909154268E-2</v>
      </c>
      <c r="K26" s="100">
        <v>0.10426134935964755</v>
      </c>
      <c r="L26" s="100">
        <v>5.5781180245425672E-2</v>
      </c>
      <c r="M26" s="100">
        <v>5.3663684689389396E-2</v>
      </c>
      <c r="N26" s="100">
        <v>3.6170034579641241E-2</v>
      </c>
      <c r="O26" s="100">
        <v>3.167041671219497E-2</v>
      </c>
      <c r="P26" s="100">
        <v>3.8533709931425637E-2</v>
      </c>
      <c r="Q26" s="100">
        <v>6.7367282731299924E-2</v>
      </c>
      <c r="R26" s="100">
        <v>9.3926830067403558E-2</v>
      </c>
      <c r="S26" s="100">
        <v>7.1942759926460501E-2</v>
      </c>
      <c r="T26" s="100">
        <v>7.3552723985711943E-2</v>
      </c>
      <c r="U26" s="100">
        <v>9.7696984079114993E-2</v>
      </c>
      <c r="V26" s="100">
        <v>6.1853068517144234E-2</v>
      </c>
      <c r="W26" s="100">
        <v>3.7677017652786624E-2</v>
      </c>
      <c r="X26" s="100">
        <v>4.9174912322419974E-2</v>
      </c>
      <c r="Y26" s="100">
        <v>3.0286684203548461E-2</v>
      </c>
      <c r="Z26" s="100">
        <v>2.9886404003883892E-2</v>
      </c>
      <c r="AA26" s="100">
        <v>6.4621637751374916E-2</v>
      </c>
      <c r="AB26" s="100">
        <v>6.1959404214175735E-2</v>
      </c>
      <c r="AC26" s="100">
        <v>5.7892691972789199E-2</v>
      </c>
      <c r="AD26" s="100">
        <v>7.7362415981397592E-2</v>
      </c>
      <c r="AE26" s="100">
        <v>5.8832705089248823E-2</v>
      </c>
      <c r="AF26" s="100">
        <v>7.7104973900988971E-2</v>
      </c>
      <c r="AG26" s="100">
        <v>5.7813046600261452E-2</v>
      </c>
      <c r="AH26" s="100">
        <v>5.2782308178737962E-2</v>
      </c>
      <c r="AI26" s="100">
        <v>5.2541169041554599E-2</v>
      </c>
      <c r="AJ26" s="100">
        <v>5.2910344883621417E-2</v>
      </c>
      <c r="AK26" s="100">
        <v>4.6224256011264057E-2</v>
      </c>
      <c r="AL26" s="100">
        <v>4.8195170703568553E-2</v>
      </c>
      <c r="AM26" s="100">
        <v>4.6571067724526412E-2</v>
      </c>
      <c r="AN26" s="100">
        <v>4.5910787546492131E-2</v>
      </c>
      <c r="AO26" s="100">
        <v>4.5011634409800952E-2</v>
      </c>
      <c r="AP26" s="100">
        <v>7.1430988306500076E-2</v>
      </c>
      <c r="AQ26" s="100">
        <v>9.0956703194563504E-2</v>
      </c>
      <c r="AR26" s="100">
        <v>4.7049399888307072E-2</v>
      </c>
      <c r="AS26" s="100">
        <v>4.7558600305287517E-2</v>
      </c>
      <c r="AT26" s="99">
        <f t="shared" si="19"/>
        <v>3.4453266572287746</v>
      </c>
      <c r="AU26" s="100">
        <v>1</v>
      </c>
      <c r="AV26" s="100">
        <v>1</v>
      </c>
      <c r="BG26" s="99">
        <f t="shared" si="20"/>
        <v>0.20933576175603924</v>
      </c>
      <c r="BH26" s="99">
        <f t="shared" si="21"/>
        <v>9.3346969819253084E-2</v>
      </c>
      <c r="BI26" s="99">
        <f t="shared" si="22"/>
        <v>4.3163805231615379E-2</v>
      </c>
      <c r="BJ26" s="99">
        <f t="shared" si="23"/>
        <v>8.0897316157998181E-2</v>
      </c>
      <c r="BK26" s="99">
        <f t="shared" si="24"/>
        <v>4.177561733995664E-2</v>
      </c>
      <c r="BL26" s="99">
        <f t="shared" si="25"/>
        <v>6.5459037479934368E-2</v>
      </c>
      <c r="BM26" s="99">
        <f t="shared" si="26"/>
        <v>5.981484056215837E-2</v>
      </c>
      <c r="BN26" s="99">
        <f t="shared" si="27"/>
        <v>4.7962325373894513E-2</v>
      </c>
      <c r="BO26" s="99">
        <f t="shared" si="28"/>
        <v>6.0401465220891827E-2</v>
      </c>
      <c r="BQ26" s="99">
        <f t="shared" si="9"/>
        <v>2.512239239059531E-2</v>
      </c>
      <c r="BR26" s="99">
        <f t="shared" si="10"/>
        <v>9.0410779052911144E-3</v>
      </c>
      <c r="BS26" s="99">
        <f t="shared" si="11"/>
        <v>1.0861563089013811E-2</v>
      </c>
      <c r="BT26" s="99">
        <f t="shared" si="12"/>
        <v>1.3867101274092443E-2</v>
      </c>
      <c r="BU26" s="99">
        <f t="shared" si="13"/>
        <v>1.3674804475467242E-2</v>
      </c>
      <c r="BV26" s="99">
        <f t="shared" si="14"/>
        <v>8.4041393646778761E-3</v>
      </c>
      <c r="BW26" s="99">
        <f t="shared" si="15"/>
        <v>1.0078235077892763E-2</v>
      </c>
      <c r="BX26" s="99">
        <f t="shared" si="16"/>
        <v>2.9026885998024257E-3</v>
      </c>
      <c r="BY26" s="99">
        <f t="shared" si="17"/>
        <v>2.0219648039739347E-2</v>
      </c>
      <c r="CA26" s="109">
        <f t="shared" si="38"/>
        <v>1</v>
      </c>
      <c r="CB26" s="109">
        <f t="shared" si="39"/>
        <v>0.44591984205756507</v>
      </c>
      <c r="CC26" s="109">
        <f t="shared" si="40"/>
        <v>0.20619412980147489</v>
      </c>
      <c r="CD26" s="109">
        <f t="shared" si="41"/>
        <v>0.38644766417061721</v>
      </c>
      <c r="CE26" s="109">
        <f t="shared" si="42"/>
        <v>0.19956273591056131</v>
      </c>
      <c r="CF26" s="109">
        <f t="shared" si="43"/>
        <v>0.31269878080468927</v>
      </c>
      <c r="CG26" s="109">
        <f t="shared" si="44"/>
        <v>0.28573636945925573</v>
      </c>
      <c r="CH26" s="109">
        <f t="shared" si="45"/>
        <v>0.22911673080393213</v>
      </c>
      <c r="CI26" s="109">
        <f t="shared" si="46"/>
        <v>0.28853868404617816</v>
      </c>
    </row>
    <row r="27" spans="1:87">
      <c r="A27" s="105" t="s">
        <v>8</v>
      </c>
      <c r="B27" s="100">
        <v>24.634267595602886</v>
      </c>
      <c r="C27" s="100">
        <v>19.177832459376869</v>
      </c>
      <c r="D27" s="100">
        <v>18.852323377340827</v>
      </c>
      <c r="E27" s="100">
        <v>20.344079259468216</v>
      </c>
      <c r="F27" s="100">
        <v>23.351439685614771</v>
      </c>
      <c r="G27" s="100">
        <v>21.565462694283962</v>
      </c>
      <c r="H27" s="100">
        <v>21.622425353373192</v>
      </c>
      <c r="I27" s="100">
        <v>25.858305247776567</v>
      </c>
      <c r="J27" s="100">
        <v>20.637375561490835</v>
      </c>
      <c r="K27" s="100">
        <v>23.990212059165756</v>
      </c>
      <c r="L27" s="100">
        <v>12.712230190292452</v>
      </c>
      <c r="M27" s="100">
        <v>11.072957184609516</v>
      </c>
      <c r="N27" s="100">
        <v>8.0873962610762913</v>
      </c>
      <c r="O27" s="100">
        <v>12.777433218341848</v>
      </c>
      <c r="P27" s="100">
        <v>9.6018696419620024</v>
      </c>
      <c r="Q27" s="100">
        <v>15.242702400027881</v>
      </c>
      <c r="R27" s="100">
        <v>15.486697106978934</v>
      </c>
      <c r="S27" s="100">
        <v>14.536420986197625</v>
      </c>
      <c r="T27" s="100">
        <v>17.246031847074583</v>
      </c>
      <c r="U27" s="100">
        <v>15.803684825473416</v>
      </c>
      <c r="V27" s="100">
        <v>4.1393089901274251</v>
      </c>
      <c r="W27" s="100">
        <v>2.6214912840726594</v>
      </c>
      <c r="X27" s="100">
        <v>3.5094914629162641</v>
      </c>
      <c r="Y27" s="100">
        <v>2.6749380775093758</v>
      </c>
      <c r="Z27" s="100">
        <v>3.4516902042201818</v>
      </c>
      <c r="AA27" s="100">
        <v>22.101371265529195</v>
      </c>
      <c r="AB27" s="100">
        <v>12.811546124675212</v>
      </c>
      <c r="AC27" s="100">
        <v>13.881642658781814</v>
      </c>
      <c r="AD27" s="100">
        <v>15.039877208727189</v>
      </c>
      <c r="AE27" s="100">
        <v>5.9226580479922708</v>
      </c>
      <c r="AF27" s="100">
        <v>5.3972663038968989</v>
      </c>
      <c r="AG27" s="100">
        <v>8.9329658445131646</v>
      </c>
      <c r="AH27" s="100">
        <v>6.448259027462254</v>
      </c>
      <c r="AI27" s="100">
        <v>4.3445920646988272</v>
      </c>
      <c r="AJ27" s="100">
        <v>13.666517932106624</v>
      </c>
      <c r="AK27" s="100">
        <v>9.0610107994444284</v>
      </c>
      <c r="AL27" s="100">
        <v>9.5127602756292244</v>
      </c>
      <c r="AM27" s="100">
        <v>7.5507398022019343</v>
      </c>
      <c r="AN27" s="100">
        <v>10.643756154946734</v>
      </c>
      <c r="AO27" s="100">
        <v>9.7406403241091226</v>
      </c>
      <c r="AP27" s="100">
        <v>10.787985667591633</v>
      </c>
      <c r="AQ27" s="100">
        <v>11.30469616894055</v>
      </c>
      <c r="AR27" s="100">
        <v>8.8792772027308153</v>
      </c>
      <c r="AS27" s="100">
        <v>10.045855069742972</v>
      </c>
      <c r="AT27" s="99">
        <f t="shared" si="19"/>
        <v>565.07148491809505</v>
      </c>
      <c r="AU27" s="100">
        <v>1</v>
      </c>
      <c r="BG27" s="99">
        <f>AVERAGE(B27:F27)</f>
        <v>21.271988475480715</v>
      </c>
      <c r="BH27" s="99">
        <f>AVERAGE(G27:K27)</f>
        <v>22.73475618321806</v>
      </c>
      <c r="BI27" s="99">
        <f>AVERAGE(L27:P27)</f>
        <v>10.850377299256422</v>
      </c>
      <c r="BJ27" s="99">
        <f>AVERAGE(Q27:U27)</f>
        <v>15.663107433150486</v>
      </c>
      <c r="BK27" s="99">
        <f>AVERAGE(V27:Z27)</f>
        <v>3.2793840037691817</v>
      </c>
      <c r="BL27" s="99">
        <f>AVERAGE(AA27:AD27)</f>
        <v>15.958609314428353</v>
      </c>
      <c r="BM27" s="99">
        <f>AVERAGE(AE27:AI27)</f>
        <v>6.2091482577126822</v>
      </c>
      <c r="BN27" s="99">
        <f>AVERAGE(AJ27:AN27)</f>
        <v>10.08695699286579</v>
      </c>
      <c r="BO27" s="99">
        <f>AVERAGE(AO27:AS27)</f>
        <v>10.151690886623019</v>
      </c>
      <c r="BQ27" s="99">
        <f>STDEV(B27:F27)</f>
        <v>2.5850687774718208</v>
      </c>
      <c r="BR27" s="99">
        <f>STDEV(G27:K27)</f>
        <v>2.1410430183581002</v>
      </c>
      <c r="BS27" s="99">
        <f>STDEV(L27:P27)</f>
        <v>2.0262291390765128</v>
      </c>
      <c r="BT27" s="99">
        <f>STDEV(Q27:U27)</f>
        <v>1.0003368243036064</v>
      </c>
      <c r="BU27" s="99">
        <f>STDEV(V27:Z27)</f>
        <v>0.63645258268663762</v>
      </c>
      <c r="BV27" s="99">
        <f>STDEV(AA27:AD27)</f>
        <v>4.1950522554911815</v>
      </c>
      <c r="BW27" s="99">
        <f>STDEV(AE27:AI27)</f>
        <v>1.7098358803169935</v>
      </c>
      <c r="BX27" s="99">
        <f>STDEV(AJ27:AN27)</f>
        <v>2.2879000701916961</v>
      </c>
      <c r="BY27" s="99">
        <f>STDEV(AO27:AS27)</f>
        <v>0.93987932701142707</v>
      </c>
      <c r="CA27" s="109">
        <f t="shared" si="38"/>
        <v>0.93565940641944934</v>
      </c>
      <c r="CB27" s="109">
        <f t="shared" si="39"/>
        <v>1</v>
      </c>
      <c r="CC27" s="109">
        <f t="shared" si="40"/>
        <v>0.47725945296328981</v>
      </c>
      <c r="CD27" s="109">
        <f t="shared" si="41"/>
        <v>0.68894987511290762</v>
      </c>
      <c r="CE27" s="109">
        <f t="shared" si="42"/>
        <v>0.14424540018554935</v>
      </c>
      <c r="CF27" s="109">
        <f t="shared" si="43"/>
        <v>0.70194767807575598</v>
      </c>
      <c r="CG27" s="109">
        <f t="shared" si="44"/>
        <v>0.27311259499215751</v>
      </c>
      <c r="CH27" s="109">
        <f t="shared" si="45"/>
        <v>0.44368001625245496</v>
      </c>
      <c r="CI27" s="109">
        <f t="shared" si="46"/>
        <v>0.44652737002372667</v>
      </c>
    </row>
    <row r="28" spans="1:87">
      <c r="A28" s="105">
        <v>520</v>
      </c>
      <c r="B28" s="100">
        <v>1.9372795234325568</v>
      </c>
      <c r="C28" s="100">
        <v>1.9554278758586863</v>
      </c>
      <c r="D28" s="100">
        <v>1.5706963681412649</v>
      </c>
      <c r="E28" s="100">
        <v>1.9366050805864925</v>
      </c>
      <c r="F28" s="100">
        <v>1.8587869802287595</v>
      </c>
      <c r="G28" s="100">
        <v>1.4444877235481894</v>
      </c>
      <c r="H28" s="100">
        <v>1.585957635236025</v>
      </c>
      <c r="I28" s="100">
        <v>1.6426363902933374</v>
      </c>
      <c r="J28" s="100">
        <v>1.3443377668065053</v>
      </c>
      <c r="K28" s="100">
        <v>1.8618687158288632</v>
      </c>
      <c r="L28" s="100">
        <v>0.74765348569769963</v>
      </c>
      <c r="M28" s="100">
        <v>0.7251099596541748</v>
      </c>
      <c r="N28" s="100">
        <v>0.56550572725307979</v>
      </c>
      <c r="O28" s="100">
        <v>0.50894965647501667</v>
      </c>
      <c r="P28" s="100">
        <v>0.55987157039416413</v>
      </c>
      <c r="Q28" s="100">
        <v>2.806969420262226</v>
      </c>
      <c r="R28" s="100">
        <v>3.732842773702191</v>
      </c>
      <c r="S28" s="100">
        <v>3.0574788025135144</v>
      </c>
      <c r="T28" s="100">
        <v>2.9868784024229571</v>
      </c>
      <c r="U28" s="100">
        <v>3.7079502251929339</v>
      </c>
      <c r="V28" s="100">
        <v>0.93372898077186861</v>
      </c>
      <c r="W28" s="100">
        <v>0.62118555326067926</v>
      </c>
      <c r="X28" s="100">
        <v>0.71402442584178316</v>
      </c>
      <c r="Y28" s="100">
        <v>0.86969277454295724</v>
      </c>
      <c r="Z28" s="100">
        <v>0.67478958295507463</v>
      </c>
      <c r="AA28" s="100">
        <v>1.9768211193441154</v>
      </c>
      <c r="AB28" s="100">
        <v>1.6073254436058384</v>
      </c>
      <c r="AC28" s="100">
        <v>1.4961506098136026</v>
      </c>
      <c r="AD28" s="100">
        <v>1.9531644593872977</v>
      </c>
      <c r="AE28" s="100">
        <v>1.8018939782285592</v>
      </c>
      <c r="AF28" s="100">
        <v>2.0840065818409039</v>
      </c>
      <c r="AG28" s="100">
        <v>1.7470427049653419</v>
      </c>
      <c r="AH28" s="100">
        <v>1.6261982947016338</v>
      </c>
      <c r="AI28" s="100">
        <v>1.3730064880333579</v>
      </c>
      <c r="AJ28" s="100">
        <v>1.4128995520358807</v>
      </c>
      <c r="AK28" s="100">
        <v>1.1075553649220211</v>
      </c>
      <c r="AL28" s="100">
        <v>1.1571995105360906</v>
      </c>
      <c r="AM28" s="100">
        <v>1.0140612998582912</v>
      </c>
      <c r="AN28" s="100">
        <v>1.180650305422577</v>
      </c>
      <c r="AO28" s="100">
        <v>0.57163681040947001</v>
      </c>
      <c r="AP28" s="100">
        <v>0.80499468770231286</v>
      </c>
      <c r="AQ28" s="100">
        <v>0.79302744466785569</v>
      </c>
      <c r="AR28" s="100">
        <v>0.59387505157758325</v>
      </c>
      <c r="AS28" s="100">
        <v>0.58695537093743566</v>
      </c>
      <c r="AT28" s="99">
        <f t="shared" si="19"/>
        <v>65.239180478891171</v>
      </c>
      <c r="AW28" s="100">
        <v>1</v>
      </c>
      <c r="BG28" s="99">
        <f t="shared" ref="BG28:BG91" si="47">AVERAGE(B28:F28)</f>
        <v>1.8517591656495518</v>
      </c>
      <c r="BH28" s="99">
        <f t="shared" ref="BH28:BH91" si="48">AVERAGE(G28:K28)</f>
        <v>1.5758576463425842</v>
      </c>
      <c r="BI28" s="99">
        <f t="shared" ref="BI28:BI91" si="49">AVERAGE(L28:P28)</f>
        <v>0.621418079894827</v>
      </c>
      <c r="BJ28" s="99">
        <f t="shared" ref="BJ28:BJ91" si="50">AVERAGE(Q28:U28)</f>
        <v>3.2584239248187652</v>
      </c>
      <c r="BK28" s="99">
        <f t="shared" ref="BK28:BK91" si="51">AVERAGE(V28:Z28)</f>
        <v>0.76268426347447249</v>
      </c>
      <c r="BL28" s="99">
        <f t="shared" ref="BL28:BL91" si="52">AVERAGE(AA28:AD28)</f>
        <v>1.7583654080377134</v>
      </c>
      <c r="BM28" s="99">
        <f t="shared" ref="BM28:BM91" si="53">AVERAGE(AE28:AI28)</f>
        <v>1.7264296095539593</v>
      </c>
      <c r="BN28" s="99">
        <f t="shared" ref="BN28:BN91" si="54">AVERAGE(AJ28:AN28)</f>
        <v>1.1744732065549721</v>
      </c>
      <c r="BO28" s="99">
        <f t="shared" ref="BO28:BO91" si="55">AVERAGE(AO28:AS28)</f>
        <v>0.67009787305893143</v>
      </c>
      <c r="BQ28" s="99">
        <f t="shared" ref="BQ28:BQ91" si="56">STDEV(B28:F28)</f>
        <v>0.16148177039080083</v>
      </c>
      <c r="BR28" s="99">
        <f t="shared" ref="BR28:BR91" si="57">STDEV(G28:K28)</f>
        <v>0.19825693778741807</v>
      </c>
      <c r="BS28" s="99">
        <f t="shared" ref="BS28:BS91" si="58">STDEV(L28:P28)</f>
        <v>0.10752987245694937</v>
      </c>
      <c r="BT28" s="99">
        <f t="shared" ref="BT28:BT91" si="59">STDEV(Q28:U28)</f>
        <v>0.43158840968561329</v>
      </c>
      <c r="BU28" s="99">
        <f t="shared" ref="BU28:BU91" si="60">STDEV(V28:Z28)</f>
        <v>0.13306225649170222</v>
      </c>
      <c r="BV28" s="99">
        <f t="shared" ref="BV28:BV91" si="61">STDEV(AA28:AD28)</f>
        <v>0.24306325615113708</v>
      </c>
      <c r="BW28" s="99">
        <f t="shared" ref="BW28:BW91" si="62">STDEV(AE28:AI28)</f>
        <v>0.25929485198041774</v>
      </c>
      <c r="BX28" s="99">
        <f t="shared" ref="BX28:BX91" si="63">STDEV(AJ28:AN28)</f>
        <v>0.14781207383264763</v>
      </c>
      <c r="BY28" s="99">
        <f t="shared" ref="BY28:BY91" si="64">STDEV(AO28:AS28)</f>
        <v>0.11803178089877576</v>
      </c>
      <c r="CA28" s="109">
        <f t="shared" si="38"/>
        <v>0.56829903302178442</v>
      </c>
      <c r="CB28" s="109">
        <f t="shared" si="39"/>
        <v>0.4836257290954657</v>
      </c>
      <c r="CC28" s="109">
        <f t="shared" si="40"/>
        <v>0.19071124391200586</v>
      </c>
      <c r="CD28" s="109">
        <f t="shared" si="41"/>
        <v>1</v>
      </c>
      <c r="CE28" s="109">
        <f t="shared" si="42"/>
        <v>0.23406538899535403</v>
      </c>
      <c r="CF28" s="109">
        <f t="shared" si="43"/>
        <v>0.53963678410430105</v>
      </c>
      <c r="CG28" s="109">
        <f t="shared" si="44"/>
        <v>0.5298357885246574</v>
      </c>
      <c r="CH28" s="109">
        <f t="shared" si="45"/>
        <v>0.36044211362715695</v>
      </c>
      <c r="CI28" s="109">
        <f t="shared" si="46"/>
        <v>0.20565091851767034</v>
      </c>
    </row>
    <row r="29" spans="1:87">
      <c r="A29" s="105" t="s">
        <v>165</v>
      </c>
      <c r="B29" s="100">
        <v>3.0024379573064891E-2</v>
      </c>
      <c r="C29" s="100">
        <v>2.9022427109826429E-2</v>
      </c>
      <c r="D29" s="100">
        <v>2.7259284743149946E-2</v>
      </c>
      <c r="E29" s="100">
        <v>2.6617898352920551E-2</v>
      </c>
      <c r="F29" s="100">
        <v>2.7695545958849137E-2</v>
      </c>
      <c r="G29" s="100">
        <v>2.2614348329978478E-2</v>
      </c>
      <c r="H29" s="100">
        <v>2.0794668049824879E-2</v>
      </c>
      <c r="I29" s="100">
        <v>3.1742404630773595E-2</v>
      </c>
      <c r="J29" s="100">
        <v>2.7371132514085045E-2</v>
      </c>
      <c r="K29" s="100">
        <v>3.156565819263276E-2</v>
      </c>
      <c r="L29" s="100">
        <v>2.9503769409025441E-2</v>
      </c>
      <c r="M29" s="100">
        <v>3.3247023672703713E-2</v>
      </c>
      <c r="N29" s="100">
        <v>2.27012643181327E-2</v>
      </c>
      <c r="O29" s="100">
        <v>2.3314765218903799E-2</v>
      </c>
      <c r="P29" s="100">
        <v>2.0363562004490209E-2</v>
      </c>
      <c r="Q29" s="100">
        <v>2.5180773873165571E-2</v>
      </c>
      <c r="R29" s="100">
        <v>2.7224719201522609E-2</v>
      </c>
      <c r="S29" s="100">
        <v>2.4743023351535276E-2</v>
      </c>
      <c r="T29" s="100">
        <v>2.8360048048982161E-2</v>
      </c>
      <c r="U29" s="100">
        <v>3.1550082150514247E-2</v>
      </c>
      <c r="V29" s="100">
        <v>3.1373209342895232E-2</v>
      </c>
      <c r="W29" s="100">
        <v>2.4856142443916592E-2</v>
      </c>
      <c r="X29" s="100">
        <v>3.0387774833437516E-2</v>
      </c>
      <c r="Y29" s="100">
        <v>2.3931982845492788E-2</v>
      </c>
      <c r="Z29" s="100">
        <v>2.5116793103720485E-2</v>
      </c>
      <c r="AA29" s="100">
        <v>3.2947603112016673E-2</v>
      </c>
      <c r="AB29" s="100">
        <v>2.7897325545650165E-2</v>
      </c>
      <c r="AC29" s="100">
        <v>3.171256584402897E-2</v>
      </c>
      <c r="AD29" s="100">
        <v>3.6204733598773998E-2</v>
      </c>
      <c r="AE29" s="100">
        <v>2.5311642821066481E-2</v>
      </c>
      <c r="AF29" s="100">
        <v>3.5394649794519395E-2</v>
      </c>
      <c r="AG29" s="100">
        <v>3.1548616353359232E-2</v>
      </c>
      <c r="AH29" s="100">
        <v>3.1724187438664495E-2</v>
      </c>
      <c r="AI29" s="100">
        <v>2.243966139845676E-2</v>
      </c>
      <c r="AJ29" s="100">
        <v>2.73061079122272E-2</v>
      </c>
      <c r="AK29" s="100">
        <v>1.8077023195820777E-2</v>
      </c>
      <c r="AL29" s="100">
        <v>1.8752406962464333E-2</v>
      </c>
      <c r="AM29" s="100">
        <v>1.7094991886148839E-2</v>
      </c>
      <c r="AN29" s="100">
        <v>2.0358891436969794E-2</v>
      </c>
      <c r="AO29" s="100">
        <v>1.78505922400105E-2</v>
      </c>
      <c r="AP29" s="100">
        <v>1.7947413247778002E-2</v>
      </c>
      <c r="AQ29" s="100">
        <v>1.9188267323249648E-2</v>
      </c>
      <c r="AR29" s="100">
        <v>1.8959489346822844E-2</v>
      </c>
      <c r="AS29" s="100">
        <v>1.5854867818798704E-2</v>
      </c>
      <c r="AT29" s="99">
        <f t="shared" si="19"/>
        <v>1.1431337185503707</v>
      </c>
      <c r="AU29" s="100">
        <v>1</v>
      </c>
      <c r="AV29" s="100">
        <v>1</v>
      </c>
      <c r="BG29" s="99">
        <f t="shared" si="47"/>
        <v>2.8123907147562188E-2</v>
      </c>
      <c r="BH29" s="99">
        <f t="shared" si="48"/>
        <v>2.6817642343458951E-2</v>
      </c>
      <c r="BI29" s="99">
        <f t="shared" si="49"/>
        <v>2.5826076924651171E-2</v>
      </c>
      <c r="BJ29" s="99">
        <f t="shared" si="50"/>
        <v>2.7411729325143974E-2</v>
      </c>
      <c r="BK29" s="99">
        <f t="shared" si="51"/>
        <v>2.7133180513892526E-2</v>
      </c>
      <c r="BL29" s="99">
        <f t="shared" si="52"/>
        <v>3.2190557025117451E-2</v>
      </c>
      <c r="BM29" s="99">
        <f t="shared" si="53"/>
        <v>2.9283751561213274E-2</v>
      </c>
      <c r="BN29" s="99">
        <f t="shared" si="54"/>
        <v>2.0317884278726189E-2</v>
      </c>
      <c r="BO29" s="99">
        <f t="shared" si="55"/>
        <v>1.7960125995331939E-2</v>
      </c>
      <c r="BQ29" s="99">
        <f t="shared" si="56"/>
        <v>1.3800598956593044E-3</v>
      </c>
      <c r="BR29" s="99">
        <f t="shared" si="57"/>
        <v>5.0261115528079849E-3</v>
      </c>
      <c r="BS29" s="99">
        <f t="shared" si="58"/>
        <v>5.3503757393597254E-3</v>
      </c>
      <c r="BT29" s="99">
        <f t="shared" si="59"/>
        <v>2.7458786889562325E-3</v>
      </c>
      <c r="BU29" s="99">
        <f t="shared" si="60"/>
        <v>3.4665766877344764E-3</v>
      </c>
      <c r="BV29" s="99">
        <f t="shared" si="61"/>
        <v>3.4325425196526293E-3</v>
      </c>
      <c r="BW29" s="99">
        <f t="shared" si="62"/>
        <v>5.2689570840909385E-3</v>
      </c>
      <c r="BX29" s="99">
        <f t="shared" si="63"/>
        <v>4.0833859765393435E-3</v>
      </c>
      <c r="BY29" s="99">
        <f t="shared" si="64"/>
        <v>1.3182687014611091E-3</v>
      </c>
      <c r="CA29" s="109">
        <f t="shared" si="38"/>
        <v>0.87366947784152471</v>
      </c>
      <c r="CB29" s="109">
        <f t="shared" si="39"/>
        <v>0.83309034766108103</v>
      </c>
      <c r="CC29" s="109">
        <f t="shared" si="40"/>
        <v>0.80228735726752909</v>
      </c>
      <c r="CD29" s="109">
        <f t="shared" si="41"/>
        <v>0.85154566613293825</v>
      </c>
      <c r="CE29" s="109">
        <f t="shared" si="42"/>
        <v>0.84289254431730443</v>
      </c>
      <c r="CF29" s="109">
        <f t="shared" si="43"/>
        <v>1</v>
      </c>
      <c r="CG29" s="109">
        <f t="shared" si="44"/>
        <v>0.90970005701870671</v>
      </c>
      <c r="CH29" s="109">
        <f t="shared" si="45"/>
        <v>0.63117529351457557</v>
      </c>
      <c r="CI29" s="109">
        <f t="shared" si="46"/>
        <v>0.55793150709750439</v>
      </c>
    </row>
    <row r="30" spans="1:87">
      <c r="A30" s="105" t="s">
        <v>11</v>
      </c>
      <c r="B30" s="100">
        <v>0.84680799198848611</v>
      </c>
      <c r="C30" s="100">
        <v>0.83437170199691924</v>
      </c>
      <c r="D30" s="100">
        <v>0.66820180153954556</v>
      </c>
      <c r="E30" s="100">
        <v>0.82101611729847024</v>
      </c>
      <c r="F30" s="100">
        <v>0.78023215667521484</v>
      </c>
      <c r="G30" s="100">
        <v>0.623818901640249</v>
      </c>
      <c r="H30" s="100">
        <v>0.69210212156443085</v>
      </c>
      <c r="I30" s="100">
        <v>0.69104793581893076</v>
      </c>
      <c r="J30" s="100">
        <v>0.57031731257784424</v>
      </c>
      <c r="K30" s="100">
        <v>0.79007051028468267</v>
      </c>
      <c r="L30" s="100">
        <v>0.30559188161263501</v>
      </c>
      <c r="M30" s="100">
        <v>0.29867353880743175</v>
      </c>
      <c r="N30" s="100">
        <v>0.22604333261292414</v>
      </c>
      <c r="O30" s="100">
        <v>0.2296689181806221</v>
      </c>
      <c r="P30" s="100">
        <v>0.22389353009589619</v>
      </c>
      <c r="Q30" s="100">
        <v>1.171744997460336</v>
      </c>
      <c r="R30" s="100">
        <v>1.5457542912798334</v>
      </c>
      <c r="S30" s="100">
        <v>1.3085709189693493</v>
      </c>
      <c r="T30" s="100">
        <v>1.2840175197792583</v>
      </c>
      <c r="U30" s="100">
        <v>1.5950518528772455</v>
      </c>
      <c r="V30" s="100">
        <v>0.389662900996402</v>
      </c>
      <c r="W30" s="100">
        <v>0.24247150059245501</v>
      </c>
      <c r="X30" s="100">
        <v>0.3047805105875217</v>
      </c>
      <c r="Y30" s="100">
        <v>0.20607372432272186</v>
      </c>
      <c r="Z30" s="100">
        <v>0.19985474869155412</v>
      </c>
      <c r="AA30" s="100">
        <v>0.82819082814396228</v>
      </c>
      <c r="AB30" s="100">
        <v>0.70917875998280544</v>
      </c>
      <c r="AC30" s="100">
        <v>0.63041367706263984</v>
      </c>
      <c r="AD30" s="100">
        <v>0.85515430586226082</v>
      </c>
      <c r="AE30" s="100">
        <v>0.75948231345616424</v>
      </c>
      <c r="AF30" s="100">
        <v>0.86419482953957216</v>
      </c>
      <c r="AG30" s="100">
        <v>0.76859091305708704</v>
      </c>
      <c r="AH30" s="100">
        <v>0.69473122393195608</v>
      </c>
      <c r="AI30" s="100">
        <v>0.57454010717563764</v>
      </c>
      <c r="AJ30" s="100">
        <v>0.57780566644819165</v>
      </c>
      <c r="AK30" s="100">
        <v>0.47676017897945283</v>
      </c>
      <c r="AL30" s="100">
        <v>0.48155006454378319</v>
      </c>
      <c r="AM30" s="100">
        <v>0.42307645963152379</v>
      </c>
      <c r="AN30" s="100">
        <v>0.4881394988124429</v>
      </c>
      <c r="AO30" s="100">
        <v>0.23167625411564999</v>
      </c>
      <c r="AP30" s="100">
        <v>0.3352680172610199</v>
      </c>
      <c r="AQ30" s="100">
        <v>0.33083528498290449</v>
      </c>
      <c r="AR30" s="100">
        <v>0.24395279728277289</v>
      </c>
      <c r="AS30" s="100">
        <v>0.24093919844834916</v>
      </c>
      <c r="AT30" s="99">
        <f t="shared" si="19"/>
        <v>27.364321096969139</v>
      </c>
      <c r="AU30" s="100">
        <v>1</v>
      </c>
      <c r="BG30" s="99">
        <f t="shared" si="47"/>
        <v>0.79012595389972717</v>
      </c>
      <c r="BH30" s="99">
        <f t="shared" si="48"/>
        <v>0.67347135637722744</v>
      </c>
      <c r="BI30" s="99">
        <f t="shared" si="49"/>
        <v>0.25677424026190188</v>
      </c>
      <c r="BJ30" s="99">
        <f t="shared" si="50"/>
        <v>1.3810279160732044</v>
      </c>
      <c r="BK30" s="99">
        <f t="shared" si="51"/>
        <v>0.26856867703813092</v>
      </c>
      <c r="BL30" s="99">
        <f t="shared" si="52"/>
        <v>0.75573439276291698</v>
      </c>
      <c r="BM30" s="99">
        <f t="shared" si="53"/>
        <v>0.73230787743208337</v>
      </c>
      <c r="BN30" s="99">
        <f t="shared" si="54"/>
        <v>0.48946637368307888</v>
      </c>
      <c r="BO30" s="99">
        <f t="shared" si="55"/>
        <v>0.27653431041813931</v>
      </c>
      <c r="BQ30" s="99">
        <f t="shared" si="56"/>
        <v>7.2608759825597641E-2</v>
      </c>
      <c r="BR30" s="99">
        <f t="shared" si="57"/>
        <v>8.2700555109744237E-2</v>
      </c>
      <c r="BS30" s="99">
        <f t="shared" si="58"/>
        <v>4.1529933772933708E-2</v>
      </c>
      <c r="BT30" s="99">
        <f t="shared" si="59"/>
        <v>0.18124665352452202</v>
      </c>
      <c r="BU30" s="99">
        <f t="shared" si="60"/>
        <v>7.950376350717818E-2</v>
      </c>
      <c r="BV30" s="99">
        <f t="shared" si="61"/>
        <v>0.10489194896971399</v>
      </c>
      <c r="BW30" s="99">
        <f t="shared" si="62"/>
        <v>0.10694829475446885</v>
      </c>
      <c r="BX30" s="99">
        <f t="shared" si="63"/>
        <v>5.5761382840571201E-2</v>
      </c>
      <c r="BY30" s="99">
        <f t="shared" si="64"/>
        <v>5.1814709223728064E-2</v>
      </c>
      <c r="CA30" s="109">
        <f t="shared" si="38"/>
        <v>0.57212887929619871</v>
      </c>
      <c r="CB30" s="109">
        <f t="shared" si="39"/>
        <v>0.48765948069476145</v>
      </c>
      <c r="CC30" s="109">
        <f t="shared" si="40"/>
        <v>0.18592979712677365</v>
      </c>
      <c r="CD30" s="109">
        <f t="shared" si="41"/>
        <v>1</v>
      </c>
      <c r="CE30" s="109">
        <f t="shared" si="42"/>
        <v>0.19447012903386876</v>
      </c>
      <c r="CF30" s="109">
        <f t="shared" si="43"/>
        <v>0.54722600750299211</v>
      </c>
      <c r="CG30" s="109">
        <f t="shared" si="44"/>
        <v>0.53026290700503531</v>
      </c>
      <c r="CH30" s="109">
        <f t="shared" si="45"/>
        <v>0.35442178104177702</v>
      </c>
      <c r="CI30" s="109">
        <f t="shared" si="46"/>
        <v>0.20023803081724309</v>
      </c>
    </row>
    <row r="31" spans="1:87">
      <c r="A31" s="105" t="s">
        <v>188</v>
      </c>
      <c r="B31" s="100">
        <v>4.9903085057453139E-2</v>
      </c>
      <c r="C31" s="100">
        <v>5.7621538732850378E-2</v>
      </c>
      <c r="D31" s="100">
        <v>4.2316662090593031E-2</v>
      </c>
      <c r="E31" s="100">
        <v>5.1414938601272733E-2</v>
      </c>
      <c r="F31" s="100">
        <v>4.9334845026910303E-2</v>
      </c>
      <c r="G31" s="100">
        <v>4.4860969510016648E-2</v>
      </c>
      <c r="H31" s="100">
        <v>4.3718644414866385E-2</v>
      </c>
      <c r="I31" s="100">
        <v>5.5309734513274339E-2</v>
      </c>
      <c r="J31" s="100">
        <v>4.7679227424583734E-2</v>
      </c>
      <c r="K31" s="100">
        <v>6.9981328691062647E-2</v>
      </c>
      <c r="L31" s="100">
        <v>5.6139270159121277E-2</v>
      </c>
      <c r="M31" s="100">
        <v>6.1405426429144767E-2</v>
      </c>
      <c r="N31" s="100">
        <v>3.9291657661551765E-2</v>
      </c>
      <c r="O31" s="100">
        <v>3.9470251249333801E-2</v>
      </c>
      <c r="P31" s="100">
        <v>3.7895538051033871E-2</v>
      </c>
      <c r="Q31" s="100">
        <v>4.0039303021562826E-2</v>
      </c>
      <c r="R31" s="100">
        <v>5.5379625244609647E-2</v>
      </c>
      <c r="S31" s="100">
        <v>4.639107647559202E-2</v>
      </c>
      <c r="T31" s="100">
        <v>4.3630154968634309E-2</v>
      </c>
      <c r="U31" s="100">
        <v>5.2447129511068481E-2</v>
      </c>
      <c r="V31" s="100">
        <v>4.481522775153611E-2</v>
      </c>
      <c r="W31" s="100">
        <v>2.524602233167017E-2</v>
      </c>
      <c r="X31" s="100">
        <v>4.2166401581115474E-2</v>
      </c>
      <c r="Y31" s="100">
        <v>2.3818749896866977E-2</v>
      </c>
      <c r="Z31" s="100">
        <v>2.2793719459728287E-2</v>
      </c>
      <c r="AA31" s="100">
        <v>6.1654675480922849E-2</v>
      </c>
      <c r="AB31" s="100">
        <v>5.3613453524547397E-2</v>
      </c>
      <c r="AC31" s="100">
        <v>5.3234357589044143E-2</v>
      </c>
      <c r="AD31" s="100">
        <v>6.2732025940175601E-2</v>
      </c>
      <c r="AE31" s="100">
        <v>4.3139392193503788E-2</v>
      </c>
      <c r="AF31" s="100">
        <v>6.038053378700358E-2</v>
      </c>
      <c r="AG31" s="100">
        <v>6.9099078689624324E-2</v>
      </c>
      <c r="AH31" s="100">
        <v>5.3549193442722451E-2</v>
      </c>
      <c r="AI31" s="100">
        <v>3.6371896528394045E-2</v>
      </c>
      <c r="AJ31" s="100">
        <v>5.0919017078970605E-2</v>
      </c>
      <c r="AK31" s="100">
        <v>2.8672466493660578E-2</v>
      </c>
      <c r="AL31" s="100">
        <v>3.4977606640489198E-2</v>
      </c>
      <c r="AM31" s="100">
        <v>2.817219915210185E-2</v>
      </c>
      <c r="AN31" s="100">
        <v>3.4126124368945673E-2</v>
      </c>
      <c r="AO31" s="100">
        <v>2.9108726886275891E-2</v>
      </c>
      <c r="AP31" s="100">
        <v>3.3596536710603357E-2</v>
      </c>
      <c r="AQ31" s="100">
        <v>3.6934054489277786E-2</v>
      </c>
      <c r="AR31" s="100">
        <v>3.1166221812369471E-2</v>
      </c>
      <c r="AS31" s="100">
        <v>2.7975229907043934E-2</v>
      </c>
      <c r="AT31" s="99">
        <f t="shared" si="19"/>
        <v>1.9724933185711293</v>
      </c>
      <c r="AU31" s="100">
        <v>1</v>
      </c>
      <c r="BG31" s="99">
        <f t="shared" si="47"/>
        <v>5.0118213901815922E-2</v>
      </c>
      <c r="BH31" s="99">
        <f t="shared" si="48"/>
        <v>5.2309980910760757E-2</v>
      </c>
      <c r="BI31" s="99">
        <f t="shared" si="49"/>
        <v>4.6840428710037102E-2</v>
      </c>
      <c r="BJ31" s="99">
        <f t="shared" si="50"/>
        <v>4.7577457844293458E-2</v>
      </c>
      <c r="BK31" s="99">
        <f t="shared" si="51"/>
        <v>3.1768024204183398E-2</v>
      </c>
      <c r="BL31" s="99">
        <f t="shared" si="52"/>
        <v>5.7808628133672497E-2</v>
      </c>
      <c r="BM31" s="99">
        <f t="shared" si="53"/>
        <v>5.2508018928249647E-2</v>
      </c>
      <c r="BN31" s="99">
        <f t="shared" si="54"/>
        <v>3.5373482746833586E-2</v>
      </c>
      <c r="BO31" s="99">
        <f t="shared" si="55"/>
        <v>3.1756153961114086E-2</v>
      </c>
      <c r="BQ31" s="99">
        <f t="shared" si="56"/>
        <v>5.4659293890253133E-3</v>
      </c>
      <c r="BR31" s="99">
        <f t="shared" si="57"/>
        <v>1.0862984920499688E-2</v>
      </c>
      <c r="BS31" s="99">
        <f t="shared" si="58"/>
        <v>1.1067092435448522E-2</v>
      </c>
      <c r="BT31" s="99">
        <f t="shared" si="59"/>
        <v>6.2928530326155337E-3</v>
      </c>
      <c r="BU31" s="99">
        <f t="shared" si="60"/>
        <v>1.0777539011336533E-2</v>
      </c>
      <c r="BV31" s="99">
        <f t="shared" si="61"/>
        <v>5.0844654643621284E-3</v>
      </c>
      <c r="BW31" s="99">
        <f t="shared" si="62"/>
        <v>1.3100280641788819E-2</v>
      </c>
      <c r="BX31" s="99">
        <f t="shared" si="63"/>
        <v>9.2214202095332373E-3</v>
      </c>
      <c r="BY31" s="99">
        <f t="shared" si="64"/>
        <v>3.6003450981652667E-3</v>
      </c>
      <c r="CA31" s="109">
        <f t="shared" si="38"/>
        <v>0.86696770914414689</v>
      </c>
      <c r="CB31" s="109">
        <f t="shared" si="39"/>
        <v>0.90488189392425877</v>
      </c>
      <c r="CC31" s="109">
        <f t="shared" si="40"/>
        <v>0.81026708680452819</v>
      </c>
      <c r="CD31" s="109">
        <f t="shared" si="41"/>
        <v>0.82301655272425389</v>
      </c>
      <c r="CE31" s="109">
        <f t="shared" si="42"/>
        <v>0.54953776330282933</v>
      </c>
      <c r="CF31" s="109">
        <f t="shared" si="43"/>
        <v>1</v>
      </c>
      <c r="CG31" s="109">
        <f t="shared" si="44"/>
        <v>0.90830764582120671</v>
      </c>
      <c r="CH31" s="109">
        <f t="shared" si="45"/>
        <v>0.61190662862710565</v>
      </c>
      <c r="CI31" s="109">
        <f t="shared" si="46"/>
        <v>0.54933242642747804</v>
      </c>
    </row>
    <row r="32" spans="1:87">
      <c r="A32" s="105" t="s">
        <v>12</v>
      </c>
      <c r="B32" s="100">
        <v>2.1509568853571876E-2</v>
      </c>
      <c r="C32" s="100">
        <v>2.4958391773144233E-2</v>
      </c>
      <c r="D32" s="100">
        <v>2.4461043278629958E-2</v>
      </c>
      <c r="E32" s="100">
        <v>2.402005595135329E-2</v>
      </c>
      <c r="F32" s="100">
        <v>2.209790273747847E-2</v>
      </c>
      <c r="G32" s="100">
        <v>2.0720233997624005E-2</v>
      </c>
      <c r="H32" s="100">
        <v>2.2196622938840466E-2</v>
      </c>
      <c r="I32" s="100">
        <v>2.9206729736991597E-2</v>
      </c>
      <c r="J32" s="100">
        <v>2.4601616913745118E-2</v>
      </c>
      <c r="K32" s="100">
        <v>3.4266168593286322E-2</v>
      </c>
      <c r="L32" s="100">
        <v>1.8272050530115044E-2</v>
      </c>
      <c r="M32" s="100">
        <v>2.9648013350932607E-2</v>
      </c>
      <c r="N32" s="100">
        <v>1.7569159282472442E-2</v>
      </c>
      <c r="O32" s="100">
        <v>1.6338342561641604E-2</v>
      </c>
      <c r="P32" s="100">
        <v>1.7636207946901374E-2</v>
      </c>
      <c r="Q32" s="100">
        <v>2.0410679124066935E-2</v>
      </c>
      <c r="R32" s="100">
        <v>2.4974757177450339E-2</v>
      </c>
      <c r="S32" s="100">
        <v>2.2067886836978294E-2</v>
      </c>
      <c r="T32" s="100">
        <v>2.4532714702114548E-2</v>
      </c>
      <c r="U32" s="100">
        <v>2.6354412314831752E-2</v>
      </c>
      <c r="V32" s="100">
        <v>2.482519880558379E-2</v>
      </c>
      <c r="W32" s="100">
        <v>1.9791602701997583E-2</v>
      </c>
      <c r="X32" s="100">
        <v>2.769728701432032E-2</v>
      </c>
      <c r="Y32" s="100">
        <v>2.2544736972378559E-2</v>
      </c>
      <c r="Z32" s="100">
        <v>2.1650339051287923E-2</v>
      </c>
      <c r="AA32" s="100">
        <v>2.8547466644206064E-2</v>
      </c>
      <c r="AB32" s="100">
        <v>2.4729167968794843E-2</v>
      </c>
      <c r="AC32" s="100">
        <v>2.5963736226508039E-2</v>
      </c>
      <c r="AD32" s="100">
        <v>3.1896814432367943E-2</v>
      </c>
      <c r="AE32" s="100">
        <v>1.80004038038067E-2</v>
      </c>
      <c r="AF32" s="100">
        <v>3.1381224718762868E-2</v>
      </c>
      <c r="AG32" s="100">
        <v>3.6945674788404409E-2</v>
      </c>
      <c r="AH32" s="100">
        <v>2.78036762051669E-2</v>
      </c>
      <c r="AI32" s="100">
        <v>1.7296078541124478E-2</v>
      </c>
      <c r="AJ32" s="100">
        <v>2.7384989139443053E-2</v>
      </c>
      <c r="AK32" s="100">
        <v>1.3550844281599098E-2</v>
      </c>
      <c r="AL32" s="100">
        <v>1.6320789489197799E-2</v>
      </c>
      <c r="AM32" s="100">
        <v>1.4374869170980463E-2</v>
      </c>
      <c r="AN32" s="100">
        <v>1.6625309018450319E-2</v>
      </c>
      <c r="AO32" s="100">
        <v>1.3602998692702329E-2</v>
      </c>
      <c r="AP32" s="100">
        <v>1.4816428453807179E-2</v>
      </c>
      <c r="AQ32" s="100">
        <v>2.0342377650265451E-2</v>
      </c>
      <c r="AR32" s="100">
        <v>1.5376800572867859E-2</v>
      </c>
      <c r="AS32" s="100">
        <v>1.3521552131091356E-2</v>
      </c>
      <c r="AT32" s="99">
        <f t="shared" si="19"/>
        <v>0.99083292507728549</v>
      </c>
      <c r="AU32" s="100">
        <v>1</v>
      </c>
      <c r="AV32" s="100">
        <v>1</v>
      </c>
      <c r="BG32" s="99">
        <f t="shared" si="47"/>
        <v>2.3409392518835566E-2</v>
      </c>
      <c r="BH32" s="99">
        <f t="shared" si="48"/>
        <v>2.6198274436097502E-2</v>
      </c>
      <c r="BI32" s="99">
        <f t="shared" si="49"/>
        <v>1.9892754734412616E-2</v>
      </c>
      <c r="BJ32" s="99">
        <f t="shared" si="50"/>
        <v>2.3668090031088371E-2</v>
      </c>
      <c r="BK32" s="99">
        <f t="shared" si="51"/>
        <v>2.3301832909113637E-2</v>
      </c>
      <c r="BL32" s="99">
        <f t="shared" si="52"/>
        <v>2.778429631796922E-2</v>
      </c>
      <c r="BM32" s="99">
        <f t="shared" si="53"/>
        <v>2.628541161145307E-2</v>
      </c>
      <c r="BN32" s="99">
        <f t="shared" si="54"/>
        <v>1.7651360219934145E-2</v>
      </c>
      <c r="BO32" s="99">
        <f t="shared" si="55"/>
        <v>1.5532031500146834E-2</v>
      </c>
      <c r="BQ32" s="99">
        <f t="shared" si="56"/>
        <v>1.5172024620942405E-3</v>
      </c>
      <c r="BR32" s="99">
        <f t="shared" si="57"/>
        <v>5.538798976849898E-3</v>
      </c>
      <c r="BS32" s="99">
        <f t="shared" si="58"/>
        <v>5.498106444846761E-3</v>
      </c>
      <c r="BT32" s="99">
        <f t="shared" si="59"/>
        <v>2.3896996853625461E-3</v>
      </c>
      <c r="BU32" s="99">
        <f t="shared" si="60"/>
        <v>3.0521714717686422E-3</v>
      </c>
      <c r="BV32" s="99">
        <f t="shared" si="61"/>
        <v>3.1698308295899208E-3</v>
      </c>
      <c r="BW32" s="99">
        <f t="shared" si="62"/>
        <v>8.5346809112157966E-3</v>
      </c>
      <c r="BX32" s="99">
        <f t="shared" si="63"/>
        <v>5.5927711385920309E-3</v>
      </c>
      <c r="BY32" s="99">
        <f t="shared" si="64"/>
        <v>2.803516065152402E-3</v>
      </c>
      <c r="CA32" s="109">
        <f t="shared" si="38"/>
        <v>0.84254041387025413</v>
      </c>
      <c r="CB32" s="109">
        <f t="shared" si="39"/>
        <v>0.9429166078665101</v>
      </c>
      <c r="CC32" s="109">
        <f t="shared" si="40"/>
        <v>0.71597115531578792</v>
      </c>
      <c r="CD32" s="109">
        <f t="shared" si="41"/>
        <v>0.85185133934024693</v>
      </c>
      <c r="CE32" s="109">
        <f t="shared" si="42"/>
        <v>0.83866917637368432</v>
      </c>
      <c r="CF32" s="109">
        <f t="shared" si="43"/>
        <v>1</v>
      </c>
      <c r="CG32" s="109">
        <f t="shared" si="44"/>
        <v>0.94605281021471255</v>
      </c>
      <c r="CH32" s="109">
        <f t="shared" si="45"/>
        <v>0.63529988371590684</v>
      </c>
      <c r="CI32" s="109">
        <f t="shared" si="46"/>
        <v>0.55902194975158126</v>
      </c>
    </row>
    <row r="33" spans="1:87" s="99" customFormat="1">
      <c r="A33" s="105" t="s">
        <v>13</v>
      </c>
      <c r="B33" s="100">
        <v>7.6665434701340379E-2</v>
      </c>
      <c r="C33" s="100">
        <v>7.6488871865949867E-2</v>
      </c>
      <c r="D33" s="100">
        <v>8.2730559681372953E-2</v>
      </c>
      <c r="E33" s="100">
        <v>7.6086841251291143E-2</v>
      </c>
      <c r="F33" s="100">
        <v>8.5843486145694203E-2</v>
      </c>
      <c r="G33" s="100">
        <v>7.9503713579472335E-2</v>
      </c>
      <c r="H33" s="100">
        <v>6.6953935322454819E-2</v>
      </c>
      <c r="I33" s="100">
        <v>0.13290316525349388</v>
      </c>
      <c r="J33" s="100">
        <v>9.9161866735012288E-2</v>
      </c>
      <c r="K33" s="100">
        <v>0.10274825173924081</v>
      </c>
      <c r="L33" s="100">
        <v>0.10651518569407131</v>
      </c>
      <c r="M33" s="100">
        <v>7.2886408262443983E-2</v>
      </c>
      <c r="N33" s="100">
        <v>6.5945537065052948E-2</v>
      </c>
      <c r="O33" s="100">
        <v>6.3623201817861519E-2</v>
      </c>
      <c r="P33" s="100">
        <v>6.6181860525220848E-2</v>
      </c>
      <c r="Q33" s="100">
        <v>5.6578717746723857E-2</v>
      </c>
      <c r="R33" s="100">
        <v>6.8851101599754577E-2</v>
      </c>
      <c r="S33" s="100">
        <v>8.4138243284032604E-2</v>
      </c>
      <c r="T33" s="100">
        <v>0.12752146186722807</v>
      </c>
      <c r="U33" s="100">
        <v>0.12632689148057144</v>
      </c>
      <c r="V33" s="100">
        <v>0.12055391227582714</v>
      </c>
      <c r="W33" s="100">
        <v>9.9690987698964645E-2</v>
      </c>
      <c r="X33" s="100">
        <v>0.12716346119617422</v>
      </c>
      <c r="Y33" s="100">
        <v>9.8244661692383078E-2</v>
      </c>
      <c r="Z33" s="100">
        <v>0.13065449923822006</v>
      </c>
      <c r="AA33" s="100">
        <v>8.0601546438547361E-2</v>
      </c>
      <c r="AB33" s="100">
        <v>9.7104109452748999E-2</v>
      </c>
      <c r="AC33" s="100">
        <v>0.1653933031445512</v>
      </c>
      <c r="AD33" s="100">
        <v>0.1776147963004456</v>
      </c>
      <c r="AE33" s="100">
        <v>6.6337983786207907E-2</v>
      </c>
      <c r="AF33" s="100">
        <v>0.13403231739686872</v>
      </c>
      <c r="AG33" s="100">
        <v>0.16337228896276734</v>
      </c>
      <c r="AH33" s="100">
        <v>0.18108034523843916</v>
      </c>
      <c r="AI33" s="100">
        <v>9.4439496195161593E-2</v>
      </c>
      <c r="AJ33" s="100">
        <v>0.1202485063348735</v>
      </c>
      <c r="AK33" s="100">
        <v>0.11075199801106589</v>
      </c>
      <c r="AL33" s="100">
        <v>0.11112742535041792</v>
      </c>
      <c r="AM33" s="100">
        <v>0.14183897333091594</v>
      </c>
      <c r="AN33" s="100">
        <v>9.2739962367684725E-2</v>
      </c>
      <c r="AO33" s="100">
        <v>4.8422836170606845E-2</v>
      </c>
      <c r="AP33" s="100">
        <v>0.12818024882241649</v>
      </c>
      <c r="AQ33" s="100">
        <v>0.12158006474754549</v>
      </c>
      <c r="AR33" s="100">
        <v>9.5950384063330701E-2</v>
      </c>
      <c r="AS33" s="100">
        <v>0.10443463687211814</v>
      </c>
      <c r="AT33" s="99">
        <f t="shared" si="19"/>
        <v>4.5292134807065674</v>
      </c>
      <c r="AU33" s="100">
        <v>1</v>
      </c>
      <c r="AV33" s="100">
        <v>1</v>
      </c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99">
        <f t="shared" si="47"/>
        <v>7.9563038729129704E-2</v>
      </c>
      <c r="BH33" s="99">
        <f t="shared" si="48"/>
        <v>9.6254186525934815E-2</v>
      </c>
      <c r="BI33" s="99">
        <f t="shared" si="49"/>
        <v>7.5030438672930119E-2</v>
      </c>
      <c r="BJ33" s="99">
        <f t="shared" si="50"/>
        <v>9.2683283195662103E-2</v>
      </c>
      <c r="BK33" s="99">
        <f t="shared" si="51"/>
        <v>0.11526150442031383</v>
      </c>
      <c r="BL33" s="99">
        <f t="shared" si="52"/>
        <v>0.13017843883407329</v>
      </c>
      <c r="BM33" s="99">
        <f t="shared" si="53"/>
        <v>0.12785248631588894</v>
      </c>
      <c r="BN33" s="99">
        <f t="shared" si="54"/>
        <v>0.11534137307899159</v>
      </c>
      <c r="BO33" s="99">
        <f t="shared" si="55"/>
        <v>9.9713634135203524E-2</v>
      </c>
      <c r="BQ33" s="99">
        <f t="shared" si="56"/>
        <v>4.455551835760547E-3</v>
      </c>
      <c r="BR33" s="99">
        <f t="shared" si="57"/>
        <v>2.5163754655671028E-2</v>
      </c>
      <c r="BS33" s="99">
        <f t="shared" si="58"/>
        <v>1.7936303873115234E-2</v>
      </c>
      <c r="BT33" s="99">
        <f t="shared" si="59"/>
        <v>3.2749508792303664E-2</v>
      </c>
      <c r="BU33" s="99">
        <f t="shared" si="60"/>
        <v>1.5318488607435995E-2</v>
      </c>
      <c r="BV33" s="99">
        <f t="shared" si="61"/>
        <v>4.8449541455362719E-2</v>
      </c>
      <c r="BW33" s="99">
        <f t="shared" si="62"/>
        <v>4.7522398897844702E-2</v>
      </c>
      <c r="BX33" s="99">
        <f t="shared" si="63"/>
        <v>1.7859495100759373E-2</v>
      </c>
      <c r="BY33" s="99">
        <f t="shared" si="64"/>
        <v>3.1447117567692522E-2</v>
      </c>
      <c r="CA33" s="109">
        <f t="shared" si="38"/>
        <v>0.61118445912953012</v>
      </c>
      <c r="CB33" s="109">
        <f t="shared" si="39"/>
        <v>0.73940191162241042</v>
      </c>
      <c r="CC33" s="109">
        <f t="shared" si="40"/>
        <v>0.57636609675865491</v>
      </c>
      <c r="CD33" s="109">
        <f t="shared" si="41"/>
        <v>0.71197107620715228</v>
      </c>
      <c r="CE33" s="109">
        <f t="shared" si="42"/>
        <v>0.88541163538784839</v>
      </c>
      <c r="CF33" s="109">
        <f t="shared" si="43"/>
        <v>1</v>
      </c>
      <c r="CG33" s="109">
        <f t="shared" si="44"/>
        <v>0.98213258248434654</v>
      </c>
      <c r="CH33" s="109">
        <f t="shared" si="45"/>
        <v>0.88602516754719141</v>
      </c>
      <c r="CI33" s="109">
        <f t="shared" si="46"/>
        <v>0.76597657053100399</v>
      </c>
    </row>
    <row r="34" spans="1:87" s="99" customFormat="1">
      <c r="A34" s="105" t="s">
        <v>15</v>
      </c>
      <c r="B34" s="106">
        <v>3.8359701332796488E-3</v>
      </c>
      <c r="C34" s="106">
        <v>4.3292533389913176E-3</v>
      </c>
      <c r="D34" s="106">
        <v>0</v>
      </c>
      <c r="E34" s="106">
        <v>4.2741206255748733E-3</v>
      </c>
      <c r="F34" s="106">
        <v>3.490156843108222E-3</v>
      </c>
      <c r="G34" s="100">
        <v>7.3629664485283658E-3</v>
      </c>
      <c r="H34" s="100">
        <v>6.3505048336909902E-3</v>
      </c>
      <c r="I34" s="100">
        <v>7.8493354550350954E-3</v>
      </c>
      <c r="J34" s="100">
        <v>8.0915943866654069E-3</v>
      </c>
      <c r="K34" s="100">
        <v>7.5052476815491657E-3</v>
      </c>
      <c r="L34" s="100">
        <v>5.0392873537470871E-3</v>
      </c>
      <c r="M34" s="100">
        <v>3.8755010981909362E-3</v>
      </c>
      <c r="N34" s="100">
        <v>3.7681002809595849E-3</v>
      </c>
      <c r="O34" s="100">
        <v>3.206957914008371E-3</v>
      </c>
      <c r="P34" s="100">
        <v>2.9636508998166712E-3</v>
      </c>
      <c r="Q34" s="100">
        <v>3.4228895367148528E-3</v>
      </c>
      <c r="R34" s="100">
        <v>5.3616052945889515E-3</v>
      </c>
      <c r="S34" s="100">
        <v>3.9404000768323132E-3</v>
      </c>
      <c r="T34" s="100">
        <v>4.6999502099132175E-3</v>
      </c>
      <c r="U34" s="100">
        <v>5.9089043906442344E-3</v>
      </c>
      <c r="V34" s="106">
        <v>5.6419107845654412E-3</v>
      </c>
      <c r="W34" s="106">
        <v>0</v>
      </c>
      <c r="X34" s="106">
        <v>3.9698756494833329E-3</v>
      </c>
      <c r="Y34" s="106">
        <v>3.1799112230922384E-3</v>
      </c>
      <c r="Z34" s="106">
        <v>0</v>
      </c>
      <c r="AA34" s="100">
        <v>6.0309333592023515E-3</v>
      </c>
      <c r="AB34" s="100">
        <v>0</v>
      </c>
      <c r="AC34" s="100">
        <v>6.0329748911412294E-3</v>
      </c>
      <c r="AD34" s="100">
        <v>7.5035117169729862E-3</v>
      </c>
      <c r="AE34" s="100">
        <v>4.7053836104714759E-3</v>
      </c>
      <c r="AF34" s="100">
        <v>4.7135349933807129E-3</v>
      </c>
      <c r="AG34" s="100">
        <v>0</v>
      </c>
      <c r="AH34" s="100">
        <v>4.1977338365361298E-3</v>
      </c>
      <c r="AI34" s="100">
        <v>0</v>
      </c>
      <c r="AJ34" s="100">
        <v>5.4140282645317502E-3</v>
      </c>
      <c r="AK34" s="100">
        <v>3.2350948405252709E-3</v>
      </c>
      <c r="AL34" s="100">
        <v>4.0591235378477798E-3</v>
      </c>
      <c r="AM34" s="100">
        <v>3.2435789047155611E-3</v>
      </c>
      <c r="AN34" s="100">
        <v>4.891857938132356E-3</v>
      </c>
      <c r="AO34" s="100">
        <v>2.3891449338169319E-3</v>
      </c>
      <c r="AP34" s="100">
        <v>4.1792653142247449E-3</v>
      </c>
      <c r="AQ34" s="100">
        <v>3.2335912360811872E-3</v>
      </c>
      <c r="AR34" s="100">
        <v>3.0348680315910714E-3</v>
      </c>
      <c r="AS34" s="100">
        <v>0</v>
      </c>
      <c r="AT34" s="99">
        <f t="shared" si="19"/>
        <v>0.17493271986815184</v>
      </c>
      <c r="AU34" s="100">
        <v>1</v>
      </c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99">
        <f t="shared" si="47"/>
        <v>3.1859001881908129E-3</v>
      </c>
      <c r="BH34" s="99">
        <f t="shared" si="48"/>
        <v>7.4319297610938046E-3</v>
      </c>
      <c r="BI34" s="99">
        <f t="shared" si="49"/>
        <v>3.7706995093445298E-3</v>
      </c>
      <c r="BJ34" s="99">
        <f t="shared" si="50"/>
        <v>4.6667499017387145E-3</v>
      </c>
      <c r="BK34" s="99">
        <f t="shared" si="51"/>
        <v>2.5583395314282024E-3</v>
      </c>
      <c r="BL34" s="99">
        <f t="shared" si="52"/>
        <v>4.8918549918291416E-3</v>
      </c>
      <c r="BM34" s="99">
        <f t="shared" si="53"/>
        <v>2.7233304880776637E-3</v>
      </c>
      <c r="BN34" s="99">
        <f t="shared" si="54"/>
        <v>4.1687366971505432E-3</v>
      </c>
      <c r="BO34" s="99">
        <f t="shared" si="55"/>
        <v>2.5673739031427871E-3</v>
      </c>
      <c r="BQ34" s="99">
        <f t="shared" si="56"/>
        <v>1.813601610226828E-3</v>
      </c>
      <c r="BR34" s="99">
        <f t="shared" si="57"/>
        <v>6.6876682429551108E-4</v>
      </c>
      <c r="BS34" s="99">
        <f t="shared" si="58"/>
        <v>8.0458642985571519E-4</v>
      </c>
      <c r="BT34" s="99">
        <f t="shared" si="59"/>
        <v>1.0126261313489454E-3</v>
      </c>
      <c r="BU34" s="99">
        <f t="shared" si="60"/>
        <v>2.4988697229829308E-3</v>
      </c>
      <c r="BV34" s="99">
        <f t="shared" si="61"/>
        <v>3.3341990673771723E-3</v>
      </c>
      <c r="BW34" s="99">
        <f t="shared" si="62"/>
        <v>2.4948132035010053E-3</v>
      </c>
      <c r="BX34" s="99">
        <f t="shared" si="63"/>
        <v>9.7638037144701041E-4</v>
      </c>
      <c r="BY34" s="99">
        <f t="shared" si="64"/>
        <v>1.5719227509650836E-3</v>
      </c>
      <c r="CA34" s="109">
        <f t="shared" si="38"/>
        <v>0.42867738132685523</v>
      </c>
      <c r="CB34" s="109">
        <f t="shared" si="39"/>
        <v>1</v>
      </c>
      <c r="CC34" s="109">
        <f t="shared" si="40"/>
        <v>0.50736479360773346</v>
      </c>
      <c r="CD34" s="109">
        <f t="shared" si="41"/>
        <v>0.62793245519746121</v>
      </c>
      <c r="CE34" s="109">
        <f t="shared" si="42"/>
        <v>0.34423623657224595</v>
      </c>
      <c r="CF34" s="109">
        <f t="shared" si="43"/>
        <v>0.65822137036843797</v>
      </c>
      <c r="CG34" s="109">
        <f t="shared" si="44"/>
        <v>0.36643652128338383</v>
      </c>
      <c r="CH34" s="109">
        <f t="shared" si="45"/>
        <v>0.56092251019027439</v>
      </c>
      <c r="CI34" s="109">
        <f t="shared" si="46"/>
        <v>0.34545185243582416</v>
      </c>
    </row>
    <row r="35" spans="1:87" s="99" customFormat="1">
      <c r="A35" s="105" t="s">
        <v>16</v>
      </c>
      <c r="B35" s="100">
        <v>0.1254967402440019</v>
      </c>
      <c r="C35" s="100">
        <v>0.12527245122055392</v>
      </c>
      <c r="D35" s="100">
        <v>0.11206528678749707</v>
      </c>
      <c r="E35" s="100">
        <v>0.11948555014235286</v>
      </c>
      <c r="F35" s="100">
        <v>0.131869459968048</v>
      </c>
      <c r="G35" s="100">
        <v>0.20956293914493271</v>
      </c>
      <c r="H35" s="100">
        <v>0.20993826201250559</v>
      </c>
      <c r="I35" s="100">
        <v>0.27477397619097277</v>
      </c>
      <c r="J35" s="100">
        <v>0.19722660623474025</v>
      </c>
      <c r="K35" s="100">
        <v>0.25959336749749051</v>
      </c>
      <c r="L35" s="100">
        <v>0.1365221739685985</v>
      </c>
      <c r="M35" s="100">
        <v>0.11546003468041005</v>
      </c>
      <c r="N35" s="100">
        <v>0.1020447914415388</v>
      </c>
      <c r="O35" s="100">
        <v>9.5351597430196749E-2</v>
      </c>
      <c r="P35" s="100">
        <v>9.5894768382232862E-2</v>
      </c>
      <c r="Q35" s="100">
        <v>7.5318134188401178E-2</v>
      </c>
      <c r="R35" s="100">
        <v>0.10697327388239078</v>
      </c>
      <c r="S35" s="100">
        <v>7.5486650385533566E-2</v>
      </c>
      <c r="T35" s="100">
        <v>0.10418515443357153</v>
      </c>
      <c r="U35" s="100">
        <v>9.9787578710409969E-2</v>
      </c>
      <c r="V35" s="100">
        <v>0.11993445834491054</v>
      </c>
      <c r="W35" s="100">
        <v>8.6856141794116784E-2</v>
      </c>
      <c r="X35" s="100">
        <v>0.10769640418688034</v>
      </c>
      <c r="Y35" s="100">
        <v>7.6439637449720876E-2</v>
      </c>
      <c r="Z35" s="100">
        <v>7.8492544029302877E-2</v>
      </c>
      <c r="AA35" s="100">
        <v>0.24324928415029939</v>
      </c>
      <c r="AB35" s="100">
        <v>0.20345279748154591</v>
      </c>
      <c r="AC35" s="100">
        <v>0.18575562346692026</v>
      </c>
      <c r="AD35" s="100">
        <v>0.20782215235399862</v>
      </c>
      <c r="AE35" s="100">
        <v>0.12583929237471231</v>
      </c>
      <c r="AF35" s="100">
        <v>0.11000500026065969</v>
      </c>
      <c r="AG35" s="100">
        <v>0.15203462378692267</v>
      </c>
      <c r="AH35" s="100">
        <v>0.10128050579409831</v>
      </c>
      <c r="AI35" s="100">
        <v>0.11775000720047256</v>
      </c>
      <c r="AJ35" s="100">
        <v>0.23780828002361698</v>
      </c>
      <c r="AK35" s="100">
        <v>0.14202324812875888</v>
      </c>
      <c r="AL35" s="100">
        <v>0.16769951411726527</v>
      </c>
      <c r="AM35" s="100">
        <v>0.14984858161026668</v>
      </c>
      <c r="AN35" s="100">
        <v>0.16102063504470768</v>
      </c>
      <c r="AO35" s="100">
        <v>9.5144791758450226E-2</v>
      </c>
      <c r="AP35" s="100">
        <v>0.12971738318503906</v>
      </c>
      <c r="AQ35" s="100">
        <v>0.14700109574225417</v>
      </c>
      <c r="AR35" s="100">
        <v>0.10702229646274027</v>
      </c>
      <c r="AS35" s="100">
        <v>0.10513427684677393</v>
      </c>
      <c r="AT35" s="99">
        <f t="shared" si="19"/>
        <v>6.1313373725408145</v>
      </c>
      <c r="AU35" s="100">
        <v>1</v>
      </c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99">
        <f t="shared" si="47"/>
        <v>0.12283789767249073</v>
      </c>
      <c r="BH35" s="99">
        <f t="shared" si="48"/>
        <v>0.23021903021612838</v>
      </c>
      <c r="BI35" s="99">
        <f t="shared" si="49"/>
        <v>0.10905467318059539</v>
      </c>
      <c r="BJ35" s="99">
        <f t="shared" si="50"/>
        <v>9.2350158320061396E-2</v>
      </c>
      <c r="BK35" s="99">
        <f t="shared" si="51"/>
        <v>9.3883837160986292E-2</v>
      </c>
      <c r="BL35" s="99">
        <f t="shared" si="52"/>
        <v>0.21006996436319106</v>
      </c>
      <c r="BM35" s="99">
        <f t="shared" si="53"/>
        <v>0.12138188588337311</v>
      </c>
      <c r="BN35" s="99">
        <f t="shared" si="54"/>
        <v>0.1716800517849231</v>
      </c>
      <c r="BO35" s="99">
        <f t="shared" si="55"/>
        <v>0.11680396879905153</v>
      </c>
      <c r="BQ35" s="99">
        <f t="shared" si="56"/>
        <v>7.447365163923819E-3</v>
      </c>
      <c r="BR35" s="99">
        <f t="shared" si="57"/>
        <v>3.4548800988524649E-2</v>
      </c>
      <c r="BS35" s="99">
        <f t="shared" si="58"/>
        <v>1.7360789705547348E-2</v>
      </c>
      <c r="BT35" s="99">
        <f t="shared" si="59"/>
        <v>1.5681881341999101E-2</v>
      </c>
      <c r="BU35" s="99">
        <f t="shared" si="60"/>
        <v>1.9104988758924704E-2</v>
      </c>
      <c r="BV35" s="99">
        <f t="shared" si="61"/>
        <v>2.4089375189928833E-2</v>
      </c>
      <c r="BW35" s="99">
        <f t="shared" si="62"/>
        <v>1.9404563666479621E-2</v>
      </c>
      <c r="BX35" s="99">
        <f t="shared" si="63"/>
        <v>3.8270581091881778E-2</v>
      </c>
      <c r="BY35" s="99">
        <f t="shared" si="64"/>
        <v>2.1092685466532254E-2</v>
      </c>
      <c r="CA35" s="109">
        <f t="shared" si="38"/>
        <v>0.53356969472580595</v>
      </c>
      <c r="CB35" s="109">
        <f t="shared" si="39"/>
        <v>1</v>
      </c>
      <c r="CC35" s="109">
        <f t="shared" si="40"/>
        <v>0.47369964628126288</v>
      </c>
      <c r="CD35" s="109">
        <f t="shared" si="41"/>
        <v>0.40114041933615813</v>
      </c>
      <c r="CE35" s="109">
        <f t="shared" si="42"/>
        <v>0.40780224411877963</v>
      </c>
      <c r="CF35" s="109">
        <f t="shared" si="43"/>
        <v>0.91247871284132553</v>
      </c>
      <c r="CG35" s="109">
        <f t="shared" si="44"/>
        <v>0.52724523150592917</v>
      </c>
      <c r="CH35" s="109">
        <f t="shared" si="45"/>
        <v>0.74572485004280831</v>
      </c>
      <c r="CI35" s="109">
        <f t="shared" si="46"/>
        <v>0.50736018082170098</v>
      </c>
    </row>
    <row r="36" spans="1:87" s="99" customFormat="1">
      <c r="A36" s="105" t="s">
        <v>17</v>
      </c>
      <c r="B36" s="106">
        <v>4.591521632815918E-3</v>
      </c>
      <c r="C36" s="106">
        <v>3.9748256449964039E-3</v>
      </c>
      <c r="D36" s="106">
        <v>5.5187448105670908E-3</v>
      </c>
      <c r="E36" s="106">
        <v>6.030288954733419E-3</v>
      </c>
      <c r="F36" s="106">
        <v>6.4818598403967769E-3</v>
      </c>
      <c r="G36" s="100">
        <v>7.8802824469830987E-3</v>
      </c>
      <c r="H36" s="100">
        <v>9.3971256156777788E-3</v>
      </c>
      <c r="I36" s="100">
        <v>1.3631667993752677E-2</v>
      </c>
      <c r="J36" s="100">
        <v>1.1863531310842224E-2</v>
      </c>
      <c r="K36" s="100">
        <v>1.4001870996589168E-2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9.095715809401151E-3</v>
      </c>
      <c r="R36" s="100">
        <v>1.2807269932894301E-2</v>
      </c>
      <c r="S36" s="100">
        <v>1.0621518535795627E-2</v>
      </c>
      <c r="T36" s="100">
        <v>1.2607868485352529E-2</v>
      </c>
      <c r="U36" s="100">
        <v>1.2197167826002409E-2</v>
      </c>
      <c r="V36" s="100">
        <v>1.3881659239667561E-2</v>
      </c>
      <c r="W36" s="100">
        <v>8.9968033098203268E-3</v>
      </c>
      <c r="X36" s="100">
        <v>1.3238851811718539E-2</v>
      </c>
      <c r="Y36" s="100">
        <v>9.3886615694769495E-3</v>
      </c>
      <c r="Z36" s="100">
        <v>1.1358020793040567E-2</v>
      </c>
      <c r="AA36" s="100">
        <v>8.1349759722921834E-3</v>
      </c>
      <c r="AB36" s="100">
        <v>4.9051434169288992E-3</v>
      </c>
      <c r="AC36" s="100">
        <v>6.4569037687551905E-3</v>
      </c>
      <c r="AD36" s="100">
        <v>7.8270250235545642E-3</v>
      </c>
      <c r="AE36" s="100">
        <v>6.9027178763693634E-3</v>
      </c>
      <c r="AF36" s="100">
        <v>9.8925861773998501E-3</v>
      </c>
      <c r="AG36" s="100">
        <v>9.0137760276785377E-3</v>
      </c>
      <c r="AH36" s="100">
        <v>6.0501644513662554E-3</v>
      </c>
      <c r="AI36" s="100">
        <v>6.1236622744689712E-3</v>
      </c>
      <c r="AJ36" s="100">
        <v>4.7599573161153331E-3</v>
      </c>
      <c r="AK36" s="100">
        <v>6.5077283504954798E-3</v>
      </c>
      <c r="AL36" s="100">
        <v>6.4155363469926676E-3</v>
      </c>
      <c r="AM36" s="100">
        <v>5.9925645682369138E-3</v>
      </c>
      <c r="AN36" s="100">
        <v>5.8908613850250429E-3</v>
      </c>
      <c r="AO36" s="100">
        <v>3.0097516853710331E-3</v>
      </c>
      <c r="AP36" s="100">
        <v>6.5313709143887053E-3</v>
      </c>
      <c r="AQ36" s="100">
        <v>5.1228237779539689E-3</v>
      </c>
      <c r="AR36" s="100">
        <v>3.5892562818212745E-3</v>
      </c>
      <c r="AS36" s="100">
        <v>0</v>
      </c>
      <c r="AT36" s="99">
        <f t="shared" si="19"/>
        <v>0.3106920621757388</v>
      </c>
      <c r="AU36" s="100">
        <v>1</v>
      </c>
      <c r="AV36" s="100">
        <v>1</v>
      </c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99">
        <f t="shared" si="47"/>
        <v>5.3194481767019214E-3</v>
      </c>
      <c r="BH36" s="99">
        <f t="shared" si="48"/>
        <v>1.1354895672768988E-2</v>
      </c>
      <c r="BI36" s="99">
        <f t="shared" si="49"/>
        <v>0</v>
      </c>
      <c r="BJ36" s="99">
        <f t="shared" si="50"/>
        <v>1.1465908117889204E-2</v>
      </c>
      <c r="BK36" s="99">
        <f t="shared" si="51"/>
        <v>1.1372799344744788E-2</v>
      </c>
      <c r="BL36" s="99">
        <f t="shared" si="52"/>
        <v>6.8310120453827089E-3</v>
      </c>
      <c r="BM36" s="99">
        <f t="shared" si="53"/>
        <v>7.5965813614565962E-3</v>
      </c>
      <c r="BN36" s="99">
        <f t="shared" si="54"/>
        <v>5.9133295933730878E-3</v>
      </c>
      <c r="BO36" s="99">
        <f t="shared" si="55"/>
        <v>3.6506405319069964E-3</v>
      </c>
      <c r="BQ36" s="99">
        <f t="shared" si="56"/>
        <v>1.0288466165979543E-3</v>
      </c>
      <c r="BR36" s="99">
        <f t="shared" si="57"/>
        <v>2.6624557012313705E-3</v>
      </c>
      <c r="BS36" s="99">
        <f t="shared" si="58"/>
        <v>0</v>
      </c>
      <c r="BT36" s="99">
        <f t="shared" si="59"/>
        <v>1.5786759567660365E-3</v>
      </c>
      <c r="BU36" s="99">
        <f t="shared" si="60"/>
        <v>2.1999379568900784E-3</v>
      </c>
      <c r="BV36" s="99">
        <f t="shared" si="61"/>
        <v>1.4766280001038082E-3</v>
      </c>
      <c r="BW36" s="99">
        <f t="shared" si="62"/>
        <v>1.7551653247889322E-3</v>
      </c>
      <c r="BX36" s="99">
        <f t="shared" si="63"/>
        <v>6.9688092910922433E-4</v>
      </c>
      <c r="BY36" s="99">
        <f t="shared" si="64"/>
        <v>2.4600616800940977E-3</v>
      </c>
      <c r="CA36" s="109">
        <f t="shared" si="38"/>
        <v>0.46393605478160727</v>
      </c>
      <c r="CB36" s="109">
        <f t="shared" si="39"/>
        <v>0.9903180416257642</v>
      </c>
      <c r="CC36" s="109">
        <f t="shared" si="40"/>
        <v>0</v>
      </c>
      <c r="CD36" s="109">
        <f t="shared" si="41"/>
        <v>1</v>
      </c>
      <c r="CE36" s="109">
        <f t="shared" si="42"/>
        <v>0.99187951166300148</v>
      </c>
      <c r="CF36" s="109">
        <f t="shared" si="43"/>
        <v>0.59576720615133028</v>
      </c>
      <c r="CG36" s="109">
        <f t="shared" si="44"/>
        <v>0.6625363890370225</v>
      </c>
      <c r="CH36" s="109">
        <f t="shared" si="45"/>
        <v>0.51573146519001511</v>
      </c>
      <c r="CI36" s="109">
        <f t="shared" si="46"/>
        <v>0.31839087618461176</v>
      </c>
    </row>
    <row r="37" spans="1:87" s="99" customFormat="1">
      <c r="A37" s="105">
        <v>321</v>
      </c>
      <c r="B37" s="100">
        <v>3.4350306055963571E-2</v>
      </c>
      <c r="C37" s="100">
        <v>1.7916681592355106E-2</v>
      </c>
      <c r="D37" s="100">
        <v>1.4053397817378275E-2</v>
      </c>
      <c r="E37" s="100">
        <v>3.337037971837678E-2</v>
      </c>
      <c r="F37" s="100">
        <v>4.5414502263130714E-2</v>
      </c>
      <c r="G37" s="100">
        <v>1.1060279948994561E-2</v>
      </c>
      <c r="H37" s="100">
        <v>2.6688855407128221E-2</v>
      </c>
      <c r="I37" s="100">
        <v>5.1464967996574525E-2</v>
      </c>
      <c r="J37" s="100">
        <v>3.7546819005481138E-2</v>
      </c>
      <c r="K37" s="100">
        <v>5.5572915391524071E-2</v>
      </c>
      <c r="L37" s="100">
        <v>1.8969300494227181E-2</v>
      </c>
      <c r="M37" s="100">
        <v>2.6125732526923948E-2</v>
      </c>
      <c r="N37" s="100">
        <v>2.0654311649016641E-2</v>
      </c>
      <c r="O37" s="100">
        <v>2.7307504476640078E-2</v>
      </c>
      <c r="P37" s="100">
        <v>1.5841828801233741E-2</v>
      </c>
      <c r="Q37" s="100">
        <v>3.4671808586586673E-2</v>
      </c>
      <c r="R37" s="100">
        <v>4.5879388453530866E-2</v>
      </c>
      <c r="S37" s="100">
        <v>4.0199215212798067E-2</v>
      </c>
      <c r="T37" s="100">
        <v>6.4468699859369677E-2</v>
      </c>
      <c r="U37" s="100">
        <v>5.0879265935304618E-2</v>
      </c>
      <c r="V37" s="100">
        <v>4.3752615862944606E-2</v>
      </c>
      <c r="W37" s="100">
        <v>3.1657921985684262E-2</v>
      </c>
      <c r="X37" s="100">
        <v>7.0100770480528679E-2</v>
      </c>
      <c r="Y37" s="100">
        <v>3.075213421347768E-2</v>
      </c>
      <c r="Z37" s="100">
        <v>7.3036778578589645E-2</v>
      </c>
      <c r="AA37" s="100">
        <v>5.807583664370463E-2</v>
      </c>
      <c r="AB37" s="100">
        <v>4.3519037007652049E-2</v>
      </c>
      <c r="AC37" s="100">
        <v>5.4610524118317967E-2</v>
      </c>
      <c r="AD37" s="100">
        <v>8.5776957145670046E-2</v>
      </c>
      <c r="AE37" s="100">
        <v>2.7746101752269509E-2</v>
      </c>
      <c r="AF37" s="100">
        <v>3.2002402474725189E-2</v>
      </c>
      <c r="AG37" s="100">
        <v>8.5082520879379508E-2</v>
      </c>
      <c r="AH37" s="100">
        <v>5.9956245518842523E-2</v>
      </c>
      <c r="AI37" s="100">
        <v>4.0625066230761828E-2</v>
      </c>
      <c r="AJ37" s="100">
        <v>5.9612540828652374E-2</v>
      </c>
      <c r="AK37" s="100">
        <v>4.2238695475851865E-2</v>
      </c>
      <c r="AL37" s="100">
        <v>4.8649428912860108E-2</v>
      </c>
      <c r="AM37" s="100">
        <v>3.832551184796007E-2</v>
      </c>
      <c r="AN37" s="100">
        <v>5.2359101186037864E-2</v>
      </c>
      <c r="AO37" s="100">
        <v>3.7470396990518039E-2</v>
      </c>
      <c r="AP37" s="100">
        <v>4.5093141641614383E-2</v>
      </c>
      <c r="AQ37" s="100">
        <v>3.3897021682319305E-2</v>
      </c>
      <c r="AR37" s="100">
        <v>4.3383145238398271E-2</v>
      </c>
      <c r="AS37" s="100">
        <v>4.1652863966958657E-2</v>
      </c>
      <c r="AT37" s="99">
        <f t="shared" si="19"/>
        <v>1.851812921856258</v>
      </c>
      <c r="AU37" s="100"/>
      <c r="AV37" s="100"/>
      <c r="AW37" s="100">
        <v>1</v>
      </c>
      <c r="AX37" s="100"/>
      <c r="AY37" s="100"/>
      <c r="AZ37" s="100"/>
      <c r="BA37" s="100"/>
      <c r="BB37" s="100"/>
      <c r="BC37" s="100"/>
      <c r="BD37" s="100"/>
      <c r="BE37" s="100"/>
      <c r="BF37" s="100"/>
      <c r="BG37" s="99">
        <f t="shared" si="47"/>
        <v>2.9021053489440889E-2</v>
      </c>
      <c r="BH37" s="99">
        <f t="shared" si="48"/>
        <v>3.64667675499405E-2</v>
      </c>
      <c r="BI37" s="99">
        <f t="shared" si="49"/>
        <v>2.1779735589608318E-2</v>
      </c>
      <c r="BJ37" s="99">
        <f t="shared" si="50"/>
        <v>4.721967560951798E-2</v>
      </c>
      <c r="BK37" s="99">
        <f t="shared" si="51"/>
        <v>4.9860044224244969E-2</v>
      </c>
      <c r="BL37" s="99">
        <f t="shared" si="52"/>
        <v>6.0495588728836175E-2</v>
      </c>
      <c r="BM37" s="99">
        <f t="shared" si="53"/>
        <v>4.9082467371195704E-2</v>
      </c>
      <c r="BN37" s="99">
        <f t="shared" si="54"/>
        <v>4.8237055650272462E-2</v>
      </c>
      <c r="BO37" s="99">
        <f t="shared" si="55"/>
        <v>4.0299313903961728E-2</v>
      </c>
      <c r="BQ37" s="99">
        <f t="shared" si="56"/>
        <v>1.2878281385779965E-2</v>
      </c>
      <c r="BR37" s="99">
        <f t="shared" si="57"/>
        <v>1.8250031446671904E-2</v>
      </c>
      <c r="BS37" s="99">
        <f t="shared" si="58"/>
        <v>4.844269288200892E-3</v>
      </c>
      <c r="BT37" s="99">
        <f t="shared" si="59"/>
        <v>1.1395762804570678E-2</v>
      </c>
      <c r="BU37" s="99">
        <f t="shared" si="60"/>
        <v>2.0497427734164464E-2</v>
      </c>
      <c r="BV37" s="99">
        <f t="shared" si="61"/>
        <v>1.7961440949927493E-2</v>
      </c>
      <c r="BW37" s="99">
        <f t="shared" si="62"/>
        <v>2.3625937296426432E-2</v>
      </c>
      <c r="BX37" s="99">
        <f t="shared" si="63"/>
        <v>8.3782754710828213E-3</v>
      </c>
      <c r="BY37" s="99">
        <f t="shared" si="64"/>
        <v>4.5638529348854592E-3</v>
      </c>
      <c r="CA37" s="109">
        <f t="shared" si="38"/>
        <v>0.47972181276760673</v>
      </c>
      <c r="CB37" s="109">
        <f t="shared" si="39"/>
        <v>0.60280044076268391</v>
      </c>
      <c r="CC37" s="109">
        <f t="shared" si="40"/>
        <v>0.36002188006192037</v>
      </c>
      <c r="CD37" s="109">
        <f t="shared" si="41"/>
        <v>0.78054741844358611</v>
      </c>
      <c r="CE37" s="109">
        <f t="shared" si="42"/>
        <v>0.82419305724482339</v>
      </c>
      <c r="CF37" s="109">
        <f t="shared" si="43"/>
        <v>1</v>
      </c>
      <c r="CG37" s="109">
        <f t="shared" si="44"/>
        <v>0.81133961008630984</v>
      </c>
      <c r="CH37" s="109">
        <f t="shared" si="45"/>
        <v>0.79736484368288341</v>
      </c>
      <c r="CI37" s="109">
        <f t="shared" si="46"/>
        <v>0.6661529336394808</v>
      </c>
    </row>
    <row r="38" spans="1:87" s="99" customFormat="1">
      <c r="A38" s="105" t="s">
        <v>19</v>
      </c>
      <c r="B38" s="100">
        <v>8.2811718809927562E-2</v>
      </c>
      <c r="C38" s="100">
        <v>7.2456524913959139E-2</v>
      </c>
      <c r="D38" s="100">
        <v>6.8020853663780981E-2</v>
      </c>
      <c r="E38" s="100">
        <v>7.8825375076973764E-2</v>
      </c>
      <c r="F38" s="100">
        <v>8.3875802025630192E-2</v>
      </c>
      <c r="G38" s="100">
        <v>5.6663674889696376E-2</v>
      </c>
      <c r="H38" s="100">
        <v>5.5234164146439453E-2</v>
      </c>
      <c r="I38" s="100">
        <v>6.251403255429909E-2</v>
      </c>
      <c r="J38" s="100">
        <v>5.7573325419628681E-2</v>
      </c>
      <c r="K38" s="100">
        <v>6.5068996220638442E-2</v>
      </c>
      <c r="L38" s="100">
        <v>7.8182701575437857E-2</v>
      </c>
      <c r="M38" s="100">
        <v>4.69306712607351E-2</v>
      </c>
      <c r="N38" s="100">
        <v>5.4063918305597577E-2</v>
      </c>
      <c r="O38" s="100">
        <v>4.1811149342496967E-2</v>
      </c>
      <c r="P38" s="100">
        <v>4.2888160874979937E-2</v>
      </c>
      <c r="Q38" s="100">
        <v>0.47500947334939403</v>
      </c>
      <c r="R38" s="100">
        <v>0.67291467479202594</v>
      </c>
      <c r="S38" s="100">
        <v>0.53304393161924102</v>
      </c>
      <c r="T38" s="100">
        <v>0.52822189518206075</v>
      </c>
      <c r="U38" s="100">
        <v>0.67804117578232503</v>
      </c>
      <c r="V38" s="100">
        <v>0.18472916366245432</v>
      </c>
      <c r="W38" s="100">
        <v>0.13147627044798174</v>
      </c>
      <c r="X38" s="100">
        <v>0.15185415121125348</v>
      </c>
      <c r="Y38" s="100">
        <v>0.1016413656462614</v>
      </c>
      <c r="Z38" s="100">
        <v>0.10577737079343527</v>
      </c>
      <c r="AA38" s="100">
        <v>8.3658635144918392E-2</v>
      </c>
      <c r="AB38" s="100">
        <v>6.5925739789508053E-2</v>
      </c>
      <c r="AC38" s="100">
        <v>5.6959682196787847E-2</v>
      </c>
      <c r="AD38" s="100">
        <v>7.4932471589740396E-2</v>
      </c>
      <c r="AE38" s="100">
        <v>5.5608249925623354E-2</v>
      </c>
      <c r="AF38" s="100">
        <v>6.3922201524455394E-2</v>
      </c>
      <c r="AG38" s="100">
        <v>4.6323684216846156E-2</v>
      </c>
      <c r="AH38" s="100">
        <v>5.1649197265476246E-2</v>
      </c>
      <c r="AI38" s="100">
        <v>4.462689868310149E-2</v>
      </c>
      <c r="AJ38" s="100">
        <v>5.2778650474235293E-2</v>
      </c>
      <c r="AK38" s="100">
        <v>4.2496543057776934E-2</v>
      </c>
      <c r="AL38" s="100">
        <v>5.1101707008138084E-2</v>
      </c>
      <c r="AM38" s="100">
        <v>4.4135651373694199E-2</v>
      </c>
      <c r="AN38" s="100">
        <v>4.657727991233665E-2</v>
      </c>
      <c r="AO38" s="100">
        <v>3.6968022456029301E-2</v>
      </c>
      <c r="AP38" s="100">
        <v>4.8970136089562404E-2</v>
      </c>
      <c r="AQ38" s="100">
        <v>4.9879462041980217E-2</v>
      </c>
      <c r="AR38" s="100">
        <v>3.8895725639414826E-2</v>
      </c>
      <c r="AS38" s="100">
        <v>3.1111603490777795E-2</v>
      </c>
      <c r="AT38" s="99">
        <f t="shared" si="19"/>
        <v>5.4961520834470567</v>
      </c>
      <c r="AU38" s="100">
        <v>1</v>
      </c>
      <c r="AV38" s="100">
        <v>1</v>
      </c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99">
        <f t="shared" si="47"/>
        <v>7.7198054898054314E-2</v>
      </c>
      <c r="BH38" s="99">
        <f t="shared" si="48"/>
        <v>5.9410838646140406E-2</v>
      </c>
      <c r="BI38" s="99">
        <f t="shared" si="49"/>
        <v>5.2775320271849488E-2</v>
      </c>
      <c r="BJ38" s="99">
        <f t="shared" si="50"/>
        <v>0.57744623014500929</v>
      </c>
      <c r="BK38" s="99">
        <f t="shared" si="51"/>
        <v>0.13509566435227724</v>
      </c>
      <c r="BL38" s="99">
        <f t="shared" si="52"/>
        <v>7.0369132180238672E-2</v>
      </c>
      <c r="BM38" s="99">
        <f t="shared" si="53"/>
        <v>5.2426046323100529E-2</v>
      </c>
      <c r="BN38" s="99">
        <f t="shared" si="54"/>
        <v>4.7417966365236222E-2</v>
      </c>
      <c r="BO38" s="99">
        <f t="shared" si="55"/>
        <v>4.1164989943552902E-2</v>
      </c>
      <c r="BQ38" s="99">
        <f t="shared" si="56"/>
        <v>6.8091267660481984E-3</v>
      </c>
      <c r="BR38" s="99">
        <f t="shared" si="57"/>
        <v>4.1836746111600289E-3</v>
      </c>
      <c r="BS38" s="99">
        <f t="shared" si="58"/>
        <v>1.4994368916103095E-2</v>
      </c>
      <c r="BT38" s="99">
        <f t="shared" si="59"/>
        <v>9.2359968899971931E-2</v>
      </c>
      <c r="BU38" s="99">
        <f t="shared" si="60"/>
        <v>3.4409967985033207E-2</v>
      </c>
      <c r="BV38" s="99">
        <f t="shared" si="61"/>
        <v>1.150350729721469E-2</v>
      </c>
      <c r="BW38" s="99">
        <f t="shared" si="62"/>
        <v>7.7613952648063183E-3</v>
      </c>
      <c r="BX38" s="99">
        <f t="shared" si="63"/>
        <v>4.4160964671199178E-3</v>
      </c>
      <c r="BY38" s="99">
        <f t="shared" si="64"/>
        <v>8.0730571355751672E-3</v>
      </c>
      <c r="CA38" s="109">
        <f t="shared" si="38"/>
        <v>0.13368873302483628</v>
      </c>
      <c r="CB38" s="109">
        <f t="shared" si="39"/>
        <v>0.10288549053514655</v>
      </c>
      <c r="CC38" s="109">
        <f t="shared" si="40"/>
        <v>9.1394345510917019E-2</v>
      </c>
      <c r="CD38" s="109">
        <f t="shared" si="41"/>
        <v>1</v>
      </c>
      <c r="CE38" s="109">
        <f t="shared" si="42"/>
        <v>0.23395366927644809</v>
      </c>
      <c r="CF38" s="109">
        <f t="shared" si="43"/>
        <v>0.12186265751976155</v>
      </c>
      <c r="CG38" s="109">
        <f t="shared" si="44"/>
        <v>9.0789485819199503E-2</v>
      </c>
      <c r="CH38" s="109">
        <f t="shared" si="45"/>
        <v>8.2116678384632519E-2</v>
      </c>
      <c r="CI38" s="109">
        <f t="shared" si="46"/>
        <v>7.1288005349373365E-2</v>
      </c>
    </row>
    <row r="39" spans="1:87" s="99" customFormat="1">
      <c r="A39" s="105" t="s">
        <v>20</v>
      </c>
      <c r="B39" s="100">
        <v>6.2621029981629675E-3</v>
      </c>
      <c r="C39" s="100">
        <v>1.0235348255347759E-2</v>
      </c>
      <c r="D39" s="100">
        <v>1.5530422068363232E-2</v>
      </c>
      <c r="E39" s="100">
        <v>1.3658380012485483E-2</v>
      </c>
      <c r="F39" s="100">
        <v>1.5405359587413485E-2</v>
      </c>
      <c r="G39" s="100">
        <v>4.9329464355736801E-3</v>
      </c>
      <c r="H39" s="100">
        <v>7.6225287784048544E-3</v>
      </c>
      <c r="I39" s="100">
        <v>1.6307821791774684E-2</v>
      </c>
      <c r="J39" s="100">
        <v>1.3514280639751077E-2</v>
      </c>
      <c r="K39" s="100">
        <v>1.4542746215806313E-2</v>
      </c>
      <c r="L39" s="100">
        <v>6.6151984717290379E-3</v>
      </c>
      <c r="M39" s="100">
        <v>6.2193888164772627E-3</v>
      </c>
      <c r="N39" s="100">
        <v>1.0306083855629998E-2</v>
      </c>
      <c r="O39" s="100">
        <v>1.0035924618509986E-2</v>
      </c>
      <c r="P39" s="100">
        <v>8.0051235517233053E-3</v>
      </c>
      <c r="Q39" s="100">
        <v>1.0832258126599319E-2</v>
      </c>
      <c r="R39" s="100">
        <v>1.3544151856054853E-2</v>
      </c>
      <c r="S39" s="100">
        <v>1.519907801223829E-2</v>
      </c>
      <c r="T39" s="100">
        <v>1.1990567754948814E-2</v>
      </c>
      <c r="U39" s="100">
        <v>1.9591867675873786E-2</v>
      </c>
      <c r="V39" s="100">
        <v>1.8558998040960457E-2</v>
      </c>
      <c r="W39" s="100">
        <v>1.4539920613956855E-2</v>
      </c>
      <c r="X39" s="100">
        <v>2.6101078046217443E-2</v>
      </c>
      <c r="Y39" s="100">
        <v>2.5411123800029477E-2</v>
      </c>
      <c r="Z39" s="100">
        <v>1.8196199783701857E-2</v>
      </c>
      <c r="AA39" s="100">
        <v>1.010595919271621E-2</v>
      </c>
      <c r="AB39" s="100">
        <v>4.3901384358900116E-3</v>
      </c>
      <c r="AC39" s="100">
        <v>1.953002799029328E-2</v>
      </c>
      <c r="AD39" s="100">
        <v>1.7970964481034732E-2</v>
      </c>
      <c r="AE39" s="100">
        <v>8.5522123982864125E-3</v>
      </c>
      <c r="AF39" s="100">
        <v>8.72659294280392E-3</v>
      </c>
      <c r="AG39" s="100">
        <v>2.2022912282190429E-2</v>
      </c>
      <c r="AH39" s="100">
        <v>1.3684874939047504E-2</v>
      </c>
      <c r="AI39" s="100">
        <v>1.3335818628519196E-2</v>
      </c>
      <c r="AJ39" s="100">
        <v>1.1134440694858977E-2</v>
      </c>
      <c r="AK39" s="100">
        <v>5.0723357852443486E-3</v>
      </c>
      <c r="AL39" s="100">
        <v>1.4993000181262523E-2</v>
      </c>
      <c r="AM39" s="100">
        <v>1.3776873716754715E-2</v>
      </c>
      <c r="AN39" s="100">
        <v>1.3673629960008008E-2</v>
      </c>
      <c r="AO39" s="100">
        <v>4.2622039923827879E-3</v>
      </c>
      <c r="AP39" s="100">
        <v>5.7570032260486591E-3</v>
      </c>
      <c r="AQ39" s="100">
        <v>2.2269155060622346E-2</v>
      </c>
      <c r="AR39" s="100">
        <v>1.2170045007810805E-2</v>
      </c>
      <c r="AS39" s="100">
        <v>1.0381085489783455E-2</v>
      </c>
      <c r="AT39" s="99">
        <f t="shared" si="19"/>
        <v>0.5649681742132926</v>
      </c>
      <c r="AU39" s="100">
        <v>1</v>
      </c>
      <c r="AV39" s="100">
        <v>1</v>
      </c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99">
        <f t="shared" si="47"/>
        <v>1.2218322584354586E-2</v>
      </c>
      <c r="BH39" s="99">
        <f t="shared" si="48"/>
        <v>1.1384064772262122E-2</v>
      </c>
      <c r="BI39" s="99">
        <f t="shared" si="49"/>
        <v>8.2363438628139194E-3</v>
      </c>
      <c r="BJ39" s="99">
        <f t="shared" si="50"/>
        <v>1.4231584685143012E-2</v>
      </c>
      <c r="BK39" s="99">
        <f t="shared" si="51"/>
        <v>2.0561464056973216E-2</v>
      </c>
      <c r="BL39" s="99">
        <f t="shared" si="52"/>
        <v>1.2999272524983559E-2</v>
      </c>
      <c r="BM39" s="99">
        <f t="shared" si="53"/>
        <v>1.3264482238169492E-2</v>
      </c>
      <c r="BN39" s="99">
        <f t="shared" si="54"/>
        <v>1.1730056067625715E-2</v>
      </c>
      <c r="BO39" s="99">
        <f t="shared" si="55"/>
        <v>1.0967898555329611E-2</v>
      </c>
      <c r="BQ39" s="99">
        <f t="shared" si="56"/>
        <v>3.9563149582529655E-3</v>
      </c>
      <c r="BR39" s="99">
        <f t="shared" si="57"/>
        <v>4.8611868951453849E-3</v>
      </c>
      <c r="BS39" s="99">
        <f t="shared" si="58"/>
        <v>1.888914860731779E-3</v>
      </c>
      <c r="BT39" s="99">
        <f t="shared" si="59"/>
        <v>3.4175582989261948E-3</v>
      </c>
      <c r="BU39" s="99">
        <f t="shared" si="60"/>
        <v>5.0017460310646618E-3</v>
      </c>
      <c r="BV39" s="99">
        <f t="shared" si="61"/>
        <v>7.0676950428506099E-3</v>
      </c>
      <c r="BW39" s="99">
        <f t="shared" si="62"/>
        <v>5.4701426407456092E-3</v>
      </c>
      <c r="BX39" s="99">
        <f t="shared" si="63"/>
        <v>3.9778682508147933E-3</v>
      </c>
      <c r="BY39" s="99">
        <f t="shared" si="64"/>
        <v>7.0997829891093663E-3</v>
      </c>
      <c r="CA39" s="109">
        <f t="shared" si="38"/>
        <v>0.59423407547726947</v>
      </c>
      <c r="CB39" s="109">
        <f t="shared" si="39"/>
        <v>0.5536602228673172</v>
      </c>
      <c r="CC39" s="109">
        <f t="shared" si="40"/>
        <v>0.40057185811244045</v>
      </c>
      <c r="CD39" s="109">
        <f t="shared" si="41"/>
        <v>0.69214841149974005</v>
      </c>
      <c r="CE39" s="109">
        <f t="shared" si="42"/>
        <v>1</v>
      </c>
      <c r="CF39" s="109">
        <f t="shared" si="43"/>
        <v>0.63221531739978343</v>
      </c>
      <c r="CG39" s="109">
        <f t="shared" si="44"/>
        <v>0.64511370403465873</v>
      </c>
      <c r="CH39" s="109">
        <f t="shared" si="45"/>
        <v>0.57048739501833201</v>
      </c>
      <c r="CI39" s="109">
        <f t="shared" si="46"/>
        <v>0.53342011662880384</v>
      </c>
    </row>
    <row r="40" spans="1:87" s="99" customFormat="1">
      <c r="A40" s="105" t="s">
        <v>194</v>
      </c>
      <c r="B40" s="100">
        <v>3.8090467893154352E-2</v>
      </c>
      <c r="C40" s="100">
        <v>3.6674483134890565E-2</v>
      </c>
      <c r="D40" s="100">
        <v>0</v>
      </c>
      <c r="E40" s="100">
        <v>0</v>
      </c>
      <c r="F40" s="100">
        <v>3.1574405342275451E-2</v>
      </c>
      <c r="G40" s="100">
        <v>0.11864457980056756</v>
      </c>
      <c r="H40" s="100">
        <v>0.12002033159416432</v>
      </c>
      <c r="I40" s="100">
        <v>0</v>
      </c>
      <c r="J40" s="100">
        <v>8.4948954356809145E-2</v>
      </c>
      <c r="K40" s="100">
        <v>0.10626120246322114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9.5805210974842001E-2</v>
      </c>
      <c r="W40" s="100">
        <v>0.11712609137939831</v>
      </c>
      <c r="X40" s="100">
        <v>0.1867119519172307</v>
      </c>
      <c r="Y40" s="100">
        <v>0.11095121935953396</v>
      </c>
      <c r="Z40" s="100">
        <v>0.15721654286097714</v>
      </c>
      <c r="AA40" s="100">
        <v>0.12043448152227811</v>
      </c>
      <c r="AB40" s="100">
        <v>9.8871708592005073E-2</v>
      </c>
      <c r="AC40" s="100">
        <v>0</v>
      </c>
      <c r="AD40" s="100">
        <v>0.2424284905787733</v>
      </c>
      <c r="AE40" s="100">
        <v>0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99">
        <f t="shared" si="19"/>
        <v>1.665760121770121</v>
      </c>
      <c r="AU40" s="100">
        <v>1</v>
      </c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99">
        <f t="shared" si="47"/>
        <v>2.1267871274064078E-2</v>
      </c>
      <c r="BH40" s="99">
        <f t="shared" si="48"/>
        <v>8.597501364295243E-2</v>
      </c>
      <c r="BI40" s="99">
        <f t="shared" si="49"/>
        <v>0</v>
      </c>
      <c r="BJ40" s="99">
        <f t="shared" si="50"/>
        <v>0</v>
      </c>
      <c r="BK40" s="99">
        <f t="shared" si="51"/>
        <v>0.13356220329839644</v>
      </c>
      <c r="BL40" s="99">
        <f t="shared" si="52"/>
        <v>0.11543367017326411</v>
      </c>
      <c r="BM40" s="99">
        <f t="shared" si="53"/>
        <v>0</v>
      </c>
      <c r="BN40" s="99">
        <f t="shared" si="54"/>
        <v>0</v>
      </c>
      <c r="BO40" s="99">
        <f t="shared" si="55"/>
        <v>0</v>
      </c>
      <c r="BQ40" s="99">
        <f t="shared" si="56"/>
        <v>1.9565484836813449E-2</v>
      </c>
      <c r="BR40" s="99">
        <f t="shared" si="57"/>
        <v>5.0076614933374897E-2</v>
      </c>
      <c r="BS40" s="99">
        <f t="shared" si="58"/>
        <v>0</v>
      </c>
      <c r="BT40" s="99">
        <f t="shared" si="59"/>
        <v>0</v>
      </c>
      <c r="BU40" s="99">
        <f t="shared" si="60"/>
        <v>3.7387887067222056E-2</v>
      </c>
      <c r="BV40" s="99">
        <f t="shared" si="61"/>
        <v>9.9585680538694904E-2</v>
      </c>
      <c r="BW40" s="99">
        <f t="shared" si="62"/>
        <v>0</v>
      </c>
      <c r="BX40" s="99">
        <f t="shared" si="63"/>
        <v>0</v>
      </c>
      <c r="BY40" s="99">
        <f t="shared" si="64"/>
        <v>0</v>
      </c>
      <c r="CA40" s="109">
        <f t="shared" si="38"/>
        <v>0.15923570253291428</v>
      </c>
      <c r="CB40" s="109">
        <f t="shared" si="39"/>
        <v>0.64370766219596087</v>
      </c>
      <c r="CC40" s="109">
        <f t="shared" si="40"/>
        <v>0</v>
      </c>
      <c r="CD40" s="109">
        <f t="shared" si="41"/>
        <v>0</v>
      </c>
      <c r="CE40" s="109">
        <f t="shared" si="42"/>
        <v>1</v>
      </c>
      <c r="CF40" s="109">
        <f t="shared" si="43"/>
        <v>0.8642689872026843</v>
      </c>
      <c r="CG40" s="109">
        <f t="shared" si="44"/>
        <v>0</v>
      </c>
      <c r="CH40" s="109">
        <f t="shared" si="45"/>
        <v>0</v>
      </c>
      <c r="CI40" s="109">
        <f t="shared" si="46"/>
        <v>0</v>
      </c>
    </row>
    <row r="41" spans="1:87" s="99" customFormat="1">
      <c r="A41" s="105">
        <v>552</v>
      </c>
      <c r="B41" s="100">
        <v>0</v>
      </c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>
        <v>0</v>
      </c>
      <c r="U41" s="100">
        <v>0</v>
      </c>
      <c r="V41" s="100">
        <v>7.3212508309211707E-2</v>
      </c>
      <c r="W41" s="100">
        <v>6.2959428773980461E-2</v>
      </c>
      <c r="X41" s="100">
        <v>7.3000573837835994E-2</v>
      </c>
      <c r="Y41" s="100">
        <v>7.3914371992427619E-2</v>
      </c>
      <c r="Z41" s="100">
        <v>7.1342390489196925E-2</v>
      </c>
      <c r="AA41" s="100">
        <v>0</v>
      </c>
      <c r="AB41" s="100">
        <v>0</v>
      </c>
      <c r="AC41" s="100">
        <v>0</v>
      </c>
      <c r="AD41" s="100">
        <v>0</v>
      </c>
      <c r="AE41" s="100">
        <v>0</v>
      </c>
      <c r="AF41" s="100">
        <v>0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00">
        <v>0</v>
      </c>
      <c r="AQ41" s="100">
        <v>0</v>
      </c>
      <c r="AR41" s="100">
        <v>0</v>
      </c>
      <c r="AS41" s="100">
        <v>0</v>
      </c>
      <c r="AT41" s="99">
        <f t="shared" si="19"/>
        <v>0.35442927340265273</v>
      </c>
      <c r="AU41" s="100"/>
      <c r="AV41" s="100"/>
      <c r="AW41" s="100">
        <v>1</v>
      </c>
      <c r="AX41" s="100"/>
      <c r="AY41" s="100"/>
      <c r="AZ41" s="100"/>
      <c r="BA41" s="100"/>
      <c r="BB41" s="100"/>
      <c r="BC41" s="100"/>
      <c r="BD41" s="100"/>
      <c r="BE41" s="100"/>
      <c r="BF41" s="100"/>
      <c r="BG41" s="99">
        <f t="shared" si="47"/>
        <v>0</v>
      </c>
      <c r="BH41" s="99">
        <f t="shared" si="48"/>
        <v>0</v>
      </c>
      <c r="BI41" s="99">
        <f t="shared" si="49"/>
        <v>0</v>
      </c>
      <c r="BJ41" s="99">
        <f t="shared" si="50"/>
        <v>0</v>
      </c>
      <c r="BK41" s="99">
        <f t="shared" si="51"/>
        <v>7.0885854680530547E-2</v>
      </c>
      <c r="BL41" s="99">
        <f t="shared" si="52"/>
        <v>0</v>
      </c>
      <c r="BM41" s="99">
        <f t="shared" si="53"/>
        <v>0</v>
      </c>
      <c r="BN41" s="99">
        <f t="shared" si="54"/>
        <v>0</v>
      </c>
      <c r="BO41" s="99">
        <f t="shared" si="55"/>
        <v>0</v>
      </c>
      <c r="BQ41" s="99">
        <f t="shared" si="56"/>
        <v>0</v>
      </c>
      <c r="BR41" s="99">
        <f t="shared" si="57"/>
        <v>0</v>
      </c>
      <c r="BS41" s="99">
        <f t="shared" si="58"/>
        <v>0</v>
      </c>
      <c r="BT41" s="99">
        <f t="shared" si="59"/>
        <v>0</v>
      </c>
      <c r="BU41" s="99">
        <f t="shared" si="60"/>
        <v>4.5302848676218241E-3</v>
      </c>
      <c r="BV41" s="99">
        <f t="shared" si="61"/>
        <v>0</v>
      </c>
      <c r="BW41" s="99">
        <f t="shared" si="62"/>
        <v>0</v>
      </c>
      <c r="BX41" s="99">
        <f t="shared" si="63"/>
        <v>0</v>
      </c>
      <c r="BY41" s="99">
        <f t="shared" si="64"/>
        <v>0</v>
      </c>
      <c r="CA41" s="109">
        <f t="shared" si="38"/>
        <v>0</v>
      </c>
      <c r="CB41" s="109">
        <f t="shared" si="39"/>
        <v>0</v>
      </c>
      <c r="CC41" s="109">
        <f t="shared" si="40"/>
        <v>0</v>
      </c>
      <c r="CD41" s="109">
        <f t="shared" si="41"/>
        <v>0</v>
      </c>
      <c r="CE41" s="109">
        <f t="shared" si="42"/>
        <v>1</v>
      </c>
      <c r="CF41" s="109">
        <f t="shared" si="43"/>
        <v>0</v>
      </c>
      <c r="CG41" s="109">
        <f t="shared" si="44"/>
        <v>0</v>
      </c>
      <c r="CH41" s="109">
        <f t="shared" si="45"/>
        <v>0</v>
      </c>
      <c r="CI41" s="109">
        <f t="shared" si="46"/>
        <v>0</v>
      </c>
    </row>
    <row r="42" spans="1:87" s="99" customFormat="1">
      <c r="A42" s="105" t="s">
        <v>22</v>
      </c>
      <c r="B42" s="100">
        <v>5.5781045298829409E-3</v>
      </c>
      <c r="C42" s="100">
        <v>1.4946584405457014E-2</v>
      </c>
      <c r="D42" s="100">
        <v>0.21676496954981359</v>
      </c>
      <c r="E42" s="100">
        <v>2.1014986111140568E-2</v>
      </c>
      <c r="F42" s="100">
        <v>2.4139407676123895E-2</v>
      </c>
      <c r="G42" s="100">
        <v>1.2376952279705006E-2</v>
      </c>
      <c r="H42" s="100">
        <v>1.2428154684348365E-2</v>
      </c>
      <c r="I42" s="100">
        <v>7.1144590212607772E-2</v>
      </c>
      <c r="J42" s="100">
        <v>2.4532765435096381E-2</v>
      </c>
      <c r="K42" s="100">
        <v>1.4497646435764382E-2</v>
      </c>
      <c r="L42" s="100">
        <v>1.8515378147681328E-2</v>
      </c>
      <c r="M42" s="100">
        <v>1.5475545945259454E-2</v>
      </c>
      <c r="N42" s="100">
        <v>8.2064512643181316E-3</v>
      </c>
      <c r="O42" s="100">
        <v>7.5877098111448819E-3</v>
      </c>
      <c r="P42" s="100">
        <v>9.9256034160798302E-3</v>
      </c>
      <c r="Q42" s="100">
        <v>1.2189346311583598E-2</v>
      </c>
      <c r="R42" s="100">
        <v>1.043250858553817E-2</v>
      </c>
      <c r="S42" s="100">
        <v>1.0795214444474933E-2</v>
      </c>
      <c r="T42" s="100">
        <v>3.750944962168825E-2</v>
      </c>
      <c r="U42" s="100">
        <v>2.1769144695317995E-2</v>
      </c>
      <c r="V42" s="100">
        <v>9.1990447484023453E-3</v>
      </c>
      <c r="W42" s="100">
        <v>8.9857567130006422E-3</v>
      </c>
      <c r="X42" s="100">
        <v>9.0906307802058692E-3</v>
      </c>
      <c r="Y42" s="100">
        <v>9.9204012201845986E-3</v>
      </c>
      <c r="Z42" s="100">
        <v>2.2001784064984174E-2</v>
      </c>
      <c r="AA42" s="100">
        <v>1.70896109127055E-2</v>
      </c>
      <c r="AB42" s="100">
        <v>1.3360153984894889E-2</v>
      </c>
      <c r="AC42" s="100">
        <v>1.4594568033565156E-2</v>
      </c>
      <c r="AD42" s="100">
        <v>2.0526320203885274E-2</v>
      </c>
      <c r="AE42" s="100">
        <v>8.4185545962244968E-3</v>
      </c>
      <c r="AF42" s="100">
        <v>1.0727064333015892E-2</v>
      </c>
      <c r="AG42" s="100">
        <v>1.7431970406636573E-2</v>
      </c>
      <c r="AH42" s="100">
        <v>8.2475183470295896E-3</v>
      </c>
      <c r="AI42" s="100">
        <v>0</v>
      </c>
      <c r="AJ42" s="100">
        <v>1.0893395914697231E-2</v>
      </c>
      <c r="AK42" s="100">
        <v>9.2178972068153002E-3</v>
      </c>
      <c r="AL42" s="100">
        <v>1.0293121886099918E-2</v>
      </c>
      <c r="AM42" s="100">
        <v>1.2565470554328335E-2</v>
      </c>
      <c r="AN42" s="100">
        <v>8.8908121331994789E-3</v>
      </c>
      <c r="AO42" s="100">
        <v>4.5184487213837578E-3</v>
      </c>
      <c r="AP42" s="100">
        <v>1.708700470517795E-2</v>
      </c>
      <c r="AQ42" s="100">
        <v>1.539939063731941E-2</v>
      </c>
      <c r="AR42" s="100">
        <v>8.3921427241750862E-3</v>
      </c>
      <c r="AS42" s="100">
        <v>1.3256867741303481E-2</v>
      </c>
      <c r="AT42" s="99">
        <f t="shared" si="19"/>
        <v>0.84993844413226161</v>
      </c>
      <c r="AU42" s="100">
        <v>1</v>
      </c>
      <c r="AV42" s="100">
        <v>1</v>
      </c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99">
        <f t="shared" si="47"/>
        <v>5.6488810454483597E-2</v>
      </c>
      <c r="BH42" s="99">
        <f t="shared" si="48"/>
        <v>2.6996021809504379E-2</v>
      </c>
      <c r="BI42" s="99">
        <f t="shared" si="49"/>
        <v>1.1942137716896725E-2</v>
      </c>
      <c r="BJ42" s="99">
        <f t="shared" si="50"/>
        <v>1.8539132731720587E-2</v>
      </c>
      <c r="BK42" s="99">
        <f t="shared" si="51"/>
        <v>1.1839523505355524E-2</v>
      </c>
      <c r="BL42" s="99">
        <f t="shared" si="52"/>
        <v>1.6392663283762703E-2</v>
      </c>
      <c r="BM42" s="99">
        <f t="shared" si="53"/>
        <v>8.965021536581309E-3</v>
      </c>
      <c r="BN42" s="99">
        <f t="shared" si="54"/>
        <v>1.0372139539028052E-2</v>
      </c>
      <c r="BO42" s="99">
        <f t="shared" si="55"/>
        <v>1.1730770905871938E-2</v>
      </c>
      <c r="BQ42" s="99">
        <f t="shared" si="56"/>
        <v>8.9876275750138901E-2</v>
      </c>
      <c r="BR42" s="99">
        <f t="shared" si="57"/>
        <v>2.5185874302303773E-2</v>
      </c>
      <c r="BS42" s="99">
        <f t="shared" si="58"/>
        <v>4.813399778584351E-3</v>
      </c>
      <c r="BT42" s="99">
        <f t="shared" si="59"/>
        <v>1.1579198085998194E-2</v>
      </c>
      <c r="BU42" s="99">
        <f t="shared" si="60"/>
        <v>5.6926947532050486E-3</v>
      </c>
      <c r="BV42" s="99">
        <f t="shared" si="61"/>
        <v>3.1623891130635679E-3</v>
      </c>
      <c r="BW42" s="99">
        <f t="shared" si="62"/>
        <v>6.2445789705928871E-3</v>
      </c>
      <c r="BX42" s="99">
        <f t="shared" si="63"/>
        <v>1.4675880881619128E-3</v>
      </c>
      <c r="BY42" s="99">
        <f t="shared" si="64"/>
        <v>5.187509330747961E-3</v>
      </c>
      <c r="CA42" s="109">
        <f t="shared" si="38"/>
        <v>1</v>
      </c>
      <c r="CB42" s="109">
        <f t="shared" si="39"/>
        <v>0.47790034154209504</v>
      </c>
      <c r="CC42" s="109">
        <f t="shared" si="40"/>
        <v>0.21140713746343123</v>
      </c>
      <c r="CD42" s="109">
        <f t="shared" si="41"/>
        <v>0.32819123969088837</v>
      </c>
      <c r="CE42" s="109">
        <f t="shared" si="42"/>
        <v>0.20959059697133001</v>
      </c>
      <c r="CF42" s="109">
        <f t="shared" si="43"/>
        <v>0.29019310464983589</v>
      </c>
      <c r="CG42" s="109">
        <f t="shared" si="44"/>
        <v>0.15870437816715863</v>
      </c>
      <c r="CH42" s="109">
        <f t="shared" si="45"/>
        <v>0.18361405481153659</v>
      </c>
      <c r="CI42" s="109">
        <f t="shared" si="46"/>
        <v>0.2076653909241746</v>
      </c>
    </row>
    <row r="43" spans="1:87" s="99" customFormat="1">
      <c r="A43" s="105">
        <v>72</v>
      </c>
      <c r="B43" s="100">
        <v>0</v>
      </c>
      <c r="C43" s="100">
        <v>0</v>
      </c>
      <c r="D43" s="100">
        <v>0</v>
      </c>
      <c r="E43" s="100">
        <v>0</v>
      </c>
      <c r="F43" s="100">
        <v>0</v>
      </c>
      <c r="G43" s="100">
        <v>0</v>
      </c>
      <c r="H43" s="100">
        <v>4.9901278468519553E-3</v>
      </c>
      <c r="I43" s="100">
        <v>1.1318673633765975E-2</v>
      </c>
      <c r="J43" s="100">
        <v>6.250871181974739E-3</v>
      </c>
      <c r="K43" s="100">
        <v>6.4524899588561148E-3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2.70923488366831E-3</v>
      </c>
      <c r="R43" s="100">
        <v>0</v>
      </c>
      <c r="S43" s="100">
        <v>2.8293499437477701E-3</v>
      </c>
      <c r="T43" s="100">
        <v>8.0741146259326185E-3</v>
      </c>
      <c r="U43" s="100">
        <v>5.0443876449581667E-3</v>
      </c>
      <c r="V43" s="100">
        <v>0</v>
      </c>
      <c r="W43" s="100">
        <v>0</v>
      </c>
      <c r="X43" s="100">
        <v>4.6298603566338071E-3</v>
      </c>
      <c r="Y43" s="100">
        <v>5.2511068662980621E-3</v>
      </c>
      <c r="Z43" s="100">
        <v>5.9044656883254264E-3</v>
      </c>
      <c r="AA43" s="100">
        <v>4.4660106991550068E-3</v>
      </c>
      <c r="AB43" s="100">
        <v>6.0247610568221095E-3</v>
      </c>
      <c r="AC43" s="100">
        <v>1.2625389402632631E-2</v>
      </c>
      <c r="AD43" s="100">
        <v>6.0025697340920321E-3</v>
      </c>
      <c r="AE43" s="100">
        <v>0</v>
      </c>
      <c r="AF43" s="100">
        <v>0</v>
      </c>
      <c r="AG43" s="100">
        <v>0</v>
      </c>
      <c r="AH43" s="100">
        <v>0</v>
      </c>
      <c r="AI43" s="100">
        <v>0</v>
      </c>
      <c r="AJ43" s="100">
        <v>5.1492852616012962E-3</v>
      </c>
      <c r="AK43" s="100">
        <v>5.5757231886207365E-3</v>
      </c>
      <c r="AL43" s="100">
        <v>4.0591235378477798E-3</v>
      </c>
      <c r="AM43" s="100">
        <v>3.7779637834449414E-3</v>
      </c>
      <c r="AN43" s="100">
        <v>5.9021329470944723E-3</v>
      </c>
      <c r="AO43" s="100">
        <v>4.2750162288328368E-3</v>
      </c>
      <c r="AP43" s="100">
        <v>0</v>
      </c>
      <c r="AQ43" s="100">
        <v>3.4960898123734636E-3</v>
      </c>
      <c r="AR43" s="100">
        <v>3.3261030355927223E-3</v>
      </c>
      <c r="AS43" s="100">
        <v>3.5947960320262657E-3</v>
      </c>
      <c r="AT43" s="99">
        <f t="shared" si="19"/>
        <v>0.13172964735114925</v>
      </c>
      <c r="AU43" s="100"/>
      <c r="AV43" s="100"/>
      <c r="AW43" s="100">
        <v>1</v>
      </c>
      <c r="AX43" s="100"/>
      <c r="AY43" s="100"/>
      <c r="AZ43" s="100"/>
      <c r="BA43" s="100"/>
      <c r="BB43" s="100"/>
      <c r="BC43" s="100"/>
      <c r="BD43" s="100"/>
      <c r="BE43" s="100"/>
      <c r="BF43" s="100"/>
      <c r="BG43" s="99">
        <f t="shared" si="47"/>
        <v>0</v>
      </c>
      <c r="BH43" s="99">
        <f t="shared" si="48"/>
        <v>5.8024325242897572E-3</v>
      </c>
      <c r="BI43" s="99">
        <f t="shared" si="49"/>
        <v>0</v>
      </c>
      <c r="BJ43" s="99">
        <f t="shared" si="50"/>
        <v>3.7314174196613733E-3</v>
      </c>
      <c r="BK43" s="99">
        <f t="shared" si="51"/>
        <v>3.1570865822514588E-3</v>
      </c>
      <c r="BL43" s="99">
        <f t="shared" si="52"/>
        <v>7.2796827231754449E-3</v>
      </c>
      <c r="BM43" s="99">
        <f t="shared" si="53"/>
        <v>0</v>
      </c>
      <c r="BN43" s="99">
        <f t="shared" si="54"/>
        <v>4.8928457437218461E-3</v>
      </c>
      <c r="BO43" s="99">
        <f t="shared" si="55"/>
        <v>2.9384010217650578E-3</v>
      </c>
      <c r="BQ43" s="99">
        <f t="shared" si="56"/>
        <v>0</v>
      </c>
      <c r="BR43" s="99">
        <f t="shared" si="57"/>
        <v>4.0429150981605953E-3</v>
      </c>
      <c r="BS43" s="99">
        <f t="shared" si="58"/>
        <v>0</v>
      </c>
      <c r="BT43" s="99">
        <f t="shared" si="59"/>
        <v>3.0151686795938412E-3</v>
      </c>
      <c r="BU43" s="99">
        <f t="shared" si="60"/>
        <v>2.9170390325063893E-3</v>
      </c>
      <c r="BV43" s="99">
        <f t="shared" si="61"/>
        <v>3.6377271355026546E-3</v>
      </c>
      <c r="BW43" s="99">
        <f t="shared" si="62"/>
        <v>0</v>
      </c>
      <c r="BX43" s="99">
        <f t="shared" si="63"/>
        <v>9.3391621571370246E-4</v>
      </c>
      <c r="BY43" s="99">
        <f t="shared" si="64"/>
        <v>1.6817345825565699E-3</v>
      </c>
      <c r="CA43" s="109">
        <f t="shared" si="38"/>
        <v>0</v>
      </c>
      <c r="CB43" s="109">
        <f t="shared" si="39"/>
        <v>0.7970721726397848</v>
      </c>
      <c r="CC43" s="109">
        <f t="shared" si="40"/>
        <v>0</v>
      </c>
      <c r="CD43" s="109">
        <f t="shared" si="41"/>
        <v>0.51257967710352415</v>
      </c>
      <c r="CE43" s="109">
        <f t="shared" si="42"/>
        <v>0.43368464015617386</v>
      </c>
      <c r="CF43" s="109">
        <f t="shared" si="43"/>
        <v>1</v>
      </c>
      <c r="CG43" s="109">
        <f t="shared" si="44"/>
        <v>0</v>
      </c>
      <c r="CH43" s="109">
        <f t="shared" si="45"/>
        <v>0.67212348803953847</v>
      </c>
      <c r="CI43" s="109">
        <f t="shared" si="46"/>
        <v>0.40364410558861669</v>
      </c>
    </row>
    <row r="44" spans="1:87" s="99" customFormat="1">
      <c r="A44" s="105" t="s">
        <v>23</v>
      </c>
      <c r="B44" s="100">
        <v>1.2251334266958904E-2</v>
      </c>
      <c r="C44" s="100">
        <v>1.123043242245301E-2</v>
      </c>
      <c r="D44" s="100">
        <v>1.3096722759405485E-2</v>
      </c>
      <c r="E44" s="100">
        <v>1.0686892296119391E-2</v>
      </c>
      <c r="F44" s="100">
        <v>1.192696181275186E-2</v>
      </c>
      <c r="G44" s="100">
        <v>8.1065537343476338E-3</v>
      </c>
      <c r="H44" s="100">
        <v>9.0166878107623364E-3</v>
      </c>
      <c r="I44" s="100">
        <v>7.5794196564953403E-3</v>
      </c>
      <c r="J44" s="100">
        <v>9.3275486850210657E-3</v>
      </c>
      <c r="K44" s="100">
        <v>1.4344951466193849E-2</v>
      </c>
      <c r="L44" s="100">
        <v>1.4980620552468059E-2</v>
      </c>
      <c r="M44" s="100">
        <v>1.2194698454727445E-2</v>
      </c>
      <c r="N44" s="100">
        <v>1.069753620056192E-2</v>
      </c>
      <c r="O44" s="100">
        <v>1.1355223341413213E-2</v>
      </c>
      <c r="P44" s="100">
        <v>9.1897318797669412E-3</v>
      </c>
      <c r="Q44" s="100">
        <v>1.0521984802588922E-2</v>
      </c>
      <c r="R44" s="100">
        <v>8.9748286615495953E-3</v>
      </c>
      <c r="S44" s="100">
        <v>1.0017561671651619E-2</v>
      </c>
      <c r="T44" s="100">
        <v>1.035681977949908E-2</v>
      </c>
      <c r="U44" s="100">
        <v>1.3141775143248415E-2</v>
      </c>
      <c r="V44" s="100">
        <v>1.5925989103941645E-2</v>
      </c>
      <c r="W44" s="100">
        <v>9.808403276160697E-3</v>
      </c>
      <c r="X44" s="100">
        <v>1.3159112559074683E-2</v>
      </c>
      <c r="Y44" s="100">
        <v>1.0528672687928287E-2</v>
      </c>
      <c r="Z44" s="100">
        <v>1.2985151211348548E-2</v>
      </c>
      <c r="AA44" s="100">
        <v>1.4993433879477684E-2</v>
      </c>
      <c r="AB44" s="100">
        <v>1.4661219200151026E-2</v>
      </c>
      <c r="AC44" s="100">
        <v>1.3923423611770269E-2</v>
      </c>
      <c r="AD44" s="100">
        <v>1.5914857688094031E-2</v>
      </c>
      <c r="AE44" s="100">
        <v>9.6636163335494917E-3</v>
      </c>
      <c r="AF44" s="100">
        <v>1.2526717618906712E-2</v>
      </c>
      <c r="AG44" s="100">
        <v>1.6543401011368086E-2</v>
      </c>
      <c r="AH44" s="100">
        <v>1.1857248451857668E-2</v>
      </c>
      <c r="AI44" s="100">
        <v>9.682869450813163E-3</v>
      </c>
      <c r="AJ44" s="100">
        <v>7.5035344206529344E-3</v>
      </c>
      <c r="AK44" s="100">
        <v>7.9781980330967985E-3</v>
      </c>
      <c r="AL44" s="100">
        <v>1.2431634001764141E-2</v>
      </c>
      <c r="AM44" s="100">
        <v>5.575873265315787E-3</v>
      </c>
      <c r="AN44" s="100">
        <v>9.06895182068807E-3</v>
      </c>
      <c r="AO44" s="100">
        <v>7.5749538309935636E-3</v>
      </c>
      <c r="AP44" s="100">
        <v>2.1207298197943592E-2</v>
      </c>
      <c r="AQ44" s="100">
        <v>2.8901976658449919E-2</v>
      </c>
      <c r="AR44" s="100">
        <v>7.6171767959529657E-3</v>
      </c>
      <c r="AS44" s="100">
        <v>4.9089403837978222E-3</v>
      </c>
      <c r="AT44" s="99">
        <f t="shared" si="19"/>
        <v>0.51394093889108161</v>
      </c>
      <c r="AU44" s="100">
        <v>1</v>
      </c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99">
        <f t="shared" si="47"/>
        <v>1.1838468711537729E-2</v>
      </c>
      <c r="BH44" s="99">
        <f t="shared" si="48"/>
        <v>9.6750322705640452E-3</v>
      </c>
      <c r="BI44" s="99">
        <f t="shared" si="49"/>
        <v>1.1683562085787516E-2</v>
      </c>
      <c r="BJ44" s="99">
        <f t="shared" si="50"/>
        <v>1.0602594011707527E-2</v>
      </c>
      <c r="BK44" s="99">
        <f t="shared" si="51"/>
        <v>1.2481465767690773E-2</v>
      </c>
      <c r="BL44" s="99">
        <f t="shared" si="52"/>
        <v>1.4873233594873253E-2</v>
      </c>
      <c r="BM44" s="99">
        <f t="shared" si="53"/>
        <v>1.2054770573299024E-2</v>
      </c>
      <c r="BN44" s="99">
        <f t="shared" si="54"/>
        <v>8.5116383083035478E-3</v>
      </c>
      <c r="BO44" s="99">
        <f t="shared" si="55"/>
        <v>1.4042069173427573E-2</v>
      </c>
      <c r="BQ44" s="99">
        <f t="shared" si="56"/>
        <v>9.2969465608109549E-4</v>
      </c>
      <c r="BR44" s="99">
        <f t="shared" si="57"/>
        <v>2.702499986609647E-3</v>
      </c>
      <c r="BS44" s="99">
        <f t="shared" si="58"/>
        <v>2.1465726981758494E-3</v>
      </c>
      <c r="BT44" s="99">
        <f t="shared" si="59"/>
        <v>1.541608454721213E-3</v>
      </c>
      <c r="BU44" s="99">
        <f t="shared" si="60"/>
        <v>2.4257117053555497E-3</v>
      </c>
      <c r="BV44" s="99">
        <f t="shared" si="61"/>
        <v>8.2593744064315933E-4</v>
      </c>
      <c r="BW44" s="99">
        <f t="shared" si="62"/>
        <v>2.8174938218653842E-3</v>
      </c>
      <c r="BX44" s="99">
        <f t="shared" si="63"/>
        <v>2.5296498251227303E-3</v>
      </c>
      <c r="BY44" s="99">
        <f t="shared" si="64"/>
        <v>1.047227556264194E-2</v>
      </c>
      <c r="CA44" s="109">
        <f t="shared" si="38"/>
        <v>0.79595796274042285</v>
      </c>
      <c r="CB44" s="109">
        <f t="shared" si="39"/>
        <v>0.65049958429342436</v>
      </c>
      <c r="CC44" s="109">
        <f t="shared" si="40"/>
        <v>0.78554283513806944</v>
      </c>
      <c r="CD44" s="109">
        <f t="shared" si="41"/>
        <v>0.71286408191438622</v>
      </c>
      <c r="CE44" s="109">
        <f t="shared" si="42"/>
        <v>0.8391897893671949</v>
      </c>
      <c r="CF44" s="109">
        <f t="shared" si="43"/>
        <v>1</v>
      </c>
      <c r="CG44" s="109">
        <f t="shared" si="44"/>
        <v>0.81050099135498399</v>
      </c>
      <c r="CH44" s="109">
        <f t="shared" si="45"/>
        <v>0.57227893679001163</v>
      </c>
      <c r="CI44" s="109">
        <f t="shared" si="46"/>
        <v>0.94411676410890377</v>
      </c>
    </row>
    <row r="45" spans="1:87" s="99" customFormat="1">
      <c r="A45" s="105">
        <v>36</v>
      </c>
      <c r="B45" s="100">
        <v>1.0168765100797301</v>
      </c>
      <c r="C45" s="100">
        <v>1.081671644957827</v>
      </c>
      <c r="D45" s="100">
        <v>0.75083874467824685</v>
      </c>
      <c r="E45" s="100">
        <v>0.8433807512922048</v>
      </c>
      <c r="F45" s="100">
        <v>0.82885296493478455</v>
      </c>
      <c r="G45" s="100">
        <v>0.75532579870278871</v>
      </c>
      <c r="H45" s="100">
        <v>0.61675334793064185</v>
      </c>
      <c r="I45" s="100">
        <v>0.90056823410042586</v>
      </c>
      <c r="J45" s="100">
        <v>0.79728326116574255</v>
      </c>
      <c r="K45" s="100">
        <v>0.9712057232909439</v>
      </c>
      <c r="L45" s="100">
        <v>1.1832536964501774</v>
      </c>
      <c r="M45" s="100">
        <v>0.78714443567273407</v>
      </c>
      <c r="N45" s="100">
        <v>0.81257213097039116</v>
      </c>
      <c r="O45" s="100">
        <v>0.76223633537671787</v>
      </c>
      <c r="P45" s="100">
        <v>0.72717655094653644</v>
      </c>
      <c r="Q45" s="100">
        <v>0.75936028038513415</v>
      </c>
      <c r="R45" s="100">
        <v>0.87935092437875861</v>
      </c>
      <c r="S45" s="100">
        <v>0.71201328101418648</v>
      </c>
      <c r="T45" s="100">
        <v>0.86729066571789093</v>
      </c>
      <c r="U45" s="100">
        <v>0.91700507405081955</v>
      </c>
      <c r="V45" s="100">
        <v>1.0668777235749483</v>
      </c>
      <c r="W45" s="100">
        <v>0.89252733464138045</v>
      </c>
      <c r="X45" s="100">
        <v>0.99805813561083823</v>
      </c>
      <c r="Y45" s="100">
        <v>0.8402231884008492</v>
      </c>
      <c r="Z45" s="100">
        <v>0.95299888693290802</v>
      </c>
      <c r="AA45" s="100">
        <v>1.0095389819776623</v>
      </c>
      <c r="AB45" s="100">
        <v>1.2179513835297899</v>
      </c>
      <c r="AC45" s="100">
        <v>0.89392225162696826</v>
      </c>
      <c r="AD45" s="100">
        <v>1.1886833447761189</v>
      </c>
      <c r="AE45" s="100">
        <v>0.81967361079225431</v>
      </c>
      <c r="AF45" s="100">
        <v>0.92069814212047774</v>
      </c>
      <c r="AG45" s="100">
        <v>1.4547606105992721</v>
      </c>
      <c r="AH45" s="100">
        <v>1.0494816083229812</v>
      </c>
      <c r="AI45" s="100">
        <v>0.80764250006928751</v>
      </c>
      <c r="AJ45" s="100">
        <v>0.97946989106942628</v>
      </c>
      <c r="AK45" s="100">
        <v>0.87519746263210063</v>
      </c>
      <c r="AL45" s="100">
        <v>0.8662830769671529</v>
      </c>
      <c r="AM45" s="100">
        <v>0.86251737031078668</v>
      </c>
      <c r="AN45" s="100">
        <v>0.86083590394374809</v>
      </c>
      <c r="AO45" s="100">
        <v>0.74057423994216964</v>
      </c>
      <c r="AP45" s="100">
        <v>1.0053609574961402</v>
      </c>
      <c r="AQ45" s="100">
        <v>1.0792098919054842</v>
      </c>
      <c r="AR45" s="100">
        <v>0.83063257782836519</v>
      </c>
      <c r="AS45" s="100">
        <v>0.71998356228078275</v>
      </c>
      <c r="AT45" s="99">
        <f t="shared" si="19"/>
        <v>39.903262993448571</v>
      </c>
      <c r="AU45" s="100"/>
      <c r="AV45" s="100"/>
      <c r="AW45" s="100">
        <v>1</v>
      </c>
      <c r="AX45" s="100"/>
      <c r="AY45" s="100"/>
      <c r="AZ45" s="100"/>
      <c r="BA45" s="100"/>
      <c r="BB45" s="100"/>
      <c r="BC45" s="100"/>
      <c r="BD45" s="100"/>
      <c r="BE45" s="100"/>
      <c r="BF45" s="100"/>
      <c r="BG45" s="99">
        <f t="shared" si="47"/>
        <v>0.90432412318855859</v>
      </c>
      <c r="BH45" s="99">
        <f t="shared" si="48"/>
        <v>0.80822727303810848</v>
      </c>
      <c r="BI45" s="99">
        <f t="shared" si="49"/>
        <v>0.85447662988331141</v>
      </c>
      <c r="BJ45" s="99">
        <f t="shared" si="50"/>
        <v>0.82700404510935788</v>
      </c>
      <c r="BK45" s="99">
        <f t="shared" si="51"/>
        <v>0.95013705383218472</v>
      </c>
      <c r="BL45" s="99">
        <f t="shared" si="52"/>
        <v>1.0775239904776348</v>
      </c>
      <c r="BM45" s="99">
        <f t="shared" si="53"/>
        <v>1.0104512943808546</v>
      </c>
      <c r="BN45" s="99">
        <f t="shared" si="54"/>
        <v>0.88886074098464296</v>
      </c>
      <c r="BO45" s="99">
        <f t="shared" si="55"/>
        <v>0.87515224589058838</v>
      </c>
      <c r="BQ45" s="99">
        <f t="shared" si="56"/>
        <v>0.13882357058089792</v>
      </c>
      <c r="BR45" s="99">
        <f t="shared" si="57"/>
        <v>0.1366285381202455</v>
      </c>
      <c r="BS45" s="99">
        <f t="shared" si="58"/>
        <v>0.18647892168730454</v>
      </c>
      <c r="BT45" s="99">
        <f t="shared" si="59"/>
        <v>8.6979807301868078E-2</v>
      </c>
      <c r="BU45" s="99">
        <f t="shared" si="60"/>
        <v>8.8505567196113202E-2</v>
      </c>
      <c r="BV45" s="99">
        <f t="shared" si="61"/>
        <v>0.1531968392376396</v>
      </c>
      <c r="BW45" s="99">
        <f t="shared" si="62"/>
        <v>0.26670081263051865</v>
      </c>
      <c r="BX45" s="99">
        <f t="shared" si="63"/>
        <v>5.0955418839759847E-2</v>
      </c>
      <c r="BY45" s="99">
        <f t="shared" si="64"/>
        <v>0.16028442873353443</v>
      </c>
      <c r="CA45" s="109">
        <f t="shared" si="38"/>
        <v>0.83926124260834156</v>
      </c>
      <c r="CB45" s="109">
        <f t="shared" si="39"/>
        <v>0.75007821652290552</v>
      </c>
      <c r="CC45" s="109">
        <f t="shared" si="40"/>
        <v>0.79300009784890912</v>
      </c>
      <c r="CD45" s="109">
        <f t="shared" si="41"/>
        <v>0.76750406711851604</v>
      </c>
      <c r="CE45" s="109">
        <f t="shared" si="42"/>
        <v>0.88177809703430998</v>
      </c>
      <c r="CF45" s="109">
        <f t="shared" si="43"/>
        <v>1</v>
      </c>
      <c r="CG45" s="109">
        <f t="shared" si="44"/>
        <v>0.9377529440740815</v>
      </c>
      <c r="CH45" s="109">
        <f t="shared" si="45"/>
        <v>0.82491039535058241</v>
      </c>
      <c r="CI45" s="109">
        <f t="shared" si="46"/>
        <v>0.81218817736267668</v>
      </c>
    </row>
    <row r="46" spans="1:87" s="99" customFormat="1">
      <c r="A46" s="105" t="s">
        <v>2228</v>
      </c>
      <c r="B46" s="100">
        <v>2.7362364257684294E-2</v>
      </c>
      <c r="C46" s="100">
        <v>2.84055369252347E-2</v>
      </c>
      <c r="D46" s="100">
        <v>2.5387946291230146E-2</v>
      </c>
      <c r="E46" s="100">
        <v>2.0773901811525809E-2</v>
      </c>
      <c r="F46" s="100">
        <v>2.3667738375099258E-2</v>
      </c>
      <c r="G46" s="100">
        <v>1.7374091211437303E-2</v>
      </c>
      <c r="H46" s="100">
        <v>1.6607253576868968E-2</v>
      </c>
      <c r="I46" s="100">
        <v>2.6954159709177996E-2</v>
      </c>
      <c r="J46" s="100">
        <v>2.6056771838002868E-2</v>
      </c>
      <c r="K46" s="100">
        <v>2.9873772158488361E-2</v>
      </c>
      <c r="L46" s="100">
        <v>2.7573712098864365E-2</v>
      </c>
      <c r="M46" s="100">
        <v>2.0609146222279398E-2</v>
      </c>
      <c r="N46" s="100">
        <v>1.8640587853901016E-2</v>
      </c>
      <c r="O46" s="100">
        <v>1.8886905465403319E-2</v>
      </c>
      <c r="P46" s="100">
        <v>1.7740723857886762E-2</v>
      </c>
      <c r="Q46" s="100">
        <v>1.9871797039113424E-2</v>
      </c>
      <c r="R46" s="100">
        <v>2.1418125389067101E-2</v>
      </c>
      <c r="S46" s="100">
        <v>2.2051148368685346E-2</v>
      </c>
      <c r="T46" s="100">
        <v>2.3524869752642712E-2</v>
      </c>
      <c r="U46" s="100">
        <v>2.7398226471746646E-2</v>
      </c>
      <c r="V46" s="100">
        <v>3.6916200940479663E-2</v>
      </c>
      <c r="W46" s="100">
        <v>2.7031022417768644E-2</v>
      </c>
      <c r="X46" s="100">
        <v>3.5693638943511859E-2</v>
      </c>
      <c r="Y46" s="100">
        <v>2.9178822138350179E-2</v>
      </c>
      <c r="Z46" s="100">
        <v>3.4167212674755483E-2</v>
      </c>
      <c r="AA46" s="100">
        <v>2.5175099278365819E-2</v>
      </c>
      <c r="AB46" s="100">
        <v>3.3515184834171582E-2</v>
      </c>
      <c r="AC46" s="100">
        <v>2.7165325852977561E-2</v>
      </c>
      <c r="AD46" s="100">
        <v>3.3559113669395756E-2</v>
      </c>
      <c r="AE46" s="100">
        <v>2.0551538133986125E-2</v>
      </c>
      <c r="AF46" s="100">
        <v>2.2332294855311841E-2</v>
      </c>
      <c r="AG46" s="100">
        <v>4.4287179224447033E-2</v>
      </c>
      <c r="AH46" s="100">
        <v>3.1453384727485802E-2</v>
      </c>
      <c r="AI46" s="100">
        <v>2.0604763615278476E-2</v>
      </c>
      <c r="AJ46" s="100">
        <v>1.6826076711824196E-2</v>
      </c>
      <c r="AK46" s="100">
        <v>2.3360437073189945E-2</v>
      </c>
      <c r="AL46" s="100">
        <v>2.6756331929696581E-2</v>
      </c>
      <c r="AM46" s="100">
        <v>1.8285098115809917E-2</v>
      </c>
      <c r="AN46" s="100">
        <v>1.7949472527650244E-2</v>
      </c>
      <c r="AO46" s="100">
        <v>1.8636858961102946E-2</v>
      </c>
      <c r="AP46" s="100">
        <v>2.952071377172491E-2</v>
      </c>
      <c r="AQ46" s="100">
        <v>3.55720276216651E-2</v>
      </c>
      <c r="AR46" s="100">
        <v>2.1420946001950322E-2</v>
      </c>
      <c r="AS46" s="100">
        <v>1.1411717386926557E-2</v>
      </c>
      <c r="AT46" s="99">
        <f t="shared" si="19"/>
        <v>1.1015492400821665</v>
      </c>
      <c r="AU46" s="100">
        <v>1</v>
      </c>
      <c r="AV46" s="100">
        <v>1</v>
      </c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99">
        <f t="shared" si="47"/>
        <v>2.5119497532154839E-2</v>
      </c>
      <c r="BH46" s="99">
        <f t="shared" si="48"/>
        <v>2.3373209698795101E-2</v>
      </c>
      <c r="BI46" s="99">
        <f t="shared" si="49"/>
        <v>2.0690215099666974E-2</v>
      </c>
      <c r="BJ46" s="99">
        <f t="shared" si="50"/>
        <v>2.2852833404251049E-2</v>
      </c>
      <c r="BK46" s="99">
        <f t="shared" si="51"/>
        <v>3.2597379422973166E-2</v>
      </c>
      <c r="BL46" s="99">
        <f t="shared" si="52"/>
        <v>2.9853680908727684E-2</v>
      </c>
      <c r="BM46" s="99">
        <f t="shared" si="53"/>
        <v>2.7845832111301854E-2</v>
      </c>
      <c r="BN46" s="99">
        <f t="shared" si="54"/>
        <v>2.0635483271634177E-2</v>
      </c>
      <c r="BO46" s="99">
        <f t="shared" si="55"/>
        <v>2.3312452748673967E-2</v>
      </c>
      <c r="BQ46" s="99">
        <f t="shared" si="56"/>
        <v>3.0369547903637377E-3</v>
      </c>
      <c r="BR46" s="99">
        <f t="shared" si="57"/>
        <v>6.0010333671254414E-3</v>
      </c>
      <c r="BS46" s="99">
        <f t="shared" si="58"/>
        <v>3.9856460947314681E-3</v>
      </c>
      <c r="BT46" s="99">
        <f t="shared" si="59"/>
        <v>2.8591910913295313E-3</v>
      </c>
      <c r="BU46" s="99">
        <f t="shared" si="60"/>
        <v>4.2829394980154513E-3</v>
      </c>
      <c r="BV46" s="99">
        <f t="shared" si="61"/>
        <v>4.3302510288130728E-3</v>
      </c>
      <c r="BW46" s="99">
        <f t="shared" si="62"/>
        <v>1.0239277579964566E-2</v>
      </c>
      <c r="BX46" s="99">
        <f t="shared" si="63"/>
        <v>4.2467841936857662E-3</v>
      </c>
      <c r="BY46" s="99">
        <f t="shared" si="64"/>
        <v>9.4327376485624191E-3</v>
      </c>
      <c r="CA46" s="109">
        <f t="shared" si="38"/>
        <v>0.77059867930523729</v>
      </c>
      <c r="CB46" s="109">
        <f t="shared" si="39"/>
        <v>0.71702726147129225</v>
      </c>
      <c r="CC46" s="109">
        <f t="shared" si="40"/>
        <v>0.63472019732621332</v>
      </c>
      <c r="CD46" s="109">
        <f t="shared" si="41"/>
        <v>0.70106351518997878</v>
      </c>
      <c r="CE46" s="109">
        <f t="shared" si="42"/>
        <v>1</v>
      </c>
      <c r="CF46" s="109">
        <f t="shared" si="43"/>
        <v>0.91583070287202761</v>
      </c>
      <c r="CG46" s="109">
        <f t="shared" si="44"/>
        <v>0.85423529756742855</v>
      </c>
      <c r="CH46" s="109">
        <f t="shared" si="45"/>
        <v>0.6330411719259621</v>
      </c>
      <c r="CI46" s="109">
        <f t="shared" si="46"/>
        <v>0.71516340151700664</v>
      </c>
    </row>
    <row r="47" spans="1:87" s="99" customFormat="1">
      <c r="A47" s="105" t="s">
        <v>25</v>
      </c>
      <c r="B47" s="100">
        <v>3.3682376700635154E-2</v>
      </c>
      <c r="C47" s="100">
        <v>5.7105913603685776E-2</v>
      </c>
      <c r="D47" s="100">
        <v>4.4755323407112871E-2</v>
      </c>
      <c r="E47" s="100">
        <v>0.11156935981160077</v>
      </c>
      <c r="F47" s="100">
        <v>4.9763724384420928E-2</v>
      </c>
      <c r="G47" s="100">
        <v>6.8871577247390917E-2</v>
      </c>
      <c r="H47" s="100">
        <v>7.4048424743217475E-2</v>
      </c>
      <c r="I47" s="100">
        <v>0.11912703096302277</v>
      </c>
      <c r="J47" s="100">
        <v>8.095303935719135E-2</v>
      </c>
      <c r="K47" s="100">
        <v>2.7539858541318487E-2</v>
      </c>
      <c r="L47" s="100">
        <v>8.6206597372850469E-2</v>
      </c>
      <c r="M47" s="100">
        <v>1.1551427449779385E-2</v>
      </c>
      <c r="N47" s="100">
        <v>4.8831316187594558E-2</v>
      </c>
      <c r="O47" s="100">
        <v>4.4053093062824601E-2</v>
      </c>
      <c r="P47" s="100">
        <v>3.7676849867722052E-2</v>
      </c>
      <c r="Q47" s="100">
        <v>2.174774128562389E-2</v>
      </c>
      <c r="R47" s="100">
        <v>6.3699778697142717E-2</v>
      </c>
      <c r="S47" s="100">
        <v>2.6231923826249212E-2</v>
      </c>
      <c r="T47" s="100">
        <v>9.2845952499500214E-2</v>
      </c>
      <c r="U47" s="100">
        <v>5.4839299751323713E-2</v>
      </c>
      <c r="V47" s="100">
        <v>4.3041716639174464E-2</v>
      </c>
      <c r="W47" s="100">
        <v>1.6504590348328439E-2</v>
      </c>
      <c r="X47" s="100">
        <v>6.4133141769271623E-2</v>
      </c>
      <c r="Y47" s="100">
        <v>6.8801534505607317E-2</v>
      </c>
      <c r="Z47" s="100">
        <v>5.1235188708289588E-2</v>
      </c>
      <c r="AA47" s="100">
        <v>2.7951976702152444E-2</v>
      </c>
      <c r="AB47" s="100">
        <v>2.0927059988035301E-2</v>
      </c>
      <c r="AC47" s="100">
        <v>0.39904007119807672</v>
      </c>
      <c r="AD47" s="100">
        <v>4.6479276576318583E-2</v>
      </c>
      <c r="AE47" s="100">
        <v>9.7556043502626921E-2</v>
      </c>
      <c r="AF47" s="100">
        <v>6.5966728074664693E-2</v>
      </c>
      <c r="AG47" s="100">
        <v>5.7389174983329322E-2</v>
      </c>
      <c r="AH47" s="100">
        <v>3.6603305252142705E-2</v>
      </c>
      <c r="AI47" s="100">
        <v>5.142088419629412E-2</v>
      </c>
      <c r="AJ47" s="100">
        <v>8.2752501178140217E-2</v>
      </c>
      <c r="AK47" s="100">
        <v>7.4180718539364213E-2</v>
      </c>
      <c r="AL47" s="100">
        <v>2.9105306914917355E-2</v>
      </c>
      <c r="AM47" s="100">
        <v>4.1691828338875671E-2</v>
      </c>
      <c r="AN47" s="100">
        <v>7.7813963848179901E-2</v>
      </c>
      <c r="AO47" s="100">
        <v>3.2521951631784417E-2</v>
      </c>
      <c r="AP47" s="100">
        <v>7.2662629298941045E-2</v>
      </c>
      <c r="AQ47" s="100">
        <v>3.5309844548469325E-2</v>
      </c>
      <c r="AR47" s="100">
        <v>3.4307755230340624E-2</v>
      </c>
      <c r="AS47" s="100">
        <v>3.4742145558950673E-2</v>
      </c>
      <c r="AT47" s="99">
        <f t="shared" si="19"/>
        <v>2.7172399462924832</v>
      </c>
      <c r="AU47" s="100">
        <v>1</v>
      </c>
      <c r="AV47" s="100">
        <v>1</v>
      </c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99">
        <f t="shared" si="47"/>
        <v>5.9375339581491104E-2</v>
      </c>
      <c r="BH47" s="99">
        <f t="shared" si="48"/>
        <v>7.41079861704282E-2</v>
      </c>
      <c r="BI47" s="99">
        <f t="shared" si="49"/>
        <v>4.5663856788154211E-2</v>
      </c>
      <c r="BJ47" s="99">
        <f t="shared" si="50"/>
        <v>5.187293921196795E-2</v>
      </c>
      <c r="BK47" s="99">
        <f t="shared" si="51"/>
        <v>4.8743234394134284E-2</v>
      </c>
      <c r="BL47" s="99">
        <f t="shared" si="52"/>
        <v>0.12359959611614575</v>
      </c>
      <c r="BM47" s="99">
        <f t="shared" si="53"/>
        <v>6.1787227201811554E-2</v>
      </c>
      <c r="BN47" s="99">
        <f t="shared" si="54"/>
        <v>6.1108863763895474E-2</v>
      </c>
      <c r="BO47" s="99">
        <f t="shared" si="55"/>
        <v>4.1908865253697219E-2</v>
      </c>
      <c r="BQ47" s="99">
        <f t="shared" si="56"/>
        <v>3.0395815514978799E-2</v>
      </c>
      <c r="BR47" s="99">
        <f t="shared" si="57"/>
        <v>3.2671023797935933E-2</v>
      </c>
      <c r="BS47" s="99">
        <f t="shared" si="58"/>
        <v>2.6850471540815466E-2</v>
      </c>
      <c r="BT47" s="99">
        <f t="shared" si="59"/>
        <v>2.9122373122008369E-2</v>
      </c>
      <c r="BU47" s="99">
        <f t="shared" si="60"/>
        <v>2.0719748811842291E-2</v>
      </c>
      <c r="BV47" s="99">
        <f t="shared" si="61"/>
        <v>0.18394303083094971</v>
      </c>
      <c r="BW47" s="99">
        <f t="shared" si="62"/>
        <v>2.2682098131010735E-2</v>
      </c>
      <c r="BX47" s="99">
        <f t="shared" si="63"/>
        <v>2.4081267160899412E-2</v>
      </c>
      <c r="BY47" s="99">
        <f t="shared" si="64"/>
        <v>1.7223486648571252E-2</v>
      </c>
      <c r="CA47" s="109">
        <f t="shared" si="38"/>
        <v>0.48038457606039808</v>
      </c>
      <c r="CB47" s="109">
        <f t="shared" si="39"/>
        <v>0.59958113536867386</v>
      </c>
      <c r="CC47" s="109">
        <f t="shared" si="40"/>
        <v>0.36944988675565071</v>
      </c>
      <c r="CD47" s="109">
        <f t="shared" si="41"/>
        <v>0.41968534559953802</v>
      </c>
      <c r="CE47" s="109">
        <f t="shared" si="42"/>
        <v>0.39436402646761548</v>
      </c>
      <c r="CF47" s="109">
        <f t="shared" si="43"/>
        <v>1</v>
      </c>
      <c r="CG47" s="109">
        <f t="shared" si="44"/>
        <v>0.49989829371085071</v>
      </c>
      <c r="CH47" s="109">
        <f t="shared" si="45"/>
        <v>0.49440989844717503</v>
      </c>
      <c r="CI47" s="109">
        <f t="shared" si="46"/>
        <v>0.33906959707470019</v>
      </c>
    </row>
    <row r="48" spans="1:87" s="99" customFormat="1">
      <c r="A48" s="105" t="s">
        <v>189</v>
      </c>
      <c r="B48" s="100">
        <v>2.485315711074924E-2</v>
      </c>
      <c r="C48" s="100">
        <v>2.2044782576348339E-2</v>
      </c>
      <c r="D48" s="100">
        <v>2.3537448271071165E-2</v>
      </c>
      <c r="E48" s="100">
        <v>2.7737420313155077E-2</v>
      </c>
      <c r="F48" s="100">
        <v>2.4372629200314751E-2</v>
      </c>
      <c r="G48" s="100">
        <v>1.6436764582008094E-2</v>
      </c>
      <c r="H48" s="100">
        <v>1.8419010664212185E-2</v>
      </c>
      <c r="I48" s="100">
        <v>2.3160922572199413E-2</v>
      </c>
      <c r="J48" s="100">
        <v>1.7814828304084099E-2</v>
      </c>
      <c r="K48" s="100">
        <v>2.4649284781916792E-2</v>
      </c>
      <c r="L48" s="100">
        <v>2.5335255766115228E-2</v>
      </c>
      <c r="M48" s="100">
        <v>2.4650012617372152E-2</v>
      </c>
      <c r="N48" s="100">
        <v>2.2277393559541822E-2</v>
      </c>
      <c r="O48" s="100">
        <v>2.2882432170261729E-2</v>
      </c>
      <c r="P48" s="100">
        <v>2.2916817547312621E-2</v>
      </c>
      <c r="Q48" s="100">
        <v>1.6753719183656059E-2</v>
      </c>
      <c r="R48" s="100">
        <v>2.0487342846675541E-2</v>
      </c>
      <c r="S48" s="100">
        <v>2.183327387975743E-2</v>
      </c>
      <c r="T48" s="100">
        <v>2.2461970111496074E-2</v>
      </c>
      <c r="U48" s="100">
        <v>2.5436172263942926E-2</v>
      </c>
      <c r="V48" s="100">
        <v>2.6633881184427572E-2</v>
      </c>
      <c r="W48" s="100">
        <v>1.498958208449932E-2</v>
      </c>
      <c r="X48" s="100">
        <v>2.3868378972189512E-2</v>
      </c>
      <c r="Y48" s="100">
        <v>1.5863708498559552E-2</v>
      </c>
      <c r="Z48" s="100">
        <v>1.5564309227405133E-2</v>
      </c>
      <c r="AA48" s="100">
        <v>1.9182838353485054E-2</v>
      </c>
      <c r="AB48" s="100">
        <v>1.5767124633118742E-2</v>
      </c>
      <c r="AC48" s="100">
        <v>1.4340943197498058E-2</v>
      </c>
      <c r="AD48" s="100">
        <v>1.602589065010598E-2</v>
      </c>
      <c r="AE48" s="100">
        <v>1.5445181117328906E-2</v>
      </c>
      <c r="AF48" s="100">
        <v>1.8851937215522984E-2</v>
      </c>
      <c r="AG48" s="100">
        <v>1.924393151131245E-2</v>
      </c>
      <c r="AH48" s="100">
        <v>1.4947842755837795E-2</v>
      </c>
      <c r="AI48" s="100">
        <v>1.1330554947213743E-2</v>
      </c>
      <c r="AJ48" s="100">
        <v>8.4152389051691916E-3</v>
      </c>
      <c r="AK48" s="100">
        <v>7.8080432445472E-3</v>
      </c>
      <c r="AL48" s="100">
        <v>9.9126909661292513E-3</v>
      </c>
      <c r="AM48" s="100">
        <v>7.7885124905109548E-3</v>
      </c>
      <c r="AN48" s="100">
        <v>8.3149823318264555E-3</v>
      </c>
      <c r="AO48" s="100">
        <v>7.5093192161968247E-3</v>
      </c>
      <c r="AP48" s="100">
        <v>1.0044866921867492E-2</v>
      </c>
      <c r="AQ48" s="100">
        <v>1.0982978292440451E-2</v>
      </c>
      <c r="AR48" s="100">
        <v>8.8577563853161397E-3</v>
      </c>
      <c r="AS48" s="100">
        <v>7.1691267761823342E-3</v>
      </c>
      <c r="AT48" s="99">
        <f t="shared" si="19"/>
        <v>0.77692025820088151</v>
      </c>
      <c r="AU48" s="100">
        <v>1</v>
      </c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99">
        <f t="shared" si="47"/>
        <v>2.4509087494327713E-2</v>
      </c>
      <c r="BH48" s="99">
        <f t="shared" si="48"/>
        <v>2.0096162180884117E-2</v>
      </c>
      <c r="BI48" s="99">
        <f t="shared" si="49"/>
        <v>2.3612382332120711E-2</v>
      </c>
      <c r="BJ48" s="99">
        <f t="shared" si="50"/>
        <v>2.1394495657105609E-2</v>
      </c>
      <c r="BK48" s="99">
        <f t="shared" si="51"/>
        <v>1.9383971993416217E-2</v>
      </c>
      <c r="BL48" s="99">
        <f t="shared" si="52"/>
        <v>1.632919920855196E-2</v>
      </c>
      <c r="BM48" s="99">
        <f t="shared" si="53"/>
        <v>1.5963889509443174E-2</v>
      </c>
      <c r="BN48" s="99">
        <f t="shared" si="54"/>
        <v>8.4478935876366092E-3</v>
      </c>
      <c r="BO48" s="99">
        <f t="shared" si="55"/>
        <v>8.9128095184006478E-3</v>
      </c>
      <c r="BQ48" s="99">
        <f t="shared" si="56"/>
        <v>2.0961881514438975E-3</v>
      </c>
      <c r="BR48" s="99">
        <f t="shared" si="57"/>
        <v>3.5892963770835225E-3</v>
      </c>
      <c r="BS48" s="99">
        <f t="shared" si="58"/>
        <v>1.3080330758442054E-3</v>
      </c>
      <c r="BT48" s="99">
        <f t="shared" si="59"/>
        <v>3.1633412055807283E-3</v>
      </c>
      <c r="BU48" s="99">
        <f t="shared" si="60"/>
        <v>5.4535270839165184E-3</v>
      </c>
      <c r="BV48" s="99">
        <f t="shared" si="61"/>
        <v>2.0415959643508858E-3</v>
      </c>
      <c r="BW48" s="99">
        <f t="shared" si="62"/>
        <v>3.2353011318009893E-3</v>
      </c>
      <c r="BX48" s="99">
        <f t="shared" si="63"/>
        <v>8.6725933016677066E-4</v>
      </c>
      <c r="BY48" s="99">
        <f t="shared" si="64"/>
        <v>1.6263761941127067E-3</v>
      </c>
      <c r="CA48" s="109">
        <f t="shared" si="38"/>
        <v>1</v>
      </c>
      <c r="CB48" s="109">
        <f t="shared" si="39"/>
        <v>0.81994738423187297</v>
      </c>
      <c r="CC48" s="109">
        <f t="shared" si="40"/>
        <v>0.9634133599459983</v>
      </c>
      <c r="CD48" s="109">
        <f t="shared" si="41"/>
        <v>0.87292093849096042</v>
      </c>
      <c r="CE48" s="109">
        <f t="shared" si="42"/>
        <v>0.79088917520500779</v>
      </c>
      <c r="CF48" s="109">
        <f t="shared" si="43"/>
        <v>0.66625080237406331</v>
      </c>
      <c r="CG48" s="109">
        <f t="shared" si="44"/>
        <v>0.65134573097173831</v>
      </c>
      <c r="CH48" s="109">
        <f t="shared" si="45"/>
        <v>0.344684133572568</v>
      </c>
      <c r="CI48" s="109">
        <f t="shared" si="46"/>
        <v>0.36365325801963838</v>
      </c>
    </row>
    <row r="49" spans="1:87" s="99" customFormat="1">
      <c r="A49" s="105" t="s">
        <v>26</v>
      </c>
      <c r="B49" s="100">
        <v>1.4625015121641669E-2</v>
      </c>
      <c r="C49" s="100">
        <v>2.0311221270346007E-2</v>
      </c>
      <c r="D49" s="100">
        <v>1.273416540686808E-2</v>
      </c>
      <c r="E49" s="100">
        <v>1.7895383553808816E-2</v>
      </c>
      <c r="F49" s="100">
        <v>1.6688731252043544E-2</v>
      </c>
      <c r="G49" s="100">
        <v>0</v>
      </c>
      <c r="H49" s="100">
        <v>1.4606576896511042E-2</v>
      </c>
      <c r="I49" s="100">
        <v>1.8457026337647488E-2</v>
      </c>
      <c r="J49" s="100">
        <v>2.059699009437992E-2</v>
      </c>
      <c r="K49" s="100">
        <v>1.3673609026141122E-2</v>
      </c>
      <c r="L49" s="100">
        <v>1.6761999561458168E-2</v>
      </c>
      <c r="M49" s="100">
        <v>1.5329032292204446E-2</v>
      </c>
      <c r="N49" s="100">
        <v>1.70466825156689E-2</v>
      </c>
      <c r="O49" s="100">
        <v>1.4466571819132589E-2</v>
      </c>
      <c r="P49" s="100">
        <v>1.8652965993987494E-2</v>
      </c>
      <c r="Q49" s="100">
        <v>1.645124820643553E-2</v>
      </c>
      <c r="R49" s="100">
        <v>1.0911749900964737E-2</v>
      </c>
      <c r="S49" s="100">
        <v>1.853771643388305E-2</v>
      </c>
      <c r="T49" s="100">
        <v>1.9442564364956175E-2</v>
      </c>
      <c r="U49" s="100">
        <v>1.329371651563167E-2</v>
      </c>
      <c r="V49" s="100">
        <v>1.7624761275028752E-2</v>
      </c>
      <c r="W49" s="100">
        <v>1.4336533272512074E-2</v>
      </c>
      <c r="X49" s="100">
        <v>1.7839165927417348E-2</v>
      </c>
      <c r="Y49" s="100">
        <v>1.9852182636210986E-2</v>
      </c>
      <c r="Z49" s="100">
        <v>1.727132786535835E-2</v>
      </c>
      <c r="AA49" s="100">
        <v>1.3671688730164401E-2</v>
      </c>
      <c r="AB49" s="100">
        <v>1.5565905968700453E-2</v>
      </c>
      <c r="AC49" s="100">
        <v>1.4444102276427877E-2</v>
      </c>
      <c r="AD49" s="100">
        <v>1.6616202584831381E-2</v>
      </c>
      <c r="AE49" s="100">
        <v>1.4100111895166996E-2</v>
      </c>
      <c r="AF49" s="100">
        <v>1.5027215075088349E-2</v>
      </c>
      <c r="AG49" s="100">
        <v>1.5230559742683111E-2</v>
      </c>
      <c r="AH49" s="100">
        <v>1.7651200855363047E-2</v>
      </c>
      <c r="AI49" s="100">
        <v>1.4656358125964251E-2</v>
      </c>
      <c r="AJ49" s="100">
        <v>1.1405616072540937E-2</v>
      </c>
      <c r="AK49" s="100">
        <v>1.4805005073874255E-2</v>
      </c>
      <c r="AL49" s="100">
        <v>1.7124074473002626E-2</v>
      </c>
      <c r="AM49" s="100">
        <v>1.76666463972175E-2</v>
      </c>
      <c r="AN49" s="100">
        <v>1.9763458918954285E-2</v>
      </c>
      <c r="AO49" s="100">
        <v>1.547650730342433E-2</v>
      </c>
      <c r="AP49" s="100">
        <v>1.7373163051930329E-2</v>
      </c>
      <c r="AQ49" s="100">
        <v>1.6725450151930516E-2</v>
      </c>
      <c r="AR49" s="100">
        <v>1.6954587721296707E-2</v>
      </c>
      <c r="AS49" s="100">
        <v>1.3451970152332689E-2</v>
      </c>
      <c r="AT49" s="99">
        <f t="shared" si="19"/>
        <v>0.69511676211113183</v>
      </c>
      <c r="AU49" s="100">
        <v>1</v>
      </c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99">
        <f t="shared" si="47"/>
        <v>1.6450903320941623E-2</v>
      </c>
      <c r="BH49" s="99">
        <f t="shared" si="48"/>
        <v>1.3466840470935914E-2</v>
      </c>
      <c r="BI49" s="99">
        <f t="shared" si="49"/>
        <v>1.6451450436490319E-2</v>
      </c>
      <c r="BJ49" s="99">
        <f t="shared" si="50"/>
        <v>1.5727399084374233E-2</v>
      </c>
      <c r="BK49" s="99">
        <f t="shared" si="51"/>
        <v>1.7384794195305503E-2</v>
      </c>
      <c r="BL49" s="99">
        <f t="shared" si="52"/>
        <v>1.5074474890031027E-2</v>
      </c>
      <c r="BM49" s="99">
        <f t="shared" si="53"/>
        <v>1.5333089138853151E-2</v>
      </c>
      <c r="BN49" s="99">
        <f t="shared" si="54"/>
        <v>1.6152960187117919E-2</v>
      </c>
      <c r="BO49" s="99">
        <f t="shared" si="55"/>
        <v>1.5996335676182916E-2</v>
      </c>
      <c r="BQ49" s="99">
        <f t="shared" si="56"/>
        <v>2.9237453880555562E-3</v>
      </c>
      <c r="BR49" s="99">
        <f t="shared" si="57"/>
        <v>8.0380117762707398E-3</v>
      </c>
      <c r="BS49" s="99">
        <f t="shared" si="58"/>
        <v>1.6199520327211641E-3</v>
      </c>
      <c r="BT49" s="99">
        <f t="shared" si="59"/>
        <v>3.5825124606054973E-3</v>
      </c>
      <c r="BU49" s="99">
        <f t="shared" si="60"/>
        <v>1.9784345358179237E-3</v>
      </c>
      <c r="BV49" s="99">
        <f t="shared" si="61"/>
        <v>1.2888764399391732E-3</v>
      </c>
      <c r="BW49" s="99">
        <f t="shared" si="62"/>
        <v>1.3652756953667806E-3</v>
      </c>
      <c r="BX49" s="99">
        <f t="shared" si="63"/>
        <v>3.1868585284342108E-3</v>
      </c>
      <c r="BY49" s="99">
        <f t="shared" si="64"/>
        <v>1.5882007098757581E-3</v>
      </c>
      <c r="CA49" s="109">
        <f t="shared" si="38"/>
        <v>0.94628116595041067</v>
      </c>
      <c r="CB49" s="109">
        <f t="shared" si="39"/>
        <v>0.77463329848175178</v>
      </c>
      <c r="CC49" s="109">
        <f t="shared" si="40"/>
        <v>0.9463126368750906</v>
      </c>
      <c r="CD49" s="109">
        <f t="shared" si="41"/>
        <v>0.90466409367222622</v>
      </c>
      <c r="CE49" s="109">
        <f t="shared" si="42"/>
        <v>1</v>
      </c>
      <c r="CF49" s="109">
        <f t="shared" si="43"/>
        <v>0.86710689356918924</v>
      </c>
      <c r="CG49" s="109">
        <f t="shared" si="44"/>
        <v>0.88198278142364295</v>
      </c>
      <c r="CH49" s="109">
        <f t="shared" si="45"/>
        <v>0.92914302036890251</v>
      </c>
      <c r="CI49" s="109">
        <f t="shared" si="46"/>
        <v>0.92013373851169777</v>
      </c>
    </row>
    <row r="50" spans="1:87" s="99" customFormat="1">
      <c r="A50" s="105" t="s">
        <v>27</v>
      </c>
      <c r="B50" s="100">
        <v>2.8866190677307047E-2</v>
      </c>
      <c r="C50" s="100">
        <v>2.8153752042523055E-2</v>
      </c>
      <c r="D50" s="100">
        <v>3.8385759699897784E-2</v>
      </c>
      <c r="E50" s="100">
        <v>3.9534290176415736E-2</v>
      </c>
      <c r="F50" s="100">
        <v>4.9333538463749563E-2</v>
      </c>
      <c r="G50" s="100">
        <v>1.5502923517981161E-2</v>
      </c>
      <c r="H50" s="100">
        <v>2.3532313046262174E-2</v>
      </c>
      <c r="I50" s="100">
        <v>0</v>
      </c>
      <c r="J50" s="100">
        <v>1.7605744630146719E-2</v>
      </c>
      <c r="K50" s="100">
        <v>0</v>
      </c>
      <c r="L50" s="100">
        <v>3.0446713223613742E-2</v>
      </c>
      <c r="M50" s="100">
        <v>0</v>
      </c>
      <c r="N50" s="100">
        <v>3.3513885887183924E-2</v>
      </c>
      <c r="O50" s="100">
        <v>1.6547679840513425E-2</v>
      </c>
      <c r="P50" s="100">
        <v>2.2700969470277579E-2</v>
      </c>
      <c r="Q50" s="100">
        <v>6.5459088784724673E-2</v>
      </c>
      <c r="R50" s="100">
        <v>5.8254179585928358E-2</v>
      </c>
      <c r="S50" s="100">
        <v>8.179622972861729E-2</v>
      </c>
      <c r="T50" s="100">
        <v>9.8008706211304725E-2</v>
      </c>
      <c r="U50" s="100">
        <v>0.10761272418356232</v>
      </c>
      <c r="V50" s="100">
        <v>5.8413318655191455E-2</v>
      </c>
      <c r="W50" s="100">
        <v>3.9339855374055641E-2</v>
      </c>
      <c r="X50" s="100">
        <v>3.6088419439860228E-2</v>
      </c>
      <c r="Y50" s="100">
        <v>2.0126729860894178E-2</v>
      </c>
      <c r="Z50" s="100">
        <v>2.8473361383676593E-2</v>
      </c>
      <c r="AA50" s="100">
        <v>4.2976872901078204E-2</v>
      </c>
      <c r="AB50" s="100">
        <v>3.3740320138576203E-2</v>
      </c>
      <c r="AC50" s="100">
        <v>4.426348537903179E-2</v>
      </c>
      <c r="AD50" s="100">
        <v>5.4827118083555094E-2</v>
      </c>
      <c r="AE50" s="100">
        <v>0</v>
      </c>
      <c r="AF50" s="100">
        <v>0</v>
      </c>
      <c r="AG50" s="100">
        <v>0</v>
      </c>
      <c r="AH50" s="100">
        <v>0</v>
      </c>
      <c r="AI50" s="100">
        <v>0</v>
      </c>
      <c r="AJ50" s="100">
        <v>0</v>
      </c>
      <c r="AK50" s="100">
        <v>1.4779158776879379E-2</v>
      </c>
      <c r="AL50" s="100">
        <v>1.2417309303836209E-2</v>
      </c>
      <c r="AM50" s="100">
        <v>9.637982967497797E-3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99">
        <f t="shared" si="19"/>
        <v>1.150338621434142</v>
      </c>
      <c r="AU50" s="100">
        <v>1</v>
      </c>
      <c r="AV50" s="100">
        <v>1</v>
      </c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99">
        <f t="shared" si="47"/>
        <v>3.6854706211978637E-2</v>
      </c>
      <c r="BH50" s="99">
        <f t="shared" si="48"/>
        <v>1.132819623887801E-2</v>
      </c>
      <c r="BI50" s="99">
        <f t="shared" si="49"/>
        <v>2.0641849684317738E-2</v>
      </c>
      <c r="BJ50" s="99">
        <f t="shared" si="50"/>
        <v>8.2226185698827475E-2</v>
      </c>
      <c r="BK50" s="99">
        <f t="shared" si="51"/>
        <v>3.6488336942735622E-2</v>
      </c>
      <c r="BL50" s="99">
        <f t="shared" si="52"/>
        <v>4.3951949125560323E-2</v>
      </c>
      <c r="BM50" s="99">
        <f t="shared" si="53"/>
        <v>0</v>
      </c>
      <c r="BN50" s="99">
        <f t="shared" si="54"/>
        <v>7.3668902096426766E-3</v>
      </c>
      <c r="BO50" s="99">
        <f t="shared" si="55"/>
        <v>0</v>
      </c>
      <c r="BQ50" s="99">
        <f t="shared" si="56"/>
        <v>8.7288105329396178E-3</v>
      </c>
      <c r="BR50" s="99">
        <f t="shared" si="57"/>
        <v>1.0752121752948865E-2</v>
      </c>
      <c r="BS50" s="99">
        <f t="shared" si="58"/>
        <v>1.3312708443672626E-2</v>
      </c>
      <c r="BT50" s="99">
        <f t="shared" si="59"/>
        <v>2.0913762024703908E-2</v>
      </c>
      <c r="BU50" s="99">
        <f t="shared" si="60"/>
        <v>1.4326007241880623E-2</v>
      </c>
      <c r="BV50" s="99">
        <f t="shared" si="61"/>
        <v>8.633162705782179E-3</v>
      </c>
      <c r="BW50" s="99">
        <f t="shared" si="62"/>
        <v>0</v>
      </c>
      <c r="BX50" s="99">
        <f t="shared" si="63"/>
        <v>6.9668583912779513E-3</v>
      </c>
      <c r="BY50" s="99">
        <f t="shared" si="64"/>
        <v>0</v>
      </c>
      <c r="CA50" s="109">
        <f t="shared" si="38"/>
        <v>0.44821130761151401</v>
      </c>
      <c r="CB50" s="109">
        <f t="shared" si="39"/>
        <v>0.13776871859738407</v>
      </c>
      <c r="CC50" s="109">
        <f t="shared" si="40"/>
        <v>0.25103742206799318</v>
      </c>
      <c r="CD50" s="109">
        <f t="shared" si="41"/>
        <v>1</v>
      </c>
      <c r="CE50" s="109">
        <f t="shared" si="42"/>
        <v>0.4437556799288081</v>
      </c>
      <c r="CF50" s="109">
        <f t="shared" si="43"/>
        <v>0.5345249661287288</v>
      </c>
      <c r="CG50" s="109">
        <f t="shared" si="44"/>
        <v>0</v>
      </c>
      <c r="CH50" s="109">
        <f t="shared" si="45"/>
        <v>8.9592994579921592E-2</v>
      </c>
      <c r="CI50" s="109">
        <f t="shared" si="46"/>
        <v>0</v>
      </c>
    </row>
    <row r="51" spans="1:87" s="99" customFormat="1">
      <c r="A51" s="105" t="s">
        <v>28</v>
      </c>
      <c r="B51" s="100">
        <v>6.5859107836785105E-3</v>
      </c>
      <c r="C51" s="100">
        <v>8.1432259877820597E-3</v>
      </c>
      <c r="D51" s="100">
        <v>0.22677069239853523</v>
      </c>
      <c r="E51" s="100">
        <v>1.6911957569163267E-2</v>
      </c>
      <c r="F51" s="100">
        <v>2.2678016780843954E-2</v>
      </c>
      <c r="G51" s="100">
        <v>1.5109635555090812E-2</v>
      </c>
      <c r="H51" s="100">
        <v>1.573645638815882E-2</v>
      </c>
      <c r="I51" s="100">
        <v>8.640832862003095E-2</v>
      </c>
      <c r="J51" s="100">
        <v>3.5520337321660614E-2</v>
      </c>
      <c r="K51" s="100">
        <v>2.8918945386743503E-2</v>
      </c>
      <c r="L51" s="100">
        <v>1.6894508604411603E-2</v>
      </c>
      <c r="M51" s="100">
        <v>1.0236111878222348E-2</v>
      </c>
      <c r="N51" s="100">
        <v>1.618165117786903E-2</v>
      </c>
      <c r="O51" s="100">
        <v>1.9253733506675377E-2</v>
      </c>
      <c r="P51" s="100">
        <v>1.4469773458922834E-2</v>
      </c>
      <c r="Q51" s="100">
        <v>9.2247146096602929E-3</v>
      </c>
      <c r="R51" s="100">
        <v>1.5765222390011289E-2</v>
      </c>
      <c r="S51" s="100">
        <v>1.9716269242378508E-2</v>
      </c>
      <c r="T51" s="100">
        <v>0.11701358577744624</v>
      </c>
      <c r="U51" s="100">
        <v>3.599329612252869E-2</v>
      </c>
      <c r="V51" s="100">
        <v>1.3927821526925363E-2</v>
      </c>
      <c r="W51" s="100">
        <v>1.4287148486729951E-2</v>
      </c>
      <c r="X51" s="100">
        <v>3.9711927710671821E-2</v>
      </c>
      <c r="Y51" s="100">
        <v>2.3256568222282538E-2</v>
      </c>
      <c r="Z51" s="100">
        <v>4.0665629909138988E-2</v>
      </c>
      <c r="AA51" s="100">
        <v>3.9132570743516872E-2</v>
      </c>
      <c r="AB51" s="100">
        <v>9.1664508854259006E-3</v>
      </c>
      <c r="AC51" s="100">
        <v>4.2746314428262169E-2</v>
      </c>
      <c r="AD51" s="100">
        <v>4.7664693235496519E-2</v>
      </c>
      <c r="AE51" s="100">
        <v>1.0585697923303694E-2</v>
      </c>
      <c r="AF51" s="100">
        <v>1.1200290176653849E-2</v>
      </c>
      <c r="AG51" s="100">
        <v>3.9169900071966121E-2</v>
      </c>
      <c r="AH51" s="100">
        <v>3.3009624876964232E-2</v>
      </c>
      <c r="AI51" s="100">
        <v>1.845983793774118E-2</v>
      </c>
      <c r="AJ51" s="100">
        <v>1.4714903609171619E-2</v>
      </c>
      <c r="AK51" s="100">
        <v>1.0954214515649624E-2</v>
      </c>
      <c r="AL51" s="100">
        <v>2.8590444214392243E-2</v>
      </c>
      <c r="AM51" s="100">
        <v>2.5451235768534846E-2</v>
      </c>
      <c r="AN51" s="100">
        <v>2.8260746515555858E-2</v>
      </c>
      <c r="AO51" s="100">
        <v>8.1811749135511196E-3</v>
      </c>
      <c r="AP51" s="100">
        <v>9.7442073075432057E-3</v>
      </c>
      <c r="AQ51" s="100">
        <v>3.7622797748948514E-2</v>
      </c>
      <c r="AR51" s="100">
        <v>2.7286183458123534E-2</v>
      </c>
      <c r="AS51" s="100">
        <v>2.8275114591968548E-2</v>
      </c>
      <c r="AT51" s="99">
        <f t="shared" si="19"/>
        <v>1.3395978723383322</v>
      </c>
      <c r="AU51" s="100">
        <v>1</v>
      </c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99">
        <f t="shared" si="47"/>
        <v>5.6217960704000605E-2</v>
      </c>
      <c r="BH51" s="99">
        <f t="shared" si="48"/>
        <v>3.633874065433694E-2</v>
      </c>
      <c r="BI51" s="99">
        <f t="shared" si="49"/>
        <v>1.540715572522024E-2</v>
      </c>
      <c r="BJ51" s="99">
        <f t="shared" si="50"/>
        <v>3.9542617628405004E-2</v>
      </c>
      <c r="BK51" s="99">
        <f t="shared" si="51"/>
        <v>2.6369819171149732E-2</v>
      </c>
      <c r="BL51" s="99">
        <f t="shared" si="52"/>
        <v>3.4677507323175365E-2</v>
      </c>
      <c r="BM51" s="99">
        <f t="shared" si="53"/>
        <v>2.2485070197325815E-2</v>
      </c>
      <c r="BN51" s="99">
        <f t="shared" si="54"/>
        <v>2.1594308924660837E-2</v>
      </c>
      <c r="BO51" s="99">
        <f t="shared" si="55"/>
        <v>2.2221895604026983E-2</v>
      </c>
      <c r="BQ51" s="99">
        <f t="shared" si="56"/>
        <v>9.5567573614956311E-2</v>
      </c>
      <c r="BR51" s="99">
        <f t="shared" si="57"/>
        <v>2.9316445065788406E-2</v>
      </c>
      <c r="BS51" s="99">
        <f t="shared" si="58"/>
        <v>3.362536334485489E-3</v>
      </c>
      <c r="BT51" s="99">
        <f t="shared" si="59"/>
        <v>4.4418387091391363E-2</v>
      </c>
      <c r="BU51" s="99">
        <f t="shared" si="60"/>
        <v>1.3161198963757467E-2</v>
      </c>
      <c r="BV51" s="99">
        <f t="shared" si="61"/>
        <v>1.7363124110881239E-2</v>
      </c>
      <c r="BW51" s="99">
        <f t="shared" si="62"/>
        <v>1.2983582080118655E-2</v>
      </c>
      <c r="BX51" s="99">
        <f t="shared" si="63"/>
        <v>8.1975760190432616E-3</v>
      </c>
      <c r="BY51" s="99">
        <f t="shared" si="64"/>
        <v>1.2770187950797166E-2</v>
      </c>
      <c r="CA51" s="109">
        <f t="shared" si="38"/>
        <v>1</v>
      </c>
      <c r="CB51" s="109">
        <f t="shared" si="39"/>
        <v>0.64639023186323064</v>
      </c>
      <c r="CC51" s="109">
        <f t="shared" si="40"/>
        <v>0.27406109243880544</v>
      </c>
      <c r="CD51" s="109">
        <f t="shared" si="41"/>
        <v>0.70338050568225352</v>
      </c>
      <c r="CE51" s="109">
        <f t="shared" si="42"/>
        <v>0.46906395822488794</v>
      </c>
      <c r="CF51" s="109">
        <f t="shared" si="43"/>
        <v>0.61684036362969019</v>
      </c>
      <c r="CG51" s="109">
        <f t="shared" si="44"/>
        <v>0.39996239486014873</v>
      </c>
      <c r="CH51" s="109">
        <f t="shared" si="45"/>
        <v>0.38411761391273902</v>
      </c>
      <c r="CI51" s="109">
        <f t="shared" si="46"/>
        <v>0.39528106899910403</v>
      </c>
    </row>
    <row r="52" spans="1:87" s="99" customFormat="1">
      <c r="A52" s="105" t="s">
        <v>216</v>
      </c>
      <c r="B52" s="100">
        <v>3.9932352066381814E-2</v>
      </c>
      <c r="C52" s="100">
        <v>1.109196795890981E-2</v>
      </c>
      <c r="D52" s="100">
        <v>4.4447348137758559E-2</v>
      </c>
      <c r="E52" s="100">
        <v>1.5057870836788757E-2</v>
      </c>
      <c r="F52" s="100">
        <v>7.7436732128747417E-3</v>
      </c>
      <c r="G52" s="100">
        <v>7.9284994350479407E-3</v>
      </c>
      <c r="H52" s="100">
        <v>6.7647246841248806E-3</v>
      </c>
      <c r="I52" s="100">
        <v>9.1047506407433004E-3</v>
      </c>
      <c r="J52" s="100">
        <v>6.5709603010804894E-3</v>
      </c>
      <c r="K52" s="100">
        <v>1.0005386202302151E-2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3.3018751380040089E-2</v>
      </c>
      <c r="R52" s="100">
        <v>3.4415423885816067E-2</v>
      </c>
      <c r="S52" s="100">
        <v>7.3527426391899672E-2</v>
      </c>
      <c r="T52" s="100">
        <v>3.4267072373865406E-2</v>
      </c>
      <c r="U52" s="100">
        <v>9.9246390568428818E-3</v>
      </c>
      <c r="V52" s="100">
        <v>3.8365472543550823</v>
      </c>
      <c r="W52" s="100">
        <v>3.0648737390228509</v>
      </c>
      <c r="X52" s="100">
        <v>3.8056640499851202</v>
      </c>
      <c r="Y52" s="100">
        <v>3.9698635343815636</v>
      </c>
      <c r="Z52" s="100">
        <v>2.8500687575487262</v>
      </c>
      <c r="AA52" s="100">
        <v>1.3425561626982083E-2</v>
      </c>
      <c r="AB52" s="100">
        <v>4.7347293848129975E-2</v>
      </c>
      <c r="AC52" s="100">
        <v>1.2051605176632453E-2</v>
      </c>
      <c r="AD52" s="100">
        <v>1.3201739303391977E-2</v>
      </c>
      <c r="AE52" s="100">
        <v>4.5525734315964531E-2</v>
      </c>
      <c r="AF52" s="100">
        <v>4.7995526932754939E-2</v>
      </c>
      <c r="AG52" s="100">
        <v>1.6872011585023685E-2</v>
      </c>
      <c r="AH52" s="100">
        <v>1.0453626640683613E-2</v>
      </c>
      <c r="AI52" s="100">
        <v>1.1216977681795628E-2</v>
      </c>
      <c r="AJ52" s="100">
        <v>0</v>
      </c>
      <c r="AK52" s="100">
        <v>0</v>
      </c>
      <c r="AL52" s="100">
        <v>0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99">
        <f t="shared" si="19"/>
        <v>18.088908258969177</v>
      </c>
      <c r="AU52" s="100">
        <v>1</v>
      </c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99">
        <f t="shared" si="47"/>
        <v>2.3654642442542735E-2</v>
      </c>
      <c r="BH52" s="99">
        <f t="shared" si="48"/>
        <v>8.0748642526597518E-3</v>
      </c>
      <c r="BI52" s="99">
        <f t="shared" si="49"/>
        <v>0</v>
      </c>
      <c r="BJ52" s="99">
        <f t="shared" si="50"/>
        <v>3.7030662617692819E-2</v>
      </c>
      <c r="BK52" s="99">
        <f t="shared" si="51"/>
        <v>3.5054034670586689</v>
      </c>
      <c r="BL52" s="99">
        <f t="shared" si="52"/>
        <v>2.1506549988784124E-2</v>
      </c>
      <c r="BM52" s="99">
        <f t="shared" si="53"/>
        <v>2.6412775431244477E-2</v>
      </c>
      <c r="BN52" s="99">
        <f t="shared" si="54"/>
        <v>0</v>
      </c>
      <c r="BO52" s="99">
        <f t="shared" si="55"/>
        <v>0</v>
      </c>
      <c r="BQ52" s="99">
        <f t="shared" si="56"/>
        <v>1.719145612489344E-2</v>
      </c>
      <c r="BR52" s="99">
        <f t="shared" si="57"/>
        <v>1.4821602827344504E-3</v>
      </c>
      <c r="BS52" s="99">
        <f t="shared" si="58"/>
        <v>0</v>
      </c>
      <c r="BT52" s="99">
        <f t="shared" si="59"/>
        <v>2.2898267487469981E-2</v>
      </c>
      <c r="BU52" s="99">
        <f t="shared" si="60"/>
        <v>0.50967288588704585</v>
      </c>
      <c r="BV52" s="99">
        <f t="shared" si="61"/>
        <v>1.7237674611433117E-2</v>
      </c>
      <c r="BW52" s="99">
        <f t="shared" si="62"/>
        <v>1.8760018882158145E-2</v>
      </c>
      <c r="BX52" s="99">
        <f t="shared" si="63"/>
        <v>0</v>
      </c>
      <c r="BY52" s="99">
        <f t="shared" si="64"/>
        <v>0</v>
      </c>
      <c r="CA52" s="109">
        <f t="shared" si="38"/>
        <v>6.7480513056007753E-3</v>
      </c>
      <c r="CB52" s="109">
        <f t="shared" si="39"/>
        <v>2.3035477452286678E-3</v>
      </c>
      <c r="CC52" s="109">
        <f t="shared" si="40"/>
        <v>0</v>
      </c>
      <c r="CD52" s="109">
        <f t="shared" si="41"/>
        <v>1.0563880296713658E-2</v>
      </c>
      <c r="CE52" s="109">
        <f t="shared" si="42"/>
        <v>1</v>
      </c>
      <c r="CF52" s="109">
        <f t="shared" si="43"/>
        <v>6.1352566661406153E-3</v>
      </c>
      <c r="CG52" s="109">
        <f t="shared" si="44"/>
        <v>7.5348745670657533E-3</v>
      </c>
      <c r="CH52" s="109">
        <f t="shared" si="45"/>
        <v>0</v>
      </c>
      <c r="CI52" s="109">
        <f t="shared" si="46"/>
        <v>0</v>
      </c>
    </row>
    <row r="53" spans="1:87" s="99" customFormat="1">
      <c r="A53" s="105" t="s">
        <v>204</v>
      </c>
      <c r="B53" s="100">
        <v>0.26699892336943226</v>
      </c>
      <c r="C53" s="100">
        <v>0.28137460079524068</v>
      </c>
      <c r="D53" s="100">
        <v>0.2591173580948537</v>
      </c>
      <c r="E53" s="100">
        <v>0.25738329504971219</v>
      </c>
      <c r="F53" s="100">
        <v>0.31084607477395637</v>
      </c>
      <c r="G53" s="100">
        <v>3.3822474344786316E-2</v>
      </c>
      <c r="H53" s="100">
        <v>3.2086446695310376E-2</v>
      </c>
      <c r="I53" s="100">
        <v>6.0030500485234992E-2</v>
      </c>
      <c r="J53" s="100">
        <v>3.8779400986515229E-2</v>
      </c>
      <c r="K53" s="100">
        <v>4.6298467767187206E-2</v>
      </c>
      <c r="L53" s="100">
        <v>1.3653558262175451E-2</v>
      </c>
      <c r="M53" s="100">
        <v>8.6704332471559641E-3</v>
      </c>
      <c r="N53" s="100">
        <v>1.0529230602982494E-2</v>
      </c>
      <c r="O53" s="100">
        <v>9.8104201463298235E-3</v>
      </c>
      <c r="P53" s="100">
        <v>9.0639151717057248E-3</v>
      </c>
      <c r="Q53" s="100">
        <v>0.10051971431967308</v>
      </c>
      <c r="R53" s="100">
        <v>0.15022711094034355</v>
      </c>
      <c r="S53" s="100">
        <v>0.11767911533079056</v>
      </c>
      <c r="T53" s="100">
        <v>0.15966755224432172</v>
      </c>
      <c r="U53" s="100">
        <v>0.16915820854200553</v>
      </c>
      <c r="V53" s="100">
        <v>5.5316488641439496E-2</v>
      </c>
      <c r="W53" s="100">
        <v>5.238068781959998E-2</v>
      </c>
      <c r="X53" s="100">
        <v>5.6034623922630145E-2</v>
      </c>
      <c r="Y53" s="100">
        <v>4.403054672167854E-2</v>
      </c>
      <c r="Z53" s="100">
        <v>4.0098834042486008E-2</v>
      </c>
      <c r="AA53" s="100">
        <v>3.8311273112924489E-2</v>
      </c>
      <c r="AB53" s="100">
        <v>3.2854128904949535E-2</v>
      </c>
      <c r="AC53" s="100">
        <v>3.0855857161910617E-2</v>
      </c>
      <c r="AD53" s="100">
        <v>3.5115971532426619E-2</v>
      </c>
      <c r="AE53" s="100">
        <v>3.2198950739080467E-2</v>
      </c>
      <c r="AF53" s="100">
        <v>3.2771532143011858E-2</v>
      </c>
      <c r="AG53" s="100">
        <v>3.370039521325266E-2</v>
      </c>
      <c r="AH53" s="100">
        <v>2.4448407268601563E-2</v>
      </c>
      <c r="AI53" s="100">
        <v>2.216957574815627E-2</v>
      </c>
      <c r="AJ53" s="100">
        <v>2.4900399755163505E-2</v>
      </c>
      <c r="AK53" s="100">
        <v>1.9154567625297617E-2</v>
      </c>
      <c r="AL53" s="100">
        <v>2.4677046930465161E-2</v>
      </c>
      <c r="AM53" s="100">
        <v>2.0248058826611862E-2</v>
      </c>
      <c r="AN53" s="100">
        <v>1.9182483404462606E-2</v>
      </c>
      <c r="AO53" s="100">
        <v>8.8973114982854075E-3</v>
      </c>
      <c r="AP53" s="100">
        <v>1.5688115760074273E-2</v>
      </c>
      <c r="AQ53" s="100">
        <v>1.3249237034636875E-2</v>
      </c>
      <c r="AR53" s="100">
        <v>9.8890815861120314E-3</v>
      </c>
      <c r="AS53" s="100">
        <v>8.8726573384974982E-3</v>
      </c>
      <c r="AT53" s="99">
        <f t="shared" si="19"/>
        <v>3.0307630339014682</v>
      </c>
      <c r="AU53" s="100">
        <v>1</v>
      </c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99">
        <f t="shared" si="47"/>
        <v>0.27514405041663903</v>
      </c>
      <c r="BH53" s="99">
        <f t="shared" si="48"/>
        <v>4.2203458055806817E-2</v>
      </c>
      <c r="BI53" s="99">
        <f t="shared" si="49"/>
        <v>1.0345511486069891E-2</v>
      </c>
      <c r="BJ53" s="99">
        <f t="shared" si="50"/>
        <v>0.13945034027542688</v>
      </c>
      <c r="BK53" s="99">
        <f t="shared" si="51"/>
        <v>4.9572236229566843E-2</v>
      </c>
      <c r="BL53" s="99">
        <f t="shared" si="52"/>
        <v>3.4284307678052815E-2</v>
      </c>
      <c r="BM53" s="99">
        <f t="shared" si="53"/>
        <v>2.9057772222420564E-2</v>
      </c>
      <c r="BN53" s="99">
        <f t="shared" si="54"/>
        <v>2.1632511308400149E-2</v>
      </c>
      <c r="BO53" s="99">
        <f t="shared" si="55"/>
        <v>1.1319280643521218E-2</v>
      </c>
      <c r="BQ53" s="99">
        <f t="shared" si="56"/>
        <v>2.2091269168083724E-2</v>
      </c>
      <c r="BR53" s="99">
        <f t="shared" si="57"/>
        <v>1.1389595251407128E-2</v>
      </c>
      <c r="BS53" s="99">
        <f t="shared" si="58"/>
        <v>1.9818946205689869E-3</v>
      </c>
      <c r="BT53" s="99">
        <f t="shared" si="59"/>
        <v>2.9141944665724468E-2</v>
      </c>
      <c r="BU53" s="99">
        <f t="shared" si="60"/>
        <v>7.1256922891804715E-3</v>
      </c>
      <c r="BV53" s="99">
        <f t="shared" si="61"/>
        <v>3.1993645017406197E-3</v>
      </c>
      <c r="BW53" s="99">
        <f t="shared" si="62"/>
        <v>5.3363484566199531E-3</v>
      </c>
      <c r="BX53" s="99">
        <f t="shared" si="63"/>
        <v>2.9158121662558397E-3</v>
      </c>
      <c r="BY53" s="99">
        <f t="shared" si="64"/>
        <v>3.0293902615959253E-3</v>
      </c>
      <c r="CA53" s="109">
        <f t="shared" si="38"/>
        <v>1</v>
      </c>
      <c r="CB53" s="109">
        <f t="shared" si="39"/>
        <v>0.1533867731898978</v>
      </c>
      <c r="CC53" s="109">
        <f t="shared" si="40"/>
        <v>3.7600345965700943E-2</v>
      </c>
      <c r="CD53" s="109">
        <f t="shared" si="41"/>
        <v>0.50682666066834126</v>
      </c>
      <c r="CE53" s="109">
        <f t="shared" si="42"/>
        <v>0.1801683014933512</v>
      </c>
      <c r="CF53" s="109">
        <f t="shared" si="43"/>
        <v>0.12460493921688488</v>
      </c>
      <c r="CG53" s="109">
        <f t="shared" si="44"/>
        <v>0.10560930602867699</v>
      </c>
      <c r="CH53" s="109">
        <f t="shared" si="45"/>
        <v>7.8622493474392596E-2</v>
      </c>
      <c r="CI53" s="109">
        <f t="shared" si="46"/>
        <v>4.11394708567418E-2</v>
      </c>
    </row>
    <row r="54" spans="1:87" s="99" customFormat="1">
      <c r="A54" s="105" t="s">
        <v>244</v>
      </c>
      <c r="B54" s="100">
        <v>1.5563997061474665E-2</v>
      </c>
      <c r="C54" s="100">
        <v>1.2905783543532952E-2</v>
      </c>
      <c r="D54" s="100">
        <v>0.28129455469290138</v>
      </c>
      <c r="E54" s="100">
        <v>2.349299335498143E-2</v>
      </c>
      <c r="F54" s="100">
        <v>1.8891923381829691E-2</v>
      </c>
      <c r="G54" s="100">
        <v>4.0559781803605817E-2</v>
      </c>
      <c r="H54" s="100">
        <v>4.855311499044488E-2</v>
      </c>
      <c r="I54" s="100">
        <v>0.1136753452775164</v>
      </c>
      <c r="J54" s="100">
        <v>3.5852791604278789E-2</v>
      </c>
      <c r="K54" s="100">
        <v>1.2797384728183626E-2</v>
      </c>
      <c r="L54" s="100">
        <v>1.8438869950261783E-2</v>
      </c>
      <c r="M54" s="100">
        <v>0</v>
      </c>
      <c r="N54" s="100">
        <v>1.6812189323535769E-2</v>
      </c>
      <c r="O54" s="100">
        <v>1.0211533787204057E-2</v>
      </c>
      <c r="P54" s="100">
        <v>1.5030126427330912E-2</v>
      </c>
      <c r="Q54" s="100">
        <v>1.1599748972495948E-2</v>
      </c>
      <c r="R54" s="100">
        <v>1.7204733438772379E-2</v>
      </c>
      <c r="S54" s="100">
        <v>8.8571193370468957E-3</v>
      </c>
      <c r="T54" s="100">
        <v>0.17043487356862105</v>
      </c>
      <c r="U54" s="100">
        <v>3.2963697218088603E-2</v>
      </c>
      <c r="V54" s="100">
        <v>4.4923819036799692E-2</v>
      </c>
      <c r="W54" s="100">
        <v>2.0416060322216236E-2</v>
      </c>
      <c r="X54" s="100">
        <v>3.7967275580281054E-2</v>
      </c>
      <c r="Y54" s="100">
        <v>4.4404386155081348E-2</v>
      </c>
      <c r="Z54" s="100">
        <v>6.4951964445005797E-2</v>
      </c>
      <c r="AA54" s="100">
        <v>7.5968719899818724E-2</v>
      </c>
      <c r="AB54" s="100">
        <v>1.1137500908832318E-2</v>
      </c>
      <c r="AC54" s="100">
        <v>2.5859966738827154E-2</v>
      </c>
      <c r="AD54" s="100">
        <v>1.3389456901038078E-2</v>
      </c>
      <c r="AE54" s="100">
        <v>3.4634982115013639E-2</v>
      </c>
      <c r="AF54" s="100">
        <v>1.130455405531419E-2</v>
      </c>
      <c r="AG54" s="100">
        <v>1.6292440195677389E-2</v>
      </c>
      <c r="AH54" s="100">
        <v>1.1775540737277889E-2</v>
      </c>
      <c r="AI54" s="100">
        <v>8.0406182733321115E-3</v>
      </c>
      <c r="AJ54" s="100">
        <v>2.8675865188258681E-2</v>
      </c>
      <c r="AK54" s="100">
        <v>1.8105023350898558E-2</v>
      </c>
      <c r="AL54" s="100">
        <v>1.1046270427156982E-2</v>
      </c>
      <c r="AM54" s="100">
        <v>9.6696481438462087E-3</v>
      </c>
      <c r="AN54" s="100">
        <v>1.5791703493228608E-2</v>
      </c>
      <c r="AO54" s="100">
        <v>9.0290302800350285E-3</v>
      </c>
      <c r="AP54" s="100">
        <v>2.6352992433238579E-2</v>
      </c>
      <c r="AQ54" s="100">
        <v>1.3126821833192885E-2</v>
      </c>
      <c r="AR54" s="100">
        <v>1.2781502636741176E-2</v>
      </c>
      <c r="AS54" s="100">
        <v>0</v>
      </c>
      <c r="AT54" s="99">
        <f t="shared" si="19"/>
        <v>1.4707867056132196</v>
      </c>
      <c r="AU54" s="100">
        <v>1</v>
      </c>
      <c r="AV54" s="100">
        <v>1</v>
      </c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99">
        <f t="shared" si="47"/>
        <v>7.0429850406944022E-2</v>
      </c>
      <c r="BH54" s="99">
        <f t="shared" si="48"/>
        <v>5.0287683680805904E-2</v>
      </c>
      <c r="BI54" s="99">
        <f t="shared" si="49"/>
        <v>1.2098543897666505E-2</v>
      </c>
      <c r="BJ54" s="99">
        <f t="shared" si="50"/>
        <v>4.8212034507004974E-2</v>
      </c>
      <c r="BK54" s="99">
        <f t="shared" si="51"/>
        <v>4.2532701107876825E-2</v>
      </c>
      <c r="BL54" s="99">
        <f t="shared" si="52"/>
        <v>3.1588911112129067E-2</v>
      </c>
      <c r="BM54" s="99">
        <f t="shared" si="53"/>
        <v>1.6409627075323042E-2</v>
      </c>
      <c r="BN54" s="99">
        <f t="shared" si="54"/>
        <v>1.6657702120677808E-2</v>
      </c>
      <c r="BO54" s="99">
        <f t="shared" si="55"/>
        <v>1.2258069436641534E-2</v>
      </c>
      <c r="BQ54" s="99">
        <f t="shared" si="56"/>
        <v>0.11794323859106906</v>
      </c>
      <c r="BR54" s="99">
        <f t="shared" si="57"/>
        <v>3.7846813178229008E-2</v>
      </c>
      <c r="BS54" s="99">
        <f t="shared" si="58"/>
        <v>7.4321587608012826E-3</v>
      </c>
      <c r="BT54" s="99">
        <f t="shared" si="59"/>
        <v>6.8959509311604911E-2</v>
      </c>
      <c r="BU54" s="99">
        <f t="shared" si="60"/>
        <v>1.5983060785840181E-2</v>
      </c>
      <c r="BV54" s="99">
        <f t="shared" si="61"/>
        <v>3.02867877935214E-2</v>
      </c>
      <c r="BW54" s="99">
        <f t="shared" si="62"/>
        <v>1.0603703764999011E-2</v>
      </c>
      <c r="BX54" s="99">
        <f t="shared" si="63"/>
        <v>7.5432420072426183E-3</v>
      </c>
      <c r="BY54" s="99">
        <f t="shared" si="64"/>
        <v>9.4918718848010161E-3</v>
      </c>
      <c r="CA54" s="109">
        <f t="shared" si="38"/>
        <v>1</v>
      </c>
      <c r="CB54" s="109">
        <f t="shared" si="39"/>
        <v>0.71401093982513697</v>
      </c>
      <c r="CC54" s="109">
        <f t="shared" si="40"/>
        <v>0.17178147941194052</v>
      </c>
      <c r="CD54" s="109">
        <f t="shared" si="41"/>
        <v>0.68453978289653605</v>
      </c>
      <c r="CE54" s="109">
        <f t="shared" si="42"/>
        <v>0.60390162498035516</v>
      </c>
      <c r="CF54" s="109">
        <f t="shared" si="43"/>
        <v>0.44851594784893312</v>
      </c>
      <c r="CG54" s="109">
        <f t="shared" si="44"/>
        <v>0.23299250219201284</v>
      </c>
      <c r="CH54" s="109">
        <f t="shared" si="45"/>
        <v>0.23651480195442023</v>
      </c>
      <c r="CI54" s="109">
        <f t="shared" si="46"/>
        <v>0.1740465067839041</v>
      </c>
    </row>
    <row r="55" spans="1:87" s="99" customFormat="1">
      <c r="A55" s="105" t="s">
        <v>29</v>
      </c>
      <c r="B55" s="100">
        <v>0.13836688695500315</v>
      </c>
      <c r="C55" s="100">
        <v>0.11931055719202334</v>
      </c>
      <c r="D55" s="100">
        <v>0.11758568560058487</v>
      </c>
      <c r="E55" s="100">
        <v>0.13081014929551774</v>
      </c>
      <c r="F55" s="100">
        <v>0.13350233727817415</v>
      </c>
      <c r="G55" s="100">
        <v>0.10622347702576705</v>
      </c>
      <c r="H55" s="100">
        <v>0.10072350747024972</v>
      </c>
      <c r="I55" s="100">
        <v>0.12225038616362542</v>
      </c>
      <c r="J55" s="100">
        <v>0.10031688541765024</v>
      </c>
      <c r="K55" s="100">
        <v>0.12049179377288009</v>
      </c>
      <c r="L55" s="100">
        <v>0.14153701024894347</v>
      </c>
      <c r="M55" s="100">
        <v>0.12796925792984476</v>
      </c>
      <c r="N55" s="100">
        <v>0.10295250702398963</v>
      </c>
      <c r="O55" s="100">
        <v>0.11244087824653967</v>
      </c>
      <c r="P55" s="100">
        <v>0.10603224372656025</v>
      </c>
      <c r="Q55" s="100">
        <v>0.11000554746856758</v>
      </c>
      <c r="R55" s="100">
        <v>0.12324007636884604</v>
      </c>
      <c r="S55" s="100">
        <v>0.11767719452295365</v>
      </c>
      <c r="T55" s="100">
        <v>0.12573700167331853</v>
      </c>
      <c r="U55" s="100">
        <v>0.14089546532457281</v>
      </c>
      <c r="V55" s="100">
        <v>0.13249060047903263</v>
      </c>
      <c r="W55" s="100">
        <v>9.5327257055282708E-2</v>
      </c>
      <c r="X55" s="100">
        <v>0.10393370820274844</v>
      </c>
      <c r="Y55" s="100">
        <v>8.1549914392476774E-2</v>
      </c>
      <c r="Z55" s="100">
        <v>7.5484578889616905E-2</v>
      </c>
      <c r="AA55" s="100">
        <v>0.17906877433618601</v>
      </c>
      <c r="AB55" s="100">
        <v>0.13777228297403099</v>
      </c>
      <c r="AC55" s="100">
        <v>0.12515668429628876</v>
      </c>
      <c r="AD55" s="100">
        <v>0.1486643493528336</v>
      </c>
      <c r="AE55" s="100">
        <v>9.3617383942571797E-2</v>
      </c>
      <c r="AF55" s="100">
        <v>0.11764710201486275</v>
      </c>
      <c r="AG55" s="100">
        <v>0.10696214134017079</v>
      </c>
      <c r="AH55" s="100">
        <v>9.3214787112008715E-2</v>
      </c>
      <c r="AI55" s="100">
        <v>7.4352623172914037E-2</v>
      </c>
      <c r="AJ55" s="100">
        <v>0.1055075346806563</v>
      </c>
      <c r="AK55" s="100">
        <v>8.9023877670707088E-2</v>
      </c>
      <c r="AL55" s="100">
        <v>9.0324933734498333E-2</v>
      </c>
      <c r="AM55" s="100">
        <v>8.150055946481928E-2</v>
      </c>
      <c r="AN55" s="100">
        <v>9.3414295820186233E-2</v>
      </c>
      <c r="AO55" s="100">
        <v>7.068892968824457E-2</v>
      </c>
      <c r="AP55" s="100">
        <v>9.533938927750496E-2</v>
      </c>
      <c r="AQ55" s="100">
        <v>6.7525550229512732E-2</v>
      </c>
      <c r="AR55" s="100">
        <v>7.1433197801107781E-2</v>
      </c>
      <c r="AS55" s="100">
        <v>7.1334898882376985E-2</v>
      </c>
      <c r="AT55" s="99">
        <f t="shared" si="19"/>
        <v>4.7994042035162492</v>
      </c>
      <c r="AU55" s="100">
        <v>1</v>
      </c>
      <c r="AV55" s="100">
        <v>1</v>
      </c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99">
        <f t="shared" si="47"/>
        <v>0.12791512326426063</v>
      </c>
      <c r="BH55" s="99">
        <f t="shared" si="48"/>
        <v>0.11000120997003451</v>
      </c>
      <c r="BI55" s="99">
        <f t="shared" si="49"/>
        <v>0.11818637943517556</v>
      </c>
      <c r="BJ55" s="99">
        <f t="shared" si="50"/>
        <v>0.12351105707165173</v>
      </c>
      <c r="BK55" s="99">
        <f t="shared" si="51"/>
        <v>9.7757211803831484E-2</v>
      </c>
      <c r="BL55" s="99">
        <f t="shared" si="52"/>
        <v>0.14766552273983483</v>
      </c>
      <c r="BM55" s="99">
        <f t="shared" si="53"/>
        <v>9.7158807516505602E-2</v>
      </c>
      <c r="BN55" s="99">
        <f t="shared" si="54"/>
        <v>9.1954240274173454E-2</v>
      </c>
      <c r="BO55" s="99">
        <f t="shared" si="55"/>
        <v>7.5264393175749414E-2</v>
      </c>
      <c r="BQ55" s="99">
        <f t="shared" si="56"/>
        <v>9.0770774501668788E-3</v>
      </c>
      <c r="BR55" s="99">
        <f t="shared" si="57"/>
        <v>1.0656310781114516E-2</v>
      </c>
      <c r="BS55" s="99">
        <f t="shared" si="58"/>
        <v>1.6230845159869983E-2</v>
      </c>
      <c r="BT55" s="99">
        <f t="shared" si="59"/>
        <v>1.1442013066887677E-2</v>
      </c>
      <c r="BU55" s="99">
        <f t="shared" si="60"/>
        <v>2.2412099093011568E-2</v>
      </c>
      <c r="BV55" s="99">
        <f t="shared" si="61"/>
        <v>2.3033930526999442E-2</v>
      </c>
      <c r="BW55" s="99">
        <f t="shared" si="62"/>
        <v>1.6310231357223412E-2</v>
      </c>
      <c r="BX55" s="99">
        <f t="shared" si="63"/>
        <v>8.7513521629249361E-3</v>
      </c>
      <c r="BY55" s="99">
        <f t="shared" si="64"/>
        <v>1.1335221746373428E-2</v>
      </c>
      <c r="CA55" s="109">
        <f t="shared" si="38"/>
        <v>0.86624908029227976</v>
      </c>
      <c r="CB55" s="109">
        <f t="shared" si="39"/>
        <v>0.74493495793084108</v>
      </c>
      <c r="CC55" s="109">
        <f t="shared" si="40"/>
        <v>0.80036542885777584</v>
      </c>
      <c r="CD55" s="109">
        <f t="shared" si="41"/>
        <v>0.83642447322832592</v>
      </c>
      <c r="CE55" s="109">
        <f t="shared" si="42"/>
        <v>0.66201784946148512</v>
      </c>
      <c r="CF55" s="109">
        <f t="shared" si="43"/>
        <v>1</v>
      </c>
      <c r="CG55" s="109">
        <f t="shared" si="44"/>
        <v>0.65796541883162052</v>
      </c>
      <c r="CH55" s="109">
        <f t="shared" si="45"/>
        <v>0.62271976943584495</v>
      </c>
      <c r="CI55" s="109">
        <f t="shared" si="46"/>
        <v>0.50969509862064644</v>
      </c>
    </row>
    <row r="56" spans="1:87" s="99" customFormat="1">
      <c r="A56" s="105" t="s">
        <v>166</v>
      </c>
      <c r="B56" s="100">
        <v>5.4034666230880412E-3</v>
      </c>
      <c r="C56" s="100">
        <v>4.9592322042164841E-3</v>
      </c>
      <c r="D56" s="100">
        <v>0</v>
      </c>
      <c r="E56" s="100">
        <v>5.5753395506216944E-3</v>
      </c>
      <c r="F56" s="100">
        <v>5.7681497138463355E-3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4.2915577542241203E-3</v>
      </c>
      <c r="M56" s="100">
        <v>4.6639628338187907E-3</v>
      </c>
      <c r="N56" s="100">
        <v>4.7352496217851741E-3</v>
      </c>
      <c r="O56" s="100">
        <v>5.3173341301715506E-3</v>
      </c>
      <c r="P56" s="100">
        <v>4.4109690584621672E-3</v>
      </c>
      <c r="Q56" s="100">
        <v>4.1778966277476945E-3</v>
      </c>
      <c r="R56" s="100">
        <v>4.6056609449602222E-3</v>
      </c>
      <c r="S56" s="100">
        <v>4.6008835716049726E-3</v>
      </c>
      <c r="T56" s="100">
        <v>0</v>
      </c>
      <c r="U56" s="100">
        <v>5.1103058108511188E-3</v>
      </c>
      <c r="V56" s="100">
        <v>5.3921947925422847E-3</v>
      </c>
      <c r="W56" s="100">
        <v>3.8754060842705884E-3</v>
      </c>
      <c r="X56" s="100">
        <v>5.2286167090756092E-3</v>
      </c>
      <c r="Y56" s="100">
        <v>4.142960296203738E-3</v>
      </c>
      <c r="Z56" s="100">
        <v>4.0436701216479704E-3</v>
      </c>
      <c r="AA56" s="100">
        <v>0</v>
      </c>
      <c r="AB56" s="100">
        <v>4.6340881637505372E-3</v>
      </c>
      <c r="AC56" s="100">
        <v>6.8603839532085072E-3</v>
      </c>
      <c r="AD56" s="100">
        <v>6.4331220112462811E-3</v>
      </c>
      <c r="AE56" s="100">
        <v>0</v>
      </c>
      <c r="AF56" s="100">
        <v>5.5392021169972886E-3</v>
      </c>
      <c r="AG56" s="100">
        <v>4.779862936169498E-3</v>
      </c>
      <c r="AH56" s="100">
        <v>3.8247964821327115E-3</v>
      </c>
      <c r="AI56" s="100">
        <v>2.8975788478917833E-3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2.6757344333574896E-3</v>
      </c>
      <c r="AP56" s="100">
        <v>4.8195768401222356E-3</v>
      </c>
      <c r="AQ56" s="100">
        <v>8.1841503233433498E-3</v>
      </c>
      <c r="AR56" s="100">
        <v>3.0878610260983703E-3</v>
      </c>
      <c r="AS56" s="100">
        <v>0</v>
      </c>
      <c r="AT56" s="99">
        <f t="shared" si="19"/>
        <v>0.14003921358345664</v>
      </c>
      <c r="AU56" s="100">
        <v>1</v>
      </c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99">
        <f t="shared" si="47"/>
        <v>4.3412376183545112E-3</v>
      </c>
      <c r="BH56" s="99">
        <f t="shared" si="48"/>
        <v>0</v>
      </c>
      <c r="BI56" s="99">
        <f t="shared" si="49"/>
        <v>4.6838146796923611E-3</v>
      </c>
      <c r="BJ56" s="99">
        <f t="shared" si="50"/>
        <v>3.6989493910328012E-3</v>
      </c>
      <c r="BK56" s="99">
        <f t="shared" si="51"/>
        <v>4.5365696007480371E-3</v>
      </c>
      <c r="BL56" s="99">
        <f t="shared" si="52"/>
        <v>4.4818985320513316E-3</v>
      </c>
      <c r="BM56" s="99">
        <f t="shared" si="53"/>
        <v>3.4082880766382558E-3</v>
      </c>
      <c r="BN56" s="99">
        <f t="shared" si="54"/>
        <v>0</v>
      </c>
      <c r="BO56" s="99">
        <f t="shared" si="55"/>
        <v>3.7534645245842894E-3</v>
      </c>
      <c r="BQ56" s="99">
        <f t="shared" si="56"/>
        <v>2.445182893627525E-3</v>
      </c>
      <c r="BR56" s="99">
        <f t="shared" si="57"/>
        <v>0</v>
      </c>
      <c r="BS56" s="99">
        <f t="shared" si="58"/>
        <v>3.9771119288700587E-4</v>
      </c>
      <c r="BT56" s="99">
        <f t="shared" si="59"/>
        <v>2.0939887239936981E-3</v>
      </c>
      <c r="BU56" s="99">
        <f t="shared" si="60"/>
        <v>7.1519910612697333E-4</v>
      </c>
      <c r="BV56" s="99">
        <f t="shared" si="61"/>
        <v>3.1398005297587238E-3</v>
      </c>
      <c r="BW56" s="99">
        <f t="shared" si="62"/>
        <v>2.1489964532442969E-3</v>
      </c>
      <c r="BX56" s="99">
        <f t="shared" si="63"/>
        <v>0</v>
      </c>
      <c r="BY56" s="99">
        <f t="shared" si="64"/>
        <v>3.0191305959130048E-3</v>
      </c>
      <c r="CA56" s="109">
        <f t="shared" si="38"/>
        <v>0.92685939031209685</v>
      </c>
      <c r="CB56" s="109">
        <f t="shared" si="39"/>
        <v>0</v>
      </c>
      <c r="CC56" s="109">
        <f t="shared" si="40"/>
        <v>1</v>
      </c>
      <c r="CD56" s="109">
        <f t="shared" si="41"/>
        <v>0.78973009053290577</v>
      </c>
      <c r="CE56" s="109">
        <f t="shared" si="42"/>
        <v>0.96856300067064238</v>
      </c>
      <c r="CF56" s="109">
        <f t="shared" si="43"/>
        <v>0.95689066253699606</v>
      </c>
      <c r="CG56" s="109">
        <f t="shared" si="44"/>
        <v>0.72767355451008509</v>
      </c>
      <c r="CH56" s="109">
        <f t="shared" si="45"/>
        <v>0</v>
      </c>
      <c r="CI56" s="109">
        <f t="shared" si="46"/>
        <v>0.80136913632774676</v>
      </c>
    </row>
    <row r="57" spans="1:87" s="99" customFormat="1">
      <c r="A57" s="105" t="s">
        <v>171</v>
      </c>
      <c r="B57" s="100">
        <v>0.15334633213401155</v>
      </c>
      <c r="C57" s="100">
        <v>0.16863869454877117</v>
      </c>
      <c r="D57" s="100">
        <v>0.23707148929694968</v>
      </c>
      <c r="E57" s="100">
        <v>0.16547114305772662</v>
      </c>
      <c r="F57" s="100">
        <v>0.16445122550724864</v>
      </c>
      <c r="G57" s="100">
        <v>0.13388085756527446</v>
      </c>
      <c r="H57" s="100">
        <v>0.11426828868992707</v>
      </c>
      <c r="I57" s="100">
        <v>0.21775088980196772</v>
      </c>
      <c r="J57" s="100">
        <v>0.13220748519552694</v>
      </c>
      <c r="K57" s="100">
        <v>0.1448611377772509</v>
      </c>
      <c r="L57" s="100">
        <v>0.13604143431574064</v>
      </c>
      <c r="M57" s="100">
        <v>0.10504367462856473</v>
      </c>
      <c r="N57" s="100">
        <v>0.1069521288091636</v>
      </c>
      <c r="O57" s="100">
        <v>0.11139251938390728</v>
      </c>
      <c r="P57" s="100">
        <v>0.10919924623579415</v>
      </c>
      <c r="Q57" s="100">
        <v>0.10236783019596635</v>
      </c>
      <c r="R57" s="100">
        <v>0.13034500013403269</v>
      </c>
      <c r="S57" s="100">
        <v>0.11449002551930411</v>
      </c>
      <c r="T57" s="100">
        <v>0.16834520392773936</v>
      </c>
      <c r="U57" s="100">
        <v>0.16213034328532844</v>
      </c>
      <c r="V57" s="100">
        <v>0.17983024588232399</v>
      </c>
      <c r="W57" s="100">
        <v>0.12823181998205904</v>
      </c>
      <c r="X57" s="100">
        <v>0.1458605360471259</v>
      </c>
      <c r="Y57" s="100">
        <v>0.11530556679349896</v>
      </c>
      <c r="Z57" s="100">
        <v>0.15168973057461102</v>
      </c>
      <c r="AA57" s="100">
        <v>0.17741143111275995</v>
      </c>
      <c r="AB57" s="100">
        <v>0.13749931438965374</v>
      </c>
      <c r="AC57" s="100">
        <v>0.16223321704029278</v>
      </c>
      <c r="AD57" s="100">
        <v>0.18245910851714681</v>
      </c>
      <c r="AE57" s="100">
        <v>0.15104715384358955</v>
      </c>
      <c r="AF57" s="100">
        <v>0.16330954109942589</v>
      </c>
      <c r="AG57" s="100">
        <v>0.19104322049569364</v>
      </c>
      <c r="AH57" s="100">
        <v>0.13889173406823585</v>
      </c>
      <c r="AI57" s="100">
        <v>0.120157682197769</v>
      </c>
      <c r="AJ57" s="100">
        <v>0.14231933829145293</v>
      </c>
      <c r="AK57" s="100">
        <v>0.14295648406668099</v>
      </c>
      <c r="AL57" s="100">
        <v>0.1311770439002406</v>
      </c>
      <c r="AM57" s="100">
        <v>0.12767118880879808</v>
      </c>
      <c r="AN57" s="100">
        <v>0.12075199941583903</v>
      </c>
      <c r="AO57" s="100">
        <v>9.7196547799082558E-2</v>
      </c>
      <c r="AP57" s="100">
        <v>0.14774954828551515</v>
      </c>
      <c r="AQ57" s="100">
        <v>0.13280945095835645</v>
      </c>
      <c r="AR57" s="100">
        <v>0.1103320939615615</v>
      </c>
      <c r="AS57" s="100">
        <v>0.10838252733753154</v>
      </c>
      <c r="AT57" s="99">
        <f t="shared" si="19"/>
        <v>6.284571474879443</v>
      </c>
      <c r="AU57" s="100">
        <v>1</v>
      </c>
      <c r="AV57" s="100">
        <v>1</v>
      </c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99">
        <f t="shared" si="47"/>
        <v>0.17779577690894152</v>
      </c>
      <c r="BH57" s="99">
        <f t="shared" si="48"/>
        <v>0.14859373180598942</v>
      </c>
      <c r="BI57" s="99">
        <f t="shared" si="49"/>
        <v>0.11372580067463407</v>
      </c>
      <c r="BJ57" s="99">
        <f t="shared" si="50"/>
        <v>0.1355356806124742</v>
      </c>
      <c r="BK57" s="99">
        <f t="shared" si="51"/>
        <v>0.14418357985592375</v>
      </c>
      <c r="BL57" s="99">
        <f t="shared" si="52"/>
        <v>0.16490076776496332</v>
      </c>
      <c r="BM57" s="99">
        <f t="shared" si="53"/>
        <v>0.15288986634094279</v>
      </c>
      <c r="BN57" s="99">
        <f t="shared" si="54"/>
        <v>0.13297521089660233</v>
      </c>
      <c r="BO57" s="99">
        <f t="shared" si="55"/>
        <v>0.11929403366840945</v>
      </c>
      <c r="BQ57" s="99">
        <f t="shared" si="56"/>
        <v>3.3634845168136702E-2</v>
      </c>
      <c r="BR57" s="99">
        <f t="shared" si="57"/>
        <v>4.0186622624264201E-2</v>
      </c>
      <c r="BS57" s="99">
        <f t="shared" si="58"/>
        <v>1.2700229768535945E-2</v>
      </c>
      <c r="BT57" s="99">
        <f t="shared" si="59"/>
        <v>2.8955612436277412E-2</v>
      </c>
      <c r="BU57" s="99">
        <f t="shared" si="60"/>
        <v>2.4587789454237362E-2</v>
      </c>
      <c r="BV57" s="99">
        <f t="shared" si="61"/>
        <v>2.0188837685873616E-2</v>
      </c>
      <c r="BW57" s="99">
        <f t="shared" si="62"/>
        <v>2.6622299067629054E-2</v>
      </c>
      <c r="BX57" s="99">
        <f t="shared" si="63"/>
        <v>9.5879023334762004E-3</v>
      </c>
      <c r="BY57" s="99">
        <f t="shared" si="64"/>
        <v>2.0494261587751569E-2</v>
      </c>
      <c r="CA57" s="109">
        <f t="shared" si="38"/>
        <v>1</v>
      </c>
      <c r="CB57" s="109">
        <f t="shared" si="39"/>
        <v>0.83575512528676099</v>
      </c>
      <c r="CC57" s="109">
        <f t="shared" si="40"/>
        <v>0.63964286808048865</v>
      </c>
      <c r="CD57" s="109">
        <f t="shared" si="41"/>
        <v>0.76231102317963984</v>
      </c>
      <c r="CE57" s="109">
        <f t="shared" si="42"/>
        <v>0.81095053191149569</v>
      </c>
      <c r="CF57" s="109">
        <f t="shared" si="43"/>
        <v>0.92747291657786446</v>
      </c>
      <c r="CG57" s="109">
        <f t="shared" si="44"/>
        <v>0.85991843562879255</v>
      </c>
      <c r="CH57" s="109">
        <f t="shared" si="45"/>
        <v>0.74790983907736941</v>
      </c>
      <c r="CI57" s="109">
        <f t="shared" si="46"/>
        <v>0.6709610078618804</v>
      </c>
    </row>
    <row r="58" spans="1:87" s="99" customFormat="1">
      <c r="A58" s="105" t="s">
        <v>30</v>
      </c>
      <c r="B58" s="100">
        <v>4.2704425645940444E-3</v>
      </c>
      <c r="C58" s="100">
        <v>0</v>
      </c>
      <c r="D58" s="100">
        <v>5.108618345534359E-2</v>
      </c>
      <c r="E58" s="100">
        <v>4.588025109530749E-3</v>
      </c>
      <c r="F58" s="100">
        <v>4.3328900817810549E-3</v>
      </c>
      <c r="G58" s="100">
        <v>0</v>
      </c>
      <c r="H58" s="100">
        <v>0</v>
      </c>
      <c r="I58" s="100">
        <v>1.3664180578576783E-2</v>
      </c>
      <c r="J58" s="100">
        <v>8.3869531787463068E-3</v>
      </c>
      <c r="K58" s="100">
        <v>6.1326036618444268E-3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  <c r="AA58" s="100">
        <v>0</v>
      </c>
      <c r="AB58" s="100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H58" s="100">
        <v>0</v>
      </c>
      <c r="AI58" s="100">
        <v>0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99">
        <f t="shared" si="19"/>
        <v>9.2461278630416963E-2</v>
      </c>
      <c r="AU58" s="100">
        <v>1</v>
      </c>
      <c r="AV58" s="100">
        <v>1</v>
      </c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99">
        <f t="shared" si="47"/>
        <v>1.2855508242249888E-2</v>
      </c>
      <c r="BH58" s="99">
        <f t="shared" si="48"/>
        <v>5.6367474838335038E-3</v>
      </c>
      <c r="BI58" s="99">
        <f t="shared" si="49"/>
        <v>0</v>
      </c>
      <c r="BJ58" s="99">
        <f t="shared" si="50"/>
        <v>0</v>
      </c>
      <c r="BK58" s="99">
        <f t="shared" si="51"/>
        <v>0</v>
      </c>
      <c r="BL58" s="99">
        <f t="shared" si="52"/>
        <v>0</v>
      </c>
      <c r="BM58" s="99">
        <f t="shared" si="53"/>
        <v>0</v>
      </c>
      <c r="BN58" s="99">
        <f t="shared" si="54"/>
        <v>0</v>
      </c>
      <c r="BO58" s="99">
        <f t="shared" si="55"/>
        <v>0</v>
      </c>
      <c r="BQ58" s="99">
        <f t="shared" si="56"/>
        <v>2.1456573991228335E-2</v>
      </c>
      <c r="BR58" s="99">
        <f t="shared" si="57"/>
        <v>5.8265562555678795E-3</v>
      </c>
      <c r="BS58" s="99">
        <f t="shared" si="58"/>
        <v>0</v>
      </c>
      <c r="BT58" s="99">
        <f t="shared" si="59"/>
        <v>0</v>
      </c>
      <c r="BU58" s="99">
        <f t="shared" si="60"/>
        <v>0</v>
      </c>
      <c r="BV58" s="99">
        <f t="shared" si="61"/>
        <v>0</v>
      </c>
      <c r="BW58" s="99">
        <f t="shared" si="62"/>
        <v>0</v>
      </c>
      <c r="BX58" s="99">
        <f t="shared" si="63"/>
        <v>0</v>
      </c>
      <c r="BY58" s="99">
        <f t="shared" si="64"/>
        <v>0</v>
      </c>
      <c r="CA58" s="109">
        <f t="shared" si="38"/>
        <v>1</v>
      </c>
      <c r="CB58" s="109">
        <f t="shared" si="39"/>
        <v>0.43846943875063754</v>
      </c>
      <c r="CC58" s="109">
        <f t="shared" si="40"/>
        <v>0</v>
      </c>
      <c r="CD58" s="109">
        <f t="shared" si="41"/>
        <v>0</v>
      </c>
      <c r="CE58" s="109">
        <f t="shared" si="42"/>
        <v>0</v>
      </c>
      <c r="CF58" s="109">
        <f t="shared" si="43"/>
        <v>0</v>
      </c>
      <c r="CG58" s="109">
        <f t="shared" si="44"/>
        <v>0</v>
      </c>
      <c r="CH58" s="109">
        <f t="shared" si="45"/>
        <v>0</v>
      </c>
      <c r="CI58" s="109">
        <f t="shared" si="46"/>
        <v>0</v>
      </c>
    </row>
    <row r="59" spans="1:87" s="99" customFormat="1">
      <c r="A59" s="105" t="s">
        <v>31</v>
      </c>
      <c r="B59" s="100">
        <v>0.35379214390163521</v>
      </c>
      <c r="C59" s="100">
        <v>0.32500365105301876</v>
      </c>
      <c r="D59" s="100">
        <v>0.29332246102343063</v>
      </c>
      <c r="E59" s="100">
        <v>0.34447093308107857</v>
      </c>
      <c r="F59" s="100">
        <v>0.35338450487952344</v>
      </c>
      <c r="G59" s="100">
        <v>0.28581694391434803</v>
      </c>
      <c r="H59" s="100">
        <v>0.26064693136891609</v>
      </c>
      <c r="I59" s="100">
        <v>0.29642858457382137</v>
      </c>
      <c r="J59" s="100">
        <v>0.26624726280244065</v>
      </c>
      <c r="K59" s="100">
        <v>0.30438195905713117</v>
      </c>
      <c r="L59" s="100">
        <v>0.37196905282851594</v>
      </c>
      <c r="M59" s="100">
        <v>0.3338940319333617</v>
      </c>
      <c r="N59" s="100">
        <v>0.27187486492327639</v>
      </c>
      <c r="O59" s="100">
        <v>0.29916638606365636</v>
      </c>
      <c r="P59" s="100">
        <v>0.27413529414270682</v>
      </c>
      <c r="Q59" s="100">
        <v>0.30865069595632977</v>
      </c>
      <c r="R59" s="100">
        <v>0.34998466070370138</v>
      </c>
      <c r="S59" s="100">
        <v>0.31658809647943364</v>
      </c>
      <c r="T59" s="100">
        <v>0.3226325364281411</v>
      </c>
      <c r="U59" s="100">
        <v>0.36539625881449478</v>
      </c>
      <c r="V59" s="100">
        <v>0.35771991713649615</v>
      </c>
      <c r="W59" s="100">
        <v>0.24263135134643399</v>
      </c>
      <c r="X59" s="100">
        <v>0.25415106886196426</v>
      </c>
      <c r="Y59" s="100">
        <v>0.20007209354065772</v>
      </c>
      <c r="Z59" s="100">
        <v>0.20116579963213527</v>
      </c>
      <c r="AA59" s="100">
        <v>0.47596131314544865</v>
      </c>
      <c r="AB59" s="100">
        <v>0.3688430596461868</v>
      </c>
      <c r="AC59" s="100">
        <v>0.32569030362646889</v>
      </c>
      <c r="AD59" s="100">
        <v>0.38539900573577107</v>
      </c>
      <c r="AE59" s="100">
        <v>0.26244825870615474</v>
      </c>
      <c r="AF59" s="100">
        <v>0.31188813807474547</v>
      </c>
      <c r="AG59" s="100">
        <v>0.30245101060759738</v>
      </c>
      <c r="AH59" s="100">
        <v>0.24838882600312998</v>
      </c>
      <c r="AI59" s="100">
        <v>0.20295088951649234</v>
      </c>
      <c r="AJ59" s="100">
        <v>0.28805460612199574</v>
      </c>
      <c r="AK59" s="100">
        <v>0.2528746313056503</v>
      </c>
      <c r="AL59" s="100">
        <v>0.24068081983551937</v>
      </c>
      <c r="AM59" s="100">
        <v>0.22103105737309617</v>
      </c>
      <c r="AN59" s="100">
        <v>0.24797240525578235</v>
      </c>
      <c r="AO59" s="100">
        <v>0.19614230303771382</v>
      </c>
      <c r="AP59" s="100">
        <v>0.26514117628482037</v>
      </c>
      <c r="AQ59" s="100">
        <v>0.18563508091550165</v>
      </c>
      <c r="AR59" s="100">
        <v>0.18979984500681435</v>
      </c>
      <c r="AS59" s="100">
        <v>0.18971485577975203</v>
      </c>
      <c r="AT59" s="99">
        <f t="shared" si="19"/>
        <v>12.714595070425288</v>
      </c>
      <c r="AU59" s="100">
        <v>1</v>
      </c>
      <c r="AV59" s="100">
        <v>1</v>
      </c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99">
        <f t="shared" si="47"/>
        <v>0.33399473878773728</v>
      </c>
      <c r="BH59" s="99">
        <f t="shared" si="48"/>
        <v>0.28270433634333142</v>
      </c>
      <c r="BI59" s="99">
        <f t="shared" si="49"/>
        <v>0.31020792597830343</v>
      </c>
      <c r="BJ59" s="99">
        <f t="shared" si="50"/>
        <v>0.3326504496764201</v>
      </c>
      <c r="BK59" s="99">
        <f t="shared" si="51"/>
        <v>0.25114804610353747</v>
      </c>
      <c r="BL59" s="99">
        <f t="shared" si="52"/>
        <v>0.38897342053846884</v>
      </c>
      <c r="BM59" s="99">
        <f t="shared" si="53"/>
        <v>0.26562542458162397</v>
      </c>
      <c r="BN59" s="99">
        <f t="shared" si="54"/>
        <v>0.25012270397840874</v>
      </c>
      <c r="BO59" s="99">
        <f t="shared" si="55"/>
        <v>0.20528665220492046</v>
      </c>
      <c r="BQ59" s="99">
        <f t="shared" si="56"/>
        <v>2.5557409700516055E-2</v>
      </c>
      <c r="BR59" s="99">
        <f t="shared" si="57"/>
        <v>1.8876751744147831E-2</v>
      </c>
      <c r="BS59" s="99">
        <f t="shared" si="58"/>
        <v>4.2626407150392072E-2</v>
      </c>
      <c r="BT59" s="99">
        <f t="shared" si="59"/>
        <v>2.4016186430953757E-2</v>
      </c>
      <c r="BU59" s="99">
        <f t="shared" si="60"/>
        <v>6.4315810309892543E-2</v>
      </c>
      <c r="BV59" s="99">
        <f t="shared" si="61"/>
        <v>6.321828379284114E-2</v>
      </c>
      <c r="BW59" s="99">
        <f t="shared" si="62"/>
        <v>4.3964913581996626E-2</v>
      </c>
      <c r="BX59" s="99">
        <f t="shared" si="63"/>
        <v>2.442590411437081E-2</v>
      </c>
      <c r="BY59" s="99">
        <f t="shared" si="64"/>
        <v>3.3670051491512358E-2</v>
      </c>
      <c r="CA59" s="109">
        <f t="shared" si="38"/>
        <v>0.85865697025101939</v>
      </c>
      <c r="CB59" s="109">
        <f t="shared" si="39"/>
        <v>0.72679602619627426</v>
      </c>
      <c r="CC59" s="109">
        <f t="shared" si="40"/>
        <v>0.79750417277579611</v>
      </c>
      <c r="CD59" s="109">
        <f t="shared" si="41"/>
        <v>0.85520097804091866</v>
      </c>
      <c r="CE59" s="109">
        <f t="shared" si="42"/>
        <v>0.64566891423034733</v>
      </c>
      <c r="CF59" s="109">
        <f t="shared" si="43"/>
        <v>1</v>
      </c>
      <c r="CG59" s="109">
        <f t="shared" si="44"/>
        <v>0.68288836860346358</v>
      </c>
      <c r="CH59" s="109">
        <f t="shared" si="45"/>
        <v>0.64303289317855084</v>
      </c>
      <c r="CI59" s="109">
        <f t="shared" si="46"/>
        <v>0.52776524401265079</v>
      </c>
    </row>
    <row r="60" spans="1:87" s="99" customFormat="1">
      <c r="A60" s="105">
        <v>146</v>
      </c>
      <c r="B60" s="100">
        <v>0</v>
      </c>
      <c r="C60" s="100">
        <v>0</v>
      </c>
      <c r="D60" s="100">
        <v>0</v>
      </c>
      <c r="E60" s="100">
        <v>0</v>
      </c>
      <c r="F60" s="100">
        <v>0</v>
      </c>
      <c r="G60" s="100">
        <v>5.9530552433069879E-3</v>
      </c>
      <c r="H60" s="100">
        <v>5.3188531359353135E-3</v>
      </c>
      <c r="I60" s="100">
        <v>9.128368273115528E-3</v>
      </c>
      <c r="J60" s="100">
        <v>6.7693649701662329E-3</v>
      </c>
      <c r="K60" s="100">
        <v>5.9818415399899754E-3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8.5400231426933457E-3</v>
      </c>
      <c r="W60" s="100">
        <v>5.7309094500711697E-3</v>
      </c>
      <c r="X60" s="100">
        <v>8.6029398153751515E-3</v>
      </c>
      <c r="Y60" s="100">
        <v>6.3083270600003761E-3</v>
      </c>
      <c r="Z60" s="100">
        <v>8.2793245814157274E-3</v>
      </c>
      <c r="AA60" s="100">
        <v>8.3981451651755374E-3</v>
      </c>
      <c r="AB60" s="100">
        <v>5.7753902238980165E-3</v>
      </c>
      <c r="AC60" s="100">
        <v>1.0661399246084152E-2</v>
      </c>
      <c r="AD60" s="100">
        <v>7.5007159229654903E-3</v>
      </c>
      <c r="AE60" s="100">
        <v>5.9378657899553482E-3</v>
      </c>
      <c r="AF60" s="100">
        <v>7.7162612735318815E-3</v>
      </c>
      <c r="AG60" s="100">
        <v>7.6108770500136489E-3</v>
      </c>
      <c r="AH60" s="100">
        <v>8.676192035307069E-3</v>
      </c>
      <c r="AI60" s="100">
        <v>4.7335634948539708E-3</v>
      </c>
      <c r="AJ60" s="100">
        <v>8.1240893111536022E-3</v>
      </c>
      <c r="AK60" s="100">
        <v>4.9566428367910963E-3</v>
      </c>
      <c r="AL60" s="100">
        <v>5.01088952517483E-3</v>
      </c>
      <c r="AM60" s="100">
        <v>4.3776405744679475E-3</v>
      </c>
      <c r="AN60" s="100">
        <v>5.8938017925214171E-3</v>
      </c>
      <c r="AO60" s="100">
        <v>3.9138010713726983E-3</v>
      </c>
      <c r="AP60" s="100">
        <v>5.6287475706348683E-3</v>
      </c>
      <c r="AQ60" s="100">
        <v>5.8431173472752052E-3</v>
      </c>
      <c r="AR60" s="100">
        <v>4.9260838312938579E-3</v>
      </c>
      <c r="AS60" s="100">
        <v>3.4605437435977758E-3</v>
      </c>
      <c r="AT60" s="99">
        <f t="shared" si="19"/>
        <v>0.18975877501813826</v>
      </c>
      <c r="AU60" s="100"/>
      <c r="AV60" s="100"/>
      <c r="AW60" s="100">
        <v>1</v>
      </c>
      <c r="AX60" s="100"/>
      <c r="AY60" s="100"/>
      <c r="AZ60" s="100"/>
      <c r="BA60" s="100"/>
      <c r="BB60" s="100"/>
      <c r="BC60" s="100"/>
      <c r="BD60" s="100"/>
      <c r="BE60" s="100"/>
      <c r="BF60" s="100"/>
      <c r="BG60" s="99">
        <f t="shared" si="47"/>
        <v>0</v>
      </c>
      <c r="BH60" s="99">
        <f t="shared" si="48"/>
        <v>6.6302966325028079E-3</v>
      </c>
      <c r="BI60" s="99">
        <f t="shared" si="49"/>
        <v>0</v>
      </c>
      <c r="BJ60" s="99">
        <f t="shared" si="50"/>
        <v>0</v>
      </c>
      <c r="BK60" s="99">
        <f t="shared" si="51"/>
        <v>7.4923048099111529E-3</v>
      </c>
      <c r="BL60" s="99">
        <f t="shared" si="52"/>
        <v>8.0839126395307985E-3</v>
      </c>
      <c r="BM60" s="99">
        <f t="shared" si="53"/>
        <v>6.9349519287323844E-3</v>
      </c>
      <c r="BN60" s="99">
        <f t="shared" si="54"/>
        <v>5.6726128080217784E-3</v>
      </c>
      <c r="BO60" s="99">
        <f t="shared" si="55"/>
        <v>4.7544587128348819E-3</v>
      </c>
      <c r="BQ60" s="99">
        <f t="shared" si="56"/>
        <v>0</v>
      </c>
      <c r="BR60" s="99">
        <f t="shared" si="57"/>
        <v>1.4881814300606025E-3</v>
      </c>
      <c r="BS60" s="99">
        <f t="shared" si="58"/>
        <v>0</v>
      </c>
      <c r="BT60" s="99">
        <f t="shared" si="59"/>
        <v>0</v>
      </c>
      <c r="BU60" s="99">
        <f t="shared" si="60"/>
        <v>1.3651868797804421E-3</v>
      </c>
      <c r="BV60" s="99">
        <f t="shared" si="61"/>
        <v>2.0340086398396118E-3</v>
      </c>
      <c r="BW60" s="99">
        <f t="shared" si="62"/>
        <v>1.5763508473329538E-3</v>
      </c>
      <c r="BX60" s="99">
        <f t="shared" si="63"/>
        <v>1.4736099722036883E-3</v>
      </c>
      <c r="BY60" s="99">
        <f t="shared" si="64"/>
        <v>1.0440228719076697E-3</v>
      </c>
      <c r="CA60" s="109">
        <f t="shared" si="38"/>
        <v>0</v>
      </c>
      <c r="CB60" s="109">
        <f t="shared" si="39"/>
        <v>0.82018410244567408</v>
      </c>
      <c r="CC60" s="109">
        <f t="shared" si="40"/>
        <v>0</v>
      </c>
      <c r="CD60" s="109">
        <f t="shared" si="41"/>
        <v>0</v>
      </c>
      <c r="CE60" s="109">
        <f t="shared" si="42"/>
        <v>0.92681664733403357</v>
      </c>
      <c r="CF60" s="109">
        <f t="shared" si="43"/>
        <v>1</v>
      </c>
      <c r="CG60" s="109">
        <f t="shared" si="44"/>
        <v>0.85787071656614278</v>
      </c>
      <c r="CH60" s="109">
        <f t="shared" si="45"/>
        <v>0.70171624323132531</v>
      </c>
      <c r="CI60" s="109">
        <f t="shared" si="46"/>
        <v>0.58813830936090339</v>
      </c>
    </row>
    <row r="61" spans="1:87" s="99" customFormat="1">
      <c r="A61" s="105" t="s">
        <v>32</v>
      </c>
      <c r="B61" s="100">
        <v>0</v>
      </c>
      <c r="C61" s="100">
        <v>0</v>
      </c>
      <c r="D61" s="100">
        <v>0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6.7646346668150843E-3</v>
      </c>
      <c r="R61" s="100">
        <v>5.034565540494253E-3</v>
      </c>
      <c r="S61" s="100">
        <v>4.3059023680816618E-3</v>
      </c>
      <c r="T61" s="100">
        <v>0</v>
      </c>
      <c r="U61" s="100">
        <v>4.772475210649739E-3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0</v>
      </c>
      <c r="AB61" s="100">
        <v>0</v>
      </c>
      <c r="AC61" s="100">
        <v>0</v>
      </c>
      <c r="AD61" s="100">
        <v>0</v>
      </c>
      <c r="AE61" s="100">
        <v>0</v>
      </c>
      <c r="AF61" s="100">
        <v>1.6060308577025676E-2</v>
      </c>
      <c r="AG61" s="100">
        <v>1.7940296141767644E-2</v>
      </c>
      <c r="AH61" s="100">
        <v>1.8657372997759748E-2</v>
      </c>
      <c r="AI61" s="100">
        <v>0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8.2838975812295785E-3</v>
      </c>
      <c r="AP61" s="100">
        <v>5.1447274841235286E-3</v>
      </c>
      <c r="AQ61" s="100">
        <v>8.4210931488187101E-3</v>
      </c>
      <c r="AR61" s="100">
        <v>4.0156913615530844E-3</v>
      </c>
      <c r="AS61" s="100">
        <v>3.7871697380061136E-3</v>
      </c>
      <c r="AT61" s="99">
        <f t="shared" si="19"/>
        <v>0.10318813481632481</v>
      </c>
      <c r="AU61" s="100">
        <v>1</v>
      </c>
      <c r="AV61" s="100">
        <v>1</v>
      </c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99">
        <f t="shared" si="47"/>
        <v>0</v>
      </c>
      <c r="BH61" s="99">
        <f t="shared" si="48"/>
        <v>0</v>
      </c>
      <c r="BI61" s="99">
        <f t="shared" si="49"/>
        <v>0</v>
      </c>
      <c r="BJ61" s="99">
        <f t="shared" si="50"/>
        <v>4.1755155572081471E-3</v>
      </c>
      <c r="BK61" s="99">
        <f t="shared" si="51"/>
        <v>0</v>
      </c>
      <c r="BL61" s="99">
        <f t="shared" si="52"/>
        <v>0</v>
      </c>
      <c r="BM61" s="99">
        <f t="shared" si="53"/>
        <v>1.0531595543310613E-2</v>
      </c>
      <c r="BN61" s="99">
        <f t="shared" si="54"/>
        <v>0</v>
      </c>
      <c r="BO61" s="99">
        <f t="shared" si="55"/>
        <v>5.9305158627462034E-3</v>
      </c>
      <c r="BQ61" s="99">
        <f t="shared" si="56"/>
        <v>0</v>
      </c>
      <c r="BR61" s="99">
        <f t="shared" si="57"/>
        <v>0</v>
      </c>
      <c r="BS61" s="99">
        <f t="shared" si="58"/>
        <v>0</v>
      </c>
      <c r="BT61" s="99">
        <f t="shared" si="59"/>
        <v>2.512458773507031E-3</v>
      </c>
      <c r="BU61" s="99">
        <f t="shared" si="60"/>
        <v>0</v>
      </c>
      <c r="BV61" s="99">
        <f t="shared" si="61"/>
        <v>0</v>
      </c>
      <c r="BW61" s="99">
        <f t="shared" si="62"/>
        <v>9.6606519058206192E-3</v>
      </c>
      <c r="BX61" s="99">
        <f t="shared" si="63"/>
        <v>0</v>
      </c>
      <c r="BY61" s="99">
        <f t="shared" si="64"/>
        <v>2.2704255981851919E-3</v>
      </c>
      <c r="CA61" s="109">
        <f t="shared" si="38"/>
        <v>0</v>
      </c>
      <c r="CB61" s="109">
        <f t="shared" si="39"/>
        <v>0</v>
      </c>
      <c r="CC61" s="109">
        <f t="shared" si="40"/>
        <v>0</v>
      </c>
      <c r="CD61" s="109">
        <f t="shared" si="41"/>
        <v>0.39647511528871071</v>
      </c>
      <c r="CE61" s="109">
        <f t="shared" si="42"/>
        <v>0</v>
      </c>
      <c r="CF61" s="109">
        <f t="shared" si="43"/>
        <v>0</v>
      </c>
      <c r="CG61" s="109">
        <f t="shared" si="44"/>
        <v>1</v>
      </c>
      <c r="CH61" s="109">
        <f t="shared" si="45"/>
        <v>0</v>
      </c>
      <c r="CI61" s="109">
        <f t="shared" si="46"/>
        <v>0.56311656086271833</v>
      </c>
    </row>
    <row r="62" spans="1:87" s="99" customFormat="1">
      <c r="A62" s="105" t="s">
        <v>2229</v>
      </c>
      <c r="B62" s="100">
        <v>8.5727201642809087E-2</v>
      </c>
      <c r="C62" s="100">
        <v>7.7311047673108133E-2</v>
      </c>
      <c r="D62" s="100">
        <v>7.1802234226604963E-2</v>
      </c>
      <c r="E62" s="100">
        <v>8.1059470052875948E-2</v>
      </c>
      <c r="F62" s="100">
        <v>7.352161561761078E-2</v>
      </c>
      <c r="G62" s="100">
        <v>6.689903769348518E-2</v>
      </c>
      <c r="H62" s="100">
        <v>6.5923063210364952E-2</v>
      </c>
      <c r="I62" s="100">
        <v>7.1131707867677474E-2</v>
      </c>
      <c r="J62" s="100">
        <v>5.7503911888093014E-2</v>
      </c>
      <c r="K62" s="100">
        <v>7.0493855477110581E-2</v>
      </c>
      <c r="L62" s="100">
        <v>8.6512235790377007E-2</v>
      </c>
      <c r="M62" s="100">
        <v>7.9482829955857384E-2</v>
      </c>
      <c r="N62" s="100">
        <v>6.5483574670412797E-2</v>
      </c>
      <c r="O62" s="100">
        <v>7.4677380870084895E-2</v>
      </c>
      <c r="P62" s="100">
        <v>6.4922273391470303E-2</v>
      </c>
      <c r="Q62" s="100">
        <v>6.5036721745166504E-2</v>
      </c>
      <c r="R62" s="100">
        <v>7.6112396832063001E-2</v>
      </c>
      <c r="S62" s="100">
        <v>6.5362621079494004E-2</v>
      </c>
      <c r="T62" s="100">
        <v>6.5230519155419747E-2</v>
      </c>
      <c r="U62" s="100">
        <v>7.7742566490829959E-2</v>
      </c>
      <c r="V62" s="100">
        <v>9.3174400241978317E-2</v>
      </c>
      <c r="W62" s="100">
        <v>6.0932378257568309E-2</v>
      </c>
      <c r="X62" s="100">
        <v>6.2656897658940974E-2</v>
      </c>
      <c r="Y62" s="100">
        <v>4.7947041120630647E-2</v>
      </c>
      <c r="Z62" s="100">
        <v>4.9803831792669548E-2</v>
      </c>
      <c r="AA62" s="100">
        <v>9.6676497549052526E-2</v>
      </c>
      <c r="AB62" s="100">
        <v>7.3813447656998391E-2</v>
      </c>
      <c r="AC62" s="100">
        <v>6.1204464651687031E-2</v>
      </c>
      <c r="AD62" s="100">
        <v>7.3032529862075479E-2</v>
      </c>
      <c r="AE62" s="100">
        <v>6.2559713588627067E-2</v>
      </c>
      <c r="AF62" s="100">
        <v>7.5370669102427526E-2</v>
      </c>
      <c r="AG62" s="100">
        <v>6.9845957289431063E-2</v>
      </c>
      <c r="AH62" s="100">
        <v>5.8545912002542271E-2</v>
      </c>
      <c r="AI62" s="100">
        <v>4.4545927331200538E-2</v>
      </c>
      <c r="AJ62" s="100">
        <v>6.0014733523641353E-2</v>
      </c>
      <c r="AK62" s="100">
        <v>5.2106134741669342E-2</v>
      </c>
      <c r="AL62" s="100">
        <v>5.1357347771159641E-2</v>
      </c>
      <c r="AM62" s="100">
        <v>4.1264208346772351E-2</v>
      </c>
      <c r="AN62" s="100">
        <v>5.2022669561661197E-2</v>
      </c>
      <c r="AO62" s="100">
        <v>4.2456604730367609E-2</v>
      </c>
      <c r="AP62" s="100">
        <v>5.9986587938747934E-2</v>
      </c>
      <c r="AQ62" s="100">
        <v>4.3042509940713819E-2</v>
      </c>
      <c r="AR62" s="100">
        <v>4.414701434298425E-2</v>
      </c>
      <c r="AS62" s="100">
        <v>4.2531506992852429E-2</v>
      </c>
      <c r="AT62" s="99">
        <f t="shared" si="19"/>
        <v>2.8609752513273152</v>
      </c>
      <c r="AU62" s="100">
        <v>1</v>
      </c>
      <c r="AV62" s="100">
        <v>1</v>
      </c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99">
        <f t="shared" si="47"/>
        <v>7.7884313842601777E-2</v>
      </c>
      <c r="BH62" s="99">
        <f t="shared" si="48"/>
        <v>6.6390315227346244E-2</v>
      </c>
      <c r="BI62" s="99">
        <f t="shared" si="49"/>
        <v>7.4215658935640486E-2</v>
      </c>
      <c r="BJ62" s="99">
        <f t="shared" si="50"/>
        <v>6.9896965060594646E-2</v>
      </c>
      <c r="BK62" s="99">
        <f t="shared" si="51"/>
        <v>6.290290981435756E-2</v>
      </c>
      <c r="BL62" s="99">
        <f t="shared" si="52"/>
        <v>7.6181734929953365E-2</v>
      </c>
      <c r="BM62" s="99">
        <f t="shared" si="53"/>
        <v>6.2173635862845703E-2</v>
      </c>
      <c r="BN62" s="99">
        <f t="shared" si="54"/>
        <v>5.1353018788980777E-2</v>
      </c>
      <c r="BO62" s="99">
        <f t="shared" si="55"/>
        <v>4.6432844789133204E-2</v>
      </c>
      <c r="BQ62" s="99">
        <f t="shared" si="56"/>
        <v>5.6556601817345942E-3</v>
      </c>
      <c r="BR62" s="99">
        <f t="shared" si="57"/>
        <v>5.4489708673758214E-3</v>
      </c>
      <c r="BS62" s="99">
        <f t="shared" si="58"/>
        <v>9.2436247020990566E-3</v>
      </c>
      <c r="BT62" s="99">
        <f t="shared" si="59"/>
        <v>6.4448237314514616E-3</v>
      </c>
      <c r="BU62" s="99">
        <f t="shared" si="60"/>
        <v>1.8135397036656772E-2</v>
      </c>
      <c r="BV62" s="99">
        <f t="shared" si="61"/>
        <v>1.4831050726637063E-2</v>
      </c>
      <c r="BW62" s="99">
        <f t="shared" si="62"/>
        <v>1.1801183700089798E-2</v>
      </c>
      <c r="BX62" s="99">
        <f t="shared" si="63"/>
        <v>6.6675526398199906E-3</v>
      </c>
      <c r="BY62" s="99">
        <f t="shared" si="64"/>
        <v>7.6068105370171576E-3</v>
      </c>
      <c r="CA62" s="109">
        <f t="shared" si="38"/>
        <v>1</v>
      </c>
      <c r="CB62" s="109">
        <f t="shared" si="39"/>
        <v>0.85242216245900271</v>
      </c>
      <c r="CC62" s="109">
        <f t="shared" si="40"/>
        <v>0.95289610030621363</v>
      </c>
      <c r="CD62" s="109">
        <f t="shared" si="41"/>
        <v>0.89744598895550454</v>
      </c>
      <c r="CE62" s="109">
        <f t="shared" si="42"/>
        <v>0.8076454257718636</v>
      </c>
      <c r="CF62" s="109">
        <f t="shared" si="43"/>
        <v>0.97813964290564093</v>
      </c>
      <c r="CG62" s="109">
        <f t="shared" si="44"/>
        <v>0.79828187211732837</v>
      </c>
      <c r="CH62" s="109">
        <f t="shared" si="45"/>
        <v>0.65934995450767264</v>
      </c>
      <c r="CI62" s="109">
        <f t="shared" si="46"/>
        <v>0.59617710548198988</v>
      </c>
    </row>
    <row r="63" spans="1:87" s="99" customFormat="1">
      <c r="A63" s="105">
        <v>310</v>
      </c>
      <c r="B63" s="100">
        <v>5.9613377142384173E-3</v>
      </c>
      <c r="C63" s="100">
        <v>9.067355728295522E-3</v>
      </c>
      <c r="D63" s="100">
        <v>1.2081826812704062E-2</v>
      </c>
      <c r="E63" s="100">
        <v>5.2296204230216428E-3</v>
      </c>
      <c r="F63" s="100">
        <v>3.7191320370266929E-3</v>
      </c>
      <c r="G63" s="100">
        <v>3.10331506316135E-3</v>
      </c>
      <c r="H63" s="100">
        <v>3.6198761082459896E-3</v>
      </c>
      <c r="I63" s="100">
        <v>1.8820185775682795E-2</v>
      </c>
      <c r="J63" s="100">
        <v>1.1746343283917644E-2</v>
      </c>
      <c r="K63" s="100">
        <v>4.6702755081134507E-2</v>
      </c>
      <c r="L63" s="100">
        <v>5.4833503965017617E-3</v>
      </c>
      <c r="M63" s="100">
        <v>1.8082033755025866E-2</v>
      </c>
      <c r="N63" s="100">
        <v>3.1227036956991572E-3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00">
        <v>0</v>
      </c>
      <c r="AE63" s="100">
        <v>0</v>
      </c>
      <c r="AF63" s="100">
        <v>4.4830163686946971E-2</v>
      </c>
      <c r="AG63" s="100">
        <v>9.1472215395625528E-2</v>
      </c>
      <c r="AH63" s="100">
        <v>4.211828417301141E-2</v>
      </c>
      <c r="AI63" s="100">
        <v>0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1.8308236334963111E-2</v>
      </c>
      <c r="AP63" s="100">
        <v>0</v>
      </c>
      <c r="AQ63" s="100">
        <v>3.3589090660130286E-2</v>
      </c>
      <c r="AR63" s="100">
        <v>6.9248708805306914E-3</v>
      </c>
      <c r="AS63" s="100">
        <v>5.2887761266686715E-3</v>
      </c>
      <c r="AT63" s="99">
        <f t="shared" si="19"/>
        <v>0.38927147313253202</v>
      </c>
      <c r="AU63" s="100"/>
      <c r="AV63" s="100"/>
      <c r="AW63" s="100">
        <v>1</v>
      </c>
      <c r="AX63" s="100"/>
      <c r="AY63" s="100"/>
      <c r="AZ63" s="100"/>
      <c r="BA63" s="100"/>
      <c r="BB63" s="100"/>
      <c r="BC63" s="100"/>
      <c r="BD63" s="100"/>
      <c r="BE63" s="100"/>
      <c r="BF63" s="100"/>
      <c r="BG63" s="99">
        <f t="shared" si="47"/>
        <v>7.2118545430572677E-3</v>
      </c>
      <c r="BH63" s="99">
        <f t="shared" si="48"/>
        <v>1.6798495062428458E-2</v>
      </c>
      <c r="BI63" s="99">
        <f t="shared" si="49"/>
        <v>5.3376175694453565E-3</v>
      </c>
      <c r="BJ63" s="99">
        <f t="shared" si="50"/>
        <v>0</v>
      </c>
      <c r="BK63" s="99">
        <f t="shared" si="51"/>
        <v>0</v>
      </c>
      <c r="BL63" s="99">
        <f t="shared" si="52"/>
        <v>0</v>
      </c>
      <c r="BM63" s="99">
        <f t="shared" si="53"/>
        <v>3.5684132651116786E-2</v>
      </c>
      <c r="BN63" s="99">
        <f t="shared" si="54"/>
        <v>0</v>
      </c>
      <c r="BO63" s="99">
        <f t="shared" si="55"/>
        <v>1.2822194800458552E-2</v>
      </c>
      <c r="BQ63" s="99">
        <f t="shared" si="56"/>
        <v>3.348569452224128E-3</v>
      </c>
      <c r="BR63" s="99">
        <f t="shared" si="57"/>
        <v>1.7924216795660926E-2</v>
      </c>
      <c r="BS63" s="99">
        <f t="shared" si="58"/>
        <v>7.4887840814044249E-3</v>
      </c>
      <c r="BT63" s="99">
        <f t="shared" si="59"/>
        <v>0</v>
      </c>
      <c r="BU63" s="99">
        <f t="shared" si="60"/>
        <v>0</v>
      </c>
      <c r="BV63" s="99">
        <f t="shared" si="61"/>
        <v>0</v>
      </c>
      <c r="BW63" s="99">
        <f t="shared" si="62"/>
        <v>3.802654668763724E-2</v>
      </c>
      <c r="BX63" s="99">
        <f t="shared" si="63"/>
        <v>0</v>
      </c>
      <c r="BY63" s="99">
        <f t="shared" si="64"/>
        <v>1.3391229603707285E-2</v>
      </c>
      <c r="CA63" s="109">
        <f t="shared" si="38"/>
        <v>0.20210255952043049</v>
      </c>
      <c r="CB63" s="109">
        <f t="shared" si="39"/>
        <v>0.47075531375995838</v>
      </c>
      <c r="CC63" s="109">
        <f t="shared" si="40"/>
        <v>0.1495795798550342</v>
      </c>
      <c r="CD63" s="109">
        <f t="shared" si="41"/>
        <v>0</v>
      </c>
      <c r="CE63" s="109">
        <f t="shared" si="42"/>
        <v>0</v>
      </c>
      <c r="CF63" s="109">
        <f t="shared" si="43"/>
        <v>0</v>
      </c>
      <c r="CG63" s="109">
        <f t="shared" si="44"/>
        <v>1</v>
      </c>
      <c r="CH63" s="109">
        <f t="shared" si="45"/>
        <v>0</v>
      </c>
      <c r="CI63" s="109">
        <f t="shared" si="46"/>
        <v>0.3593248272508387</v>
      </c>
    </row>
    <row r="64" spans="1:87" s="99" customFormat="1">
      <c r="A64" s="105" t="s">
        <v>34</v>
      </c>
      <c r="B64" s="100">
        <v>5.5086738342995526E-3</v>
      </c>
      <c r="C64" s="100">
        <v>5.5506339054694149E-3</v>
      </c>
      <c r="D64" s="100">
        <v>4.2514480792068725E-3</v>
      </c>
      <c r="E64" s="100">
        <v>5.5937213447272184E-3</v>
      </c>
      <c r="F64" s="100">
        <v>5.7021682742293151E-3</v>
      </c>
      <c r="G64" s="100">
        <v>5.6843762435480729E-3</v>
      </c>
      <c r="H64" s="100">
        <v>8.0268738770718148E-3</v>
      </c>
      <c r="I64" s="100">
        <v>1.0717497537018339E-2</v>
      </c>
      <c r="J64" s="100">
        <v>6.4636081996771568E-3</v>
      </c>
      <c r="K64" s="100">
        <v>8.1946300336186648E-3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6.7167802731705637E-3</v>
      </c>
      <c r="R64" s="100">
        <v>9.096053779870673E-3</v>
      </c>
      <c r="S64" s="100">
        <v>7.4856625415031693E-3</v>
      </c>
      <c r="T64" s="100">
        <v>9.6049791463150708E-3</v>
      </c>
      <c r="U64" s="100">
        <v>1.15070046291032E-2</v>
      </c>
      <c r="V64" s="100">
        <v>1.2312141472902298E-2</v>
      </c>
      <c r="W64" s="100">
        <v>8.5536398374070916E-3</v>
      </c>
      <c r="X64" s="100">
        <v>1.0837062804628865E-2</v>
      </c>
      <c r="Y64" s="100">
        <v>9.3764278589470243E-3</v>
      </c>
      <c r="Z64" s="100">
        <v>9.1855664406324741E-3</v>
      </c>
      <c r="AA64" s="100">
        <v>1.0016815954280006E-2</v>
      </c>
      <c r="AB64" s="100">
        <v>8.1214531622900276E-3</v>
      </c>
      <c r="AC64" s="100">
        <v>1.1047482781132142E-2</v>
      </c>
      <c r="AD64" s="100">
        <v>1.4290101970595437E-2</v>
      </c>
      <c r="AE64" s="100">
        <v>1.0060501383436874E-2</v>
      </c>
      <c r="AF64" s="100">
        <v>1.4828599728767065E-2</v>
      </c>
      <c r="AG64" s="100">
        <v>1.222543405814446E-2</v>
      </c>
      <c r="AH64" s="100">
        <v>1.1978350957395554E-2</v>
      </c>
      <c r="AI64" s="100">
        <v>1.1350933643161969E-2</v>
      </c>
      <c r="AJ64" s="100">
        <v>9.1444670743663775E-3</v>
      </c>
      <c r="AK64" s="100">
        <v>1.0147748510607135E-2</v>
      </c>
      <c r="AL64" s="100">
        <v>1.214376266840473E-2</v>
      </c>
      <c r="AM64" s="100">
        <v>7.7801058065246516E-3</v>
      </c>
      <c r="AN64" s="100">
        <v>8.8420503755512955E-3</v>
      </c>
      <c r="AO64" s="100">
        <v>2.6175174291370937E-3</v>
      </c>
      <c r="AP64" s="100">
        <v>5.9110389127014018E-3</v>
      </c>
      <c r="AQ64" s="100">
        <v>5.7800167279741773E-3</v>
      </c>
      <c r="AR64" s="100">
        <v>5.4732251762922932E-3</v>
      </c>
      <c r="AS64" s="100">
        <v>3.441988549262131E-3</v>
      </c>
      <c r="AT64" s="99">
        <f t="shared" si="19"/>
        <v>0.33557054498337169</v>
      </c>
      <c r="AU64" s="100">
        <v>1</v>
      </c>
      <c r="AV64" s="100">
        <v>1</v>
      </c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99">
        <f t="shared" si="47"/>
        <v>5.321329087586475E-3</v>
      </c>
      <c r="BH64" s="99">
        <f t="shared" si="48"/>
        <v>7.8173971781868093E-3</v>
      </c>
      <c r="BI64" s="99">
        <f t="shared" si="49"/>
        <v>0</v>
      </c>
      <c r="BJ64" s="99">
        <f t="shared" si="50"/>
        <v>8.8820960739925351E-3</v>
      </c>
      <c r="BK64" s="99">
        <f t="shared" si="51"/>
        <v>1.0052967682903551E-2</v>
      </c>
      <c r="BL64" s="99">
        <f t="shared" si="52"/>
        <v>1.0868963467074402E-2</v>
      </c>
      <c r="BM64" s="99">
        <f t="shared" si="53"/>
        <v>1.2088763954181184E-2</v>
      </c>
      <c r="BN64" s="99">
        <f t="shared" si="54"/>
        <v>9.6116268870908364E-3</v>
      </c>
      <c r="BO64" s="99">
        <f t="shared" si="55"/>
        <v>4.6447573590734197E-3</v>
      </c>
      <c r="BQ64" s="99">
        <f t="shared" si="56"/>
        <v>6.0240355110790958E-4</v>
      </c>
      <c r="BR64" s="99">
        <f t="shared" si="57"/>
        <v>1.9351543938294121E-3</v>
      </c>
      <c r="BS64" s="99">
        <f t="shared" si="58"/>
        <v>0</v>
      </c>
      <c r="BT64" s="99">
        <f t="shared" si="59"/>
        <v>1.8773053751852868E-3</v>
      </c>
      <c r="BU64" s="99">
        <f t="shared" si="60"/>
        <v>1.5146572557929009E-3</v>
      </c>
      <c r="BV64" s="99">
        <f t="shared" si="61"/>
        <v>2.5827005287891842E-3</v>
      </c>
      <c r="BW64" s="99">
        <f t="shared" si="62"/>
        <v>1.7461251703857145E-3</v>
      </c>
      <c r="BX64" s="99">
        <f t="shared" si="63"/>
        <v>1.6480362387177898E-3</v>
      </c>
      <c r="BY64" s="99">
        <f t="shared" si="64"/>
        <v>1.5112078178799524E-3</v>
      </c>
      <c r="CA64" s="109">
        <f t="shared" si="38"/>
        <v>0.44018802151778036</v>
      </c>
      <c r="CB64" s="109">
        <f t="shared" si="39"/>
        <v>0.64666637613376332</v>
      </c>
      <c r="CC64" s="109">
        <f t="shared" si="40"/>
        <v>0</v>
      </c>
      <c r="CD64" s="109">
        <f t="shared" si="41"/>
        <v>0.7347398052983285</v>
      </c>
      <c r="CE64" s="109">
        <f t="shared" si="42"/>
        <v>0.83159599451244925</v>
      </c>
      <c r="CF64" s="109">
        <f t="shared" si="43"/>
        <v>0.89909634337058209</v>
      </c>
      <c r="CG64" s="109">
        <f t="shared" si="44"/>
        <v>1</v>
      </c>
      <c r="CH64" s="109">
        <f t="shared" si="45"/>
        <v>0.79508764696877288</v>
      </c>
      <c r="CI64" s="109">
        <f t="shared" si="46"/>
        <v>0.38422103175130001</v>
      </c>
    </row>
    <row r="65" spans="1:87" s="99" customFormat="1">
      <c r="A65" s="105" t="s">
        <v>36</v>
      </c>
      <c r="B65" s="100">
        <v>1.9456151483830986</v>
      </c>
      <c r="C65" s="100">
        <v>1.6773344006348698</v>
      </c>
      <c r="D65" s="100">
        <v>1.5390202350668383</v>
      </c>
      <c r="E65" s="100">
        <v>1.8369584352285671</v>
      </c>
      <c r="F65" s="100">
        <v>1.7954003750489553</v>
      </c>
      <c r="G65" s="100">
        <v>1.4489989165700874</v>
      </c>
      <c r="H65" s="100">
        <v>1.4187341711627104</v>
      </c>
      <c r="I65" s="100">
        <v>1.508710918952874</v>
      </c>
      <c r="J65" s="100">
        <v>1.2232575236399443</v>
      </c>
      <c r="K65" s="100">
        <v>1.5114411699140655</v>
      </c>
      <c r="L65" s="100">
        <v>1.9514977465575254</v>
      </c>
      <c r="M65" s="100">
        <v>1.7066727212414037</v>
      </c>
      <c r="N65" s="100">
        <v>1.4343867516749513</v>
      </c>
      <c r="O65" s="100">
        <v>1.6085434696803802</v>
      </c>
      <c r="P65" s="100">
        <v>1.4294910955567957</v>
      </c>
      <c r="Q65" s="100">
        <v>1.4581655070212016</v>
      </c>
      <c r="R65" s="100">
        <v>1.6032054661507897</v>
      </c>
      <c r="S65" s="100">
        <v>1.4273097714238674</v>
      </c>
      <c r="T65" s="100">
        <v>1.4039114982067658</v>
      </c>
      <c r="U65" s="100">
        <v>1.6194488252558861</v>
      </c>
      <c r="V65" s="100">
        <v>2.0648769181529456</v>
      </c>
      <c r="W65" s="100">
        <v>1.3378380705364195</v>
      </c>
      <c r="X65" s="100">
        <v>1.4041142606533779</v>
      </c>
      <c r="Y65" s="100">
        <v>1.0739294507519179</v>
      </c>
      <c r="Z65" s="100">
        <v>1.0908963742431539</v>
      </c>
      <c r="AA65" s="100">
        <v>2.1133177704096227</v>
      </c>
      <c r="AB65" s="100">
        <v>1.5455449358587605</v>
      </c>
      <c r="AC65" s="100">
        <v>1.3690125387113601</v>
      </c>
      <c r="AD65" s="100">
        <v>1.6325344152257342</v>
      </c>
      <c r="AE65" s="100">
        <v>1.4126340273265734</v>
      </c>
      <c r="AF65" s="100">
        <v>1.6421524176370428</v>
      </c>
      <c r="AG65" s="100">
        <v>1.5678919051328091</v>
      </c>
      <c r="AH65" s="100">
        <v>1.2884410722503383</v>
      </c>
      <c r="AI65" s="100">
        <v>0.99615983853551615</v>
      </c>
      <c r="AJ65" s="100">
        <v>1.2852988413600341</v>
      </c>
      <c r="AK65" s="100">
        <v>1.1957284686499801</v>
      </c>
      <c r="AL65" s="100">
        <v>1.094889553824226</v>
      </c>
      <c r="AM65" s="100">
        <v>1.0053561785904737</v>
      </c>
      <c r="AN65" s="100">
        <v>1.1567158784700178</v>
      </c>
      <c r="AO65" s="100">
        <v>0.97508559473052936</v>
      </c>
      <c r="AP65" s="100">
        <v>1.3519628432409752</v>
      </c>
      <c r="AQ65" s="100">
        <v>0.98426018152155159</v>
      </c>
      <c r="AR65" s="100">
        <v>0.96534235512643807</v>
      </c>
      <c r="AS65" s="100">
        <v>0.94649418703963339</v>
      </c>
      <c r="AT65" s="99">
        <f t="shared" si="19"/>
        <v>63.048582225351012</v>
      </c>
      <c r="AU65" s="100">
        <v>1</v>
      </c>
      <c r="AV65" s="100">
        <v>1</v>
      </c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99">
        <f t="shared" si="47"/>
        <v>1.7588657188724661</v>
      </c>
      <c r="BH65" s="99">
        <f t="shared" si="48"/>
        <v>1.4222285400479362</v>
      </c>
      <c r="BI65" s="99">
        <f t="shared" si="49"/>
        <v>1.6261183569422113</v>
      </c>
      <c r="BJ65" s="99">
        <f t="shared" si="50"/>
        <v>1.5024082136117021</v>
      </c>
      <c r="BK65" s="99">
        <f t="shared" si="51"/>
        <v>1.3943310148675629</v>
      </c>
      <c r="BL65" s="99">
        <f t="shared" si="52"/>
        <v>1.6651024150513694</v>
      </c>
      <c r="BM65" s="99">
        <f t="shared" si="53"/>
        <v>1.3814558521764559</v>
      </c>
      <c r="BN65" s="99">
        <f t="shared" si="54"/>
        <v>1.1475977841789464</v>
      </c>
      <c r="BO65" s="99">
        <f t="shared" si="55"/>
        <v>1.0446290323318252</v>
      </c>
      <c r="BQ65" s="99">
        <f t="shared" si="56"/>
        <v>0.15595511812348944</v>
      </c>
      <c r="BR65" s="99">
        <f t="shared" si="57"/>
        <v>0.11806399136925849</v>
      </c>
      <c r="BS65" s="99">
        <f t="shared" si="58"/>
        <v>0.21684840202007152</v>
      </c>
      <c r="BT65" s="99">
        <f t="shared" si="59"/>
        <v>0.10143641720867189</v>
      </c>
      <c r="BU65" s="99">
        <f t="shared" si="60"/>
        <v>0.40238312479797578</v>
      </c>
      <c r="BV65" s="99">
        <f t="shared" si="61"/>
        <v>0.31828754562161882</v>
      </c>
      <c r="BW65" s="99">
        <f t="shared" si="62"/>
        <v>0.2553419017233986</v>
      </c>
      <c r="BX65" s="99">
        <f t="shared" si="63"/>
        <v>0.1053234488224882</v>
      </c>
      <c r="BY65" s="99">
        <f t="shared" si="64"/>
        <v>0.17237429059483877</v>
      </c>
      <c r="CA65" s="109">
        <f t="shared" si="38"/>
        <v>1</v>
      </c>
      <c r="CB65" s="109">
        <f t="shared" si="39"/>
        <v>0.80860552615674741</v>
      </c>
      <c r="CC65" s="109">
        <f t="shared" si="40"/>
        <v>0.92452672167870009</v>
      </c>
      <c r="CD65" s="109">
        <f t="shared" si="41"/>
        <v>0.85419153804125081</v>
      </c>
      <c r="CE65" s="109">
        <f t="shared" si="42"/>
        <v>0.79274443745563994</v>
      </c>
      <c r="CF65" s="109">
        <f t="shared" si="43"/>
        <v>0.94669103910831554</v>
      </c>
      <c r="CG65" s="109">
        <f t="shared" si="44"/>
        <v>0.7854242864327633</v>
      </c>
      <c r="CH65" s="109">
        <f t="shared" si="45"/>
        <v>0.65246469464117052</v>
      </c>
      <c r="CI65" s="109">
        <f t="shared" si="46"/>
        <v>0.59392199252225597</v>
      </c>
    </row>
    <row r="66" spans="1:87" s="99" customFormat="1">
      <c r="A66" s="105" t="s">
        <v>192</v>
      </c>
      <c r="B66" s="100">
        <v>1.9797450347198958E-2</v>
      </c>
      <c r="C66" s="100">
        <v>2.4536454042197908E-2</v>
      </c>
      <c r="D66" s="100">
        <v>1.7752739855175542E-2</v>
      </c>
      <c r="E66" s="100">
        <v>2.4754974219533769E-2</v>
      </c>
      <c r="F66" s="100">
        <v>2.494817027261767E-2</v>
      </c>
      <c r="G66" s="100">
        <v>7.0851959323451758E-2</v>
      </c>
      <c r="H66" s="100">
        <v>6.1370023060144004E-2</v>
      </c>
      <c r="I66" s="100">
        <v>6.3755338505083622E-2</v>
      </c>
      <c r="J66" s="100">
        <v>5.7355810952387377E-2</v>
      </c>
      <c r="K66" s="100">
        <v>7.1301141539861126E-2</v>
      </c>
      <c r="L66" s="100">
        <v>2.8495754189415367E-2</v>
      </c>
      <c r="M66" s="100">
        <v>1.3555654848229383E-2</v>
      </c>
      <c r="N66" s="100">
        <v>2.2375999567754486E-2</v>
      </c>
      <c r="O66" s="100">
        <v>1.2803023376646546E-2</v>
      </c>
      <c r="P66" s="100">
        <v>1.4919362282536614E-2</v>
      </c>
      <c r="Q66" s="100">
        <v>0.24978719099130636</v>
      </c>
      <c r="R66" s="100">
        <v>0.36978992610331235</v>
      </c>
      <c r="S66" s="100">
        <v>0.27854210685179598</v>
      </c>
      <c r="T66" s="100">
        <v>0.29956049151452363</v>
      </c>
      <c r="U66" s="100">
        <v>0.37553776863712546</v>
      </c>
      <c r="V66" s="100">
        <v>0.24870130098514717</v>
      </c>
      <c r="W66" s="100">
        <v>0.17105492725328644</v>
      </c>
      <c r="X66" s="100">
        <v>0.20934294855821464</v>
      </c>
      <c r="Y66" s="100">
        <v>0.14569239672045517</v>
      </c>
      <c r="Z66" s="100">
        <v>0.15493799190066074</v>
      </c>
      <c r="AA66" s="100">
        <v>2.365638690000783E-2</v>
      </c>
      <c r="AB66" s="100">
        <v>2.2255230728609274E-2</v>
      </c>
      <c r="AC66" s="100">
        <v>2.1008743189745865E-2</v>
      </c>
      <c r="AD66" s="100">
        <v>2.9108209609463521E-2</v>
      </c>
      <c r="AE66" s="100">
        <v>4.4362439704606821E-2</v>
      </c>
      <c r="AF66" s="100">
        <v>4.5001611684603232E-2</v>
      </c>
      <c r="AG66" s="100">
        <v>3.7349133324634423E-2</v>
      </c>
      <c r="AH66" s="100">
        <v>3.9958282375441696E-2</v>
      </c>
      <c r="AI66" s="100">
        <v>4.2680869078018879E-2</v>
      </c>
      <c r="AJ66" s="100">
        <v>1.9796818208901865E-2</v>
      </c>
      <c r="AK66" s="100">
        <v>1.8090869426353746E-2</v>
      </c>
      <c r="AL66" s="100">
        <v>2.2063615983497948E-2</v>
      </c>
      <c r="AM66" s="100">
        <v>2.0755542316585069E-2</v>
      </c>
      <c r="AN66" s="100">
        <v>1.9550524409425278E-2</v>
      </c>
      <c r="AO66" s="100">
        <v>9.0103738655551331E-3</v>
      </c>
      <c r="AP66" s="100">
        <v>1.3872879310461503E-2</v>
      </c>
      <c r="AQ66" s="100">
        <v>1.3595028428406512E-2</v>
      </c>
      <c r="AR66" s="100">
        <v>1.0343824889405433E-2</v>
      </c>
      <c r="AS66" s="100">
        <v>1.0835414880501819E-2</v>
      </c>
      <c r="AT66" s="99">
        <f t="shared" si="19"/>
        <v>3.4948167042122873</v>
      </c>
      <c r="AU66" s="100">
        <v>1</v>
      </c>
      <c r="AV66" s="100">
        <v>1</v>
      </c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99">
        <f t="shared" si="47"/>
        <v>2.2357957747344771E-2</v>
      </c>
      <c r="BH66" s="99">
        <f t="shared" si="48"/>
        <v>6.4926854676185572E-2</v>
      </c>
      <c r="BI66" s="99">
        <f t="shared" si="49"/>
        <v>1.8429958852916477E-2</v>
      </c>
      <c r="BJ66" s="99">
        <f t="shared" si="50"/>
        <v>0.31464349681961273</v>
      </c>
      <c r="BK66" s="99">
        <f t="shared" si="51"/>
        <v>0.18594591308355285</v>
      </c>
      <c r="BL66" s="99">
        <f t="shared" si="52"/>
        <v>2.4007142606956623E-2</v>
      </c>
      <c r="BM66" s="99">
        <f t="shared" si="53"/>
        <v>4.1870467233461009E-2</v>
      </c>
      <c r="BN66" s="99">
        <f t="shared" si="54"/>
        <v>2.0051474068952781E-2</v>
      </c>
      <c r="BO66" s="99">
        <f t="shared" si="55"/>
        <v>1.1531504274866081E-2</v>
      </c>
      <c r="BQ66" s="99">
        <f t="shared" si="56"/>
        <v>3.3527960339570281E-3</v>
      </c>
      <c r="BR66" s="99">
        <f t="shared" si="57"/>
        <v>6.0638808211650316E-3</v>
      </c>
      <c r="BS66" s="99">
        <f t="shared" si="58"/>
        <v>6.7940599744118211E-3</v>
      </c>
      <c r="BT66" s="99">
        <f t="shared" si="59"/>
        <v>5.5871255613382756E-2</v>
      </c>
      <c r="BU66" s="99">
        <f t="shared" si="60"/>
        <v>4.2688517760511288E-2</v>
      </c>
      <c r="BV66" s="99">
        <f t="shared" si="61"/>
        <v>3.5685435135662004E-3</v>
      </c>
      <c r="BW66" s="99">
        <f t="shared" si="62"/>
        <v>3.1925559809842618E-3</v>
      </c>
      <c r="BX66" s="99">
        <f t="shared" si="63"/>
        <v>1.4751438840510925E-3</v>
      </c>
      <c r="BY66" s="99">
        <f t="shared" si="64"/>
        <v>2.1208129513173241E-3</v>
      </c>
      <c r="CA66" s="109">
        <f t="shared" si="38"/>
        <v>7.1058064041802649E-2</v>
      </c>
      <c r="CB66" s="109">
        <f t="shared" si="39"/>
        <v>0.20635053745734519</v>
      </c>
      <c r="CC66" s="109">
        <f t="shared" si="40"/>
        <v>5.8574097476047624E-2</v>
      </c>
      <c r="CD66" s="109">
        <f t="shared" si="41"/>
        <v>1</v>
      </c>
      <c r="CE66" s="109">
        <f t="shared" si="42"/>
        <v>0.59097332366019606</v>
      </c>
      <c r="CF66" s="109">
        <f t="shared" si="43"/>
        <v>7.6299503563933765E-2</v>
      </c>
      <c r="CG66" s="109">
        <f t="shared" si="44"/>
        <v>0.13307272407243056</v>
      </c>
      <c r="CH66" s="109">
        <f t="shared" si="45"/>
        <v>6.3727597333589348E-2</v>
      </c>
      <c r="CI66" s="109">
        <f t="shared" si="46"/>
        <v>3.6649428294007205E-2</v>
      </c>
    </row>
    <row r="67" spans="1:87" s="99" customFormat="1">
      <c r="A67" s="105" t="s">
        <v>37</v>
      </c>
      <c r="B67" s="100">
        <v>3.2248890549027014E-2</v>
      </c>
      <c r="C67" s="100">
        <v>3.1525465061489247E-2</v>
      </c>
      <c r="D67" s="100">
        <v>2.7557005196875917E-2</v>
      </c>
      <c r="E67" s="100">
        <v>3.2059262904196216E-2</v>
      </c>
      <c r="F67" s="100">
        <v>2.6406294759995778E-2</v>
      </c>
      <c r="G67" s="100">
        <v>6.3047197460184681E-2</v>
      </c>
      <c r="H67" s="100">
        <v>5.6818282219366051E-2</v>
      </c>
      <c r="I67" s="100">
        <v>8.0618941463851526E-2</v>
      </c>
      <c r="J67" s="100">
        <v>6.1367182406395708E-2</v>
      </c>
      <c r="K67" s="100">
        <v>7.8872428185043114E-2</v>
      </c>
      <c r="L67" s="100">
        <v>2.0439125503416051E-2</v>
      </c>
      <c r="M67" s="100">
        <v>1.6037787954725626E-2</v>
      </c>
      <c r="N67" s="100">
        <v>1.6866220012967365E-2</v>
      </c>
      <c r="O67" s="100">
        <v>1.6577226780007982E-2</v>
      </c>
      <c r="P67" s="100">
        <v>1.67486747354086E-2</v>
      </c>
      <c r="Q67" s="100">
        <v>1.6009895456355363E-2</v>
      </c>
      <c r="R67" s="100">
        <v>1.8982602557343652E-2</v>
      </c>
      <c r="S67" s="100">
        <v>1.664764152237741E-2</v>
      </c>
      <c r="T67" s="100">
        <v>2.1909358643810255E-2</v>
      </c>
      <c r="U67" s="100">
        <v>2.395762780296401E-2</v>
      </c>
      <c r="V67" s="100">
        <v>1.9631721668665565E-2</v>
      </c>
      <c r="W67" s="100">
        <v>1.2812427811302034E-2</v>
      </c>
      <c r="X67" s="100">
        <v>1.7792888682579396E-2</v>
      </c>
      <c r="Y67" s="100">
        <v>9.8168414380243076E-3</v>
      </c>
      <c r="Z67" s="100">
        <v>1.4772689596375031E-2</v>
      </c>
      <c r="AA67" s="100">
        <v>5.4172542637178168E-2</v>
      </c>
      <c r="AB67" s="100">
        <v>5.6591553535644719E-2</v>
      </c>
      <c r="AC67" s="100">
        <v>6.5198063905523379E-2</v>
      </c>
      <c r="AD67" s="100">
        <v>7.2453800502524007E-2</v>
      </c>
      <c r="AE67" s="100">
        <v>2.4602155758827231E-2</v>
      </c>
      <c r="AF67" s="100">
        <v>2.8109027709961387E-2</v>
      </c>
      <c r="AG67" s="100">
        <v>3.1080316266663681E-2</v>
      </c>
      <c r="AH67" s="100">
        <v>2.2341515485508699E-2</v>
      </c>
      <c r="AI67" s="100">
        <v>2.1832376259199621E-2</v>
      </c>
      <c r="AJ67" s="100">
        <v>2.9898354937084603E-2</v>
      </c>
      <c r="AK67" s="100">
        <v>0</v>
      </c>
      <c r="AL67" s="100">
        <v>1.778328605264767E-2</v>
      </c>
      <c r="AM67" s="100">
        <v>1.1714433912114842E-2</v>
      </c>
      <c r="AN67" s="100">
        <v>1.4974515243194977E-2</v>
      </c>
      <c r="AO67" s="100">
        <v>1.547066312539448E-2</v>
      </c>
      <c r="AP67" s="100">
        <v>2.1624290203233653E-2</v>
      </c>
      <c r="AQ67" s="100">
        <v>2.0169481953380634E-2</v>
      </c>
      <c r="AR67" s="100">
        <v>2.0105179770807561E-2</v>
      </c>
      <c r="AS67" s="100">
        <v>1.8644695861263903E-2</v>
      </c>
      <c r="AT67" s="99">
        <f t="shared" si="19"/>
        <v>1.2962899334929014</v>
      </c>
      <c r="AU67" s="100">
        <v>1</v>
      </c>
      <c r="AV67" s="100">
        <v>1</v>
      </c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99">
        <f t="shared" si="47"/>
        <v>2.9959383694316832E-2</v>
      </c>
      <c r="BH67" s="99">
        <f t="shared" si="48"/>
        <v>6.814480634696822E-2</v>
      </c>
      <c r="BI67" s="99">
        <f t="shared" si="49"/>
        <v>1.7333806997305128E-2</v>
      </c>
      <c r="BJ67" s="99">
        <f t="shared" si="50"/>
        <v>1.9501425196570138E-2</v>
      </c>
      <c r="BK67" s="99">
        <f t="shared" si="51"/>
        <v>1.4965313839389266E-2</v>
      </c>
      <c r="BL67" s="99">
        <f t="shared" si="52"/>
        <v>6.2103990145217565E-2</v>
      </c>
      <c r="BM67" s="99">
        <f t="shared" si="53"/>
        <v>2.5593078296032124E-2</v>
      </c>
      <c r="BN67" s="99">
        <f t="shared" si="54"/>
        <v>1.4874118029008418E-2</v>
      </c>
      <c r="BO67" s="99">
        <f t="shared" si="55"/>
        <v>1.9202862182816045E-2</v>
      </c>
      <c r="BQ67" s="99">
        <f t="shared" si="56"/>
        <v>2.761331590130674E-3</v>
      </c>
      <c r="BR67" s="99">
        <f t="shared" si="57"/>
        <v>1.0850090652508257E-2</v>
      </c>
      <c r="BS67" s="99">
        <f t="shared" si="58"/>
        <v>1.7646599785910095E-3</v>
      </c>
      <c r="BT67" s="99">
        <f t="shared" si="59"/>
        <v>3.4007323943687612E-3</v>
      </c>
      <c r="BU67" s="99">
        <f t="shared" si="60"/>
        <v>3.903502655933506E-3</v>
      </c>
      <c r="BV67" s="99">
        <f t="shared" si="61"/>
        <v>8.366334996356261E-3</v>
      </c>
      <c r="BW67" s="99">
        <f t="shared" si="62"/>
        <v>3.9413592197092189E-3</v>
      </c>
      <c r="BX67" s="99">
        <f t="shared" si="63"/>
        <v>1.0786844113546407E-2</v>
      </c>
      <c r="BY67" s="99">
        <f t="shared" si="64"/>
        <v>2.3373437870391556E-3</v>
      </c>
      <c r="CA67" s="109">
        <f t="shared" si="38"/>
        <v>0.43964295006980725</v>
      </c>
      <c r="CB67" s="109">
        <f t="shared" si="39"/>
        <v>1</v>
      </c>
      <c r="CC67" s="109">
        <f t="shared" si="40"/>
        <v>0.25436725007402289</v>
      </c>
      <c r="CD67" s="109">
        <f t="shared" si="41"/>
        <v>0.28617625086901083</v>
      </c>
      <c r="CE67" s="109">
        <f t="shared" si="42"/>
        <v>0.21961048305268355</v>
      </c>
      <c r="CF67" s="109">
        <f t="shared" si="43"/>
        <v>0.91135324134618501</v>
      </c>
      <c r="CG67" s="109">
        <f t="shared" si="44"/>
        <v>0.37556902232169548</v>
      </c>
      <c r="CH67" s="109">
        <f t="shared" si="45"/>
        <v>0.21827221803632246</v>
      </c>
      <c r="CI67" s="109">
        <f t="shared" si="46"/>
        <v>0.28179494831993729</v>
      </c>
    </row>
    <row r="68" spans="1:87" s="99" customFormat="1">
      <c r="A68" s="105" t="s">
        <v>38</v>
      </c>
      <c r="B68" s="100">
        <v>0.20362476741474958</v>
      </c>
      <c r="C68" s="100">
        <v>0.18877494082538598</v>
      </c>
      <c r="D68" s="100">
        <v>0.16936886571815135</v>
      </c>
      <c r="E68" s="100">
        <v>0.30414976071853023</v>
      </c>
      <c r="F68" s="100">
        <v>0.20748745617705497</v>
      </c>
      <c r="G68" s="100">
        <v>0.16853667250498872</v>
      </c>
      <c r="H68" s="100">
        <v>0.15272654889379392</v>
      </c>
      <c r="I68" s="100">
        <v>0.17054568386234786</v>
      </c>
      <c r="J68" s="100">
        <v>0.14935796698726164</v>
      </c>
      <c r="K68" s="100">
        <v>0.18012594435717993</v>
      </c>
      <c r="L68" s="100">
        <v>0.22731019262713376</v>
      </c>
      <c r="M68" s="100">
        <v>0.19730262742305632</v>
      </c>
      <c r="N68" s="100">
        <v>0.16083234277069375</v>
      </c>
      <c r="O68" s="100">
        <v>0.1954864541219653</v>
      </c>
      <c r="P68" s="100">
        <v>0.16090678913204931</v>
      </c>
      <c r="Q68" s="100">
        <v>0.18515541104453395</v>
      </c>
      <c r="R68" s="100">
        <v>0.20963963078462733</v>
      </c>
      <c r="S68" s="100">
        <v>0.19398046264028759</v>
      </c>
      <c r="T68" s="100">
        <v>0.18434891461395825</v>
      </c>
      <c r="U68" s="100">
        <v>0.215577451372993</v>
      </c>
      <c r="V68" s="100">
        <v>0.20647599736918926</v>
      </c>
      <c r="W68" s="100">
        <v>0.13287918824408171</v>
      </c>
      <c r="X68" s="100">
        <v>0.14860584460243575</v>
      </c>
      <c r="Y68" s="100">
        <v>0.1222989816431751</v>
      </c>
      <c r="Z68" s="100">
        <v>0.11785533285442504</v>
      </c>
      <c r="AA68" s="100">
        <v>0.27428030763593769</v>
      </c>
      <c r="AB68" s="100">
        <v>0.20322606773447555</v>
      </c>
      <c r="AC68" s="100">
        <v>0.19557160659278078</v>
      </c>
      <c r="AD68" s="100">
        <v>0.23337091679277694</v>
      </c>
      <c r="AE68" s="100">
        <v>0.16190991652834394</v>
      </c>
      <c r="AF68" s="100">
        <v>0.19464781203719139</v>
      </c>
      <c r="AG68" s="100">
        <v>0.19036878831955517</v>
      </c>
      <c r="AH68" s="100">
        <v>0.15218266109770226</v>
      </c>
      <c r="AI68" s="100">
        <v>0.12845643061977863</v>
      </c>
      <c r="AJ68" s="100">
        <v>0.16902080297703845</v>
      </c>
      <c r="AK68" s="100">
        <v>0.14813066656984561</v>
      </c>
      <c r="AL68" s="100">
        <v>0.14046936525610629</v>
      </c>
      <c r="AM68" s="100">
        <v>0.13108682451243334</v>
      </c>
      <c r="AN68" s="100">
        <v>0.14517110353738374</v>
      </c>
      <c r="AO68" s="100">
        <v>0.11497116572470505</v>
      </c>
      <c r="AP68" s="100">
        <v>0.15819207218924347</v>
      </c>
      <c r="AQ68" s="100">
        <v>0.11614394639476192</v>
      </c>
      <c r="AR68" s="100">
        <v>0.11470197781631722</v>
      </c>
      <c r="AS68" s="100">
        <v>0.11690672904122583</v>
      </c>
      <c r="AT68" s="99">
        <f t="shared" ref="AT68:AT131" si="65">SUM(B68:AS68)</f>
        <v>7.6421633900816515</v>
      </c>
      <c r="AU68" s="100">
        <v>1</v>
      </c>
      <c r="AV68" s="100">
        <v>1</v>
      </c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99">
        <f t="shared" si="47"/>
        <v>0.21468115817077443</v>
      </c>
      <c r="BH68" s="99">
        <f t="shared" si="48"/>
        <v>0.16425856332111438</v>
      </c>
      <c r="BI68" s="99">
        <f t="shared" si="49"/>
        <v>0.18836768121497971</v>
      </c>
      <c r="BJ68" s="99">
        <f t="shared" si="50"/>
        <v>0.19774037409128001</v>
      </c>
      <c r="BK68" s="99">
        <f t="shared" si="51"/>
        <v>0.14562306894266136</v>
      </c>
      <c r="BL68" s="99">
        <f t="shared" si="52"/>
        <v>0.22661222468899272</v>
      </c>
      <c r="BM68" s="99">
        <f t="shared" si="53"/>
        <v>0.1655131217205143</v>
      </c>
      <c r="BN68" s="99">
        <f t="shared" si="54"/>
        <v>0.14677575257056147</v>
      </c>
      <c r="BO68" s="99">
        <f t="shared" si="55"/>
        <v>0.12418317823325069</v>
      </c>
      <c r="BQ68" s="99">
        <f t="shared" si="56"/>
        <v>5.2208619765397021E-2</v>
      </c>
      <c r="BR68" s="99">
        <f t="shared" si="57"/>
        <v>1.2890102905807187E-2</v>
      </c>
      <c r="BS68" s="99">
        <f t="shared" si="58"/>
        <v>2.810393586208116E-2</v>
      </c>
      <c r="BT68" s="99">
        <f t="shared" si="59"/>
        <v>1.4244323884867186E-2</v>
      </c>
      <c r="BU68" s="99">
        <f t="shared" si="60"/>
        <v>3.6018892819603389E-2</v>
      </c>
      <c r="BV68" s="99">
        <f t="shared" si="61"/>
        <v>3.5722814184060696E-2</v>
      </c>
      <c r="BW68" s="99">
        <f t="shared" si="62"/>
        <v>2.7525065691746651E-2</v>
      </c>
      <c r="BX68" s="99">
        <f t="shared" si="63"/>
        <v>1.401040633444367E-2</v>
      </c>
      <c r="BY68" s="99">
        <f t="shared" si="64"/>
        <v>1.9032440498466925E-2</v>
      </c>
      <c r="CA68" s="109">
        <f t="shared" si="38"/>
        <v>0.94735029615197175</v>
      </c>
      <c r="CB68" s="109">
        <f t="shared" si="39"/>
        <v>0.72484422915200719</v>
      </c>
      <c r="CC68" s="109">
        <f t="shared" si="40"/>
        <v>0.83123353770300512</v>
      </c>
      <c r="CD68" s="109">
        <f t="shared" si="41"/>
        <v>0.87259358740537041</v>
      </c>
      <c r="CE68" s="109">
        <f t="shared" si="42"/>
        <v>0.64260906110655525</v>
      </c>
      <c r="CF68" s="109">
        <f t="shared" si="43"/>
        <v>1</v>
      </c>
      <c r="CG68" s="109">
        <f t="shared" si="44"/>
        <v>0.73038037532029843</v>
      </c>
      <c r="CH68" s="109">
        <f t="shared" si="45"/>
        <v>0.64769565177694866</v>
      </c>
      <c r="CI68" s="109">
        <f t="shared" si="46"/>
        <v>0.54799858394083656</v>
      </c>
    </row>
    <row r="69" spans="1:87" s="99" customFormat="1">
      <c r="A69" s="105" t="s">
        <v>39</v>
      </c>
      <c r="B69" s="100">
        <v>0</v>
      </c>
      <c r="C69" s="100">
        <v>0</v>
      </c>
      <c r="D69" s="100">
        <v>0</v>
      </c>
      <c r="E69" s="100">
        <v>0</v>
      </c>
      <c r="F69" s="100">
        <v>0</v>
      </c>
      <c r="G69" s="100">
        <v>0</v>
      </c>
      <c r="H69" s="100">
        <v>0</v>
      </c>
      <c r="I69" s="100">
        <v>0</v>
      </c>
      <c r="J69" s="100">
        <v>0</v>
      </c>
      <c r="K69" s="100">
        <v>0</v>
      </c>
      <c r="L69" s="100">
        <v>0</v>
      </c>
      <c r="M69" s="100">
        <v>0</v>
      </c>
      <c r="N69" s="100">
        <v>0</v>
      </c>
      <c r="O69" s="100">
        <v>0</v>
      </c>
      <c r="P69" s="100">
        <v>0</v>
      </c>
      <c r="Q69" s="100">
        <v>2.4304570328663455E-2</v>
      </c>
      <c r="R69" s="100">
        <v>3.0176118949541159E-2</v>
      </c>
      <c r="S69" s="100">
        <v>2.5914990533161378E-2</v>
      </c>
      <c r="T69" s="100">
        <v>2.7964686544392495E-2</v>
      </c>
      <c r="U69" s="100">
        <v>2.9373793903558428E-2</v>
      </c>
      <c r="V69" s="100">
        <v>2.8008638063048014E-2</v>
      </c>
      <c r="W69" s="100">
        <v>1.7483838666402851E-2</v>
      </c>
      <c r="X69" s="100">
        <v>2.003591114199425E-2</v>
      </c>
      <c r="Y69" s="100">
        <v>1.5755596638062544E-2</v>
      </c>
      <c r="Z69" s="100">
        <v>1.914696432659441E-2</v>
      </c>
      <c r="AA69" s="100">
        <v>0</v>
      </c>
      <c r="AB69" s="100">
        <v>0</v>
      </c>
      <c r="AC69" s="100">
        <v>0</v>
      </c>
      <c r="AD69" s="100">
        <v>0</v>
      </c>
      <c r="AE69" s="100">
        <v>0</v>
      </c>
      <c r="AF69" s="100">
        <v>0</v>
      </c>
      <c r="AG69" s="100">
        <v>0</v>
      </c>
      <c r="AH69" s="100">
        <v>0</v>
      </c>
      <c r="AI69" s="100">
        <v>0</v>
      </c>
      <c r="AJ69" s="100">
        <v>0</v>
      </c>
      <c r="AK69" s="100">
        <v>0</v>
      </c>
      <c r="AL69" s="100">
        <v>0</v>
      </c>
      <c r="AM69" s="100">
        <v>0</v>
      </c>
      <c r="AN69" s="100">
        <v>0</v>
      </c>
      <c r="AO69" s="100">
        <v>0</v>
      </c>
      <c r="AP69" s="100">
        <v>0</v>
      </c>
      <c r="AQ69" s="100">
        <v>0</v>
      </c>
      <c r="AR69" s="100">
        <v>0</v>
      </c>
      <c r="AS69" s="100">
        <v>0</v>
      </c>
      <c r="AT69" s="99">
        <f t="shared" si="65"/>
        <v>0.23816510909541894</v>
      </c>
      <c r="AU69" s="100">
        <v>1</v>
      </c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99">
        <f t="shared" si="47"/>
        <v>0</v>
      </c>
      <c r="BH69" s="99">
        <f t="shared" si="48"/>
        <v>0</v>
      </c>
      <c r="BI69" s="99">
        <f t="shared" si="49"/>
        <v>0</v>
      </c>
      <c r="BJ69" s="99">
        <f t="shared" si="50"/>
        <v>2.7546832051863378E-2</v>
      </c>
      <c r="BK69" s="99">
        <f t="shared" si="51"/>
        <v>2.0086189767220413E-2</v>
      </c>
      <c r="BL69" s="99">
        <f t="shared" si="52"/>
        <v>0</v>
      </c>
      <c r="BM69" s="99">
        <f t="shared" si="53"/>
        <v>0</v>
      </c>
      <c r="BN69" s="99">
        <f t="shared" si="54"/>
        <v>0</v>
      </c>
      <c r="BO69" s="99">
        <f t="shared" si="55"/>
        <v>0</v>
      </c>
      <c r="BQ69" s="99">
        <f t="shared" si="56"/>
        <v>0</v>
      </c>
      <c r="BR69" s="99">
        <f t="shared" si="57"/>
        <v>0</v>
      </c>
      <c r="BS69" s="99">
        <f t="shared" si="58"/>
        <v>0</v>
      </c>
      <c r="BT69" s="99">
        <f t="shared" si="59"/>
        <v>2.4290280668748361E-3</v>
      </c>
      <c r="BU69" s="99">
        <f t="shared" si="60"/>
        <v>4.7216556278166667E-3</v>
      </c>
      <c r="BV69" s="99">
        <f t="shared" si="61"/>
        <v>0</v>
      </c>
      <c r="BW69" s="99">
        <f t="shared" si="62"/>
        <v>0</v>
      </c>
      <c r="BX69" s="99">
        <f t="shared" si="63"/>
        <v>0</v>
      </c>
      <c r="BY69" s="99">
        <f t="shared" si="64"/>
        <v>0</v>
      </c>
      <c r="CA69" s="109">
        <f t="shared" si="38"/>
        <v>0</v>
      </c>
      <c r="CB69" s="109">
        <f t="shared" si="39"/>
        <v>0</v>
      </c>
      <c r="CC69" s="109">
        <f t="shared" si="40"/>
        <v>0</v>
      </c>
      <c r="CD69" s="109">
        <f t="shared" si="41"/>
        <v>1</v>
      </c>
      <c r="CE69" s="109">
        <f t="shared" si="42"/>
        <v>0.72916514426789425</v>
      </c>
      <c r="CF69" s="109">
        <f t="shared" si="43"/>
        <v>0</v>
      </c>
      <c r="CG69" s="109">
        <f t="shared" si="44"/>
        <v>0</v>
      </c>
      <c r="CH69" s="109">
        <f t="shared" si="45"/>
        <v>0</v>
      </c>
      <c r="CI69" s="109">
        <f t="shared" si="46"/>
        <v>0</v>
      </c>
    </row>
    <row r="70" spans="1:87" s="99" customFormat="1">
      <c r="A70" s="105" t="s">
        <v>40</v>
      </c>
      <c r="B70" s="100">
        <v>3.4736571148423121E-3</v>
      </c>
      <c r="C70" s="100">
        <v>6.43170877547815E-3</v>
      </c>
      <c r="D70" s="100">
        <v>5.768069150537386E-2</v>
      </c>
      <c r="E70" s="100">
        <v>1.2984263063269429E-2</v>
      </c>
      <c r="F70" s="100">
        <v>1.1926635171961677E-2</v>
      </c>
      <c r="G70" s="100">
        <v>0</v>
      </c>
      <c r="H70" s="100">
        <v>0</v>
      </c>
      <c r="I70" s="100">
        <v>0</v>
      </c>
      <c r="J70" s="100">
        <v>0</v>
      </c>
      <c r="K70" s="100">
        <v>0</v>
      </c>
      <c r="L70" s="100">
        <v>5.783467603905231E-3</v>
      </c>
      <c r="M70" s="100">
        <v>4.9629432906172716E-3</v>
      </c>
      <c r="N70" s="100">
        <v>5.9201426410200996E-3</v>
      </c>
      <c r="O70" s="100">
        <v>3.8313460693650638E-3</v>
      </c>
      <c r="P70" s="100">
        <v>7.4277299456545669E-3</v>
      </c>
      <c r="Q70" s="100">
        <v>0</v>
      </c>
      <c r="R70" s="100">
        <v>4.5660468399560377E-3</v>
      </c>
      <c r="S70" s="100">
        <v>6.2014653019784325E-3</v>
      </c>
      <c r="T70" s="100">
        <v>1.2898626075760073E-2</v>
      </c>
      <c r="U70" s="100">
        <v>1.7439639559468898E-2</v>
      </c>
      <c r="V70" s="100">
        <v>0</v>
      </c>
      <c r="W70" s="100">
        <v>0</v>
      </c>
      <c r="X70" s="100">
        <v>0</v>
      </c>
      <c r="Y70" s="100">
        <v>0</v>
      </c>
      <c r="Z70" s="100">
        <v>0</v>
      </c>
      <c r="AA70" s="100">
        <v>0</v>
      </c>
      <c r="AB70" s="100">
        <v>0</v>
      </c>
      <c r="AC70" s="100">
        <v>0</v>
      </c>
      <c r="AD70" s="100">
        <v>0</v>
      </c>
      <c r="AE70" s="100">
        <v>6.8857354732838492E-3</v>
      </c>
      <c r="AF70" s="100">
        <v>8.2966880064966678E-3</v>
      </c>
      <c r="AG70" s="100">
        <v>8.1516235603774894E-3</v>
      </c>
      <c r="AH70" s="100">
        <v>4.7486772834169225E-3</v>
      </c>
      <c r="AI70" s="100">
        <v>5.2231956295033513E-3</v>
      </c>
      <c r="AJ70" s="100">
        <v>0</v>
      </c>
      <c r="AK70" s="100">
        <v>0</v>
      </c>
      <c r="AL70" s="100">
        <v>0</v>
      </c>
      <c r="AM70" s="100">
        <v>0</v>
      </c>
      <c r="AN70" s="100">
        <v>0</v>
      </c>
      <c r="AO70" s="100">
        <v>0</v>
      </c>
      <c r="AP70" s="100">
        <v>0</v>
      </c>
      <c r="AQ70" s="100">
        <v>0</v>
      </c>
      <c r="AR70" s="100">
        <v>0</v>
      </c>
      <c r="AS70" s="100">
        <v>0</v>
      </c>
      <c r="AT70" s="99">
        <f t="shared" si="65"/>
        <v>0.19483428291172938</v>
      </c>
      <c r="AU70" s="100">
        <v>1</v>
      </c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99">
        <f t="shared" si="47"/>
        <v>1.8499391126185084E-2</v>
      </c>
      <c r="BH70" s="99">
        <f t="shared" si="48"/>
        <v>0</v>
      </c>
      <c r="BI70" s="99">
        <f t="shared" si="49"/>
        <v>5.585125910112447E-3</v>
      </c>
      <c r="BJ70" s="99">
        <f t="shared" si="50"/>
        <v>8.2211555554326885E-3</v>
      </c>
      <c r="BK70" s="99">
        <f t="shared" si="51"/>
        <v>0</v>
      </c>
      <c r="BL70" s="99">
        <f t="shared" si="52"/>
        <v>0</v>
      </c>
      <c r="BM70" s="99">
        <f t="shared" si="53"/>
        <v>6.6611839906156557E-3</v>
      </c>
      <c r="BN70" s="99">
        <f t="shared" si="54"/>
        <v>0</v>
      </c>
      <c r="BO70" s="99">
        <f t="shared" si="55"/>
        <v>0</v>
      </c>
      <c r="BQ70" s="99">
        <f t="shared" si="56"/>
        <v>2.2249683692614292E-2</v>
      </c>
      <c r="BR70" s="99">
        <f t="shared" si="57"/>
        <v>0</v>
      </c>
      <c r="BS70" s="99">
        <f t="shared" si="58"/>
        <v>1.3237843679291712E-3</v>
      </c>
      <c r="BT70" s="99">
        <f t="shared" si="59"/>
        <v>6.9261379012707461E-3</v>
      </c>
      <c r="BU70" s="99">
        <f t="shared" si="60"/>
        <v>0</v>
      </c>
      <c r="BV70" s="99">
        <f t="shared" si="61"/>
        <v>0</v>
      </c>
      <c r="BW70" s="99">
        <f t="shared" si="62"/>
        <v>1.6334166107593183E-3</v>
      </c>
      <c r="BX70" s="99">
        <f t="shared" si="63"/>
        <v>0</v>
      </c>
      <c r="BY70" s="99">
        <f t="shared" si="64"/>
        <v>0</v>
      </c>
      <c r="CA70" s="109">
        <f t="shared" si="38"/>
        <v>1</v>
      </c>
      <c r="CB70" s="109">
        <f t="shared" si="39"/>
        <v>0</v>
      </c>
      <c r="CC70" s="109">
        <f t="shared" si="40"/>
        <v>0.30190863429050613</v>
      </c>
      <c r="CD70" s="109">
        <f t="shared" si="41"/>
        <v>0.44440141296304614</v>
      </c>
      <c r="CE70" s="109">
        <f t="shared" si="42"/>
        <v>0</v>
      </c>
      <c r="CF70" s="109">
        <f t="shared" si="43"/>
        <v>0</v>
      </c>
      <c r="CG70" s="109">
        <f t="shared" si="44"/>
        <v>0.36007585034444939</v>
      </c>
      <c r="CH70" s="109">
        <f t="shared" si="45"/>
        <v>0</v>
      </c>
      <c r="CI70" s="109">
        <f t="shared" si="46"/>
        <v>0</v>
      </c>
    </row>
    <row r="71" spans="1:87" s="99" customFormat="1">
      <c r="A71" s="105" t="s">
        <v>41</v>
      </c>
      <c r="B71" s="100">
        <v>1.0400051178608797E-2</v>
      </c>
      <c r="C71" s="100">
        <v>1.0583920486954029E-2</v>
      </c>
      <c r="D71" s="100">
        <v>1.2630294048568129E-2</v>
      </c>
      <c r="E71" s="100">
        <v>1.3700799537344384E-2</v>
      </c>
      <c r="F71" s="100">
        <v>1.8593700340392365E-2</v>
      </c>
      <c r="G71" s="100">
        <v>1.1403898604902447E-2</v>
      </c>
      <c r="H71" s="100">
        <v>1.0573000661608368E-2</v>
      </c>
      <c r="I71" s="100">
        <v>1.1762807811363211E-2</v>
      </c>
      <c r="J71" s="100">
        <v>1.0099528325217289E-2</v>
      </c>
      <c r="K71" s="100">
        <v>1.2336078406611887E-2</v>
      </c>
      <c r="L71" s="100">
        <v>7.9406832734150584E-3</v>
      </c>
      <c r="M71" s="100">
        <v>6.1181852547733517E-3</v>
      </c>
      <c r="N71" s="100">
        <v>1.1728171601469635E-2</v>
      </c>
      <c r="O71" s="100">
        <v>7.7577440855946958E-3</v>
      </c>
      <c r="P71" s="100">
        <v>6.8327276806698116E-3</v>
      </c>
      <c r="Q71" s="100">
        <v>8.5646360712375059E-3</v>
      </c>
      <c r="R71" s="100">
        <v>9.1586023667193858E-3</v>
      </c>
      <c r="S71" s="100">
        <v>8.2243503553494496E-3</v>
      </c>
      <c r="T71" s="100">
        <v>1.1719079306627451E-2</v>
      </c>
      <c r="U71" s="100">
        <v>8.9292747518593032E-3</v>
      </c>
      <c r="V71" s="100">
        <v>1.4175778955624415E-2</v>
      </c>
      <c r="W71" s="100">
        <v>1.4390791556891113E-2</v>
      </c>
      <c r="X71" s="100">
        <v>1.6001603328544233E-2</v>
      </c>
      <c r="Y71" s="100">
        <v>1.1779071706044988E-2</v>
      </c>
      <c r="Z71" s="100">
        <v>1.0966473787664691E-2</v>
      </c>
      <c r="AA71" s="100">
        <v>1.1870143209268012E-2</v>
      </c>
      <c r="AB71" s="100">
        <v>1.0361963996209053E-2</v>
      </c>
      <c r="AC71" s="100">
        <v>1.4411445408245949E-2</v>
      </c>
      <c r="AD71" s="100">
        <v>1.5492692792962268E-2</v>
      </c>
      <c r="AE71" s="100">
        <v>1.0303915827662574E-2</v>
      </c>
      <c r="AF71" s="100">
        <v>1.1939315485609015E-2</v>
      </c>
      <c r="AG71" s="100">
        <v>1.1880813225114655E-2</v>
      </c>
      <c r="AH71" s="100">
        <v>9.7614455728863448E-3</v>
      </c>
      <c r="AI71" s="100">
        <v>9.3119771845554481E-3</v>
      </c>
      <c r="AJ71" s="100">
        <v>1.4319481834973702E-2</v>
      </c>
      <c r="AK71" s="100">
        <v>7.8957360379226706E-3</v>
      </c>
      <c r="AL71" s="100">
        <v>8.6826952690481282E-3</v>
      </c>
      <c r="AM71" s="100">
        <v>7.4920367685939728E-3</v>
      </c>
      <c r="AN71" s="100">
        <v>6.8482090590524488E-3</v>
      </c>
      <c r="AO71" s="100">
        <v>5.3752951309905071E-3</v>
      </c>
      <c r="AP71" s="100">
        <v>1.0031332405467042E-2</v>
      </c>
      <c r="AQ71" s="100">
        <v>1.2105222806709238E-2</v>
      </c>
      <c r="AR71" s="100">
        <v>6.8836541070250142E-3</v>
      </c>
      <c r="AS71" s="100">
        <v>6.9748429766679342E-3</v>
      </c>
      <c r="AT71" s="99">
        <f t="shared" si="65"/>
        <v>0.46831347258301986</v>
      </c>
      <c r="AU71" s="100">
        <v>1</v>
      </c>
      <c r="AV71" s="100">
        <v>1</v>
      </c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99">
        <f t="shared" si="47"/>
        <v>1.3181753118373541E-2</v>
      </c>
      <c r="BH71" s="99">
        <f t="shared" si="48"/>
        <v>1.123506276194064E-2</v>
      </c>
      <c r="BI71" s="99">
        <f t="shared" si="49"/>
        <v>8.0755023791845102E-3</v>
      </c>
      <c r="BJ71" s="99">
        <f t="shared" si="50"/>
        <v>9.3191885703586188E-3</v>
      </c>
      <c r="BK71" s="99">
        <f t="shared" si="51"/>
        <v>1.3462743866953888E-2</v>
      </c>
      <c r="BL71" s="99">
        <f t="shared" si="52"/>
        <v>1.303406135167132E-2</v>
      </c>
      <c r="BM71" s="99">
        <f t="shared" si="53"/>
        <v>1.0639493459165606E-2</v>
      </c>
      <c r="BN71" s="99">
        <f t="shared" si="54"/>
        <v>9.0476317939181851E-3</v>
      </c>
      <c r="BO71" s="99">
        <f t="shared" si="55"/>
        <v>8.2740694853719477E-3</v>
      </c>
      <c r="BQ71" s="99">
        <f t="shared" si="56"/>
        <v>3.3297630954466318E-3</v>
      </c>
      <c r="BR71" s="99">
        <f t="shared" si="57"/>
        <v>9.0097454327945563E-4</v>
      </c>
      <c r="BS71" s="99">
        <f t="shared" si="58"/>
        <v>2.1700644142879765E-3</v>
      </c>
      <c r="BT71" s="99">
        <f t="shared" si="59"/>
        <v>1.3879225889489764E-3</v>
      </c>
      <c r="BU71" s="99">
        <f t="shared" si="60"/>
        <v>2.0543621377664988E-3</v>
      </c>
      <c r="BV71" s="99">
        <f t="shared" si="61"/>
        <v>2.3407167793003344E-3</v>
      </c>
      <c r="BW71" s="99">
        <f t="shared" si="62"/>
        <v>1.2120532123717535E-3</v>
      </c>
      <c r="BX71" s="99">
        <f t="shared" si="63"/>
        <v>3.0211662319665324E-3</v>
      </c>
      <c r="BY71" s="99">
        <f t="shared" si="64"/>
        <v>2.7290037534243743E-3</v>
      </c>
      <c r="CA71" s="109">
        <f t="shared" si="38"/>
        <v>0.97912827048057594</v>
      </c>
      <c r="CB71" s="109">
        <f t="shared" si="39"/>
        <v>0.83452993483138371</v>
      </c>
      <c r="CC71" s="109">
        <f t="shared" si="40"/>
        <v>0.59984075007227278</v>
      </c>
      <c r="CD71" s="109">
        <f t="shared" si="41"/>
        <v>0.69222059503292033</v>
      </c>
      <c r="CE71" s="109">
        <f t="shared" si="42"/>
        <v>1</v>
      </c>
      <c r="CF71" s="109">
        <f t="shared" si="43"/>
        <v>0.9681578644354345</v>
      </c>
      <c r="CG71" s="109">
        <f t="shared" si="44"/>
        <v>0.79029160506289298</v>
      </c>
      <c r="CH71" s="109">
        <f t="shared" si="45"/>
        <v>0.67204961212452474</v>
      </c>
      <c r="CI71" s="109">
        <f t="shared" si="46"/>
        <v>0.61459012866476359</v>
      </c>
    </row>
    <row r="72" spans="1:87" s="99" customFormat="1">
      <c r="A72" s="105" t="s">
        <v>43</v>
      </c>
      <c r="B72" s="106">
        <v>0</v>
      </c>
      <c r="C72" s="106">
        <v>4.0351024637030218E-3</v>
      </c>
      <c r="D72" s="106">
        <v>0</v>
      </c>
      <c r="E72" s="106">
        <v>5.4067219393075586E-3</v>
      </c>
      <c r="F72" s="106">
        <v>6.499498443066673E-3</v>
      </c>
      <c r="G72" s="100">
        <v>4.3116444026176596E-3</v>
      </c>
      <c r="H72" s="100">
        <v>5.0678265515443858E-3</v>
      </c>
      <c r="I72" s="100">
        <v>8.0260076140792995E-3</v>
      </c>
      <c r="J72" s="100">
        <v>6.6898344866658565E-3</v>
      </c>
      <c r="K72" s="100">
        <v>5.9418960205242658E-3</v>
      </c>
      <c r="L72" s="100">
        <v>0</v>
      </c>
      <c r="M72" s="100">
        <v>0</v>
      </c>
      <c r="N72" s="100">
        <v>3.9080397665874214E-3</v>
      </c>
      <c r="O72" s="100">
        <v>4.2188012193408687E-3</v>
      </c>
      <c r="P72" s="100">
        <v>4.0380631043213638E-3</v>
      </c>
      <c r="Q72" s="100">
        <v>4.1110565235811629E-3</v>
      </c>
      <c r="R72" s="100">
        <v>5.1930219605109918E-3</v>
      </c>
      <c r="S72" s="100">
        <v>5.4657959004472739E-3</v>
      </c>
      <c r="T72" s="100">
        <v>1.4933241024966959E-2</v>
      </c>
      <c r="U72" s="100">
        <v>6.547981008976406E-3</v>
      </c>
      <c r="V72" s="100">
        <v>4.517309538799183E-3</v>
      </c>
      <c r="W72" s="100">
        <v>0</v>
      </c>
      <c r="X72" s="100">
        <v>1.0195588995413569E-2</v>
      </c>
      <c r="Y72" s="100">
        <v>6.9669558943439864E-3</v>
      </c>
      <c r="Z72" s="100">
        <v>1.0043812215319277E-2</v>
      </c>
      <c r="AA72" s="100">
        <v>4.0127566596062161E-3</v>
      </c>
      <c r="AB72" s="100">
        <v>3.3894662188621292E-3</v>
      </c>
      <c r="AC72" s="100">
        <v>9.7174021125636476E-3</v>
      </c>
      <c r="AD72" s="100">
        <v>9.6558737036003036E-3</v>
      </c>
      <c r="AE72" s="100">
        <v>0</v>
      </c>
      <c r="AF72" s="100">
        <v>0</v>
      </c>
      <c r="AG72" s="100">
        <v>0</v>
      </c>
      <c r="AH72" s="100">
        <v>0</v>
      </c>
      <c r="AI72" s="100">
        <v>0</v>
      </c>
      <c r="AJ72" s="100">
        <v>3.4220233678018343E-3</v>
      </c>
      <c r="AK72" s="100">
        <v>0</v>
      </c>
      <c r="AL72" s="100">
        <v>6.1119629409045594E-3</v>
      </c>
      <c r="AM72" s="100">
        <v>5.5304771717897463E-3</v>
      </c>
      <c r="AN72" s="100">
        <v>6.3713729767239788E-3</v>
      </c>
      <c r="AO72" s="100">
        <v>0</v>
      </c>
      <c r="AP72" s="100">
        <v>0</v>
      </c>
      <c r="AQ72" s="100">
        <v>8.0907614067778286E-3</v>
      </c>
      <c r="AR72" s="100">
        <v>6.6497149475120247E-3</v>
      </c>
      <c r="AS72" s="100">
        <v>6.2825705056454182E-3</v>
      </c>
      <c r="AT72" s="99">
        <f t="shared" si="65"/>
        <v>0.19535258108590486</v>
      </c>
      <c r="AU72" s="100">
        <v>1</v>
      </c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99">
        <f t="shared" si="47"/>
        <v>3.1882645692154509E-3</v>
      </c>
      <c r="BH72" s="99">
        <f t="shared" si="48"/>
        <v>6.0074418150862932E-3</v>
      </c>
      <c r="BI72" s="99">
        <f t="shared" si="49"/>
        <v>2.4329808180499307E-3</v>
      </c>
      <c r="BJ72" s="99">
        <f t="shared" si="50"/>
        <v>7.2502192836965589E-3</v>
      </c>
      <c r="BK72" s="99">
        <f t="shared" si="51"/>
        <v>6.3447333287752023E-3</v>
      </c>
      <c r="BL72" s="99">
        <f t="shared" si="52"/>
        <v>6.6938746736580745E-3</v>
      </c>
      <c r="BM72" s="99">
        <f t="shared" si="53"/>
        <v>0</v>
      </c>
      <c r="BN72" s="99">
        <f t="shared" si="54"/>
        <v>4.287167291444024E-3</v>
      </c>
      <c r="BO72" s="99">
        <f t="shared" si="55"/>
        <v>4.2046093719870547E-3</v>
      </c>
      <c r="BQ72" s="99">
        <f t="shared" si="56"/>
        <v>3.0386271248881895E-3</v>
      </c>
      <c r="BR72" s="99">
        <f t="shared" si="57"/>
        <v>1.4407610490545246E-3</v>
      </c>
      <c r="BS72" s="99">
        <f t="shared" si="58"/>
        <v>2.2237374999664198E-3</v>
      </c>
      <c r="BT72" s="99">
        <f t="shared" si="59"/>
        <v>4.3815674176891197E-3</v>
      </c>
      <c r="BU72" s="99">
        <f t="shared" si="60"/>
        <v>4.2571866771584392E-3</v>
      </c>
      <c r="BV72" s="99">
        <f t="shared" si="61"/>
        <v>3.4651919364153483E-3</v>
      </c>
      <c r="BW72" s="99">
        <f t="shared" si="62"/>
        <v>0</v>
      </c>
      <c r="BX72" s="99">
        <f t="shared" si="63"/>
        <v>2.662136799304798E-3</v>
      </c>
      <c r="BY72" s="99">
        <f t="shared" si="64"/>
        <v>3.8973106537704074E-3</v>
      </c>
      <c r="CA72" s="109">
        <f t="shared" si="38"/>
        <v>0.43974732962695978</v>
      </c>
      <c r="CB72" s="109">
        <f t="shared" si="39"/>
        <v>0.82858760266673903</v>
      </c>
      <c r="CC72" s="109">
        <f t="shared" si="40"/>
        <v>0.33557341134783775</v>
      </c>
      <c r="CD72" s="109">
        <f t="shared" si="41"/>
        <v>1</v>
      </c>
      <c r="CE72" s="109">
        <f t="shared" si="42"/>
        <v>0.87510916297973129</v>
      </c>
      <c r="CF72" s="109">
        <f t="shared" si="43"/>
        <v>0.92326513333334248</v>
      </c>
      <c r="CG72" s="109">
        <f t="shared" si="44"/>
        <v>0</v>
      </c>
      <c r="CH72" s="109">
        <f t="shared" si="45"/>
        <v>0.59131553456383068</v>
      </c>
      <c r="CI72" s="109">
        <f t="shared" si="46"/>
        <v>0.57992857973853096</v>
      </c>
    </row>
    <row r="73" spans="1:87" s="99" customFormat="1">
      <c r="A73" s="105" t="s">
        <v>44</v>
      </c>
      <c r="B73" s="100">
        <v>3.8062574338596829E-3</v>
      </c>
      <c r="C73" s="100">
        <v>6.6011727457847558E-3</v>
      </c>
      <c r="D73" s="100">
        <v>0</v>
      </c>
      <c r="E73" s="100">
        <v>9.3121461946504749E-3</v>
      </c>
      <c r="F73" s="100">
        <v>1.5237139580469102E-2</v>
      </c>
      <c r="G73" s="100">
        <v>5.0468082387147561E-3</v>
      </c>
      <c r="H73" s="100">
        <v>8.4086109914302751E-3</v>
      </c>
      <c r="I73" s="100">
        <v>1.2608135016789991E-2</v>
      </c>
      <c r="J73" s="100">
        <v>1.3070258859077602E-2</v>
      </c>
      <c r="K73" s="100">
        <v>1.1493356802399825E-2</v>
      </c>
      <c r="L73" s="100">
        <v>7.7462578026530208E-3</v>
      </c>
      <c r="M73" s="100">
        <v>4.8008852996534925E-3</v>
      </c>
      <c r="N73" s="100">
        <v>7.9133347741517177E-3</v>
      </c>
      <c r="O73" s="100">
        <v>9.1302830485305696E-3</v>
      </c>
      <c r="P73" s="100">
        <v>7.7855833365284531E-3</v>
      </c>
      <c r="Q73" s="100">
        <v>2.9500673212488849E-3</v>
      </c>
      <c r="R73" s="100">
        <v>9.4364968025758104E-3</v>
      </c>
      <c r="S73" s="100">
        <v>1.0315561287490053E-2</v>
      </c>
      <c r="T73" s="100">
        <v>2.3221724856608335E-2</v>
      </c>
      <c r="U73" s="100">
        <v>1.5105147714369995E-2</v>
      </c>
      <c r="V73" s="100">
        <v>6.3325865301083629E-3</v>
      </c>
      <c r="W73" s="100">
        <v>4.9121616857886515E-3</v>
      </c>
      <c r="X73" s="100">
        <v>2.0183286367862804E-2</v>
      </c>
      <c r="Y73" s="100">
        <v>1.6190889129011021E-2</v>
      </c>
      <c r="Z73" s="100">
        <v>2.1539821751383439E-2</v>
      </c>
      <c r="AA73" s="100">
        <v>5.9181933811800922E-3</v>
      </c>
      <c r="AB73" s="100">
        <v>3.5173405206556855E-3</v>
      </c>
      <c r="AC73" s="100">
        <v>1.9549561070327327E-2</v>
      </c>
      <c r="AD73" s="100">
        <v>2.1887472486391474E-2</v>
      </c>
      <c r="AE73" s="100">
        <v>4.3581878140565231E-3</v>
      </c>
      <c r="AF73" s="100">
        <v>5.5660023393289959E-3</v>
      </c>
      <c r="AG73" s="100">
        <v>2.0192939635718568E-2</v>
      </c>
      <c r="AH73" s="100">
        <v>1.4533467917611774E-2</v>
      </c>
      <c r="AI73" s="100">
        <v>1.0028763850041056E-2</v>
      </c>
      <c r="AJ73" s="100">
        <v>6.358571714884651E-3</v>
      </c>
      <c r="AK73" s="100">
        <v>0</v>
      </c>
      <c r="AL73" s="100">
        <v>1.4269602935901935E-2</v>
      </c>
      <c r="AM73" s="100">
        <v>1.3326555677888374E-2</v>
      </c>
      <c r="AN73" s="100">
        <v>1.2735149900748996E-2</v>
      </c>
      <c r="AO73" s="100">
        <v>2.3176661409903452E-3</v>
      </c>
      <c r="AP73" s="100">
        <v>0</v>
      </c>
      <c r="AQ73" s="100">
        <v>6.3939857537731806E-3</v>
      </c>
      <c r="AR73" s="100">
        <v>1.3790181258687794E-2</v>
      </c>
      <c r="AS73" s="100">
        <v>1.1273644911428963E-2</v>
      </c>
      <c r="AT73" s="99">
        <f t="shared" si="65"/>
        <v>0.4391652608807568</v>
      </c>
      <c r="AU73" s="100">
        <v>1</v>
      </c>
      <c r="AV73" s="100">
        <v>1</v>
      </c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99">
        <f t="shared" si="47"/>
        <v>6.9913431909528036E-3</v>
      </c>
      <c r="BH73" s="99">
        <f t="shared" si="48"/>
        <v>1.012543398168249E-2</v>
      </c>
      <c r="BI73" s="99">
        <f t="shared" si="49"/>
        <v>7.475268852303452E-3</v>
      </c>
      <c r="BJ73" s="99">
        <f t="shared" si="50"/>
        <v>1.2205799596458617E-2</v>
      </c>
      <c r="BK73" s="99">
        <f t="shared" si="51"/>
        <v>1.3831749092830855E-2</v>
      </c>
      <c r="BL73" s="99">
        <f t="shared" si="52"/>
        <v>1.2718141864638644E-2</v>
      </c>
      <c r="BM73" s="99">
        <f t="shared" si="53"/>
        <v>1.0935872311351383E-2</v>
      </c>
      <c r="BN73" s="99">
        <f t="shared" si="54"/>
        <v>9.3379760458847921E-3</v>
      </c>
      <c r="BO73" s="99">
        <f t="shared" si="55"/>
        <v>6.7550956129760562E-3</v>
      </c>
      <c r="BQ73" s="99">
        <f t="shared" si="56"/>
        <v>5.7566302762409177E-3</v>
      </c>
      <c r="BR73" s="99">
        <f t="shared" si="57"/>
        <v>3.3707169655980201E-3</v>
      </c>
      <c r="BS73" s="99">
        <f t="shared" si="58"/>
        <v>1.6010177402682076E-3</v>
      </c>
      <c r="BT73" s="99">
        <f t="shared" si="59"/>
        <v>7.5277394951157031E-3</v>
      </c>
      <c r="BU73" s="99">
        <f t="shared" si="60"/>
        <v>7.763994304318473E-3</v>
      </c>
      <c r="BV73" s="99">
        <f t="shared" si="61"/>
        <v>9.3387893070425235E-3</v>
      </c>
      <c r="BW73" s="99">
        <f t="shared" si="62"/>
        <v>6.5490509277492349E-3</v>
      </c>
      <c r="BX73" s="99">
        <f t="shared" si="63"/>
        <v>6.0795795139229692E-3</v>
      </c>
      <c r="BY73" s="99">
        <f t="shared" si="64"/>
        <v>5.8172634286827235E-3</v>
      </c>
      <c r="CA73" s="109">
        <f t="shared" si="38"/>
        <v>0.50545618952678173</v>
      </c>
      <c r="CB73" s="109">
        <f t="shared" si="39"/>
        <v>0.73204291906441621</v>
      </c>
      <c r="CC73" s="109">
        <f t="shared" si="40"/>
        <v>0.54044277423872333</v>
      </c>
      <c r="CD73" s="109">
        <f t="shared" si="41"/>
        <v>0.88244801973634801</v>
      </c>
      <c r="CE73" s="109">
        <f t="shared" si="42"/>
        <v>1</v>
      </c>
      <c r="CF73" s="109">
        <f t="shared" si="43"/>
        <v>0.91948905227254263</v>
      </c>
      <c r="CG73" s="109">
        <f t="shared" si="44"/>
        <v>0.79063553263987152</v>
      </c>
      <c r="CH73" s="109">
        <f t="shared" si="45"/>
        <v>0.67511172905274619</v>
      </c>
      <c r="CI73" s="109">
        <f t="shared" si="46"/>
        <v>0.48837609528915582</v>
      </c>
    </row>
    <row r="74" spans="1:87" s="99" customFormat="1">
      <c r="A74" s="105" t="s">
        <v>45</v>
      </c>
      <c r="B74" s="100">
        <v>1.7703614610522604E-2</v>
      </c>
      <c r="C74" s="100">
        <v>1.8845977917329136E-2</v>
      </c>
      <c r="D74" s="100">
        <v>2.5369421462998309E-2</v>
      </c>
      <c r="E74" s="100">
        <v>2.0649117709232539E-2</v>
      </c>
      <c r="F74" s="100">
        <v>1.8334347552986852E-2</v>
      </c>
      <c r="G74" s="100">
        <v>2.236658272263323E-2</v>
      </c>
      <c r="H74" s="100">
        <v>2.0221672585454282E-2</v>
      </c>
      <c r="I74" s="100">
        <v>4.0536445380697832E-2</v>
      </c>
      <c r="J74" s="100">
        <v>2.1553604107932139E-2</v>
      </c>
      <c r="K74" s="100">
        <v>1.9141957356225123E-2</v>
      </c>
      <c r="L74" s="100">
        <v>1.9228008625707702E-2</v>
      </c>
      <c r="M74" s="100">
        <v>8.5510395027928541E-3</v>
      </c>
      <c r="N74" s="100">
        <v>1.4149016641452345E-2</v>
      </c>
      <c r="O74" s="100">
        <v>1.2421421865627209E-2</v>
      </c>
      <c r="P74" s="100">
        <v>1.3228078994715984E-2</v>
      </c>
      <c r="Q74" s="100">
        <v>1.2442402425801634E-2</v>
      </c>
      <c r="R74" s="100">
        <v>1.7852558088276908E-2</v>
      </c>
      <c r="S74" s="100">
        <v>1.5130752133468706E-2</v>
      </c>
      <c r="T74" s="100">
        <v>2.2594445463338567E-2</v>
      </c>
      <c r="U74" s="100">
        <v>2.1469546631334529E-2</v>
      </c>
      <c r="V74" s="100">
        <v>2.2347383081917398E-2</v>
      </c>
      <c r="W74" s="100">
        <v>1.4710817964755509E-2</v>
      </c>
      <c r="X74" s="100">
        <v>1.892347737185119E-2</v>
      </c>
      <c r="Y74" s="100">
        <v>1.2128443718387951E-2</v>
      </c>
      <c r="Z74" s="100">
        <v>1.5098873512950259E-2</v>
      </c>
      <c r="AA74" s="100">
        <v>2.997769124911635E-2</v>
      </c>
      <c r="AB74" s="100">
        <v>1.5378080622674503E-2</v>
      </c>
      <c r="AC74" s="100">
        <v>2.289154898240283E-2</v>
      </c>
      <c r="AD74" s="100">
        <v>2.2433451116140878E-2</v>
      </c>
      <c r="AE74" s="100">
        <v>1.4010482545549006E-2</v>
      </c>
      <c r="AF74" s="100">
        <v>1.6012949280028548E-2</v>
      </c>
      <c r="AG74" s="100">
        <v>2.3259304562363563E-2</v>
      </c>
      <c r="AH74" s="100">
        <v>9.9289463877748913E-3</v>
      </c>
      <c r="AI74" s="100">
        <v>1.0275210213041603E-2</v>
      </c>
      <c r="AJ74" s="100">
        <v>2.2723887266877199E-2</v>
      </c>
      <c r="AK74" s="100">
        <v>1.550623972686618E-2</v>
      </c>
      <c r="AL74" s="100">
        <v>1.5692431105089839E-2</v>
      </c>
      <c r="AM74" s="100">
        <v>1.4165262516921953E-2</v>
      </c>
      <c r="AN74" s="100">
        <v>1.8739462008342426E-2</v>
      </c>
      <c r="AO74" s="100">
        <v>1.082858756107166E-2</v>
      </c>
      <c r="AP74" s="100">
        <v>2.0893104067218851E-2</v>
      </c>
      <c r="AQ74" s="100">
        <v>1.4772170481467192E-2</v>
      </c>
      <c r="AR74" s="100">
        <v>1.2421648498826229E-2</v>
      </c>
      <c r="AS74" s="100">
        <v>1.1950909504680002E-2</v>
      </c>
      <c r="AT74" s="99">
        <f t="shared" si="65"/>
        <v>0.78686037512484464</v>
      </c>
      <c r="AU74" s="100">
        <v>1</v>
      </c>
      <c r="AV74" s="100">
        <v>1</v>
      </c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99">
        <f t="shared" si="47"/>
        <v>2.0180495850613888E-2</v>
      </c>
      <c r="BH74" s="99">
        <f t="shared" si="48"/>
        <v>2.4764052430588521E-2</v>
      </c>
      <c r="BI74" s="99">
        <f t="shared" si="49"/>
        <v>1.351551312605922E-2</v>
      </c>
      <c r="BJ74" s="99">
        <f t="shared" si="50"/>
        <v>1.7897940948444067E-2</v>
      </c>
      <c r="BK74" s="99">
        <f t="shared" si="51"/>
        <v>1.6641799129972462E-2</v>
      </c>
      <c r="BL74" s="99">
        <f t="shared" si="52"/>
        <v>2.2670192992583642E-2</v>
      </c>
      <c r="BM74" s="99">
        <f t="shared" si="53"/>
        <v>1.4697378597751522E-2</v>
      </c>
      <c r="BN74" s="99">
        <f t="shared" si="54"/>
        <v>1.7365456524819519E-2</v>
      </c>
      <c r="BO74" s="99">
        <f t="shared" si="55"/>
        <v>1.4173284022652787E-2</v>
      </c>
      <c r="BQ74" s="99">
        <f t="shared" si="56"/>
        <v>3.1011569528903316E-3</v>
      </c>
      <c r="BR74" s="99">
        <f t="shared" si="57"/>
        <v>8.9031509378468231E-3</v>
      </c>
      <c r="BS74" s="99">
        <f t="shared" si="58"/>
        <v>3.8392572185138112E-3</v>
      </c>
      <c r="BT74" s="99">
        <f t="shared" si="59"/>
        <v>4.2495828008828496E-3</v>
      </c>
      <c r="BU74" s="99">
        <f t="shared" si="60"/>
        <v>4.0074751597333567E-3</v>
      </c>
      <c r="BV74" s="99">
        <f t="shared" si="61"/>
        <v>5.9632060385584676E-3</v>
      </c>
      <c r="BW74" s="99">
        <f t="shared" si="62"/>
        <v>5.4268464045421098E-3</v>
      </c>
      <c r="BX74" s="99">
        <f t="shared" si="63"/>
        <v>3.4313850676955826E-3</v>
      </c>
      <c r="BY74" s="99">
        <f t="shared" si="64"/>
        <v>4.0220895175419082E-3</v>
      </c>
      <c r="CA74" s="109">
        <f t="shared" si="38"/>
        <v>0.81491088371655074</v>
      </c>
      <c r="CB74" s="109">
        <f t="shared" si="39"/>
        <v>1</v>
      </c>
      <c r="CC74" s="109">
        <f t="shared" si="40"/>
        <v>0.5457714630487891</v>
      </c>
      <c r="CD74" s="109">
        <f t="shared" si="41"/>
        <v>0.72273877624069949</v>
      </c>
      <c r="CE74" s="109">
        <f t="shared" si="42"/>
        <v>0.67201437150151311</v>
      </c>
      <c r="CF74" s="109">
        <f t="shared" si="43"/>
        <v>0.91544762538870472</v>
      </c>
      <c r="CG74" s="109">
        <f t="shared" si="44"/>
        <v>0.59349650623406625</v>
      </c>
      <c r="CH74" s="109">
        <f t="shared" si="45"/>
        <v>0.70123646254963234</v>
      </c>
      <c r="CI74" s="109">
        <f t="shared" si="46"/>
        <v>0.57233298396452947</v>
      </c>
    </row>
    <row r="75" spans="1:87" s="99" customFormat="1">
      <c r="A75" s="105" t="s">
        <v>46</v>
      </c>
      <c r="B75" s="100">
        <v>14.678009843392852</v>
      </c>
      <c r="C75" s="100">
        <v>9.8277942955396522</v>
      </c>
      <c r="D75" s="100">
        <v>8.7115085495390296</v>
      </c>
      <c r="E75" s="100">
        <v>8.9846543833862516</v>
      </c>
      <c r="F75" s="100">
        <v>10.07252209479965</v>
      </c>
      <c r="G75" s="100">
        <v>3.3889998460541948</v>
      </c>
      <c r="H75" s="100">
        <v>3.6882442119662242</v>
      </c>
      <c r="I75" s="100">
        <v>3.8087750852995272</v>
      </c>
      <c r="J75" s="100">
        <v>3.1048127464601909</v>
      </c>
      <c r="K75" s="100">
        <v>3.9549775338667135</v>
      </c>
      <c r="L75" s="100">
        <v>0.45677326283010916</v>
      </c>
      <c r="M75" s="100">
        <v>0.27816295030210586</v>
      </c>
      <c r="N75" s="100">
        <v>0.31639399178733518</v>
      </c>
      <c r="O75" s="100">
        <v>0.33053938216792023</v>
      </c>
      <c r="P75" s="100">
        <v>0.25906370216373498</v>
      </c>
      <c r="Q75" s="100">
        <v>6.6385713694965176</v>
      </c>
      <c r="R75" s="100">
        <v>5.7086046005974875</v>
      </c>
      <c r="S75" s="100">
        <v>8.0627950498038032</v>
      </c>
      <c r="T75" s="100">
        <v>6.4000332392700994</v>
      </c>
      <c r="U75" s="100">
        <v>6.4898266846623267</v>
      </c>
      <c r="V75" s="100">
        <v>13.303600570477943</v>
      </c>
      <c r="W75" s="100">
        <v>11.565480814498073</v>
      </c>
      <c r="X75" s="100">
        <v>12.30856456530004</v>
      </c>
      <c r="Y75" s="100">
        <v>11.243930230295334</v>
      </c>
      <c r="Z75" s="100">
        <v>11.090662077567357</v>
      </c>
      <c r="AA75" s="100">
        <v>4.9578257439773417</v>
      </c>
      <c r="AB75" s="100">
        <v>4.9625519628864767</v>
      </c>
      <c r="AC75" s="100">
        <v>6.0107828705875459</v>
      </c>
      <c r="AD75" s="100">
        <v>6.1446376071837525</v>
      </c>
      <c r="AE75" s="100">
        <v>38.412037441795952</v>
      </c>
      <c r="AF75" s="100">
        <v>32.102486252954449</v>
      </c>
      <c r="AG75" s="100">
        <v>49.166556329295815</v>
      </c>
      <c r="AH75" s="100">
        <v>33.854093658635087</v>
      </c>
      <c r="AI75" s="100">
        <v>44.094864188218722</v>
      </c>
      <c r="AJ75" s="100">
        <v>11.357768345132792</v>
      </c>
      <c r="AK75" s="100">
        <v>8.2064805281998474</v>
      </c>
      <c r="AL75" s="100">
        <v>8.2535777310449809</v>
      </c>
      <c r="AM75" s="100">
        <v>6.0252710525084279</v>
      </c>
      <c r="AN75" s="100">
        <v>6.4677548788098802</v>
      </c>
      <c r="AO75" s="100">
        <v>6.5823491887381786</v>
      </c>
      <c r="AP75" s="100">
        <v>8.1735154005072861</v>
      </c>
      <c r="AQ75" s="100">
        <v>7.0467162279964208</v>
      </c>
      <c r="AR75" s="100">
        <v>7.5822485244621545</v>
      </c>
      <c r="AS75" s="100">
        <v>6.8092741589994592</v>
      </c>
      <c r="AT75" s="99">
        <f t="shared" si="65"/>
        <v>460.88409317345901</v>
      </c>
      <c r="AU75" s="100">
        <v>1</v>
      </c>
      <c r="AV75" s="100">
        <v>1</v>
      </c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99">
        <f t="shared" si="47"/>
        <v>10.454897833331488</v>
      </c>
      <c r="BH75" s="99">
        <f t="shared" si="48"/>
        <v>3.58916188472937</v>
      </c>
      <c r="BI75" s="99">
        <f t="shared" si="49"/>
        <v>0.32818665785024115</v>
      </c>
      <c r="BJ75" s="99">
        <f t="shared" si="50"/>
        <v>6.6599661887660471</v>
      </c>
      <c r="BK75" s="99">
        <f t="shared" si="51"/>
        <v>11.90244765162775</v>
      </c>
      <c r="BL75" s="99">
        <f t="shared" si="52"/>
        <v>5.5189495461587788</v>
      </c>
      <c r="BM75" s="99">
        <f t="shared" si="53"/>
        <v>39.526007574180007</v>
      </c>
      <c r="BN75" s="99">
        <f t="shared" si="54"/>
        <v>8.062170507139184</v>
      </c>
      <c r="BO75" s="99">
        <f t="shared" si="55"/>
        <v>7.2388207001406997</v>
      </c>
      <c r="BQ75" s="99">
        <f t="shared" si="56"/>
        <v>2.4277132810014117</v>
      </c>
      <c r="BR75" s="99">
        <f t="shared" si="57"/>
        <v>0.34151401291082256</v>
      </c>
      <c r="BS75" s="99">
        <f t="shared" si="58"/>
        <v>7.7394236840566524E-2</v>
      </c>
      <c r="BT75" s="99">
        <f t="shared" si="59"/>
        <v>0.8616826579699971</v>
      </c>
      <c r="BU75" s="99">
        <f t="shared" si="60"/>
        <v>0.91300987280384294</v>
      </c>
      <c r="BV75" s="99">
        <f t="shared" si="61"/>
        <v>0.64751415963248127</v>
      </c>
      <c r="BW75" s="99">
        <f t="shared" si="62"/>
        <v>7.1122225216049166</v>
      </c>
      <c r="BX75" s="99">
        <f t="shared" si="63"/>
        <v>2.098186586165891</v>
      </c>
      <c r="BY75" s="99">
        <f t="shared" si="64"/>
        <v>0.64108619894654117</v>
      </c>
      <c r="CA75" s="109">
        <f t="shared" si="38"/>
        <v>0.26450680134365639</v>
      </c>
      <c r="CB75" s="109">
        <f t="shared" si="39"/>
        <v>9.0805070003426205E-2</v>
      </c>
      <c r="CC75" s="109">
        <f t="shared" si="40"/>
        <v>8.3030560886859211E-3</v>
      </c>
      <c r="CD75" s="109">
        <f t="shared" si="41"/>
        <v>0.16849579802025358</v>
      </c>
      <c r="CE75" s="109">
        <f t="shared" si="42"/>
        <v>0.30112951907146096</v>
      </c>
      <c r="CF75" s="109">
        <f t="shared" si="43"/>
        <v>0.13962830766049797</v>
      </c>
      <c r="CG75" s="109">
        <f t="shared" si="44"/>
        <v>1</v>
      </c>
      <c r="CH75" s="109">
        <f t="shared" si="45"/>
        <v>0.20397128376825291</v>
      </c>
      <c r="CI75" s="109">
        <f t="shared" si="46"/>
        <v>0.18314070012144085</v>
      </c>
    </row>
    <row r="76" spans="1:87" s="99" customFormat="1">
      <c r="A76" s="105">
        <v>141</v>
      </c>
      <c r="B76" s="100">
        <v>3.6535705417383081E-2</v>
      </c>
      <c r="C76" s="100">
        <v>3.2352463014144038E-2</v>
      </c>
      <c r="D76" s="100">
        <v>2.4101793931133951E-2</v>
      </c>
      <c r="E76" s="100">
        <v>5.5583010414700346E-2</v>
      </c>
      <c r="F76" s="100">
        <v>3.5228209221265488E-2</v>
      </c>
      <c r="G76" s="100">
        <v>2.9338294454755907E-2</v>
      </c>
      <c r="H76" s="100">
        <v>2.2375407918199634E-2</v>
      </c>
      <c r="I76" s="100">
        <v>2.9547805155146375E-2</v>
      </c>
      <c r="J76" s="100">
        <v>2.9661498028318474E-2</v>
      </c>
      <c r="K76" s="100">
        <v>4.3642090722717533E-2</v>
      </c>
      <c r="L76" s="100">
        <v>3.3352052864798185E-2</v>
      </c>
      <c r="M76" s="100">
        <v>2.9809409880708782E-2</v>
      </c>
      <c r="N76" s="100">
        <v>2.2468932353576831E-2</v>
      </c>
      <c r="O76" s="100">
        <v>3.4439187938604801E-2</v>
      </c>
      <c r="P76" s="100">
        <v>4.0713207488224212E-2</v>
      </c>
      <c r="Q76" s="100">
        <v>3.5820834190507821E-2</v>
      </c>
      <c r="R76" s="100">
        <v>2.5184741719013876E-2</v>
      </c>
      <c r="S76" s="100">
        <v>4.1112970940921437E-2</v>
      </c>
      <c r="T76" s="100">
        <v>4.5954495232779842E-2</v>
      </c>
      <c r="U76" s="100">
        <v>6.5036840014963418E-2</v>
      </c>
      <c r="V76" s="100">
        <v>3.7892643226189932E-2</v>
      </c>
      <c r="W76" s="100">
        <v>3.969367137219202E-2</v>
      </c>
      <c r="X76" s="100">
        <v>4.3490642741093773E-2</v>
      </c>
      <c r="Y76" s="100">
        <v>3.7711408475628462E-2</v>
      </c>
      <c r="Z76" s="100">
        <v>5.8749417810652287E-2</v>
      </c>
      <c r="AA76" s="100">
        <v>4.3380639333995136E-2</v>
      </c>
      <c r="AB76" s="100">
        <v>5.4539505824817945E-2</v>
      </c>
      <c r="AC76" s="100">
        <v>4.9363450494171665E-2</v>
      </c>
      <c r="AD76" s="100">
        <v>8.581130547204785E-2</v>
      </c>
      <c r="AE76" s="100">
        <v>5.6048219961116585E-2</v>
      </c>
      <c r="AF76" s="100">
        <v>6.0536195352327474E-2</v>
      </c>
      <c r="AG76" s="100">
        <v>7.1472599641850501E-2</v>
      </c>
      <c r="AH76" s="100">
        <v>3.973942242567443E-2</v>
      </c>
      <c r="AI76" s="100">
        <v>5.3675039684113905E-2</v>
      </c>
      <c r="AJ76" s="100">
        <v>1.0766779695904406E-2</v>
      </c>
      <c r="AK76" s="100">
        <v>5.5451076344422826E-2</v>
      </c>
      <c r="AL76" s="100">
        <v>2.2214025311741235E-2</v>
      </c>
      <c r="AM76" s="100">
        <v>2.6601270137861208E-2</v>
      </c>
      <c r="AN76" s="100">
        <v>3.2032064163612116E-2</v>
      </c>
      <c r="AO76" s="100">
        <v>1.3372153660523387E-2</v>
      </c>
      <c r="AP76" s="100">
        <v>5.0190820568726827E-2</v>
      </c>
      <c r="AQ76" s="100">
        <v>1.3730694759903721E-2</v>
      </c>
      <c r="AR76" s="100">
        <v>5.958767826820705E-3</v>
      </c>
      <c r="AS76" s="100">
        <v>1.5076641138721361E-2</v>
      </c>
      <c r="AT76" s="99">
        <f t="shared" si="65"/>
        <v>1.6897574063259742</v>
      </c>
      <c r="AU76" s="100"/>
      <c r="AV76" s="100"/>
      <c r="AW76" s="100">
        <v>1</v>
      </c>
      <c r="AX76" s="100"/>
      <c r="AY76" s="100"/>
      <c r="AZ76" s="100"/>
      <c r="BA76" s="100"/>
      <c r="BB76" s="100"/>
      <c r="BC76" s="100"/>
      <c r="BD76" s="100"/>
      <c r="BE76" s="100"/>
      <c r="BF76" s="100"/>
      <c r="BG76" s="99">
        <f t="shared" si="47"/>
        <v>3.6760236399725379E-2</v>
      </c>
      <c r="BH76" s="99">
        <f t="shared" si="48"/>
        <v>3.0913019255827588E-2</v>
      </c>
      <c r="BI76" s="99">
        <f t="shared" si="49"/>
        <v>3.2156558105182566E-2</v>
      </c>
      <c r="BJ76" s="99">
        <f t="shared" si="50"/>
        <v>4.2621976419637275E-2</v>
      </c>
      <c r="BK76" s="99">
        <f t="shared" si="51"/>
        <v>4.3507556725151289E-2</v>
      </c>
      <c r="BL76" s="99">
        <f t="shared" si="52"/>
        <v>5.8273725281258154E-2</v>
      </c>
      <c r="BM76" s="99">
        <f t="shared" si="53"/>
        <v>5.629429541301658E-2</v>
      </c>
      <c r="BN76" s="99">
        <f t="shared" si="54"/>
        <v>2.9413043130708361E-2</v>
      </c>
      <c r="BO76" s="99">
        <f t="shared" si="55"/>
        <v>1.9665815590939197E-2</v>
      </c>
      <c r="BQ76" s="99">
        <f t="shared" si="56"/>
        <v>1.1579712593644816E-2</v>
      </c>
      <c r="BR76" s="99">
        <f t="shared" si="57"/>
        <v>7.7593482471838282E-3</v>
      </c>
      <c r="BS76" s="99">
        <f t="shared" si="58"/>
        <v>6.6935613247326928E-3</v>
      </c>
      <c r="BT76" s="99">
        <f t="shared" si="59"/>
        <v>1.4714971787241861E-2</v>
      </c>
      <c r="BU76" s="99">
        <f t="shared" si="60"/>
        <v>8.8315191933402686E-3</v>
      </c>
      <c r="BV76" s="99">
        <f t="shared" si="61"/>
        <v>1.8916128246613439E-2</v>
      </c>
      <c r="BW76" s="99">
        <f t="shared" si="62"/>
        <v>1.1503907028555685E-2</v>
      </c>
      <c r="BX76" s="99">
        <f t="shared" si="63"/>
        <v>1.6524629419524858E-2</v>
      </c>
      <c r="BY76" s="99">
        <f t="shared" si="64"/>
        <v>1.7432408390896766E-2</v>
      </c>
      <c r="CA76" s="109">
        <f t="shared" si="38"/>
        <v>0.63082008610745388</v>
      </c>
      <c r="CB76" s="109">
        <f t="shared" si="39"/>
        <v>0.53047954471120373</v>
      </c>
      <c r="CC76" s="109">
        <f t="shared" si="40"/>
        <v>0.5518191594921884</v>
      </c>
      <c r="CD76" s="109">
        <f t="shared" si="41"/>
        <v>0.7314098457567676</v>
      </c>
      <c r="CE76" s="109">
        <f t="shared" si="42"/>
        <v>0.74660675141604649</v>
      </c>
      <c r="CF76" s="109">
        <f t="shared" si="43"/>
        <v>1</v>
      </c>
      <c r="CG76" s="109">
        <f t="shared" si="44"/>
        <v>0.96603220647576837</v>
      </c>
      <c r="CH76" s="109">
        <f t="shared" si="45"/>
        <v>0.50473936561883248</v>
      </c>
      <c r="CI76" s="109">
        <f t="shared" si="46"/>
        <v>0.3374731149591369</v>
      </c>
    </row>
    <row r="77" spans="1:87" s="99" customFormat="1">
      <c r="A77" s="105">
        <v>322</v>
      </c>
      <c r="B77" s="100">
        <v>0.23496014405201787</v>
      </c>
      <c r="C77" s="100">
        <v>0.38632584201549147</v>
      </c>
      <c r="D77" s="100">
        <v>0.40685683284981328</v>
      </c>
      <c r="E77" s="100">
        <v>0.71771962532247691</v>
      </c>
      <c r="F77" s="100">
        <v>0.63706157864840607</v>
      </c>
      <c r="G77" s="100">
        <v>0.41647742951170136</v>
      </c>
      <c r="H77" s="100">
        <v>0.29492011585682443</v>
      </c>
      <c r="I77" s="100">
        <v>0.4759520359625995</v>
      </c>
      <c r="J77" s="100">
        <v>0.44348164784913596</v>
      </c>
      <c r="K77" s="100">
        <v>0.58771907218155373</v>
      </c>
      <c r="L77" s="100">
        <v>0.57963635732640917</v>
      </c>
      <c r="M77" s="100">
        <v>0.49638991020333639</v>
      </c>
      <c r="N77" s="100">
        <v>0.3909960557596715</v>
      </c>
      <c r="O77" s="100">
        <v>0.5380712315387377</v>
      </c>
      <c r="P77" s="100">
        <v>0.67316710191295359</v>
      </c>
      <c r="Q77" s="100">
        <v>0.43947108411267938</v>
      </c>
      <c r="R77" s="100">
        <v>0.37132594068606867</v>
      </c>
      <c r="S77" s="100">
        <v>0.48827593776582606</v>
      </c>
      <c r="T77" s="100">
        <v>0.6354309285558708</v>
      </c>
      <c r="U77" s="100">
        <v>0.91232323631827261</v>
      </c>
      <c r="V77" s="100">
        <v>0.59586588140952379</v>
      </c>
      <c r="W77" s="100">
        <v>0.54854670647340331</v>
      </c>
      <c r="X77" s="100">
        <v>0.5162625357936691</v>
      </c>
      <c r="Y77" s="100">
        <v>0.60413647358457401</v>
      </c>
      <c r="Z77" s="100">
        <v>8.6396425554757364E-2</v>
      </c>
      <c r="AA77" s="100">
        <v>0.56215987512081034</v>
      </c>
      <c r="AB77" s="100">
        <v>0.80671687672917303</v>
      </c>
      <c r="AC77" s="100">
        <v>0.73322482300435254</v>
      </c>
      <c r="AD77" s="100">
        <v>1.2459643711999668</v>
      </c>
      <c r="AE77" s="100">
        <v>0.367288180687737</v>
      </c>
      <c r="AF77" s="100">
        <v>0.53975354074992166</v>
      </c>
      <c r="AG77" s="100">
        <v>0.76509347189679144</v>
      </c>
      <c r="AH77" s="100">
        <v>0.31902164349815232</v>
      </c>
      <c r="AI77" s="100">
        <v>0.52548016283393206</v>
      </c>
      <c r="AJ77" s="100">
        <v>0.24222258183334866</v>
      </c>
      <c r="AK77" s="100">
        <v>0.86155000243078272</v>
      </c>
      <c r="AL77" s="100">
        <v>0.34655659054558918</v>
      </c>
      <c r="AM77" s="100">
        <v>0.34465975207568028</v>
      </c>
      <c r="AN77" s="100">
        <v>0.57738503190464652</v>
      </c>
      <c r="AO77" s="100">
        <v>0.20555120488968889</v>
      </c>
      <c r="AP77" s="100">
        <v>0.87410547319730714</v>
      </c>
      <c r="AQ77" s="100">
        <v>0.18613452231726929</v>
      </c>
      <c r="AR77" s="100">
        <v>8.2291326496180192E-2</v>
      </c>
      <c r="AS77" s="100">
        <v>0.22145187846784301</v>
      </c>
      <c r="AT77" s="99">
        <f t="shared" si="65"/>
        <v>22.284381441124946</v>
      </c>
      <c r="AU77" s="100"/>
      <c r="AV77" s="100"/>
      <c r="AW77" s="100">
        <v>1</v>
      </c>
      <c r="AX77" s="100"/>
      <c r="AY77" s="100"/>
      <c r="AZ77" s="100"/>
      <c r="BA77" s="100"/>
      <c r="BB77" s="100"/>
      <c r="BC77" s="100"/>
      <c r="BD77" s="100"/>
      <c r="BE77" s="100"/>
      <c r="BF77" s="100"/>
      <c r="BG77" s="99">
        <f t="shared" si="47"/>
        <v>0.47658480457764113</v>
      </c>
      <c r="BH77" s="99">
        <f t="shared" si="48"/>
        <v>0.44371006027236304</v>
      </c>
      <c r="BI77" s="99">
        <f t="shared" si="49"/>
        <v>0.53565213134822165</v>
      </c>
      <c r="BJ77" s="99">
        <f t="shared" si="50"/>
        <v>0.56936542548774349</v>
      </c>
      <c r="BK77" s="99">
        <f t="shared" si="51"/>
        <v>0.47024160456318553</v>
      </c>
      <c r="BL77" s="99">
        <f t="shared" si="52"/>
        <v>0.83701648651357563</v>
      </c>
      <c r="BM77" s="99">
        <f t="shared" si="53"/>
        <v>0.50332739993330688</v>
      </c>
      <c r="BN77" s="99">
        <f t="shared" si="54"/>
        <v>0.4744747917580095</v>
      </c>
      <c r="BO77" s="99">
        <f t="shared" si="55"/>
        <v>0.31390688107365772</v>
      </c>
      <c r="BQ77" s="99">
        <f t="shared" si="56"/>
        <v>0.19703422528205497</v>
      </c>
      <c r="BR77" s="99">
        <f t="shared" si="57"/>
        <v>0.10566250093698322</v>
      </c>
      <c r="BS77" s="99">
        <f t="shared" si="58"/>
        <v>0.10406456352183679</v>
      </c>
      <c r="BT77" s="99">
        <f t="shared" si="59"/>
        <v>0.2148559943229949</v>
      </c>
      <c r="BU77" s="99">
        <f t="shared" si="60"/>
        <v>0.21754081882943418</v>
      </c>
      <c r="BV77" s="99">
        <f t="shared" si="61"/>
        <v>0.29124749211102641</v>
      </c>
      <c r="BW77" s="99">
        <f t="shared" si="62"/>
        <v>0.17522440333626063</v>
      </c>
      <c r="BX77" s="99">
        <f t="shared" si="63"/>
        <v>0.24878396049004292</v>
      </c>
      <c r="BY77" s="99">
        <f t="shared" si="64"/>
        <v>0.3178375699433002</v>
      </c>
      <c r="CA77" s="109">
        <f t="shared" si="38"/>
        <v>0.56938520597456754</v>
      </c>
      <c r="CB77" s="109">
        <f t="shared" si="39"/>
        <v>0.5301091046850801</v>
      </c>
      <c r="CC77" s="109">
        <f t="shared" si="40"/>
        <v>0.63995409884860599</v>
      </c>
      <c r="CD77" s="109">
        <f t="shared" si="41"/>
        <v>0.68023203205867666</v>
      </c>
      <c r="CE77" s="109">
        <f t="shared" si="42"/>
        <v>0.56180686060543761</v>
      </c>
      <c r="CF77" s="109">
        <f t="shared" si="43"/>
        <v>1</v>
      </c>
      <c r="CG77" s="109">
        <f t="shared" si="44"/>
        <v>0.60133510873819973</v>
      </c>
      <c r="CH77" s="109">
        <f t="shared" si="45"/>
        <v>0.56686433230764555</v>
      </c>
      <c r="CI77" s="109">
        <f t="shared" si="46"/>
        <v>0.37503070265816851</v>
      </c>
    </row>
    <row r="78" spans="1:87" s="99" customFormat="1">
      <c r="A78" s="105" t="s">
        <v>47</v>
      </c>
      <c r="B78" s="100">
        <v>4.3360530559662949E-2</v>
      </c>
      <c r="C78" s="100">
        <v>3.3438134628791236E-2</v>
      </c>
      <c r="D78" s="100">
        <v>5.0965772071836633E-2</v>
      </c>
      <c r="E78" s="100">
        <v>5.2755395586814038E-2</v>
      </c>
      <c r="F78" s="100">
        <v>3.4469096024879575E-2</v>
      </c>
      <c r="G78" s="100">
        <v>4.1552877479471471E-2</v>
      </c>
      <c r="H78" s="100">
        <v>4.5330307847984953E-2</v>
      </c>
      <c r="I78" s="100">
        <v>6.2656965238525833E-2</v>
      </c>
      <c r="J78" s="100">
        <v>6.4427279349277652E-2</v>
      </c>
      <c r="K78" s="100">
        <v>2.6846610493816817E-2</v>
      </c>
      <c r="L78" s="100">
        <v>4.5273923009091069E-2</v>
      </c>
      <c r="M78" s="100">
        <v>1.9102337636910063E-2</v>
      </c>
      <c r="N78" s="100">
        <v>3.8545223687054243E-2</v>
      </c>
      <c r="O78" s="100">
        <v>2.6149320197395857E-2</v>
      </c>
      <c r="P78" s="100">
        <v>2.6585098814397634E-2</v>
      </c>
      <c r="Q78" s="100">
        <v>2.091601111782402E-2</v>
      </c>
      <c r="R78" s="100">
        <v>2.863414735851361E-2</v>
      </c>
      <c r="S78" s="100">
        <v>1.7325412287682133E-2</v>
      </c>
      <c r="T78" s="100">
        <v>8.0841965163455667E-2</v>
      </c>
      <c r="U78" s="100">
        <v>4.4076511215151951E-2</v>
      </c>
      <c r="V78" s="100">
        <v>6.030773099608544E-2</v>
      </c>
      <c r="W78" s="100">
        <v>2.5585217834015787E-2</v>
      </c>
      <c r="X78" s="100">
        <v>4.6845742991845241E-2</v>
      </c>
      <c r="Y78" s="100">
        <v>6.3088391688132558E-2</v>
      </c>
      <c r="Z78" s="100">
        <v>4.092013546263331E-2</v>
      </c>
      <c r="AA78" s="100">
        <v>3.9607127395191968E-2</v>
      </c>
      <c r="AB78" s="100">
        <v>2.4333427299154435E-2</v>
      </c>
      <c r="AC78" s="100">
        <v>4.754992609476047E-2</v>
      </c>
      <c r="AD78" s="100">
        <v>2.809213818731101E-2</v>
      </c>
      <c r="AE78" s="100">
        <v>6.0853925545371002E-2</v>
      </c>
      <c r="AF78" s="100">
        <v>2.7584037053326571E-2</v>
      </c>
      <c r="AG78" s="100">
        <v>2.6643473137586568E-2</v>
      </c>
      <c r="AH78" s="100">
        <v>2.3565088511340881E-2</v>
      </c>
      <c r="AI78" s="100">
        <v>1.6781448539445274E-2</v>
      </c>
      <c r="AJ78" s="100">
        <v>5.6134995910363847E-2</v>
      </c>
      <c r="AK78" s="100">
        <v>4.1038996523673051E-2</v>
      </c>
      <c r="AL78" s="100">
        <v>2.0204160002468254E-2</v>
      </c>
      <c r="AM78" s="100">
        <v>1.7034743984246994E-2</v>
      </c>
      <c r="AN78" s="100">
        <v>2.2952330848770675E-2</v>
      </c>
      <c r="AO78" s="100">
        <v>1.6644219029003308E-2</v>
      </c>
      <c r="AP78" s="100">
        <v>5.0661306138837715E-2</v>
      </c>
      <c r="AQ78" s="100">
        <v>2.6079801460211435E-2</v>
      </c>
      <c r="AR78" s="100">
        <v>2.2884141461401851E-2</v>
      </c>
      <c r="AS78" s="100">
        <v>2.3476959633174723E-2</v>
      </c>
      <c r="AT78" s="99">
        <f t="shared" si="65"/>
        <v>1.63212238549689</v>
      </c>
      <c r="AU78" s="100">
        <v>1</v>
      </c>
      <c r="AV78" s="100">
        <v>1</v>
      </c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99">
        <f t="shared" si="47"/>
        <v>4.2997785774396891E-2</v>
      </c>
      <c r="BH78" s="99">
        <f t="shared" si="48"/>
        <v>4.8162808081815348E-2</v>
      </c>
      <c r="BI78" s="99">
        <f t="shared" si="49"/>
        <v>3.113118066896977E-2</v>
      </c>
      <c r="BJ78" s="99">
        <f t="shared" si="50"/>
        <v>3.8358809428525473E-2</v>
      </c>
      <c r="BK78" s="99">
        <f t="shared" si="51"/>
        <v>4.7349443794542471E-2</v>
      </c>
      <c r="BL78" s="99">
        <f t="shared" si="52"/>
        <v>3.4895654744104471E-2</v>
      </c>
      <c r="BM78" s="99">
        <f t="shared" si="53"/>
        <v>3.108559455741406E-2</v>
      </c>
      <c r="BN78" s="99">
        <f t="shared" si="54"/>
        <v>3.1473045453904572E-2</v>
      </c>
      <c r="BO78" s="99">
        <f t="shared" si="55"/>
        <v>2.7949285544525811E-2</v>
      </c>
      <c r="BQ78" s="99">
        <f t="shared" si="56"/>
        <v>8.9854996735852857E-3</v>
      </c>
      <c r="BR78" s="99">
        <f t="shared" si="57"/>
        <v>1.5658129973328345E-2</v>
      </c>
      <c r="BS78" s="99">
        <f t="shared" si="58"/>
        <v>1.0549455595547336E-2</v>
      </c>
      <c r="BT78" s="99">
        <f t="shared" si="59"/>
        <v>2.5878247117450296E-2</v>
      </c>
      <c r="BU78" s="99">
        <f t="shared" si="60"/>
        <v>1.5255351026615804E-2</v>
      </c>
      <c r="BV78" s="99">
        <f t="shared" si="61"/>
        <v>1.064858432054697E-2</v>
      </c>
      <c r="BW78" s="99">
        <f t="shared" si="62"/>
        <v>1.7170566982221892E-2</v>
      </c>
      <c r="BX78" s="99">
        <f t="shared" si="63"/>
        <v>1.6641620460568936E-2</v>
      </c>
      <c r="BY78" s="99">
        <f t="shared" si="64"/>
        <v>1.3160478361162339E-2</v>
      </c>
      <c r="CA78" s="109">
        <f t="shared" si="38"/>
        <v>0.89275911199686475</v>
      </c>
      <c r="CB78" s="109">
        <f t="shared" si="39"/>
        <v>1</v>
      </c>
      <c r="CC78" s="109">
        <f t="shared" si="40"/>
        <v>0.6463738703957308</v>
      </c>
      <c r="CD78" s="109">
        <f t="shared" si="41"/>
        <v>0.79644046840799687</v>
      </c>
      <c r="CE78" s="109">
        <f t="shared" si="42"/>
        <v>0.98311219134293015</v>
      </c>
      <c r="CF78" s="109">
        <f t="shared" si="43"/>
        <v>0.72453530294218649</v>
      </c>
      <c r="CG78" s="109">
        <f t="shared" si="44"/>
        <v>0.6454273701111487</v>
      </c>
      <c r="CH78" s="109">
        <f t="shared" si="45"/>
        <v>0.65347197780579025</v>
      </c>
      <c r="CI78" s="109">
        <f t="shared" si="46"/>
        <v>0.58030847157100296</v>
      </c>
    </row>
    <row r="79" spans="1:87" s="99" customFormat="1">
      <c r="A79" s="105" t="s">
        <v>48</v>
      </c>
      <c r="B79" s="100">
        <v>2.2673215183917062E-2</v>
      </c>
      <c r="C79" s="100">
        <v>2.2072337693471365E-2</v>
      </c>
      <c r="D79" s="100">
        <v>2.2705485003159144E-2</v>
      </c>
      <c r="E79" s="100">
        <v>2.2858821458340846E-2</v>
      </c>
      <c r="F79" s="100">
        <v>2.4992920060872777E-2</v>
      </c>
      <c r="G79" s="100">
        <v>1.8222245459324903E-2</v>
      </c>
      <c r="H79" s="100">
        <v>2.1743163943227457E-2</v>
      </c>
      <c r="I79" s="100">
        <v>2.2807578254111002E-2</v>
      </c>
      <c r="J79" s="100">
        <v>1.9009471715250519E-2</v>
      </c>
      <c r="K79" s="100">
        <v>2.1403389184041895E-2</v>
      </c>
      <c r="L79" s="100">
        <v>2.2143996314986616E-2</v>
      </c>
      <c r="M79" s="100">
        <v>2.1260354761478747E-2</v>
      </c>
      <c r="N79" s="100">
        <v>1.8368273179165766E-2</v>
      </c>
      <c r="O79" s="100">
        <v>2.0784599466148128E-2</v>
      </c>
      <c r="P79" s="100">
        <v>1.9156800847487714E-2</v>
      </c>
      <c r="Q79" s="100">
        <v>1.8876737745178996E-2</v>
      </c>
      <c r="R79" s="100">
        <v>2.2223810757761236E-2</v>
      </c>
      <c r="S79" s="100">
        <v>2.1686469280794665E-2</v>
      </c>
      <c r="T79" s="100">
        <v>2.0937987427572975E-2</v>
      </c>
      <c r="U79" s="100">
        <v>2.2447442622356473E-2</v>
      </c>
      <c r="V79" s="100">
        <v>2.4860809712896954E-2</v>
      </c>
      <c r="W79" s="100">
        <v>1.6864579444687579E-2</v>
      </c>
      <c r="X79" s="100">
        <v>2.0163707533508289E-2</v>
      </c>
      <c r="Y79" s="100">
        <v>1.5725723623977846E-2</v>
      </c>
      <c r="Z79" s="100">
        <v>1.6163944520315447E-2</v>
      </c>
      <c r="AA79" s="100">
        <v>2.5791564100051484E-2</v>
      </c>
      <c r="AB79" s="100">
        <v>2.0446494968576725E-2</v>
      </c>
      <c r="AC79" s="100">
        <v>1.9566957719732655E-2</v>
      </c>
      <c r="AD79" s="100">
        <v>2.483304117285955E-2</v>
      </c>
      <c r="AE79" s="100">
        <v>1.8959909578138239E-2</v>
      </c>
      <c r="AF79" s="100">
        <v>2.2911620209276697E-2</v>
      </c>
      <c r="AG79" s="100">
        <v>2.224865693936675E-2</v>
      </c>
      <c r="AH79" s="100">
        <v>1.914207483317765E-2</v>
      </c>
      <c r="AI79" s="100">
        <v>1.5626927484991768E-2</v>
      </c>
      <c r="AJ79" s="100">
        <v>1.6393753419315E-2</v>
      </c>
      <c r="AK79" s="100">
        <v>1.5741010257902966E-2</v>
      </c>
      <c r="AL79" s="100">
        <v>1.5948622818031707E-2</v>
      </c>
      <c r="AM79" s="100">
        <v>1.4550008420695126E-2</v>
      </c>
      <c r="AN79" s="100">
        <v>1.5697365419386645E-2</v>
      </c>
      <c r="AO79" s="100">
        <v>1.3941961018433436E-2</v>
      </c>
      <c r="AP79" s="100">
        <v>1.9090757633225562E-2</v>
      </c>
      <c r="AQ79" s="100">
        <v>1.5216083338249925E-2</v>
      </c>
      <c r="AR79" s="100">
        <v>1.4998602706084999E-2</v>
      </c>
      <c r="AS79" s="100">
        <v>1.4936385699184282E-2</v>
      </c>
      <c r="AT79" s="99">
        <f t="shared" si="65"/>
        <v>0.86619566293071548</v>
      </c>
      <c r="AU79" s="100">
        <v>1</v>
      </c>
      <c r="AV79" s="100">
        <v>1</v>
      </c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99">
        <f t="shared" si="47"/>
        <v>2.3060555879952239E-2</v>
      </c>
      <c r="BH79" s="99">
        <f t="shared" si="48"/>
        <v>2.0637169711191155E-2</v>
      </c>
      <c r="BI79" s="99">
        <f t="shared" si="49"/>
        <v>2.0342804913853395E-2</v>
      </c>
      <c r="BJ79" s="99">
        <f t="shared" si="50"/>
        <v>2.1234489566732871E-2</v>
      </c>
      <c r="BK79" s="99">
        <f t="shared" si="51"/>
        <v>1.8755752967077221E-2</v>
      </c>
      <c r="BL79" s="99">
        <f t="shared" si="52"/>
        <v>2.2659514490305104E-2</v>
      </c>
      <c r="BM79" s="99">
        <f t="shared" si="53"/>
        <v>1.9777837808990222E-2</v>
      </c>
      <c r="BN79" s="99">
        <f t="shared" si="54"/>
        <v>1.5666152067066289E-2</v>
      </c>
      <c r="BO79" s="99">
        <f t="shared" si="55"/>
        <v>1.563675807903564E-2</v>
      </c>
      <c r="BQ79" s="99">
        <f t="shared" si="56"/>
        <v>1.1210944910009556E-3</v>
      </c>
      <c r="BR79" s="99">
        <f t="shared" si="57"/>
        <v>1.9366368189011091E-3</v>
      </c>
      <c r="BS79" s="99">
        <f t="shared" si="58"/>
        <v>1.5481240122770634E-3</v>
      </c>
      <c r="BT79" s="99">
        <f t="shared" si="59"/>
        <v>1.4405905357400145E-3</v>
      </c>
      <c r="BU79" s="99">
        <f t="shared" si="60"/>
        <v>3.8317469928007275E-3</v>
      </c>
      <c r="BV79" s="99">
        <f t="shared" si="61"/>
        <v>3.1088752403644303E-3</v>
      </c>
      <c r="BW79" s="99">
        <f t="shared" si="62"/>
        <v>2.925269089224765E-3</v>
      </c>
      <c r="BX79" s="99">
        <f t="shared" si="63"/>
        <v>6.8219280895840783E-4</v>
      </c>
      <c r="BY79" s="99">
        <f t="shared" si="64"/>
        <v>1.9923090237830578E-3</v>
      </c>
      <c r="CA79" s="109">
        <f t="shared" ref="CA79:CA142" si="66">BG79/(MAX($BG79:$BO79))</f>
        <v>1</v>
      </c>
      <c r="CB79" s="109">
        <f t="shared" ref="CB79:CB142" si="67">BH79/(MAX($BG79:$BO79))</f>
        <v>0.89491206624087227</v>
      </c>
      <c r="CC79" s="109">
        <f t="shared" ref="CC79:CC142" si="68">BI79/(MAX($BG79:$BO79))</f>
        <v>0.88214720493960297</v>
      </c>
      <c r="CD79" s="109">
        <f t="shared" ref="CD79:CD142" si="69">BJ79/(MAX($BG79:$BO79))</f>
        <v>0.92081429768105183</v>
      </c>
      <c r="CE79" s="109">
        <f t="shared" ref="CE79:CE142" si="70">BK79/(MAX($BG79:$BO79))</f>
        <v>0.81332614290458582</v>
      </c>
      <c r="CF79" s="109">
        <f t="shared" ref="CF79:CF142" si="71">BL79/(MAX($BG79:$BO79))</f>
        <v>0.9826092054443587</v>
      </c>
      <c r="CG79" s="109">
        <f t="shared" ref="CG79:CG142" si="72">BM79/(MAX($BG79:$BO79))</f>
        <v>0.85764792106265497</v>
      </c>
      <c r="CH79" s="109">
        <f t="shared" ref="CH79:CH142" si="73">BN79/(MAX($BG79:$BO79))</f>
        <v>0.67934841417616054</v>
      </c>
      <c r="CI79" s="109">
        <f t="shared" ref="CI79:CI142" si="74">BO79/(MAX($BG79:$BO79))</f>
        <v>0.67807377066003427</v>
      </c>
    </row>
    <row r="80" spans="1:87" s="99" customFormat="1">
      <c r="A80" s="105" t="s">
        <v>49</v>
      </c>
      <c r="B80" s="100">
        <v>1.1125283597104286E-2</v>
      </c>
      <c r="C80" s="100">
        <v>1.0880826873954627E-2</v>
      </c>
      <c r="D80" s="100">
        <v>9.1009834698988074E-3</v>
      </c>
      <c r="E80" s="100">
        <v>1.0634928378167237E-2</v>
      </c>
      <c r="F80" s="100">
        <v>1.0659595546840778E-2</v>
      </c>
      <c r="G80" s="100">
        <v>5.5307209020643263E-3</v>
      </c>
      <c r="H80" s="100">
        <v>9.6143701545502603E-3</v>
      </c>
      <c r="I80" s="100">
        <v>1.2567340924510687E-2</v>
      </c>
      <c r="J80" s="100">
        <v>1.1317496931191237E-2</v>
      </c>
      <c r="K80" s="100">
        <v>1.3326985002390289E-2</v>
      </c>
      <c r="L80" s="100">
        <v>1.1240000694094986E-2</v>
      </c>
      <c r="M80" s="100">
        <v>1.0705418590829701E-2</v>
      </c>
      <c r="N80" s="100">
        <v>1.0962556732223903E-2</v>
      </c>
      <c r="O80" s="100">
        <v>9.7259604985293416E-3</v>
      </c>
      <c r="P80" s="100">
        <v>1.0823076999541324E-2</v>
      </c>
      <c r="Q80" s="100">
        <v>1.0654104541564012E-2</v>
      </c>
      <c r="R80" s="100">
        <v>7.9800082802414969E-3</v>
      </c>
      <c r="S80" s="100">
        <v>1.083225859561507E-2</v>
      </c>
      <c r="T80" s="100">
        <v>1.2971573542229187E-2</v>
      </c>
      <c r="U80" s="100">
        <v>1.256828709997973E-2</v>
      </c>
      <c r="V80" s="100">
        <v>1.2297193684647391E-2</v>
      </c>
      <c r="W80" s="100">
        <v>1.1933248664417711E-2</v>
      </c>
      <c r="X80" s="100">
        <v>1.2993226435270951E-2</v>
      </c>
      <c r="Y80" s="100">
        <v>1.122400265386167E-2</v>
      </c>
      <c r="Z80" s="100">
        <v>1.2673176661903898E-2</v>
      </c>
      <c r="AA80" s="100">
        <v>1.0772239353527991E-2</v>
      </c>
      <c r="AB80" s="100">
        <v>1.0613567048865203E-2</v>
      </c>
      <c r="AC80" s="100">
        <v>1.3315761700086037E-2</v>
      </c>
      <c r="AD80" s="100">
        <v>1.5460341462304109E-2</v>
      </c>
      <c r="AE80" s="100">
        <v>1.2021339961921678E-2</v>
      </c>
      <c r="AF80" s="100">
        <v>1.231818986158603E-2</v>
      </c>
      <c r="AG80" s="100">
        <v>1.2935889317874896E-2</v>
      </c>
      <c r="AH80" s="100">
        <v>1.3507452473102841E-2</v>
      </c>
      <c r="AI80" s="100">
        <v>1.2380193646520378E-2</v>
      </c>
      <c r="AJ80" s="100">
        <v>1.3851949754350994E-2</v>
      </c>
      <c r="AK80" s="100">
        <v>1.208622078522281E-2</v>
      </c>
      <c r="AL80" s="100">
        <v>1.2142109818643814E-2</v>
      </c>
      <c r="AM80" s="100">
        <v>1.1456068490935773E-2</v>
      </c>
      <c r="AN80" s="100">
        <v>1.2604791835076465E-2</v>
      </c>
      <c r="AO80" s="100">
        <v>1.0590999246550586E-2</v>
      </c>
      <c r="AP80" s="100">
        <v>1.2369581238840065E-2</v>
      </c>
      <c r="AQ80" s="100">
        <v>1.2231108542214788E-2</v>
      </c>
      <c r="AR80" s="100">
        <v>1.0764824790213416E-2</v>
      </c>
      <c r="AS80" s="100">
        <v>1.1287834177685632E-2</v>
      </c>
      <c r="AT80" s="99">
        <f t="shared" si="65"/>
        <v>0.50705308896114631</v>
      </c>
      <c r="AU80" s="100">
        <v>1</v>
      </c>
      <c r="AV80" s="100">
        <v>1</v>
      </c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99">
        <f t="shared" si="47"/>
        <v>1.0480323573193149E-2</v>
      </c>
      <c r="BH80" s="99">
        <f t="shared" si="48"/>
        <v>1.0471382782941361E-2</v>
      </c>
      <c r="BI80" s="99">
        <f t="shared" si="49"/>
        <v>1.0691402703043851E-2</v>
      </c>
      <c r="BJ80" s="99">
        <f t="shared" si="50"/>
        <v>1.1001246411925899E-2</v>
      </c>
      <c r="BK80" s="99">
        <f t="shared" si="51"/>
        <v>1.2224169620020325E-2</v>
      </c>
      <c r="BL80" s="99">
        <f t="shared" si="52"/>
        <v>1.2540477391195836E-2</v>
      </c>
      <c r="BM80" s="99">
        <f t="shared" si="53"/>
        <v>1.2632613052201164E-2</v>
      </c>
      <c r="BN80" s="99">
        <f t="shared" si="54"/>
        <v>1.242822813684597E-2</v>
      </c>
      <c r="BO80" s="99">
        <f t="shared" si="55"/>
        <v>1.1448869599100898E-2</v>
      </c>
      <c r="BQ80" s="99">
        <f t="shared" si="56"/>
        <v>7.9608362204873473E-4</v>
      </c>
      <c r="BR80" s="99">
        <f t="shared" si="57"/>
        <v>3.0987103843846966E-3</v>
      </c>
      <c r="BS80" s="99">
        <f t="shared" si="58"/>
        <v>5.7534717324678934E-4</v>
      </c>
      <c r="BT80" s="99">
        <f t="shared" si="59"/>
        <v>1.9757751470618513E-3</v>
      </c>
      <c r="BU80" s="99">
        <f t="shared" si="60"/>
        <v>6.8617730678063025E-4</v>
      </c>
      <c r="BV80" s="99">
        <f t="shared" si="61"/>
        <v>2.306969236797963E-3</v>
      </c>
      <c r="BW80" s="99">
        <f t="shared" si="62"/>
        <v>5.9024418585557873E-4</v>
      </c>
      <c r="BX80" s="99">
        <f t="shared" si="63"/>
        <v>8.9471854253101693E-4</v>
      </c>
      <c r="BY80" s="99">
        <f t="shared" si="64"/>
        <v>8.1996934957597985E-4</v>
      </c>
      <c r="CA80" s="109">
        <f t="shared" si="66"/>
        <v>0.82962436432476727</v>
      </c>
      <c r="CB80" s="109">
        <f t="shared" si="67"/>
        <v>0.82891660970465475</v>
      </c>
      <c r="CC80" s="109">
        <f t="shared" si="68"/>
        <v>0.84633342752321006</v>
      </c>
      <c r="CD80" s="109">
        <f t="shared" si="69"/>
        <v>0.87086071317675573</v>
      </c>
      <c r="CE80" s="109">
        <f t="shared" si="70"/>
        <v>0.96766754190181814</v>
      </c>
      <c r="CF80" s="109">
        <f t="shared" si="71"/>
        <v>0.99270652392940395</v>
      </c>
      <c r="CG80" s="109">
        <f t="shared" si="72"/>
        <v>1</v>
      </c>
      <c r="CH80" s="109">
        <f t="shared" si="73"/>
        <v>0.98382085206673997</v>
      </c>
      <c r="CI80" s="109">
        <f t="shared" si="74"/>
        <v>0.90629464797118864</v>
      </c>
    </row>
    <row r="81" spans="1:87" s="99" customFormat="1">
      <c r="A81" s="105">
        <v>323</v>
      </c>
      <c r="B81" s="100">
        <v>0</v>
      </c>
      <c r="C81" s="100">
        <v>1.5779782259464494E-2</v>
      </c>
      <c r="D81" s="100">
        <v>2.9403202810481085E-2</v>
      </c>
      <c r="E81" s="100">
        <v>1.9316791132622524E-2</v>
      </c>
      <c r="F81" s="100">
        <v>1.784667285324323E-2</v>
      </c>
      <c r="G81" s="100">
        <v>2.6077838484708533E-2</v>
      </c>
      <c r="H81" s="100">
        <v>2.361053147473181E-2</v>
      </c>
      <c r="I81" s="100">
        <v>2.441480414541591E-2</v>
      </c>
      <c r="J81" s="100">
        <v>4.270449732238004E-2</v>
      </c>
      <c r="K81" s="100">
        <v>8.9371656978804396E-3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100">
        <v>0</v>
      </c>
      <c r="U81" s="100">
        <v>0</v>
      </c>
      <c r="V81" s="100">
        <v>0</v>
      </c>
      <c r="W81" s="100">
        <v>0</v>
      </c>
      <c r="X81" s="100">
        <v>0</v>
      </c>
      <c r="Y81" s="100">
        <v>0</v>
      </c>
      <c r="Z81" s="100">
        <v>0</v>
      </c>
      <c r="AA81" s="100">
        <v>0</v>
      </c>
      <c r="AB81" s="100">
        <v>0</v>
      </c>
      <c r="AC81" s="100">
        <v>0</v>
      </c>
      <c r="AD81" s="100">
        <v>0</v>
      </c>
      <c r="AE81" s="100">
        <v>0</v>
      </c>
      <c r="AF81" s="100">
        <v>0</v>
      </c>
      <c r="AG81" s="100">
        <v>0</v>
      </c>
      <c r="AH81" s="100">
        <v>0</v>
      </c>
      <c r="AI81" s="100">
        <v>0</v>
      </c>
      <c r="AJ81" s="100">
        <v>1.9070636954060659E-2</v>
      </c>
      <c r="AK81" s="100">
        <v>9.7375923928194053E-3</v>
      </c>
      <c r="AL81" s="100">
        <v>8.6716762706420276E-3</v>
      </c>
      <c r="AM81" s="100">
        <v>8.5585647436563859E-3</v>
      </c>
      <c r="AN81" s="100">
        <v>9.564655517784933E-3</v>
      </c>
      <c r="AO81" s="100">
        <v>8.5156417177208055E-3</v>
      </c>
      <c r="AP81" s="100">
        <v>2.4020221856503831E-2</v>
      </c>
      <c r="AQ81" s="100">
        <v>0</v>
      </c>
      <c r="AR81" s="100">
        <v>1.0652950690698009E-2</v>
      </c>
      <c r="AS81" s="100">
        <v>1.1285105472636272E-2</v>
      </c>
      <c r="AT81" s="99">
        <f t="shared" si="65"/>
        <v>0.31816833179745041</v>
      </c>
      <c r="AU81" s="100"/>
      <c r="AV81" s="100"/>
      <c r="AW81" s="100">
        <v>1</v>
      </c>
      <c r="AX81" s="100"/>
      <c r="AY81" s="100"/>
      <c r="AZ81" s="100"/>
      <c r="BA81" s="100"/>
      <c r="BB81" s="100"/>
      <c r="BC81" s="100"/>
      <c r="BD81" s="100"/>
      <c r="BE81" s="100"/>
      <c r="BF81" s="100"/>
      <c r="BG81" s="99">
        <f t="shared" si="47"/>
        <v>1.6469289811162267E-2</v>
      </c>
      <c r="BH81" s="99">
        <f t="shared" si="48"/>
        <v>2.5148967425023351E-2</v>
      </c>
      <c r="BI81" s="99">
        <f t="shared" si="49"/>
        <v>0</v>
      </c>
      <c r="BJ81" s="99">
        <f t="shared" si="50"/>
        <v>0</v>
      </c>
      <c r="BK81" s="99">
        <f t="shared" si="51"/>
        <v>0</v>
      </c>
      <c r="BL81" s="99">
        <f t="shared" si="52"/>
        <v>0</v>
      </c>
      <c r="BM81" s="99">
        <f t="shared" si="53"/>
        <v>0</v>
      </c>
      <c r="BN81" s="99">
        <f t="shared" si="54"/>
        <v>1.1120625175792681E-2</v>
      </c>
      <c r="BO81" s="99">
        <f t="shared" si="55"/>
        <v>1.0894783947511784E-2</v>
      </c>
      <c r="BQ81" s="99">
        <f t="shared" si="56"/>
        <v>1.0594862916080836E-2</v>
      </c>
      <c r="BR81" s="99">
        <f t="shared" si="57"/>
        <v>1.1987365510788555E-2</v>
      </c>
      <c r="BS81" s="99">
        <f t="shared" si="58"/>
        <v>0</v>
      </c>
      <c r="BT81" s="99">
        <f t="shared" si="59"/>
        <v>0</v>
      </c>
      <c r="BU81" s="99">
        <f t="shared" si="60"/>
        <v>0</v>
      </c>
      <c r="BV81" s="99">
        <f t="shared" si="61"/>
        <v>0</v>
      </c>
      <c r="BW81" s="99">
        <f t="shared" si="62"/>
        <v>0</v>
      </c>
      <c r="BX81" s="99">
        <f t="shared" si="63"/>
        <v>4.4748746610373431E-3</v>
      </c>
      <c r="BY81" s="99">
        <f t="shared" si="64"/>
        <v>8.6145892173164224E-3</v>
      </c>
      <c r="CA81" s="109">
        <f t="shared" si="66"/>
        <v>0.65486942397385428</v>
      </c>
      <c r="CB81" s="109">
        <f t="shared" si="67"/>
        <v>1</v>
      </c>
      <c r="CC81" s="109">
        <f t="shared" si="68"/>
        <v>0</v>
      </c>
      <c r="CD81" s="109">
        <f t="shared" si="69"/>
        <v>0</v>
      </c>
      <c r="CE81" s="109">
        <f t="shared" si="70"/>
        <v>0</v>
      </c>
      <c r="CF81" s="109">
        <f t="shared" si="71"/>
        <v>0</v>
      </c>
      <c r="CG81" s="109">
        <f t="shared" si="72"/>
        <v>0</v>
      </c>
      <c r="CH81" s="109">
        <f t="shared" si="73"/>
        <v>0.44219013003005453</v>
      </c>
      <c r="CI81" s="109">
        <f t="shared" si="74"/>
        <v>0.43320999082735373</v>
      </c>
    </row>
    <row r="82" spans="1:87" s="99" customFormat="1">
      <c r="A82" s="105" t="s">
        <v>50</v>
      </c>
      <c r="B82" s="100">
        <v>0.4698314531965862</v>
      </c>
      <c r="C82" s="100">
        <v>0.38314908145017068</v>
      </c>
      <c r="D82" s="100">
        <v>0.42434096269562716</v>
      </c>
      <c r="E82" s="100">
        <v>0.53380517984818054</v>
      </c>
      <c r="F82" s="100">
        <v>0.45908775106836036</v>
      </c>
      <c r="G82" s="100">
        <v>0.22243832727716342</v>
      </c>
      <c r="H82" s="100">
        <v>0.3220951728575297</v>
      </c>
      <c r="I82" s="100">
        <v>0.31373325448520312</v>
      </c>
      <c r="J82" s="100">
        <v>0.25418588887539961</v>
      </c>
      <c r="K82" s="100">
        <v>0.32408540867487828</v>
      </c>
      <c r="L82" s="100">
        <v>0.28528605389647571</v>
      </c>
      <c r="M82" s="100">
        <v>0.36519073729440543</v>
      </c>
      <c r="N82" s="100">
        <v>0.32379754700669977</v>
      </c>
      <c r="O82" s="100">
        <v>0.25853767179036613</v>
      </c>
      <c r="P82" s="100">
        <v>0.32485590010778204</v>
      </c>
      <c r="Q82" s="100">
        <v>0.22678197148138218</v>
      </c>
      <c r="R82" s="100">
        <v>0.35615165351657091</v>
      </c>
      <c r="S82" s="100">
        <v>0.23728150810855309</v>
      </c>
      <c r="T82" s="100">
        <v>0.32265559058027993</v>
      </c>
      <c r="U82" s="100">
        <v>0.38932521221529531</v>
      </c>
      <c r="V82" s="100">
        <v>0.37959820345170814</v>
      </c>
      <c r="W82" s="100">
        <v>0.20662107021379392</v>
      </c>
      <c r="X82" s="100">
        <v>0.31208590765340199</v>
      </c>
      <c r="Y82" s="100">
        <v>0.19179755314409205</v>
      </c>
      <c r="Z82" s="100">
        <v>0.23451423699645554</v>
      </c>
      <c r="AA82" s="100">
        <v>0.38522234519473697</v>
      </c>
      <c r="AB82" s="100">
        <v>0.33336033256247344</v>
      </c>
      <c r="AC82" s="100">
        <v>0.31898771033541046</v>
      </c>
      <c r="AD82" s="100">
        <v>0.38248498958167332</v>
      </c>
      <c r="AE82" s="100">
        <v>0.36736114212321552</v>
      </c>
      <c r="AF82" s="100">
        <v>0.35160166205433618</v>
      </c>
      <c r="AG82" s="100">
        <v>0.28466201141691594</v>
      </c>
      <c r="AH82" s="100">
        <v>0.20028311723101891</v>
      </c>
      <c r="AI82" s="100">
        <v>0.16883178989618819</v>
      </c>
      <c r="AJ82" s="100">
        <v>0.26734642197461717</v>
      </c>
      <c r="AK82" s="100">
        <v>0.20782115100945173</v>
      </c>
      <c r="AL82" s="100">
        <v>0.22374875140974307</v>
      </c>
      <c r="AM82" s="100">
        <v>0.20729089284308169</v>
      </c>
      <c r="AN82" s="100">
        <v>0.18126043997807437</v>
      </c>
      <c r="AO82" s="100">
        <v>7.9707395492610272E-2</v>
      </c>
      <c r="AP82" s="100">
        <v>0.14615569785416685</v>
      </c>
      <c r="AQ82" s="100">
        <v>0.11864399293146863</v>
      </c>
      <c r="AR82" s="100">
        <v>0.1477807032125078</v>
      </c>
      <c r="AS82" s="100">
        <v>0.12801692452019814</v>
      </c>
      <c r="AT82" s="99">
        <f t="shared" si="65"/>
        <v>12.621800769508248</v>
      </c>
      <c r="AU82" s="100">
        <v>1</v>
      </c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99">
        <f t="shared" si="47"/>
        <v>0.45404288565178497</v>
      </c>
      <c r="BH82" s="99">
        <f t="shared" si="48"/>
        <v>0.28730761043403485</v>
      </c>
      <c r="BI82" s="99">
        <f t="shared" si="49"/>
        <v>0.31153358201914577</v>
      </c>
      <c r="BJ82" s="99">
        <f t="shared" si="50"/>
        <v>0.30643918718041629</v>
      </c>
      <c r="BK82" s="99">
        <f t="shared" si="51"/>
        <v>0.26492339429189032</v>
      </c>
      <c r="BL82" s="99">
        <f t="shared" si="52"/>
        <v>0.35501384441857353</v>
      </c>
      <c r="BM82" s="99">
        <f t="shared" si="53"/>
        <v>0.27454794454433495</v>
      </c>
      <c r="BN82" s="99">
        <f t="shared" si="54"/>
        <v>0.2174935314429936</v>
      </c>
      <c r="BO82" s="99">
        <f t="shared" si="55"/>
        <v>0.12406094280219034</v>
      </c>
      <c r="BQ82" s="99">
        <f t="shared" si="56"/>
        <v>5.6001983913810699E-2</v>
      </c>
      <c r="BR82" s="99">
        <f t="shared" si="57"/>
        <v>4.6276797487039549E-2</v>
      </c>
      <c r="BS82" s="99">
        <f t="shared" si="58"/>
        <v>4.0940440099708826E-2</v>
      </c>
      <c r="BT82" s="99">
        <f t="shared" si="59"/>
        <v>7.1993837899611793E-2</v>
      </c>
      <c r="BU82" s="99">
        <f t="shared" si="60"/>
        <v>7.9129452491335878E-2</v>
      </c>
      <c r="BV82" s="99">
        <f t="shared" si="61"/>
        <v>3.3832795964841962E-2</v>
      </c>
      <c r="BW82" s="99">
        <f t="shared" si="62"/>
        <v>8.8522637366238013E-2</v>
      </c>
      <c r="BX82" s="99">
        <f t="shared" si="63"/>
        <v>3.176052646740625E-2</v>
      </c>
      <c r="BY82" s="99">
        <f t="shared" si="64"/>
        <v>2.7672348702847828E-2</v>
      </c>
      <c r="CA82" s="109">
        <f t="shared" si="66"/>
        <v>1</v>
      </c>
      <c r="CB82" s="109">
        <f t="shared" si="67"/>
        <v>0.6327763731428161</v>
      </c>
      <c r="CC82" s="109">
        <f t="shared" si="68"/>
        <v>0.68613250391961311</v>
      </c>
      <c r="CD82" s="109">
        <f t="shared" si="69"/>
        <v>0.67491242978186639</v>
      </c>
      <c r="CE82" s="109">
        <f t="shared" si="70"/>
        <v>0.58347658924682644</v>
      </c>
      <c r="CF82" s="109">
        <f t="shared" si="71"/>
        <v>0.78189496110911672</v>
      </c>
      <c r="CG82" s="109">
        <f t="shared" si="72"/>
        <v>0.60467403679328113</v>
      </c>
      <c r="CH82" s="109">
        <f t="shared" si="73"/>
        <v>0.47901539329435494</v>
      </c>
      <c r="CI82" s="109">
        <f t="shared" si="74"/>
        <v>0.27323617817312368</v>
      </c>
    </row>
    <row r="83" spans="1:87" s="99" customFormat="1">
      <c r="A83" s="105">
        <v>30</v>
      </c>
      <c r="B83" s="100">
        <v>0.11211056277368656</v>
      </c>
      <c r="C83" s="100">
        <v>9.2386796690079334E-2</v>
      </c>
      <c r="D83" s="100">
        <v>9.5853084880101358E-2</v>
      </c>
      <c r="E83" s="100">
        <v>0.12175746919458758</v>
      </c>
      <c r="F83" s="100">
        <v>0.10621607222942465</v>
      </c>
      <c r="G83" s="100">
        <v>5.4050372229338582E-2</v>
      </c>
      <c r="H83" s="100">
        <v>7.7335677634051053E-2</v>
      </c>
      <c r="I83" s="100">
        <v>7.4788453492894466E-2</v>
      </c>
      <c r="J83" s="100">
        <v>5.9515780196853399E-2</v>
      </c>
      <c r="K83" s="100">
        <v>7.5659713139627632E-2</v>
      </c>
      <c r="L83" s="100">
        <v>6.9890238342753569E-2</v>
      </c>
      <c r="M83" s="100">
        <v>8.904325923093892E-2</v>
      </c>
      <c r="N83" s="100">
        <v>7.736141128160795E-2</v>
      </c>
      <c r="O83" s="100">
        <v>6.0783629434549624E-2</v>
      </c>
      <c r="P83" s="100">
        <v>7.6109168005066744E-2</v>
      </c>
      <c r="Q83" s="100">
        <v>5.5864803015450985E-2</v>
      </c>
      <c r="R83" s="100">
        <v>8.7255576504367965E-2</v>
      </c>
      <c r="S83" s="100">
        <v>5.9135087671157695E-2</v>
      </c>
      <c r="T83" s="100">
        <v>8.0628628233215802E-2</v>
      </c>
      <c r="U83" s="100">
        <v>9.3122922547803022E-2</v>
      </c>
      <c r="V83" s="100">
        <v>9.3283431168072931E-2</v>
      </c>
      <c r="W83" s="100">
        <v>5.3027563533364463E-2</v>
      </c>
      <c r="X83" s="100">
        <v>7.3602533999535799E-2</v>
      </c>
      <c r="Y83" s="100">
        <v>4.5633447305994689E-2</v>
      </c>
      <c r="Z83" s="100">
        <v>5.7427315140080676E-2</v>
      </c>
      <c r="AA83" s="100">
        <v>9.3164516140661471E-2</v>
      </c>
      <c r="AB83" s="100">
        <v>8.2536324592811225E-2</v>
      </c>
      <c r="AC83" s="100">
        <v>7.2870901906398083E-2</v>
      </c>
      <c r="AD83" s="100">
        <v>9.0854917861569059E-2</v>
      </c>
      <c r="AE83" s="100">
        <v>8.0835295220208297E-2</v>
      </c>
      <c r="AF83" s="100">
        <v>8.2617742921987869E-2</v>
      </c>
      <c r="AG83" s="100">
        <v>6.2851475225324388E-2</v>
      </c>
      <c r="AH83" s="100">
        <v>4.7899688606063466E-2</v>
      </c>
      <c r="AI83" s="100">
        <v>3.9323003417643165E-2</v>
      </c>
      <c r="AJ83" s="100">
        <v>6.5826891930687442E-2</v>
      </c>
      <c r="AK83" s="100">
        <v>4.8784885577827813E-2</v>
      </c>
      <c r="AL83" s="100">
        <v>5.6075958363612614E-2</v>
      </c>
      <c r="AM83" s="100">
        <v>4.053478839956072E-2</v>
      </c>
      <c r="AN83" s="100">
        <v>4.5724071670472446E-2</v>
      </c>
      <c r="AO83" s="100">
        <v>1.8863658023876614E-2</v>
      </c>
      <c r="AP83" s="100">
        <v>3.6042417174399009E-2</v>
      </c>
      <c r="AQ83" s="100">
        <v>2.7007380563936548E-2</v>
      </c>
      <c r="AR83" s="100">
        <v>3.8296270697274579E-2</v>
      </c>
      <c r="AS83" s="100">
        <v>3.2093391567537356E-2</v>
      </c>
      <c r="AT83" s="99">
        <f t="shared" si="65"/>
        <v>3.004046577736458</v>
      </c>
      <c r="AU83" s="100"/>
      <c r="AV83" s="100"/>
      <c r="AW83" s="100">
        <v>1</v>
      </c>
      <c r="AX83" s="100"/>
      <c r="AY83" s="100"/>
      <c r="AZ83" s="100"/>
      <c r="BA83" s="100"/>
      <c r="BB83" s="100"/>
      <c r="BC83" s="100"/>
      <c r="BD83" s="100"/>
      <c r="BE83" s="100"/>
      <c r="BF83" s="100"/>
      <c r="BG83" s="99">
        <f t="shared" si="47"/>
        <v>0.10566479715357591</v>
      </c>
      <c r="BH83" s="99">
        <f t="shared" si="48"/>
        <v>6.8269999338553017E-2</v>
      </c>
      <c r="BI83" s="99">
        <f t="shared" si="49"/>
        <v>7.4637541258983364E-2</v>
      </c>
      <c r="BJ83" s="99">
        <f t="shared" si="50"/>
        <v>7.5201403594399099E-2</v>
      </c>
      <c r="BK83" s="99">
        <f t="shared" si="51"/>
        <v>6.4594858229409718E-2</v>
      </c>
      <c r="BL83" s="99">
        <f t="shared" si="52"/>
        <v>8.4856665125359956E-2</v>
      </c>
      <c r="BM83" s="99">
        <f t="shared" si="53"/>
        <v>6.2705441078245439E-2</v>
      </c>
      <c r="BN83" s="99">
        <f t="shared" si="54"/>
        <v>5.1389319188432203E-2</v>
      </c>
      <c r="BO83" s="99">
        <f t="shared" si="55"/>
        <v>3.0460623605404823E-2</v>
      </c>
      <c r="BQ83" s="99">
        <f t="shared" si="56"/>
        <v>1.1972895285855685E-2</v>
      </c>
      <c r="BR83" s="99">
        <f t="shared" si="57"/>
        <v>1.0701854809885945E-2</v>
      </c>
      <c r="BS83" s="99">
        <f t="shared" si="58"/>
        <v>1.0387223176637348E-2</v>
      </c>
      <c r="BT83" s="99">
        <f t="shared" si="59"/>
        <v>1.6792627271484374E-2</v>
      </c>
      <c r="BU83" s="99">
        <f t="shared" si="60"/>
        <v>1.9032101334100396E-2</v>
      </c>
      <c r="BV83" s="99">
        <f t="shared" si="61"/>
        <v>9.2022085122339739E-3</v>
      </c>
      <c r="BW83" s="99">
        <f t="shared" si="62"/>
        <v>1.9307779514464787E-2</v>
      </c>
      <c r="BX83" s="99">
        <f t="shared" si="63"/>
        <v>9.8375179283776357E-3</v>
      </c>
      <c r="BY83" s="99">
        <f t="shared" si="64"/>
        <v>7.7722939698643004E-3</v>
      </c>
      <c r="CA83" s="109">
        <f t="shared" si="66"/>
        <v>1</v>
      </c>
      <c r="CB83" s="109">
        <f t="shared" si="67"/>
        <v>0.64609975297002331</v>
      </c>
      <c r="CC83" s="109">
        <f t="shared" si="68"/>
        <v>0.70636146824285539</v>
      </c>
      <c r="CD83" s="109">
        <f t="shared" si="69"/>
        <v>0.71169779926894161</v>
      </c>
      <c r="CE83" s="109">
        <f t="shared" si="70"/>
        <v>0.61131862237454448</v>
      </c>
      <c r="CF83" s="109">
        <f t="shared" si="71"/>
        <v>0.80307413075356704</v>
      </c>
      <c r="CG83" s="109">
        <f t="shared" si="72"/>
        <v>0.59343738659818512</v>
      </c>
      <c r="CH83" s="109">
        <f t="shared" si="73"/>
        <v>0.48634285564133206</v>
      </c>
      <c r="CI83" s="109">
        <f t="shared" si="74"/>
        <v>0.28827598619370437</v>
      </c>
    </row>
    <row r="84" spans="1:87" s="99" customFormat="1">
      <c r="A84" s="105" t="s">
        <v>51</v>
      </c>
      <c r="B84" s="100">
        <v>6.04410880547975E-3</v>
      </c>
      <c r="C84" s="100">
        <v>5.3060822410025653E-3</v>
      </c>
      <c r="D84" s="100">
        <v>6.6262648984277053E-3</v>
      </c>
      <c r="E84" s="100">
        <v>5.7697623728916615E-3</v>
      </c>
      <c r="F84" s="100">
        <v>5.6022161924332353E-3</v>
      </c>
      <c r="G84" s="100">
        <v>4.5431440380856109E-3</v>
      </c>
      <c r="H84" s="100">
        <v>5.5418146363570685E-3</v>
      </c>
      <c r="I84" s="100">
        <v>6.0231096999149771E-3</v>
      </c>
      <c r="J84" s="100">
        <v>3.9509507686635277E-3</v>
      </c>
      <c r="K84" s="100">
        <v>6.9424668548830823E-3</v>
      </c>
      <c r="L84" s="100">
        <v>5.8856099911818388E-3</v>
      </c>
      <c r="M84" s="100">
        <v>4.8289974001268013E-3</v>
      </c>
      <c r="N84" s="100">
        <v>3.8667062891722496E-3</v>
      </c>
      <c r="O84" s="100">
        <v>3.6523919641244405E-3</v>
      </c>
      <c r="P84" s="100">
        <v>3.8761770465450818E-3</v>
      </c>
      <c r="Q84" s="100">
        <v>4.1935013213274287E-3</v>
      </c>
      <c r="R84" s="100">
        <v>6.7367806540199384E-3</v>
      </c>
      <c r="S84" s="100">
        <v>5.9643827346815576E-3</v>
      </c>
      <c r="T84" s="100">
        <v>6.8295345022591353E-3</v>
      </c>
      <c r="U84" s="100">
        <v>6.0862242568962754E-3</v>
      </c>
      <c r="V84" s="100">
        <v>7.1951618405827174E-3</v>
      </c>
      <c r="W84" s="100">
        <v>4.6398955641740675E-3</v>
      </c>
      <c r="X84" s="100">
        <v>5.3891631507826561E-3</v>
      </c>
      <c r="Y84" s="100">
        <v>5.5020401846095374E-3</v>
      </c>
      <c r="Z84" s="100">
        <v>6.5426241543453034E-3</v>
      </c>
      <c r="AA84" s="100">
        <v>6.1793961790979424E-3</v>
      </c>
      <c r="AB84" s="100">
        <v>7.0082132930598369E-3</v>
      </c>
      <c r="AC84" s="100">
        <v>6.7032036998095224E-3</v>
      </c>
      <c r="AD84" s="100">
        <v>8.3670126661450524E-3</v>
      </c>
      <c r="AE84" s="100">
        <v>5.8457205287691339E-3</v>
      </c>
      <c r="AF84" s="100">
        <v>6.2532628352873019E-3</v>
      </c>
      <c r="AG84" s="100">
        <v>6.8724038363783511E-3</v>
      </c>
      <c r="AH84" s="100">
        <v>5.0702555029416233E-3</v>
      </c>
      <c r="AI84" s="100">
        <v>4.9963128146131002E-3</v>
      </c>
      <c r="AJ84" s="100">
        <v>7.0732424043810577E-3</v>
      </c>
      <c r="AK84" s="100">
        <v>5.9261866681107767E-3</v>
      </c>
      <c r="AL84" s="100">
        <v>4.5682012642096871E-3</v>
      </c>
      <c r="AM84" s="100">
        <v>4.5819229953351307E-3</v>
      </c>
      <c r="AN84" s="100">
        <v>3.8612451106536595E-3</v>
      </c>
      <c r="AO84" s="100">
        <v>3.971343747358881E-3</v>
      </c>
      <c r="AP84" s="100">
        <v>5.6210135612631829E-3</v>
      </c>
      <c r="AQ84" s="100">
        <v>9.1376006809818829E-3</v>
      </c>
      <c r="AR84" s="100">
        <v>1.8858938536732071E-2</v>
      </c>
      <c r="AS84" s="100">
        <v>4.6287023752285966E-3</v>
      </c>
      <c r="AT84" s="99">
        <f t="shared" si="65"/>
        <v>0.26306329026332509</v>
      </c>
      <c r="AU84" s="100">
        <v>1</v>
      </c>
      <c r="AV84" s="100">
        <v>1</v>
      </c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99">
        <f t="shared" si="47"/>
        <v>5.8696869020469829E-3</v>
      </c>
      <c r="BH84" s="99">
        <f t="shared" si="48"/>
        <v>5.4002971995808537E-3</v>
      </c>
      <c r="BI84" s="99">
        <f t="shared" si="49"/>
        <v>4.4219765382300822E-3</v>
      </c>
      <c r="BJ84" s="99">
        <f t="shared" si="50"/>
        <v>5.9620846938368676E-3</v>
      </c>
      <c r="BK84" s="99">
        <f t="shared" si="51"/>
        <v>5.8537769788988558E-3</v>
      </c>
      <c r="BL84" s="99">
        <f t="shared" si="52"/>
        <v>7.0644564595280885E-3</v>
      </c>
      <c r="BM84" s="99">
        <f t="shared" si="53"/>
        <v>5.8075911035979019E-3</v>
      </c>
      <c r="BN84" s="99">
        <f t="shared" si="54"/>
        <v>5.2021596885380621E-3</v>
      </c>
      <c r="BO84" s="99">
        <f t="shared" si="55"/>
        <v>8.4435197803129219E-3</v>
      </c>
      <c r="BQ84" s="99">
        <f t="shared" si="56"/>
        <v>5.0050199075122703E-4</v>
      </c>
      <c r="BR84" s="99">
        <f t="shared" si="57"/>
        <v>1.1854879227867767E-3</v>
      </c>
      <c r="BS84" s="99">
        <f t="shared" si="58"/>
        <v>9.3626537609968583E-4</v>
      </c>
      <c r="BT84" s="99">
        <f t="shared" si="59"/>
        <v>1.0601799444529411E-3</v>
      </c>
      <c r="BU84" s="99">
        <f t="shared" si="60"/>
        <v>1.0108061942112284E-3</v>
      </c>
      <c r="BV84" s="99">
        <f t="shared" si="61"/>
        <v>9.3339009736374769E-4</v>
      </c>
      <c r="BW84" s="99">
        <f t="shared" si="62"/>
        <v>7.9620028126652087E-4</v>
      </c>
      <c r="BX84" s="99">
        <f t="shared" si="63"/>
        <v>1.2854779598684993E-3</v>
      </c>
      <c r="BY84" s="99">
        <f t="shared" si="64"/>
        <v>6.1539098918630296E-3</v>
      </c>
      <c r="CA84" s="109">
        <f t="shared" si="66"/>
        <v>0.69517062253266237</v>
      </c>
      <c r="CB84" s="109">
        <f t="shared" si="67"/>
        <v>0.63957891259665123</v>
      </c>
      <c r="CC84" s="109">
        <f t="shared" si="68"/>
        <v>0.52371246272679439</v>
      </c>
      <c r="CD84" s="109">
        <f t="shared" si="69"/>
        <v>0.70611366455707048</v>
      </c>
      <c r="CE84" s="109">
        <f t="shared" si="70"/>
        <v>0.69328634635849828</v>
      </c>
      <c r="CF84" s="109">
        <f t="shared" si="71"/>
        <v>0.83667198553850908</v>
      </c>
      <c r="CG84" s="109">
        <f t="shared" si="72"/>
        <v>0.68781636742759777</v>
      </c>
      <c r="CH84" s="109">
        <f t="shared" si="73"/>
        <v>0.61611269042888028</v>
      </c>
      <c r="CI84" s="109">
        <f t="shared" si="74"/>
        <v>1</v>
      </c>
    </row>
    <row r="85" spans="1:87" s="99" customFormat="1">
      <c r="A85" s="105" t="s">
        <v>52</v>
      </c>
      <c r="B85" s="100">
        <v>0</v>
      </c>
      <c r="C85" s="100">
        <v>0</v>
      </c>
      <c r="D85" s="100">
        <v>0</v>
      </c>
      <c r="E85" s="100">
        <v>0</v>
      </c>
      <c r="F85" s="100">
        <v>0</v>
      </c>
      <c r="G85" s="100">
        <v>0</v>
      </c>
      <c r="H85" s="100">
        <v>0</v>
      </c>
      <c r="I85" s="100">
        <v>0</v>
      </c>
      <c r="J85" s="100">
        <v>0</v>
      </c>
      <c r="K85" s="100">
        <v>0</v>
      </c>
      <c r="L85" s="100">
        <v>0</v>
      </c>
      <c r="M85" s="100">
        <v>0</v>
      </c>
      <c r="N85" s="100">
        <v>0</v>
      </c>
      <c r="O85" s="100">
        <v>0</v>
      </c>
      <c r="P85" s="100">
        <v>0</v>
      </c>
      <c r="Q85" s="100">
        <v>0</v>
      </c>
      <c r="R85" s="100">
        <v>0</v>
      </c>
      <c r="S85" s="100">
        <v>0</v>
      </c>
      <c r="T85" s="100">
        <v>0</v>
      </c>
      <c r="U85" s="100">
        <v>0</v>
      </c>
      <c r="V85" s="100">
        <v>5.3859518927417055E-2</v>
      </c>
      <c r="W85" s="100">
        <v>2.1263074378360888E-2</v>
      </c>
      <c r="X85" s="100">
        <v>3.0352532931599386E-2</v>
      </c>
      <c r="Y85" s="100">
        <v>4.8243495222309279E-2</v>
      </c>
      <c r="Z85" s="100">
        <v>3.0369838250037497E-2</v>
      </c>
      <c r="AA85" s="100">
        <v>0</v>
      </c>
      <c r="AB85" s="100">
        <v>0</v>
      </c>
      <c r="AC85" s="100">
        <v>0</v>
      </c>
      <c r="AD85" s="100">
        <v>0</v>
      </c>
      <c r="AE85" s="100">
        <v>0</v>
      </c>
      <c r="AF85" s="100">
        <v>0</v>
      </c>
      <c r="AG85" s="100">
        <v>0</v>
      </c>
      <c r="AH85" s="100">
        <v>0</v>
      </c>
      <c r="AI85" s="100">
        <v>0</v>
      </c>
      <c r="AJ85" s="100">
        <v>0</v>
      </c>
      <c r="AK85" s="100">
        <v>0</v>
      </c>
      <c r="AL85" s="100">
        <v>0</v>
      </c>
      <c r="AM85" s="100">
        <v>0</v>
      </c>
      <c r="AN85" s="100">
        <v>0</v>
      </c>
      <c r="AO85" s="100">
        <v>0</v>
      </c>
      <c r="AP85" s="100">
        <v>0</v>
      </c>
      <c r="AQ85" s="100">
        <v>0</v>
      </c>
      <c r="AR85" s="100">
        <v>0</v>
      </c>
      <c r="AS85" s="100">
        <v>0</v>
      </c>
      <c r="AT85" s="99">
        <f t="shared" si="65"/>
        <v>0.18408845970972412</v>
      </c>
      <c r="AU85" s="100">
        <v>1</v>
      </c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99">
        <f t="shared" si="47"/>
        <v>0</v>
      </c>
      <c r="BH85" s="99">
        <f t="shared" si="48"/>
        <v>0</v>
      </c>
      <c r="BI85" s="99">
        <f t="shared" si="49"/>
        <v>0</v>
      </c>
      <c r="BJ85" s="99">
        <f t="shared" si="50"/>
        <v>0</v>
      </c>
      <c r="BK85" s="99">
        <f t="shared" si="51"/>
        <v>3.6817691941944827E-2</v>
      </c>
      <c r="BL85" s="99">
        <f t="shared" si="52"/>
        <v>0</v>
      </c>
      <c r="BM85" s="99">
        <f t="shared" si="53"/>
        <v>0</v>
      </c>
      <c r="BN85" s="99">
        <f t="shared" si="54"/>
        <v>0</v>
      </c>
      <c r="BO85" s="99">
        <f t="shared" si="55"/>
        <v>0</v>
      </c>
      <c r="BQ85" s="99">
        <f t="shared" si="56"/>
        <v>0</v>
      </c>
      <c r="BR85" s="99">
        <f t="shared" si="57"/>
        <v>0</v>
      </c>
      <c r="BS85" s="99">
        <f t="shared" si="58"/>
        <v>0</v>
      </c>
      <c r="BT85" s="99">
        <f t="shared" si="59"/>
        <v>0</v>
      </c>
      <c r="BU85" s="99">
        <f t="shared" si="60"/>
        <v>1.3659173414000974E-2</v>
      </c>
      <c r="BV85" s="99">
        <f t="shared" si="61"/>
        <v>0</v>
      </c>
      <c r="BW85" s="99">
        <f t="shared" si="62"/>
        <v>0</v>
      </c>
      <c r="BX85" s="99">
        <f t="shared" si="63"/>
        <v>0</v>
      </c>
      <c r="BY85" s="99">
        <f t="shared" si="64"/>
        <v>0</v>
      </c>
      <c r="CA85" s="109">
        <f t="shared" si="66"/>
        <v>0</v>
      </c>
      <c r="CB85" s="109">
        <f t="shared" si="67"/>
        <v>0</v>
      </c>
      <c r="CC85" s="109">
        <f t="shared" si="68"/>
        <v>0</v>
      </c>
      <c r="CD85" s="109">
        <f t="shared" si="69"/>
        <v>0</v>
      </c>
      <c r="CE85" s="109">
        <f t="shared" si="70"/>
        <v>1</v>
      </c>
      <c r="CF85" s="109">
        <f t="shared" si="71"/>
        <v>0</v>
      </c>
      <c r="CG85" s="109">
        <f t="shared" si="72"/>
        <v>0</v>
      </c>
      <c r="CH85" s="109">
        <f t="shared" si="73"/>
        <v>0</v>
      </c>
      <c r="CI85" s="109">
        <f t="shared" si="74"/>
        <v>0</v>
      </c>
    </row>
    <row r="86" spans="1:87" s="99" customFormat="1">
      <c r="A86" s="105" t="s">
        <v>53</v>
      </c>
      <c r="B86" s="100">
        <v>0</v>
      </c>
      <c r="C86" s="100">
        <v>0</v>
      </c>
      <c r="D86" s="100">
        <v>0</v>
      </c>
      <c r="E86" s="100">
        <v>0</v>
      </c>
      <c r="F86" s="100">
        <v>0</v>
      </c>
      <c r="G86" s="100">
        <v>0</v>
      </c>
      <c r="H86" s="100">
        <v>0</v>
      </c>
      <c r="I86" s="100">
        <v>0</v>
      </c>
      <c r="J86" s="100">
        <v>0</v>
      </c>
      <c r="K86" s="100">
        <v>0</v>
      </c>
      <c r="L86" s="100">
        <v>0</v>
      </c>
      <c r="M86" s="100">
        <v>0</v>
      </c>
      <c r="N86" s="100">
        <v>0</v>
      </c>
      <c r="O86" s="100">
        <v>0</v>
      </c>
      <c r="P86" s="100">
        <v>0</v>
      </c>
      <c r="Q86" s="100">
        <v>0</v>
      </c>
      <c r="R86" s="100">
        <v>0</v>
      </c>
      <c r="S86" s="100">
        <v>0</v>
      </c>
      <c r="T86" s="100">
        <v>0</v>
      </c>
      <c r="U86" s="100">
        <v>0</v>
      </c>
      <c r="V86" s="100">
        <v>5.1724183411120457E-2</v>
      </c>
      <c r="W86" s="100">
        <v>2.0908933480318054E-2</v>
      </c>
      <c r="X86" s="100">
        <v>2.8765579412464101E-2</v>
      </c>
      <c r="Y86" s="100">
        <v>4.8331407235187113E-2</v>
      </c>
      <c r="Z86" s="100">
        <v>3.0369838250037497E-2</v>
      </c>
      <c r="AA86" s="100">
        <v>0</v>
      </c>
      <c r="AB86" s="100">
        <v>0</v>
      </c>
      <c r="AC86" s="100">
        <v>0</v>
      </c>
      <c r="AD86" s="100">
        <v>0</v>
      </c>
      <c r="AE86" s="100">
        <v>0</v>
      </c>
      <c r="AF86" s="100">
        <v>0</v>
      </c>
      <c r="AG86" s="100">
        <v>0</v>
      </c>
      <c r="AH86" s="100">
        <v>0</v>
      </c>
      <c r="AI86" s="100">
        <v>0</v>
      </c>
      <c r="AJ86" s="100">
        <v>0</v>
      </c>
      <c r="AK86" s="100">
        <v>0</v>
      </c>
      <c r="AL86" s="100">
        <v>0</v>
      </c>
      <c r="AM86" s="100">
        <v>0</v>
      </c>
      <c r="AN86" s="100">
        <v>0</v>
      </c>
      <c r="AO86" s="100">
        <v>0</v>
      </c>
      <c r="AP86" s="100">
        <v>0</v>
      </c>
      <c r="AQ86" s="100">
        <v>0</v>
      </c>
      <c r="AR86" s="100">
        <v>0</v>
      </c>
      <c r="AS86" s="100">
        <v>0</v>
      </c>
      <c r="AT86" s="99">
        <f t="shared" si="65"/>
        <v>0.18009994178912722</v>
      </c>
      <c r="AU86" s="100">
        <v>1</v>
      </c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99">
        <f t="shared" si="47"/>
        <v>0</v>
      </c>
      <c r="BH86" s="99">
        <f t="shared" si="48"/>
        <v>0</v>
      </c>
      <c r="BI86" s="99">
        <f t="shared" si="49"/>
        <v>0</v>
      </c>
      <c r="BJ86" s="99">
        <f t="shared" si="50"/>
        <v>0</v>
      </c>
      <c r="BK86" s="99">
        <f t="shared" si="51"/>
        <v>3.6019988357825446E-2</v>
      </c>
      <c r="BL86" s="99">
        <f t="shared" si="52"/>
        <v>0</v>
      </c>
      <c r="BM86" s="99">
        <f t="shared" si="53"/>
        <v>0</v>
      </c>
      <c r="BN86" s="99">
        <f t="shared" si="54"/>
        <v>0</v>
      </c>
      <c r="BO86" s="99">
        <f t="shared" si="55"/>
        <v>0</v>
      </c>
      <c r="BQ86" s="99">
        <f t="shared" si="56"/>
        <v>0</v>
      </c>
      <c r="BR86" s="99">
        <f t="shared" si="57"/>
        <v>0</v>
      </c>
      <c r="BS86" s="99">
        <f t="shared" si="58"/>
        <v>0</v>
      </c>
      <c r="BT86" s="99">
        <f t="shared" si="59"/>
        <v>0</v>
      </c>
      <c r="BU86" s="99">
        <f t="shared" si="60"/>
        <v>1.3333111058038059E-2</v>
      </c>
      <c r="BV86" s="99">
        <f t="shared" si="61"/>
        <v>0</v>
      </c>
      <c r="BW86" s="99">
        <f t="shared" si="62"/>
        <v>0</v>
      </c>
      <c r="BX86" s="99">
        <f t="shared" si="63"/>
        <v>0</v>
      </c>
      <c r="BY86" s="99">
        <f t="shared" si="64"/>
        <v>0</v>
      </c>
      <c r="CA86" s="109">
        <f t="shared" si="66"/>
        <v>0</v>
      </c>
      <c r="CB86" s="109">
        <f t="shared" si="67"/>
        <v>0</v>
      </c>
      <c r="CC86" s="109">
        <f t="shared" si="68"/>
        <v>0</v>
      </c>
      <c r="CD86" s="109">
        <f t="shared" si="69"/>
        <v>0</v>
      </c>
      <c r="CE86" s="109">
        <f t="shared" si="70"/>
        <v>1</v>
      </c>
      <c r="CF86" s="109">
        <f t="shared" si="71"/>
        <v>0</v>
      </c>
      <c r="CG86" s="109">
        <f t="shared" si="72"/>
        <v>0</v>
      </c>
      <c r="CH86" s="109">
        <f t="shared" si="73"/>
        <v>0</v>
      </c>
      <c r="CI86" s="109">
        <f t="shared" si="74"/>
        <v>0</v>
      </c>
    </row>
    <row r="87" spans="1:87" s="99" customFormat="1">
      <c r="A87" s="105" t="s">
        <v>54</v>
      </c>
      <c r="B87" s="100">
        <v>3.6670625328014558E-2</v>
      </c>
      <c r="C87" s="100">
        <v>3.4957799338126087E-2</v>
      </c>
      <c r="D87" s="100">
        <v>2.5929466716507275E-2</v>
      </c>
      <c r="E87" s="100">
        <v>3.3257260985419708E-2</v>
      </c>
      <c r="F87" s="100">
        <v>2.6898869071592148E-2</v>
      </c>
      <c r="G87" s="100">
        <v>2.3216770217005491E-2</v>
      </c>
      <c r="H87" s="100">
        <v>2.8050531703410271E-2</v>
      </c>
      <c r="I87" s="100">
        <v>2.9538603480196157E-2</v>
      </c>
      <c r="J87" s="100">
        <v>2.3600600722125546E-2</v>
      </c>
      <c r="K87" s="100">
        <v>3.4540955110256073E-2</v>
      </c>
      <c r="L87" s="100">
        <v>1.5231046868763989E-2</v>
      </c>
      <c r="M87" s="100">
        <v>1.2411326993668823E-2</v>
      </c>
      <c r="N87" s="100">
        <v>1.3712988977739355E-2</v>
      </c>
      <c r="O87" s="100">
        <v>1.1785047687645364E-2</v>
      </c>
      <c r="P87" s="100">
        <v>1.4151965566551499E-2</v>
      </c>
      <c r="Q87" s="100">
        <v>1.8387270523227976E-2</v>
      </c>
      <c r="R87" s="100">
        <v>2.7457340374517109E-2</v>
      </c>
      <c r="S87" s="100">
        <v>2.2107400598194441E-2</v>
      </c>
      <c r="T87" s="100">
        <v>2.6939981095595249E-2</v>
      </c>
      <c r="U87" s="100">
        <v>3.1196431190498558E-2</v>
      </c>
      <c r="V87" s="100">
        <v>4.9504436855266724E-2</v>
      </c>
      <c r="W87" s="100">
        <v>3.7177971396462034E-2</v>
      </c>
      <c r="X87" s="100">
        <v>4.3214403187291847E-2</v>
      </c>
      <c r="Y87" s="100">
        <v>2.6679731131493044E-2</v>
      </c>
      <c r="Z87" s="100">
        <v>3.7201701966418532E-2</v>
      </c>
      <c r="AA87" s="100">
        <v>2.2511945030084201E-2</v>
      </c>
      <c r="AB87" s="100">
        <v>2.4671130255761359E-2</v>
      </c>
      <c r="AC87" s="100">
        <v>2.0731617616762801E-2</v>
      </c>
      <c r="AD87" s="100">
        <v>2.7233030628722149E-2</v>
      </c>
      <c r="AE87" s="100">
        <v>2.8993050423270671E-2</v>
      </c>
      <c r="AF87" s="100">
        <v>3.1669786016745367E-2</v>
      </c>
      <c r="AG87" s="100">
        <v>3.5340246029655804E-2</v>
      </c>
      <c r="AH87" s="100">
        <v>1.9847679311227311E-2</v>
      </c>
      <c r="AI87" s="100">
        <v>1.9184232649714125E-2</v>
      </c>
      <c r="AJ87" s="100">
        <v>2.26114899817456E-2</v>
      </c>
      <c r="AK87" s="100">
        <v>1.7680097920542329E-2</v>
      </c>
      <c r="AL87" s="100">
        <v>1.8270876732117681E-2</v>
      </c>
      <c r="AM87" s="100">
        <v>1.4647525954936251E-2</v>
      </c>
      <c r="AN87" s="100">
        <v>1.5237436680162321E-2</v>
      </c>
      <c r="AO87" s="100">
        <v>1.1643176068001056E-2</v>
      </c>
      <c r="AP87" s="100">
        <v>1.7704436453350871E-2</v>
      </c>
      <c r="AQ87" s="100">
        <v>1.9663730489682892E-2</v>
      </c>
      <c r="AR87" s="100">
        <v>1.5314975412609344E-2</v>
      </c>
      <c r="AS87" s="100">
        <v>1.3817616628946868E-2</v>
      </c>
      <c r="AT87" s="99">
        <f t="shared" si="65"/>
        <v>1.0805946073700272</v>
      </c>
      <c r="AU87" s="100">
        <v>1</v>
      </c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99">
        <f t="shared" si="47"/>
        <v>3.154280428793195E-2</v>
      </c>
      <c r="BH87" s="99">
        <f t="shared" si="48"/>
        <v>2.7789492246598706E-2</v>
      </c>
      <c r="BI87" s="99">
        <f t="shared" si="49"/>
        <v>1.3458475218873805E-2</v>
      </c>
      <c r="BJ87" s="99">
        <f t="shared" si="50"/>
        <v>2.5217684756406667E-2</v>
      </c>
      <c r="BK87" s="99">
        <f t="shared" si="51"/>
        <v>3.8755648907386434E-2</v>
      </c>
      <c r="BL87" s="99">
        <f t="shared" si="52"/>
        <v>2.3786930882832628E-2</v>
      </c>
      <c r="BM87" s="99">
        <f t="shared" si="53"/>
        <v>2.7006998886122659E-2</v>
      </c>
      <c r="BN87" s="99">
        <f t="shared" si="54"/>
        <v>1.7689485453900835E-2</v>
      </c>
      <c r="BO87" s="99">
        <f t="shared" si="55"/>
        <v>1.5628787010518209E-2</v>
      </c>
      <c r="BQ87" s="99">
        <f t="shared" si="56"/>
        <v>4.8469525106981867E-3</v>
      </c>
      <c r="BR87" s="99">
        <f t="shared" si="57"/>
        <v>4.6681468879145177E-3</v>
      </c>
      <c r="BS87" s="99">
        <f t="shared" si="58"/>
        <v>1.3770072147225362E-3</v>
      </c>
      <c r="BT87" s="99">
        <f t="shared" si="59"/>
        <v>5.0014047284867519E-3</v>
      </c>
      <c r="BU87" s="99">
        <f t="shared" si="60"/>
        <v>8.4579628107338996E-3</v>
      </c>
      <c r="BV87" s="99">
        <f t="shared" si="61"/>
        <v>2.8058237096105598E-3</v>
      </c>
      <c r="BW87" s="99">
        <f t="shared" si="62"/>
        <v>7.2038274697185196E-3</v>
      </c>
      <c r="BX87" s="99">
        <f t="shared" si="63"/>
        <v>3.1555622834301242E-3</v>
      </c>
      <c r="BY87" s="99">
        <f t="shared" si="64"/>
        <v>3.1564616243810488E-3</v>
      </c>
      <c r="CA87" s="109">
        <f t="shared" si="66"/>
        <v>0.81388920524357966</v>
      </c>
      <c r="CB87" s="109">
        <f t="shared" si="67"/>
        <v>0.71704365763573397</v>
      </c>
      <c r="CC87" s="109">
        <f t="shared" si="68"/>
        <v>0.34726486585311067</v>
      </c>
      <c r="CD87" s="109">
        <f t="shared" si="69"/>
        <v>0.65068410586206005</v>
      </c>
      <c r="CE87" s="109">
        <f t="shared" si="70"/>
        <v>1</v>
      </c>
      <c r="CF87" s="109">
        <f t="shared" si="71"/>
        <v>0.61376680699311115</v>
      </c>
      <c r="CG87" s="109">
        <f t="shared" si="72"/>
        <v>0.69685322391738869</v>
      </c>
      <c r="CH87" s="109">
        <f t="shared" si="73"/>
        <v>0.45643631193411388</v>
      </c>
      <c r="CI87" s="109">
        <f t="shared" si="74"/>
        <v>0.40326474852391186</v>
      </c>
    </row>
    <row r="88" spans="1:87" s="99" customFormat="1">
      <c r="A88" s="105">
        <v>548</v>
      </c>
      <c r="B88" s="100">
        <v>1.7964965089094138E-2</v>
      </c>
      <c r="C88" s="100">
        <v>1.4281817204864027E-2</v>
      </c>
      <c r="D88" s="100">
        <v>1.7520187100765142E-2</v>
      </c>
      <c r="E88" s="100">
        <v>1.9339768375254432E-2</v>
      </c>
      <c r="F88" s="100">
        <v>1.6884389085363324E-2</v>
      </c>
      <c r="G88" s="100">
        <v>1.157381991826349E-2</v>
      </c>
      <c r="H88" s="100">
        <v>1.441557840838751E-2</v>
      </c>
      <c r="I88" s="100">
        <v>1.4010163556705016E-2</v>
      </c>
      <c r="J88" s="100">
        <v>1.402602979329943E-2</v>
      </c>
      <c r="K88" s="100">
        <v>1.4039883668338795E-2</v>
      </c>
      <c r="L88" s="100">
        <v>1.6020579916361556E-2</v>
      </c>
      <c r="M88" s="100">
        <v>9.9622669465529428E-3</v>
      </c>
      <c r="N88" s="100">
        <v>1.3219688783228873E-2</v>
      </c>
      <c r="O88" s="100">
        <v>0</v>
      </c>
      <c r="P88" s="100">
        <v>1.17029419240868E-2</v>
      </c>
      <c r="Q88" s="100">
        <v>3.4925644935483696E-2</v>
      </c>
      <c r="R88" s="100">
        <v>3.0912405171874581E-2</v>
      </c>
      <c r="S88" s="100">
        <v>4.6551326729413055E-2</v>
      </c>
      <c r="T88" s="100">
        <v>3.6899030727743885E-2</v>
      </c>
      <c r="U88" s="100">
        <v>3.2205308719490185E-2</v>
      </c>
      <c r="V88" s="106">
        <v>2.4632636121594102E-2</v>
      </c>
      <c r="W88" s="106">
        <v>1.8809105384858561E-2</v>
      </c>
      <c r="X88" s="106">
        <v>2.111915465000876E-2</v>
      </c>
      <c r="Y88" s="106">
        <v>1.4062223496804157E-2</v>
      </c>
      <c r="Z88" s="106">
        <v>1.6335088453310387E-2</v>
      </c>
      <c r="AA88" s="100">
        <v>1.2547238542390067E-2</v>
      </c>
      <c r="AB88" s="100">
        <v>1.0159469777658159E-2</v>
      </c>
      <c r="AC88" s="100">
        <v>1.2503002448044297E-2</v>
      </c>
      <c r="AD88" s="100">
        <v>1.4379167979691351E-2</v>
      </c>
      <c r="AE88" s="100">
        <v>1.4630969236062321E-2</v>
      </c>
      <c r="AF88" s="100">
        <v>1.4753338830438298E-2</v>
      </c>
      <c r="AG88" s="100">
        <v>1.4301964698979106E-2</v>
      </c>
      <c r="AH88" s="100">
        <v>1.1714551764609412E-2</v>
      </c>
      <c r="AI88" s="100">
        <v>1.0065173786801888E-2</v>
      </c>
      <c r="AJ88" s="100">
        <v>9.1133208387275001E-3</v>
      </c>
      <c r="AK88" s="100">
        <v>9.7006691113981549E-3</v>
      </c>
      <c r="AL88" s="100">
        <v>9.3735864691107153E-3</v>
      </c>
      <c r="AM88" s="100">
        <v>8.0667737304576104E-3</v>
      </c>
      <c r="AN88" s="100">
        <v>8.0721536794176631E-3</v>
      </c>
      <c r="AO88" s="100">
        <v>7.1402368960042E-3</v>
      </c>
      <c r="AP88" s="100">
        <v>1.1726369459428192E-2</v>
      </c>
      <c r="AQ88" s="100">
        <v>1.3607648552266717E-2</v>
      </c>
      <c r="AR88" s="100">
        <v>9.1822818602262206E-3</v>
      </c>
      <c r="AS88" s="100">
        <v>8.762963395513244E-3</v>
      </c>
      <c r="AT88" s="99">
        <f t="shared" si="65"/>
        <v>0.69121488521837182</v>
      </c>
      <c r="AU88" s="100"/>
      <c r="AV88" s="100"/>
      <c r="AW88" s="100">
        <v>1</v>
      </c>
      <c r="AX88" s="100"/>
      <c r="AY88" s="100"/>
      <c r="AZ88" s="100"/>
      <c r="BA88" s="100"/>
      <c r="BB88" s="100"/>
      <c r="BC88" s="100"/>
      <c r="BD88" s="100"/>
      <c r="BE88" s="100"/>
      <c r="BF88" s="100"/>
      <c r="BG88" s="99">
        <f t="shared" si="47"/>
        <v>1.7198225371068212E-2</v>
      </c>
      <c r="BH88" s="99">
        <f t="shared" si="48"/>
        <v>1.3613095068998849E-2</v>
      </c>
      <c r="BI88" s="99">
        <f t="shared" si="49"/>
        <v>1.0181095514046034E-2</v>
      </c>
      <c r="BJ88" s="99">
        <f t="shared" si="50"/>
        <v>3.6298743256801082E-2</v>
      </c>
      <c r="BK88" s="99">
        <f t="shared" si="51"/>
        <v>1.899164162131519E-2</v>
      </c>
      <c r="BL88" s="99">
        <f t="shared" si="52"/>
        <v>1.239721968694597E-2</v>
      </c>
      <c r="BM88" s="99">
        <f t="shared" si="53"/>
        <v>1.3093199663378205E-2</v>
      </c>
      <c r="BN88" s="99">
        <f t="shared" si="54"/>
        <v>8.8653007658223287E-3</v>
      </c>
      <c r="BO88" s="99">
        <f t="shared" si="55"/>
        <v>1.0083900032687715E-2</v>
      </c>
      <c r="BQ88" s="99">
        <f t="shared" si="56"/>
        <v>1.8629066935500521E-3</v>
      </c>
      <c r="BR88" s="99">
        <f t="shared" si="57"/>
        <v>1.1524918252846861E-3</v>
      </c>
      <c r="BS88" s="99">
        <f t="shared" si="58"/>
        <v>6.1104671557140932E-3</v>
      </c>
      <c r="BT88" s="99">
        <f t="shared" si="59"/>
        <v>6.187286484942941E-3</v>
      </c>
      <c r="BU88" s="99">
        <f t="shared" si="60"/>
        <v>4.115121137273841E-3</v>
      </c>
      <c r="BV88" s="99">
        <f t="shared" si="61"/>
        <v>1.7290979672619552E-3</v>
      </c>
      <c r="BW88" s="99">
        <f t="shared" si="62"/>
        <v>2.1006856596101366E-3</v>
      </c>
      <c r="BX88" s="99">
        <f t="shared" si="63"/>
        <v>7.5571759149862421E-4</v>
      </c>
      <c r="BY88" s="99">
        <f t="shared" si="64"/>
        <v>2.5660013171091922E-3</v>
      </c>
      <c r="CA88" s="109">
        <f t="shared" si="66"/>
        <v>0.47379671658042544</v>
      </c>
      <c r="CB88" s="109">
        <f t="shared" si="67"/>
        <v>0.37502937698671546</v>
      </c>
      <c r="CC88" s="109">
        <f t="shared" si="68"/>
        <v>0.2804806613280878</v>
      </c>
      <c r="CD88" s="109">
        <f t="shared" si="69"/>
        <v>1</v>
      </c>
      <c r="CE88" s="109">
        <f t="shared" si="70"/>
        <v>0.52320383344833399</v>
      </c>
      <c r="CF88" s="109">
        <f t="shared" si="71"/>
        <v>0.34153302772054445</v>
      </c>
      <c r="CG88" s="109">
        <f t="shared" si="72"/>
        <v>0.36070669363807822</v>
      </c>
      <c r="CH88" s="109">
        <f t="shared" si="73"/>
        <v>0.24423161714176672</v>
      </c>
      <c r="CI88" s="109">
        <f t="shared" si="74"/>
        <v>0.2778030071550302</v>
      </c>
    </row>
    <row r="89" spans="1:87" s="99" customFormat="1">
      <c r="A89" s="105">
        <v>549</v>
      </c>
      <c r="B89" s="100">
        <v>0</v>
      </c>
      <c r="C89" s="100">
        <v>0</v>
      </c>
      <c r="D89" s="100">
        <v>0</v>
      </c>
      <c r="E89" s="100">
        <v>0</v>
      </c>
      <c r="F89" s="100">
        <v>0</v>
      </c>
      <c r="G89" s="100">
        <v>0</v>
      </c>
      <c r="H89" s="100">
        <v>0</v>
      </c>
      <c r="I89" s="100">
        <v>0</v>
      </c>
      <c r="J89" s="100">
        <v>0</v>
      </c>
      <c r="K89" s="100">
        <v>0</v>
      </c>
      <c r="L89" s="100">
        <v>0</v>
      </c>
      <c r="M89" s="100">
        <v>0</v>
      </c>
      <c r="N89" s="100">
        <v>0</v>
      </c>
      <c r="O89" s="100">
        <v>0</v>
      </c>
      <c r="P89" s="100">
        <v>0</v>
      </c>
      <c r="Q89" s="100">
        <v>0</v>
      </c>
      <c r="R89" s="100">
        <v>0</v>
      </c>
      <c r="S89" s="100">
        <v>0</v>
      </c>
      <c r="T89" s="100">
        <v>0</v>
      </c>
      <c r="U89" s="100">
        <v>0</v>
      </c>
      <c r="V89" s="100">
        <v>3.9377310312567047E-2</v>
      </c>
      <c r="W89" s="100">
        <v>2.2364485061264754E-2</v>
      </c>
      <c r="X89" s="100">
        <v>2.4657228007273362E-2</v>
      </c>
      <c r="Y89" s="100">
        <v>2.710990253431271E-2</v>
      </c>
      <c r="Z89" s="100">
        <v>1.7494888574879418E-2</v>
      </c>
      <c r="AA89" s="100">
        <v>0</v>
      </c>
      <c r="AB89" s="100">
        <v>0</v>
      </c>
      <c r="AC89" s="100">
        <v>0</v>
      </c>
      <c r="AD89" s="100">
        <v>0</v>
      </c>
      <c r="AE89" s="100">
        <v>0</v>
      </c>
      <c r="AF89" s="100">
        <v>0</v>
      </c>
      <c r="AG89" s="100">
        <v>0</v>
      </c>
      <c r="AH89" s="100">
        <v>0</v>
      </c>
      <c r="AI89" s="100">
        <v>0</v>
      </c>
      <c r="AJ89" s="100">
        <v>0</v>
      </c>
      <c r="AK89" s="100">
        <v>0</v>
      </c>
      <c r="AL89" s="100">
        <v>0</v>
      </c>
      <c r="AM89" s="100">
        <v>0</v>
      </c>
      <c r="AN89" s="100">
        <v>0</v>
      </c>
      <c r="AO89" s="100">
        <v>0</v>
      </c>
      <c r="AP89" s="100">
        <v>0</v>
      </c>
      <c r="AQ89" s="100">
        <v>0</v>
      </c>
      <c r="AR89" s="100">
        <v>0</v>
      </c>
      <c r="AS89" s="100">
        <v>0</v>
      </c>
      <c r="AT89" s="99">
        <f t="shared" si="65"/>
        <v>0.1310038144902973</v>
      </c>
      <c r="AU89" s="100"/>
      <c r="AV89" s="100"/>
      <c r="AW89" s="100">
        <v>1</v>
      </c>
      <c r="AX89" s="100"/>
      <c r="AY89" s="100"/>
      <c r="AZ89" s="100"/>
      <c r="BA89" s="100"/>
      <c r="BB89" s="100"/>
      <c r="BC89" s="100"/>
      <c r="BD89" s="100"/>
      <c r="BE89" s="100"/>
      <c r="BF89" s="100"/>
      <c r="BG89" s="99">
        <f t="shared" si="47"/>
        <v>0</v>
      </c>
      <c r="BH89" s="99">
        <f t="shared" si="48"/>
        <v>0</v>
      </c>
      <c r="BI89" s="99">
        <f t="shared" si="49"/>
        <v>0</v>
      </c>
      <c r="BJ89" s="99">
        <f t="shared" si="50"/>
        <v>0</v>
      </c>
      <c r="BK89" s="99">
        <f t="shared" si="51"/>
        <v>2.6200762898059459E-2</v>
      </c>
      <c r="BL89" s="99">
        <f t="shared" si="52"/>
        <v>0</v>
      </c>
      <c r="BM89" s="99">
        <f t="shared" si="53"/>
        <v>0</v>
      </c>
      <c r="BN89" s="99">
        <f t="shared" si="54"/>
        <v>0</v>
      </c>
      <c r="BO89" s="99">
        <f t="shared" si="55"/>
        <v>0</v>
      </c>
      <c r="BQ89" s="99">
        <f t="shared" si="56"/>
        <v>0</v>
      </c>
      <c r="BR89" s="99">
        <f t="shared" si="57"/>
        <v>0</v>
      </c>
      <c r="BS89" s="99">
        <f t="shared" si="58"/>
        <v>0</v>
      </c>
      <c r="BT89" s="99">
        <f t="shared" si="59"/>
        <v>0</v>
      </c>
      <c r="BU89" s="99">
        <f t="shared" si="60"/>
        <v>8.175263175827046E-3</v>
      </c>
      <c r="BV89" s="99">
        <f t="shared" si="61"/>
        <v>0</v>
      </c>
      <c r="BW89" s="99">
        <f t="shared" si="62"/>
        <v>0</v>
      </c>
      <c r="BX89" s="99">
        <f t="shared" si="63"/>
        <v>0</v>
      </c>
      <c r="BY89" s="99">
        <f t="shared" si="64"/>
        <v>0</v>
      </c>
      <c r="CA89" s="109">
        <f t="shared" si="66"/>
        <v>0</v>
      </c>
      <c r="CB89" s="109">
        <f t="shared" si="67"/>
        <v>0</v>
      </c>
      <c r="CC89" s="109">
        <f t="shared" si="68"/>
        <v>0</v>
      </c>
      <c r="CD89" s="109">
        <f t="shared" si="69"/>
        <v>0</v>
      </c>
      <c r="CE89" s="109">
        <f t="shared" si="70"/>
        <v>1</v>
      </c>
      <c r="CF89" s="109">
        <f t="shared" si="71"/>
        <v>0</v>
      </c>
      <c r="CG89" s="109">
        <f t="shared" si="72"/>
        <v>0</v>
      </c>
      <c r="CH89" s="109">
        <f t="shared" si="73"/>
        <v>0</v>
      </c>
      <c r="CI89" s="109">
        <f t="shared" si="74"/>
        <v>0</v>
      </c>
    </row>
    <row r="90" spans="1:87" s="99" customFormat="1">
      <c r="A90" s="105" t="s">
        <v>196</v>
      </c>
      <c r="B90" s="100">
        <v>4.1961304969630894E-2</v>
      </c>
      <c r="C90" s="100">
        <v>3.4453196255810684E-2</v>
      </c>
      <c r="D90" s="100">
        <v>3.5746633277869116E-2</v>
      </c>
      <c r="E90" s="100">
        <v>4.2188691944461537E-2</v>
      </c>
      <c r="F90" s="100">
        <v>3.4401808022101819E-2</v>
      </c>
      <c r="G90" s="100">
        <v>2.5252630875719259E-2</v>
      </c>
      <c r="H90" s="100">
        <v>3.0423850332025538E-2</v>
      </c>
      <c r="I90" s="100">
        <v>3.4805028776704793E-2</v>
      </c>
      <c r="J90" s="100">
        <v>3.172704238778052E-2</v>
      </c>
      <c r="K90" s="100">
        <v>3.6652913381362451E-2</v>
      </c>
      <c r="L90" s="100">
        <v>3.3166697953524032E-2</v>
      </c>
      <c r="M90" s="100">
        <v>2.6280183714230246E-2</v>
      </c>
      <c r="N90" s="100">
        <v>2.8581694402420574E-2</v>
      </c>
      <c r="O90" s="100">
        <v>2.6786251864802126E-2</v>
      </c>
      <c r="P90" s="100">
        <v>2.9238894119417949E-2</v>
      </c>
      <c r="Q90" s="100">
        <v>2.8685588051174032E-2</v>
      </c>
      <c r="R90" s="100">
        <v>4.0037350441861089E-2</v>
      </c>
      <c r="S90" s="100">
        <v>2.8323409159509368E-2</v>
      </c>
      <c r="T90" s="100">
        <v>3.5061924484920355E-2</v>
      </c>
      <c r="U90" s="100">
        <v>4.218531903568315E-2</v>
      </c>
      <c r="V90" s="100">
        <v>5.0173570200089335E-2</v>
      </c>
      <c r="W90" s="100">
        <v>3.8977267078444816E-2</v>
      </c>
      <c r="X90" s="100">
        <v>4.0406798340853978E-2</v>
      </c>
      <c r="Y90" s="100">
        <v>2.9743848861895066E-2</v>
      </c>
      <c r="Z90" s="100">
        <v>3.0059126755448896E-2</v>
      </c>
      <c r="AA90" s="100">
        <v>3.6383878314235812E-2</v>
      </c>
      <c r="AB90" s="100">
        <v>3.022202295232106E-2</v>
      </c>
      <c r="AC90" s="100">
        <v>2.8587273038581194E-2</v>
      </c>
      <c r="AD90" s="100">
        <v>3.5771385527612255E-2</v>
      </c>
      <c r="AE90" s="100">
        <v>2.9646558453116929E-2</v>
      </c>
      <c r="AF90" s="100">
        <v>3.6362394809127348E-2</v>
      </c>
      <c r="AG90" s="100">
        <v>4.000723663723714E-2</v>
      </c>
      <c r="AH90" s="100">
        <v>2.995258909861508E-2</v>
      </c>
      <c r="AI90" s="100">
        <v>2.0827027259087132E-2</v>
      </c>
      <c r="AJ90" s="100">
        <v>2.6975009885544354E-2</v>
      </c>
      <c r="AK90" s="100">
        <v>1.8971181994238737E-2</v>
      </c>
      <c r="AL90" s="100">
        <v>2.0463932889892109E-2</v>
      </c>
      <c r="AM90" s="100">
        <v>1.6853439832942376E-2</v>
      </c>
      <c r="AN90" s="100">
        <v>2.3678366466416745E-2</v>
      </c>
      <c r="AO90" s="100">
        <v>1.8958063976666446E-2</v>
      </c>
      <c r="AP90" s="100">
        <v>2.741996347614074E-2</v>
      </c>
      <c r="AQ90" s="100">
        <v>2.5774709965890961E-2</v>
      </c>
      <c r="AR90" s="100">
        <v>2.4025076103828227E-2</v>
      </c>
      <c r="AS90" s="100">
        <v>2.0810469058940573E-2</v>
      </c>
      <c r="AT90" s="99">
        <f t="shared" si="65"/>
        <v>1.3670116044281764</v>
      </c>
      <c r="AU90" s="100">
        <v>1</v>
      </c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99">
        <f t="shared" si="47"/>
        <v>3.7750326893974812E-2</v>
      </c>
      <c r="BH90" s="99">
        <f t="shared" si="48"/>
        <v>3.1772293150718514E-2</v>
      </c>
      <c r="BI90" s="99">
        <f t="shared" si="49"/>
        <v>2.8810744410878986E-2</v>
      </c>
      <c r="BJ90" s="99">
        <f t="shared" si="50"/>
        <v>3.4858718234629597E-2</v>
      </c>
      <c r="BK90" s="99">
        <f t="shared" si="51"/>
        <v>3.7872122247346415E-2</v>
      </c>
      <c r="BL90" s="99">
        <f t="shared" si="52"/>
        <v>3.274113995818758E-2</v>
      </c>
      <c r="BM90" s="99">
        <f t="shared" si="53"/>
        <v>3.1359161251436729E-2</v>
      </c>
      <c r="BN90" s="99">
        <f t="shared" si="54"/>
        <v>2.1388386213806863E-2</v>
      </c>
      <c r="BO90" s="99">
        <f t="shared" si="55"/>
        <v>2.3397656516293389E-2</v>
      </c>
      <c r="BQ90" s="99">
        <f t="shared" si="56"/>
        <v>3.985280977003727E-3</v>
      </c>
      <c r="BR90" s="99">
        <f t="shared" si="57"/>
        <v>4.3972798711185319E-3</v>
      </c>
      <c r="BS90" s="99">
        <f t="shared" si="58"/>
        <v>2.7254547718464734E-3</v>
      </c>
      <c r="BT90" s="99">
        <f t="shared" si="59"/>
        <v>6.3513070423569231E-3</v>
      </c>
      <c r="BU90" s="99">
        <f t="shared" si="60"/>
        <v>8.4569982339449418E-3</v>
      </c>
      <c r="BV90" s="99">
        <f t="shared" si="61"/>
        <v>3.9180136045658389E-3</v>
      </c>
      <c r="BW90" s="99">
        <f t="shared" si="62"/>
        <v>7.3426639224126074E-3</v>
      </c>
      <c r="BX90" s="99">
        <f t="shared" si="63"/>
        <v>3.9911653207888986E-3</v>
      </c>
      <c r="BY90" s="99">
        <f t="shared" si="64"/>
        <v>3.4866356483613786E-3</v>
      </c>
      <c r="CA90" s="109">
        <f t="shared" si="66"/>
        <v>0.99678403674934968</v>
      </c>
      <c r="CB90" s="109">
        <f t="shared" si="67"/>
        <v>0.83893616901663604</v>
      </c>
      <c r="CC90" s="109">
        <f t="shared" si="68"/>
        <v>0.76073752146006735</v>
      </c>
      <c r="CD90" s="109">
        <f t="shared" si="69"/>
        <v>0.92043213229414522</v>
      </c>
      <c r="CE90" s="109">
        <f t="shared" si="70"/>
        <v>1</v>
      </c>
      <c r="CF90" s="109">
        <f t="shared" si="71"/>
        <v>0.86451822647677612</v>
      </c>
      <c r="CG90" s="109">
        <f t="shared" si="72"/>
        <v>0.82802756725981919</v>
      </c>
      <c r="CH90" s="109">
        <f t="shared" si="73"/>
        <v>0.56475277709860805</v>
      </c>
      <c r="CI90" s="109">
        <f t="shared" si="74"/>
        <v>0.61780684915096862</v>
      </c>
    </row>
    <row r="91" spans="1:87" s="99" customFormat="1">
      <c r="A91" s="105" t="s">
        <v>55</v>
      </c>
      <c r="B91" s="100">
        <v>1.0684444158771325E-2</v>
      </c>
      <c r="C91" s="100">
        <v>9.1548432251611286E-3</v>
      </c>
      <c r="D91" s="100">
        <v>9.928646331257009E-3</v>
      </c>
      <c r="E91" s="100">
        <v>1.221116722271594E-2</v>
      </c>
      <c r="F91" s="100">
        <v>1.3556899355766368E-2</v>
      </c>
      <c r="G91" s="100">
        <v>0</v>
      </c>
      <c r="H91" s="100">
        <v>0</v>
      </c>
      <c r="I91" s="100">
        <v>0</v>
      </c>
      <c r="J91" s="100">
        <v>0</v>
      </c>
      <c r="K91" s="100">
        <v>0</v>
      </c>
      <c r="L91" s="100">
        <v>0</v>
      </c>
      <c r="M91" s="100">
        <v>0</v>
      </c>
      <c r="N91" s="100">
        <v>0</v>
      </c>
      <c r="O91" s="100">
        <v>0</v>
      </c>
      <c r="P91" s="100">
        <v>0</v>
      </c>
      <c r="Q91" s="100">
        <v>2.660470216231638E-2</v>
      </c>
      <c r="R91" s="100">
        <v>3.8234759738963897E-2</v>
      </c>
      <c r="S91" s="100">
        <v>3.510303762039349E-2</v>
      </c>
      <c r="T91" s="100">
        <v>3.4306987025329631E-2</v>
      </c>
      <c r="U91" s="100">
        <v>4.3044891918927249E-2</v>
      </c>
      <c r="V91" s="100">
        <v>1.1716428146861141E-2</v>
      </c>
      <c r="W91" s="100">
        <v>9.5062463631516731E-3</v>
      </c>
      <c r="X91" s="100">
        <v>1.3663178549001908E-2</v>
      </c>
      <c r="Y91" s="100">
        <v>9.7169802195125974E-3</v>
      </c>
      <c r="Z91" s="100">
        <v>1.2272472508821649E-2</v>
      </c>
      <c r="AA91" s="100">
        <v>0</v>
      </c>
      <c r="AB91" s="100">
        <v>0</v>
      </c>
      <c r="AC91" s="100">
        <v>0</v>
      </c>
      <c r="AD91" s="100">
        <v>0</v>
      </c>
      <c r="AE91" s="100">
        <v>0</v>
      </c>
      <c r="AF91" s="100">
        <v>0</v>
      </c>
      <c r="AG91" s="100">
        <v>0</v>
      </c>
      <c r="AH91" s="100">
        <v>0</v>
      </c>
      <c r="AI91" s="100">
        <v>0</v>
      </c>
      <c r="AJ91" s="100">
        <v>0</v>
      </c>
      <c r="AK91" s="100">
        <v>0</v>
      </c>
      <c r="AL91" s="100">
        <v>0</v>
      </c>
      <c r="AM91" s="100">
        <v>0</v>
      </c>
      <c r="AN91" s="100">
        <v>0</v>
      </c>
      <c r="AO91" s="100">
        <v>0</v>
      </c>
      <c r="AP91" s="100">
        <v>0</v>
      </c>
      <c r="AQ91" s="100">
        <v>0</v>
      </c>
      <c r="AR91" s="100">
        <v>0</v>
      </c>
      <c r="AS91" s="100">
        <v>0</v>
      </c>
      <c r="AT91" s="99">
        <f t="shared" si="65"/>
        <v>0.28970568454695139</v>
      </c>
      <c r="AU91" s="100">
        <v>1</v>
      </c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99">
        <f t="shared" si="47"/>
        <v>1.1107200058734354E-2</v>
      </c>
      <c r="BH91" s="99">
        <f t="shared" si="48"/>
        <v>0</v>
      </c>
      <c r="BI91" s="99">
        <f t="shared" si="49"/>
        <v>0</v>
      </c>
      <c r="BJ91" s="99">
        <f t="shared" si="50"/>
        <v>3.5458875693186127E-2</v>
      </c>
      <c r="BK91" s="99">
        <f t="shared" si="51"/>
        <v>1.1375061157469793E-2</v>
      </c>
      <c r="BL91" s="99">
        <f t="shared" si="52"/>
        <v>0</v>
      </c>
      <c r="BM91" s="99">
        <f t="shared" si="53"/>
        <v>0</v>
      </c>
      <c r="BN91" s="99">
        <f t="shared" si="54"/>
        <v>0</v>
      </c>
      <c r="BO91" s="99">
        <f t="shared" si="55"/>
        <v>0</v>
      </c>
      <c r="BQ91" s="99">
        <f t="shared" si="56"/>
        <v>1.7747660965697039E-3</v>
      </c>
      <c r="BR91" s="99">
        <f t="shared" si="57"/>
        <v>0</v>
      </c>
      <c r="BS91" s="99">
        <f t="shared" si="58"/>
        <v>0</v>
      </c>
      <c r="BT91" s="99">
        <f t="shared" si="59"/>
        <v>6.0229359859779409E-3</v>
      </c>
      <c r="BU91" s="99">
        <f t="shared" si="60"/>
        <v>1.7606150121968955E-3</v>
      </c>
      <c r="BV91" s="99">
        <f t="shared" si="61"/>
        <v>0</v>
      </c>
      <c r="BW91" s="99">
        <f t="shared" si="62"/>
        <v>0</v>
      </c>
      <c r="BX91" s="99">
        <f t="shared" si="63"/>
        <v>0</v>
      </c>
      <c r="BY91" s="99">
        <f t="shared" si="64"/>
        <v>0</v>
      </c>
      <c r="CA91" s="109">
        <f t="shared" si="66"/>
        <v>0.31324174389626075</v>
      </c>
      <c r="CB91" s="109">
        <f t="shared" si="67"/>
        <v>0</v>
      </c>
      <c r="CC91" s="109">
        <f t="shared" si="68"/>
        <v>0</v>
      </c>
      <c r="CD91" s="109">
        <f t="shared" si="69"/>
        <v>1</v>
      </c>
      <c r="CE91" s="109">
        <f t="shared" si="70"/>
        <v>0.32079587790358666</v>
      </c>
      <c r="CF91" s="109">
        <f t="shared" si="71"/>
        <v>0</v>
      </c>
      <c r="CG91" s="109">
        <f t="shared" si="72"/>
        <v>0</v>
      </c>
      <c r="CH91" s="109">
        <f t="shared" si="73"/>
        <v>0</v>
      </c>
      <c r="CI91" s="109">
        <f t="shared" si="74"/>
        <v>0</v>
      </c>
    </row>
    <row r="92" spans="1:87" s="99" customFormat="1">
      <c r="A92" s="105" t="s">
        <v>229</v>
      </c>
      <c r="B92" s="100">
        <v>0</v>
      </c>
      <c r="C92" s="100">
        <v>0</v>
      </c>
      <c r="D92" s="100">
        <v>0</v>
      </c>
      <c r="E92" s="100">
        <v>0</v>
      </c>
      <c r="F92" s="100">
        <v>0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0</v>
      </c>
      <c r="M92" s="100">
        <v>0</v>
      </c>
      <c r="N92" s="100">
        <v>0</v>
      </c>
      <c r="O92" s="100">
        <v>0</v>
      </c>
      <c r="P92" s="100">
        <v>0</v>
      </c>
      <c r="Q92" s="100">
        <v>7.5123595675107161E-3</v>
      </c>
      <c r="R92" s="100">
        <v>1.0105170981029907E-2</v>
      </c>
      <c r="S92" s="100">
        <v>8.1686469280794673E-3</v>
      </c>
      <c r="T92" s="100">
        <v>0</v>
      </c>
      <c r="U92" s="100">
        <v>0</v>
      </c>
      <c r="V92" s="100">
        <v>0</v>
      </c>
      <c r="W92" s="100">
        <v>0</v>
      </c>
      <c r="X92" s="100">
        <v>0</v>
      </c>
      <c r="Y92" s="100">
        <v>0</v>
      </c>
      <c r="Z92" s="100">
        <v>0</v>
      </c>
      <c r="AA92" s="100">
        <v>7.3126951442170456E-3</v>
      </c>
      <c r="AB92" s="100">
        <v>0</v>
      </c>
      <c r="AC92" s="100">
        <v>5.4311118625921069E-3</v>
      </c>
      <c r="AD92" s="100">
        <v>9.1174836575855286E-3</v>
      </c>
      <c r="AE92" s="100">
        <v>0</v>
      </c>
      <c r="AF92" s="100">
        <v>0</v>
      </c>
      <c r="AG92" s="100">
        <v>0</v>
      </c>
      <c r="AH92" s="100">
        <v>0</v>
      </c>
      <c r="AI92" s="100">
        <v>0</v>
      </c>
      <c r="AJ92" s="100">
        <v>0</v>
      </c>
      <c r="AK92" s="100">
        <v>0</v>
      </c>
      <c r="AL92" s="100">
        <v>0</v>
      </c>
      <c r="AM92" s="100">
        <v>0</v>
      </c>
      <c r="AN92" s="100">
        <v>0</v>
      </c>
      <c r="AO92" s="100">
        <v>0</v>
      </c>
      <c r="AP92" s="100">
        <v>0</v>
      </c>
      <c r="AQ92" s="100">
        <v>0</v>
      </c>
      <c r="AR92" s="100">
        <v>0</v>
      </c>
      <c r="AS92" s="100">
        <v>0</v>
      </c>
      <c r="AT92" s="99">
        <f t="shared" si="65"/>
        <v>4.7647468141014768E-2</v>
      </c>
      <c r="AU92" s="100">
        <v>1</v>
      </c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99">
        <f t="shared" ref="BG92:BG155" si="75">AVERAGE(B92:F92)</f>
        <v>0</v>
      </c>
      <c r="BH92" s="99">
        <f t="shared" ref="BH92:BH155" si="76">AVERAGE(G92:K92)</f>
        <v>0</v>
      </c>
      <c r="BI92" s="99">
        <f t="shared" ref="BI92:BI155" si="77">AVERAGE(L92:P92)</f>
        <v>0</v>
      </c>
      <c r="BJ92" s="99">
        <f t="shared" ref="BJ92:BJ155" si="78">AVERAGE(Q92:U92)</f>
        <v>5.1572354953240184E-3</v>
      </c>
      <c r="BK92" s="99">
        <f t="shared" ref="BK92:BK155" si="79">AVERAGE(V92:Z92)</f>
        <v>0</v>
      </c>
      <c r="BL92" s="99">
        <f t="shared" ref="BL92:BL155" si="80">AVERAGE(AA92:AD92)</f>
        <v>5.4653226660986709E-3</v>
      </c>
      <c r="BM92" s="99">
        <f t="shared" ref="BM92:BM155" si="81">AVERAGE(AE92:AI92)</f>
        <v>0</v>
      </c>
      <c r="BN92" s="99">
        <f t="shared" ref="BN92:BN155" si="82">AVERAGE(AJ92:AN92)</f>
        <v>0</v>
      </c>
      <c r="BO92" s="99">
        <f t="shared" ref="BO92:BO155" si="83">AVERAGE(AO92:AS92)</f>
        <v>0</v>
      </c>
      <c r="BQ92" s="99">
        <f t="shared" ref="BQ92:BQ155" si="84">STDEV(B92:F92)</f>
        <v>0</v>
      </c>
      <c r="BR92" s="99">
        <f t="shared" ref="BR92:BR155" si="85">STDEV(G92:K92)</f>
        <v>0</v>
      </c>
      <c r="BS92" s="99">
        <f t="shared" ref="BS92:BS155" si="86">STDEV(L92:P92)</f>
        <v>0</v>
      </c>
      <c r="BT92" s="99">
        <f t="shared" ref="BT92:BT155" si="87">STDEV(Q92:U92)</f>
        <v>4.8034214288330719E-3</v>
      </c>
      <c r="BU92" s="99">
        <f t="shared" ref="BU92:BU155" si="88">STDEV(V92:Z92)</f>
        <v>0</v>
      </c>
      <c r="BV92" s="99">
        <f t="shared" ref="BV92:BV155" si="89">STDEV(AA92:AD92)</f>
        <v>3.9421646847172644E-3</v>
      </c>
      <c r="BW92" s="99">
        <f t="shared" ref="BW92:BW155" si="90">STDEV(AE92:AI92)</f>
        <v>0</v>
      </c>
      <c r="BX92" s="99">
        <f t="shared" ref="BX92:BX155" si="91">STDEV(AJ92:AN92)</f>
        <v>0</v>
      </c>
      <c r="BY92" s="99">
        <f t="shared" ref="BY92:BY155" si="92">STDEV(AO92:AS92)</f>
        <v>0</v>
      </c>
      <c r="CA92" s="109">
        <f t="shared" si="66"/>
        <v>0</v>
      </c>
      <c r="CB92" s="109">
        <f t="shared" si="67"/>
        <v>0</v>
      </c>
      <c r="CC92" s="109">
        <f t="shared" si="68"/>
        <v>0</v>
      </c>
      <c r="CD92" s="109">
        <f t="shared" si="69"/>
        <v>0.94362873162353</v>
      </c>
      <c r="CE92" s="109">
        <f t="shared" si="70"/>
        <v>0</v>
      </c>
      <c r="CF92" s="109">
        <f t="shared" si="71"/>
        <v>1</v>
      </c>
      <c r="CG92" s="109">
        <f t="shared" si="72"/>
        <v>0</v>
      </c>
      <c r="CH92" s="109">
        <f t="shared" si="73"/>
        <v>0</v>
      </c>
      <c r="CI92" s="109">
        <f t="shared" si="74"/>
        <v>0</v>
      </c>
    </row>
    <row r="93" spans="1:87" s="99" customFormat="1">
      <c r="A93" s="105">
        <v>316</v>
      </c>
      <c r="B93" s="100">
        <v>6.8933462654320335E-2</v>
      </c>
      <c r="C93" s="100">
        <v>5.9832148004045092E-2</v>
      </c>
      <c r="D93" s="100">
        <v>3.3792925500418465E-2</v>
      </c>
      <c r="E93" s="100">
        <v>7.8701651462801975E-2</v>
      </c>
      <c r="F93" s="100">
        <v>6.4243057331664841E-2</v>
      </c>
      <c r="G93" s="100">
        <v>3.8039718017758961E-2</v>
      </c>
      <c r="H93" s="100">
        <v>7.6438374532703357E-2</v>
      </c>
      <c r="I93" s="100">
        <v>5.0907346494591263E-2</v>
      </c>
      <c r="J93" s="100">
        <v>4.9321545960188666E-2</v>
      </c>
      <c r="K93" s="100">
        <v>0.10006030484874179</v>
      </c>
      <c r="L93" s="100">
        <v>7.1988692561667969E-2</v>
      </c>
      <c r="M93" s="100">
        <v>6.3247926567224791E-2</v>
      </c>
      <c r="N93" s="100">
        <v>5.4567484331100063E-2</v>
      </c>
      <c r="O93" s="100">
        <v>5.7366219262820588E-2</v>
      </c>
      <c r="P93" s="100">
        <v>5.296826607251643E-2</v>
      </c>
      <c r="Q93" s="100">
        <v>6.5446344951634552E-2</v>
      </c>
      <c r="R93" s="100">
        <v>8.1042119026982273E-2</v>
      </c>
      <c r="S93" s="100">
        <v>6.0768323134758391E-2</v>
      </c>
      <c r="T93" s="100">
        <v>4.0978927472669645E-2</v>
      </c>
      <c r="U93" s="100">
        <v>7.9300542341709884E-2</v>
      </c>
      <c r="V93" s="100">
        <v>8.3444269369695734E-2</v>
      </c>
      <c r="W93" s="100">
        <v>7.9412684937088016E-2</v>
      </c>
      <c r="X93" s="100">
        <v>8.1963764205334286E-2</v>
      </c>
      <c r="Y93" s="100">
        <v>6.1890341570888095E-2</v>
      </c>
      <c r="Z93" s="100">
        <v>7.7715449529117367E-2</v>
      </c>
      <c r="AA93" s="100">
        <v>6.7719365287033026E-2</v>
      </c>
      <c r="AB93" s="100">
        <v>8.6912750821775756E-2</v>
      </c>
      <c r="AC93" s="100">
        <v>7.3194113340086492E-2</v>
      </c>
      <c r="AD93" s="100">
        <v>9.145401657746087E-2</v>
      </c>
      <c r="AE93" s="100">
        <v>6.4041899991257201E-2</v>
      </c>
      <c r="AF93" s="100">
        <v>7.3720436234194303E-2</v>
      </c>
      <c r="AG93" s="100">
        <v>0.1056244841694558</v>
      </c>
      <c r="AH93" s="100">
        <v>6.8530886537457578E-2</v>
      </c>
      <c r="AI93" s="100">
        <v>5.8042058367845782E-2</v>
      </c>
      <c r="AJ93" s="100">
        <v>8.7908557360532574E-2</v>
      </c>
      <c r="AK93" s="100">
        <v>8.357646288502521E-2</v>
      </c>
      <c r="AL93" s="100">
        <v>6.7865184758301028E-2</v>
      </c>
      <c r="AM93" s="100">
        <v>5.9573685846142553E-2</v>
      </c>
      <c r="AN93" s="100">
        <v>6.8345116607985118E-2</v>
      </c>
      <c r="AO93" s="100">
        <v>5.381948502901409E-2</v>
      </c>
      <c r="AP93" s="100">
        <v>9.6128258233416905E-2</v>
      </c>
      <c r="AQ93" s="100">
        <v>7.3939728181462244E-2</v>
      </c>
      <c r="AR93" s="100">
        <v>6.2475570003066347E-2</v>
      </c>
      <c r="AS93" s="100">
        <v>5.0993221350916385E-2</v>
      </c>
      <c r="AT93" s="99">
        <f t="shared" si="65"/>
        <v>3.0262371717248717</v>
      </c>
      <c r="AU93" s="100"/>
      <c r="AV93" s="100"/>
      <c r="AW93" s="100">
        <v>1</v>
      </c>
      <c r="AX93" s="100"/>
      <c r="AY93" s="100"/>
      <c r="AZ93" s="100"/>
      <c r="BA93" s="100"/>
      <c r="BB93" s="100"/>
      <c r="BC93" s="100"/>
      <c r="BD93" s="100"/>
      <c r="BE93" s="100"/>
      <c r="BF93" s="100"/>
      <c r="BG93" s="99">
        <f t="shared" si="75"/>
        <v>6.1100648990650139E-2</v>
      </c>
      <c r="BH93" s="99">
        <f t="shared" si="76"/>
        <v>6.2953457970796808E-2</v>
      </c>
      <c r="BI93" s="99">
        <f t="shared" si="77"/>
        <v>6.0027717759065971E-2</v>
      </c>
      <c r="BJ93" s="99">
        <f t="shared" si="78"/>
        <v>6.5507251385550941E-2</v>
      </c>
      <c r="BK93" s="99">
        <f t="shared" si="79"/>
        <v>7.6885301922424695E-2</v>
      </c>
      <c r="BL93" s="99">
        <f t="shared" si="80"/>
        <v>7.9820061506589032E-2</v>
      </c>
      <c r="BM93" s="99">
        <f t="shared" si="81"/>
        <v>7.3991953060042123E-2</v>
      </c>
      <c r="BN93" s="99">
        <f t="shared" si="82"/>
        <v>7.3453801491597304E-2</v>
      </c>
      <c r="BO93" s="99">
        <f t="shared" si="83"/>
        <v>6.7471252559575187E-2</v>
      </c>
      <c r="BQ93" s="99">
        <f t="shared" si="84"/>
        <v>1.6795414888207735E-2</v>
      </c>
      <c r="BR93" s="99">
        <f t="shared" si="85"/>
        <v>2.5051912726948431E-2</v>
      </c>
      <c r="BS93" s="99">
        <f t="shared" si="86"/>
        <v>7.7486812498118772E-3</v>
      </c>
      <c r="BT93" s="99">
        <f t="shared" si="87"/>
        <v>1.62456672113915E-2</v>
      </c>
      <c r="BU93" s="99">
        <f t="shared" si="88"/>
        <v>8.670877680909201E-3</v>
      </c>
      <c r="BV93" s="99">
        <f t="shared" si="89"/>
        <v>1.1195016605853158E-2</v>
      </c>
      <c r="BW93" s="99">
        <f t="shared" si="90"/>
        <v>1.8600515383334321E-2</v>
      </c>
      <c r="BX93" s="99">
        <f t="shared" si="91"/>
        <v>1.1846910456733408E-2</v>
      </c>
      <c r="BY93" s="99">
        <f t="shared" si="92"/>
        <v>1.8343379353931561E-2</v>
      </c>
      <c r="CA93" s="109">
        <f t="shared" si="66"/>
        <v>0.76547985352787995</v>
      </c>
      <c r="CB93" s="109">
        <f t="shared" si="67"/>
        <v>0.78869217565812189</v>
      </c>
      <c r="CC93" s="109">
        <f t="shared" si="68"/>
        <v>0.75203797925050164</v>
      </c>
      <c r="CD93" s="109">
        <f t="shared" si="69"/>
        <v>0.82068655610022812</v>
      </c>
      <c r="CE93" s="109">
        <f t="shared" si="70"/>
        <v>0.96323280728213823</v>
      </c>
      <c r="CF93" s="109">
        <f t="shared" si="71"/>
        <v>1</v>
      </c>
      <c r="CG93" s="109">
        <f t="shared" si="72"/>
        <v>0.92698441548975996</v>
      </c>
      <c r="CH93" s="109">
        <f t="shared" si="73"/>
        <v>0.92024235643483931</v>
      </c>
      <c r="CI93" s="109">
        <f t="shared" si="74"/>
        <v>0.84529191391321501</v>
      </c>
    </row>
    <row r="94" spans="1:87" s="99" customFormat="1">
      <c r="A94" s="105" t="s">
        <v>57</v>
      </c>
      <c r="B94" s="100">
        <v>5.332823164263021E-2</v>
      </c>
      <c r="C94" s="100">
        <v>7.6448572507157433E-2</v>
      </c>
      <c r="D94" s="100">
        <v>6.3352266148853614E-2</v>
      </c>
      <c r="E94" s="100">
        <v>7.3361740275147191E-2</v>
      </c>
      <c r="F94" s="100">
        <v>7.4902979519295809E-2</v>
      </c>
      <c r="G94" s="100">
        <v>4.3094659242412361E-2</v>
      </c>
      <c r="H94" s="100">
        <v>4.6001531106247648E-2</v>
      </c>
      <c r="I94" s="100">
        <v>7.5213264153096246E-2</v>
      </c>
      <c r="J94" s="100">
        <v>7.0580634355370292E-2</v>
      </c>
      <c r="K94" s="100">
        <v>7.6579748652483001E-2</v>
      </c>
      <c r="L94" s="100">
        <v>6.9413836783563818E-2</v>
      </c>
      <c r="M94" s="100">
        <v>3.9859981895807292E-2</v>
      </c>
      <c r="N94" s="100">
        <v>6.1755727253079748E-2</v>
      </c>
      <c r="O94" s="100">
        <v>6.6730647869609916E-2</v>
      </c>
      <c r="P94" s="100">
        <v>4.9573771050512715E-2</v>
      </c>
      <c r="Q94" s="100">
        <v>3.114306721175595E-2</v>
      </c>
      <c r="R94" s="100">
        <v>3.1254933147474677E-2</v>
      </c>
      <c r="S94" s="100">
        <v>4.7496089784046319E-2</v>
      </c>
      <c r="T94" s="100">
        <v>9.571154920117364E-2</v>
      </c>
      <c r="U94" s="100">
        <v>6.6657438123441645E-2</v>
      </c>
      <c r="V94" s="100">
        <v>4.9367708556817429E-2</v>
      </c>
      <c r="W94" s="100">
        <v>6.4695368974203277E-2</v>
      </c>
      <c r="X94" s="100">
        <v>6.6787675728937804E-2</v>
      </c>
      <c r="Y94" s="100">
        <v>5.6822740362538898E-2</v>
      </c>
      <c r="Z94" s="100">
        <v>6.2031465854101381E-2</v>
      </c>
      <c r="AA94" s="100">
        <v>4.7575615260404769E-2</v>
      </c>
      <c r="AB94" s="100">
        <v>4.7372804930782053E-2</v>
      </c>
      <c r="AC94" s="100">
        <v>7.0706392475125085E-2</v>
      </c>
      <c r="AD94" s="100">
        <v>8.0140237027415961E-2</v>
      </c>
      <c r="AE94" s="100">
        <v>6.1187283828160716E-2</v>
      </c>
      <c r="AF94" s="100">
        <v>5.6875945809216198E-2</v>
      </c>
      <c r="AG94" s="100">
        <v>0.11888898406098629</v>
      </c>
      <c r="AH94" s="100">
        <v>6.8145401212600848E-2</v>
      </c>
      <c r="AI94" s="100">
        <v>7.214004022482863E-2</v>
      </c>
      <c r="AJ94" s="100">
        <v>0.10686611993738253</v>
      </c>
      <c r="AK94" s="100">
        <v>7.413733368369424E-2</v>
      </c>
      <c r="AL94" s="100">
        <v>8.8373193641817532E-2</v>
      </c>
      <c r="AM94" s="100">
        <v>8.0499043179250954E-2</v>
      </c>
      <c r="AN94" s="100">
        <v>7.3090444239214888E-2</v>
      </c>
      <c r="AO94" s="100">
        <v>6.8268990431731902E-2</v>
      </c>
      <c r="AP94" s="100">
        <v>0.11770163287495364</v>
      </c>
      <c r="AQ94" s="100">
        <v>0.20074452420713285</v>
      </c>
      <c r="AR94" s="100">
        <v>0.1174471961044261</v>
      </c>
      <c r="AS94" s="100">
        <v>0.13240113492300412</v>
      </c>
      <c r="AT94" s="99">
        <f t="shared" si="65"/>
        <v>3.1947279474518875</v>
      </c>
      <c r="AU94" s="100">
        <v>1</v>
      </c>
      <c r="AV94" s="100">
        <v>1</v>
      </c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99">
        <f t="shared" si="75"/>
        <v>6.8278758018616853E-2</v>
      </c>
      <c r="BH94" s="99">
        <f t="shared" si="76"/>
        <v>6.2293967501921912E-2</v>
      </c>
      <c r="BI94" s="99">
        <f t="shared" si="77"/>
        <v>5.7466792970514692E-2</v>
      </c>
      <c r="BJ94" s="99">
        <f t="shared" si="78"/>
        <v>5.4452615493578452E-2</v>
      </c>
      <c r="BK94" s="99">
        <f t="shared" si="79"/>
        <v>5.9940991895319762E-2</v>
      </c>
      <c r="BL94" s="99">
        <f t="shared" si="80"/>
        <v>6.1448762423431967E-2</v>
      </c>
      <c r="BM94" s="99">
        <f t="shared" si="81"/>
        <v>7.5447531027158538E-2</v>
      </c>
      <c r="BN94" s="99">
        <f t="shared" si="82"/>
        <v>8.459322693627204E-2</v>
      </c>
      <c r="BO94" s="99">
        <f t="shared" si="83"/>
        <v>0.12731269570824971</v>
      </c>
      <c r="BQ94" s="99">
        <f t="shared" si="84"/>
        <v>9.801166371271184E-3</v>
      </c>
      <c r="BR94" s="99">
        <f t="shared" si="85"/>
        <v>1.6383814710969898E-2</v>
      </c>
      <c r="BS94" s="99">
        <f t="shared" si="86"/>
        <v>1.2442321045454525E-2</v>
      </c>
      <c r="BT94" s="99">
        <f t="shared" si="87"/>
        <v>2.7299807981902024E-2</v>
      </c>
      <c r="BU94" s="99">
        <f t="shared" si="88"/>
        <v>6.9887244092900263E-3</v>
      </c>
      <c r="BV94" s="99">
        <f t="shared" si="89"/>
        <v>1.6589873704434779E-2</v>
      </c>
      <c r="BW94" s="99">
        <f t="shared" si="90"/>
        <v>2.4998394271483846E-2</v>
      </c>
      <c r="BX94" s="99">
        <f t="shared" si="91"/>
        <v>1.3863368683830219E-2</v>
      </c>
      <c r="BY94" s="99">
        <f t="shared" si="92"/>
        <v>4.768119491563351E-2</v>
      </c>
      <c r="CA94" s="109">
        <f t="shared" si="66"/>
        <v>0.53630753507163753</v>
      </c>
      <c r="CB94" s="109">
        <f t="shared" si="67"/>
        <v>0.4892989434822354</v>
      </c>
      <c r="CC94" s="109">
        <f t="shared" si="68"/>
        <v>0.45138305061268852</v>
      </c>
      <c r="CD94" s="109">
        <f t="shared" si="69"/>
        <v>0.42770766254421544</v>
      </c>
      <c r="CE94" s="109">
        <f t="shared" si="70"/>
        <v>0.47081708200320244</v>
      </c>
      <c r="CF94" s="109">
        <f t="shared" si="71"/>
        <v>0.48266013127432472</v>
      </c>
      <c r="CG94" s="109">
        <f t="shared" si="72"/>
        <v>0.59261592575224709</v>
      </c>
      <c r="CH94" s="109">
        <f t="shared" si="73"/>
        <v>0.66445240567465647</v>
      </c>
      <c r="CI94" s="109">
        <f t="shared" si="74"/>
        <v>1</v>
      </c>
    </row>
    <row r="95" spans="1:87" s="99" customFormat="1">
      <c r="A95" s="105" t="s">
        <v>197</v>
      </c>
      <c r="B95" s="100">
        <v>0.27136608380254634</v>
      </c>
      <c r="C95" s="100">
        <v>0.28456272784637471</v>
      </c>
      <c r="D95" s="100">
        <v>0.22246962424370734</v>
      </c>
      <c r="E95" s="100">
        <v>0.26756115304752476</v>
      </c>
      <c r="F95" s="100">
        <v>0.28716004451460692</v>
      </c>
      <c r="G95" s="100">
        <v>5.3954228716992424E-2</v>
      </c>
      <c r="H95" s="100">
        <v>5.4828000014552271E-2</v>
      </c>
      <c r="I95" s="100">
        <v>5.6754090757960375E-2</v>
      </c>
      <c r="J95" s="100">
        <v>4.99010224866119E-2</v>
      </c>
      <c r="K95" s="100">
        <v>6.2186798134673101E-2</v>
      </c>
      <c r="L95" s="100">
        <v>0</v>
      </c>
      <c r="M95" s="100">
        <v>0</v>
      </c>
      <c r="N95" s="100">
        <v>0</v>
      </c>
      <c r="O95" s="100">
        <v>0</v>
      </c>
      <c r="P95" s="100">
        <v>0</v>
      </c>
      <c r="Q95" s="100">
        <v>0.25404805257325297</v>
      </c>
      <c r="R95" s="100">
        <v>0.3077861076610105</v>
      </c>
      <c r="S95" s="100">
        <v>0.29750020580083969</v>
      </c>
      <c r="T95" s="100">
        <v>0.30066502626624936</v>
      </c>
      <c r="U95" s="100">
        <v>0.36979267088872519</v>
      </c>
      <c r="V95" s="100">
        <v>9.0809132571054746E-2</v>
      </c>
      <c r="W95" s="100">
        <v>7.0837601705854472E-2</v>
      </c>
      <c r="X95" s="100">
        <v>7.0521181450941148E-2</v>
      </c>
      <c r="Y95" s="100">
        <v>4.7741913090582379E-2</v>
      </c>
      <c r="Z95" s="100">
        <v>4.8973057461101858E-2</v>
      </c>
      <c r="AA95" s="100">
        <v>8.3050691368083233E-3</v>
      </c>
      <c r="AB95" s="100">
        <v>7.6797925438758735E-3</v>
      </c>
      <c r="AC95" s="100">
        <v>1.1090516598082158E-2</v>
      </c>
      <c r="AD95" s="100">
        <v>1.5537824896226118E-2</v>
      </c>
      <c r="AE95" s="100">
        <v>2.1778359512441496E-2</v>
      </c>
      <c r="AF95" s="100">
        <v>2.1960028753334426E-2</v>
      </c>
      <c r="AG95" s="100">
        <v>2.0262984520480726E-2</v>
      </c>
      <c r="AH95" s="100">
        <v>1.8198934356313919E-2</v>
      </c>
      <c r="AI95" s="100">
        <v>2.0773227501783814E-2</v>
      </c>
      <c r="AJ95" s="100">
        <v>2.0421774197916725E-2</v>
      </c>
      <c r="AK95" s="100">
        <v>1.4743466271505504E-2</v>
      </c>
      <c r="AL95" s="100">
        <v>1.6140628865258033E-2</v>
      </c>
      <c r="AM95" s="100">
        <v>1.5989793164749428E-2</v>
      </c>
      <c r="AN95" s="100">
        <v>1.6061730914978849E-2</v>
      </c>
      <c r="AO95" s="100">
        <v>0</v>
      </c>
      <c r="AP95" s="100">
        <v>0</v>
      </c>
      <c r="AQ95" s="100">
        <v>0</v>
      </c>
      <c r="AR95" s="100">
        <v>0</v>
      </c>
      <c r="AS95" s="100">
        <v>0</v>
      </c>
      <c r="AT95" s="99">
        <f t="shared" si="65"/>
        <v>3.6983628542689186</v>
      </c>
      <c r="AU95" s="100">
        <v>1</v>
      </c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99">
        <f t="shared" si="75"/>
        <v>0.26662392669095203</v>
      </c>
      <c r="BH95" s="99">
        <f t="shared" si="76"/>
        <v>5.552482802215801E-2</v>
      </c>
      <c r="BI95" s="99">
        <f t="shared" si="77"/>
        <v>0</v>
      </c>
      <c r="BJ95" s="99">
        <f t="shared" si="78"/>
        <v>0.30595841263801554</v>
      </c>
      <c r="BK95" s="99">
        <f t="shared" si="79"/>
        <v>6.5776577255906937E-2</v>
      </c>
      <c r="BL95" s="99">
        <f t="shared" si="80"/>
        <v>1.0653300793748119E-2</v>
      </c>
      <c r="BM95" s="99">
        <f t="shared" si="81"/>
        <v>2.0594706928870877E-2</v>
      </c>
      <c r="BN95" s="99">
        <f t="shared" si="82"/>
        <v>1.6671478682881706E-2</v>
      </c>
      <c r="BO95" s="99">
        <f t="shared" si="83"/>
        <v>0</v>
      </c>
      <c r="BQ95" s="99">
        <f t="shared" si="84"/>
        <v>2.6060034507258849E-2</v>
      </c>
      <c r="BR95" s="99">
        <f t="shared" si="85"/>
        <v>4.4853225303451176E-3</v>
      </c>
      <c r="BS95" s="99">
        <f t="shared" si="86"/>
        <v>0</v>
      </c>
      <c r="BT95" s="99">
        <f t="shared" si="87"/>
        <v>4.1449968877400718E-2</v>
      </c>
      <c r="BU95" s="99">
        <f t="shared" si="88"/>
        <v>1.790503736457201E-2</v>
      </c>
      <c r="BV95" s="99">
        <f t="shared" si="89"/>
        <v>3.5779731969352154E-3</v>
      </c>
      <c r="BW95" s="99">
        <f t="shared" si="90"/>
        <v>1.5121815940510736E-3</v>
      </c>
      <c r="BX95" s="99">
        <f t="shared" si="91"/>
        <v>2.1737201592820846E-3</v>
      </c>
      <c r="BY95" s="99">
        <f t="shared" si="92"/>
        <v>0</v>
      </c>
      <c r="CA95" s="109">
        <f t="shared" si="66"/>
        <v>0.87143845593943259</v>
      </c>
      <c r="CB95" s="109">
        <f t="shared" si="67"/>
        <v>0.18147835041833071</v>
      </c>
      <c r="CC95" s="109">
        <f t="shared" si="68"/>
        <v>0</v>
      </c>
      <c r="CD95" s="109">
        <f t="shared" si="69"/>
        <v>1</v>
      </c>
      <c r="CE95" s="109">
        <f t="shared" si="70"/>
        <v>0.21498535271108329</v>
      </c>
      <c r="CF95" s="109">
        <f t="shared" si="71"/>
        <v>3.4819440661539233E-2</v>
      </c>
      <c r="CG95" s="109">
        <f t="shared" si="72"/>
        <v>6.7312111967441843E-2</v>
      </c>
      <c r="CH95" s="109">
        <f t="shared" si="73"/>
        <v>5.4489361933662557E-2</v>
      </c>
      <c r="CI95" s="109">
        <f t="shared" si="74"/>
        <v>0</v>
      </c>
    </row>
    <row r="96" spans="1:87" s="99" customFormat="1">
      <c r="A96" s="105" t="s">
        <v>58</v>
      </c>
      <c r="B96" s="100">
        <v>7.7083231638082348E-3</v>
      </c>
      <c r="C96" s="100">
        <v>1.1078534839312334E-2</v>
      </c>
      <c r="D96" s="100">
        <v>9.5303625242724871E-3</v>
      </c>
      <c r="E96" s="100">
        <v>1.4143730076079419E-2</v>
      </c>
      <c r="F96" s="100">
        <v>1.0148729350994147E-2</v>
      </c>
      <c r="G96" s="100">
        <v>0</v>
      </c>
      <c r="H96" s="100">
        <v>1.1641292885657132E-2</v>
      </c>
      <c r="I96" s="100">
        <v>1.492511676925512E-2</v>
      </c>
      <c r="J96" s="100">
        <v>1.2388488707233395E-2</v>
      </c>
      <c r="K96" s="100">
        <v>9.3359766099655045E-3</v>
      </c>
      <c r="L96" s="100">
        <v>0</v>
      </c>
      <c r="M96" s="100">
        <v>0</v>
      </c>
      <c r="N96" s="100">
        <v>0</v>
      </c>
      <c r="O96" s="100">
        <v>0</v>
      </c>
      <c r="P96" s="100">
        <v>0</v>
      </c>
      <c r="Q96" s="100">
        <v>8.8749093952479024E-3</v>
      </c>
      <c r="R96" s="100">
        <v>1.0030708377638581E-2</v>
      </c>
      <c r="S96" s="100">
        <v>8.8851082512416656E-3</v>
      </c>
      <c r="T96" s="100">
        <v>1.5566025887404212E-2</v>
      </c>
      <c r="U96" s="100">
        <v>1.329239815231381E-2</v>
      </c>
      <c r="V96" s="100">
        <v>6.0793534114369921E-3</v>
      </c>
      <c r="W96" s="100">
        <v>0</v>
      </c>
      <c r="X96" s="100">
        <v>9.0504051750774969E-3</v>
      </c>
      <c r="Y96" s="100">
        <v>8.6196448354679735E-3</v>
      </c>
      <c r="Z96" s="100">
        <v>7.981243635387639E-3</v>
      </c>
      <c r="AA96" s="100">
        <v>0</v>
      </c>
      <c r="AB96" s="100">
        <v>0</v>
      </c>
      <c r="AC96" s="100">
        <v>0</v>
      </c>
      <c r="AD96" s="100">
        <v>0</v>
      </c>
      <c r="AE96" s="100">
        <v>9.079924849721456E-3</v>
      </c>
      <c r="AF96" s="100">
        <v>7.7687603391953615E-3</v>
      </c>
      <c r="AG96" s="100">
        <v>1.3385777606290112E-2</v>
      </c>
      <c r="AH96" s="100">
        <v>1.0017073994214509E-2</v>
      </c>
      <c r="AI96" s="100">
        <v>7.2830742159500517E-3</v>
      </c>
      <c r="AJ96" s="100">
        <v>5.9926034461278456E-3</v>
      </c>
      <c r="AK96" s="100">
        <v>5.6886468909673957E-3</v>
      </c>
      <c r="AL96" s="100">
        <v>5.8987453217464892E-3</v>
      </c>
      <c r="AM96" s="100">
        <v>5.6047362136687632E-3</v>
      </c>
      <c r="AN96" s="100">
        <v>1.1409761221758916E-2</v>
      </c>
      <c r="AO96" s="100">
        <v>3.6004632185416886E-3</v>
      </c>
      <c r="AP96" s="100">
        <v>5.2849064039853346E-3</v>
      </c>
      <c r="AQ96" s="100">
        <v>6.0545044219336491E-3</v>
      </c>
      <c r="AR96" s="100">
        <v>6.5133825428394009E-3</v>
      </c>
      <c r="AS96" s="100">
        <v>1.2816454746336848E-2</v>
      </c>
      <c r="AT96" s="99">
        <f t="shared" si="65"/>
        <v>0.30567916748107188</v>
      </c>
      <c r="AU96" s="100">
        <v>1</v>
      </c>
      <c r="AV96" s="100">
        <v>1</v>
      </c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99">
        <f t="shared" si="75"/>
        <v>1.0521935990893325E-2</v>
      </c>
      <c r="BH96" s="99">
        <f t="shared" si="76"/>
        <v>9.6581749944222306E-3</v>
      </c>
      <c r="BI96" s="99">
        <f t="shared" si="77"/>
        <v>0</v>
      </c>
      <c r="BJ96" s="99">
        <f t="shared" si="78"/>
        <v>1.1329830012769234E-2</v>
      </c>
      <c r="BK96" s="99">
        <f t="shared" si="79"/>
        <v>6.3461294114740205E-3</v>
      </c>
      <c r="BL96" s="99">
        <f t="shared" si="80"/>
        <v>0</v>
      </c>
      <c r="BM96" s="99">
        <f t="shared" si="81"/>
        <v>9.5069222010742988E-3</v>
      </c>
      <c r="BN96" s="99">
        <f t="shared" si="82"/>
        <v>6.9188986188538819E-3</v>
      </c>
      <c r="BO96" s="99">
        <f t="shared" si="83"/>
        <v>6.8539422667273833E-3</v>
      </c>
      <c r="BQ96" s="99">
        <f t="shared" si="84"/>
        <v>2.3699215677981515E-3</v>
      </c>
      <c r="BR96" s="99">
        <f t="shared" si="85"/>
        <v>5.7556972041232744E-3</v>
      </c>
      <c r="BS96" s="99">
        <f t="shared" si="86"/>
        <v>0</v>
      </c>
      <c r="BT96" s="99">
        <f t="shared" si="87"/>
        <v>2.9785921986364705E-3</v>
      </c>
      <c r="BU96" s="99">
        <f t="shared" si="88"/>
        <v>3.7249196721327953E-3</v>
      </c>
      <c r="BV96" s="99">
        <f t="shared" si="89"/>
        <v>0</v>
      </c>
      <c r="BW96" s="99">
        <f t="shared" si="90"/>
        <v>2.4215081748628305E-3</v>
      </c>
      <c r="BX96" s="99">
        <f t="shared" si="91"/>
        <v>2.5153093525427067E-3</v>
      </c>
      <c r="BY96" s="99">
        <f t="shared" si="92"/>
        <v>3.5126071627167386E-3</v>
      </c>
      <c r="CA96" s="109">
        <f t="shared" si="66"/>
        <v>0.92869319125129191</v>
      </c>
      <c r="CB96" s="109">
        <f t="shared" si="67"/>
        <v>0.85245541932553515</v>
      </c>
      <c r="CC96" s="109">
        <f t="shared" si="68"/>
        <v>0</v>
      </c>
      <c r="CD96" s="109">
        <f t="shared" si="69"/>
        <v>1</v>
      </c>
      <c r="CE96" s="109">
        <f t="shared" si="70"/>
        <v>0.56012573924954245</v>
      </c>
      <c r="CF96" s="109">
        <f t="shared" si="71"/>
        <v>0</v>
      </c>
      <c r="CG96" s="109">
        <f t="shared" si="72"/>
        <v>0.83910545792474944</v>
      </c>
      <c r="CH96" s="109">
        <f t="shared" si="73"/>
        <v>0.61067982582756919</v>
      </c>
      <c r="CI96" s="109">
        <f t="shared" si="74"/>
        <v>0.60494661076138634</v>
      </c>
    </row>
    <row r="97" spans="1:87" s="99" customFormat="1">
      <c r="A97" s="105" t="s">
        <v>59</v>
      </c>
      <c r="B97" s="100">
        <v>2.5537895364606658</v>
      </c>
      <c r="C97" s="100">
        <v>2.7425900845666544</v>
      </c>
      <c r="D97" s="100">
        <v>3.3771995752521526</v>
      </c>
      <c r="E97" s="100">
        <v>2.9515964941676689</v>
      </c>
      <c r="F97" s="100">
        <v>3.035134463314483</v>
      </c>
      <c r="G97" s="100">
        <v>3.245093340536835</v>
      </c>
      <c r="H97" s="100">
        <v>3.6215834008541141</v>
      </c>
      <c r="I97" s="100">
        <v>3.6758986049033884</v>
      </c>
      <c r="J97" s="100">
        <v>3.2839864949932327</v>
      </c>
      <c r="K97" s="100">
        <v>4.7080311111168385</v>
      </c>
      <c r="L97" s="100">
        <v>7.1431444711390568E-2</v>
      </c>
      <c r="M97" s="100">
        <v>9.6148344577622294E-2</v>
      </c>
      <c r="N97" s="100">
        <v>7.0562189323535765E-2</v>
      </c>
      <c r="O97" s="100">
        <v>8.6915946204500494E-2</v>
      </c>
      <c r="P97" s="100">
        <v>9.0661020535388437E-2</v>
      </c>
      <c r="Q97" s="100">
        <v>1.0513732520467507</v>
      </c>
      <c r="R97" s="100">
        <v>1.8419030854324341</v>
      </c>
      <c r="S97" s="100">
        <v>1.1884545728946574</v>
      </c>
      <c r="T97" s="100">
        <v>2.2188079902250397</v>
      </c>
      <c r="U97" s="100">
        <v>1.7989301481675573</v>
      </c>
      <c r="V97" s="100">
        <v>0.21805877470341831</v>
      </c>
      <c r="W97" s="100">
        <v>0.17580268958640569</v>
      </c>
      <c r="X97" s="100">
        <v>0.15330939257200385</v>
      </c>
      <c r="Y97" s="100">
        <v>8.3243003028839135E-2</v>
      </c>
      <c r="Z97" s="100">
        <v>0.32749654633437797</v>
      </c>
      <c r="AA97" s="100">
        <v>0.85123173341976732</v>
      </c>
      <c r="AB97" s="100">
        <v>0.81308189185086732</v>
      </c>
      <c r="AC97" s="100">
        <v>0.6900142927209062</v>
      </c>
      <c r="AD97" s="100">
        <v>0.57857559088107846</v>
      </c>
      <c r="AE97" s="100">
        <v>0.33658619733174994</v>
      </c>
      <c r="AF97" s="100">
        <v>0.25761842210570451</v>
      </c>
      <c r="AG97" s="100">
        <v>0.28128144515005216</v>
      </c>
      <c r="AH97" s="100">
        <v>0.4141924549345477</v>
      </c>
      <c r="AI97" s="100">
        <v>0.13496375580996622</v>
      </c>
      <c r="AJ97" s="100">
        <v>2.9306095724569778</v>
      </c>
      <c r="AK97" s="100">
        <v>2.4253103555650459</v>
      </c>
      <c r="AL97" s="100">
        <v>2.5133729319406051</v>
      </c>
      <c r="AM97" s="100">
        <v>2.0325139712082279</v>
      </c>
      <c r="AN97" s="100">
        <v>2.2811076122984506</v>
      </c>
      <c r="AO97" s="100">
        <v>3.1131282266606006</v>
      </c>
      <c r="AP97" s="100">
        <v>6.3576824654217265</v>
      </c>
      <c r="AQ97" s="100">
        <v>5.4842470881430474</v>
      </c>
      <c r="AR97" s="100">
        <v>3.0026000537176851</v>
      </c>
      <c r="AS97" s="100">
        <v>2.8446992994322655</v>
      </c>
      <c r="AT97" s="99">
        <f t="shared" si="65"/>
        <v>80.010818867559223</v>
      </c>
      <c r="AU97" s="100">
        <v>1</v>
      </c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99">
        <f t="shared" si="75"/>
        <v>2.9320620307523249</v>
      </c>
      <c r="BH97" s="99">
        <f t="shared" si="76"/>
        <v>3.7069185904808819</v>
      </c>
      <c r="BI97" s="99">
        <f t="shared" si="77"/>
        <v>8.31437890704875E-2</v>
      </c>
      <c r="BJ97" s="99">
        <f t="shared" si="78"/>
        <v>1.6198938097532878</v>
      </c>
      <c r="BK97" s="99">
        <f t="shared" si="79"/>
        <v>0.191582081245009</v>
      </c>
      <c r="BL97" s="99">
        <f t="shared" si="80"/>
        <v>0.73322587721815491</v>
      </c>
      <c r="BM97" s="99">
        <f t="shared" si="81"/>
        <v>0.28492845506640407</v>
      </c>
      <c r="BN97" s="99">
        <f t="shared" si="82"/>
        <v>2.4365828886938616</v>
      </c>
      <c r="BO97" s="99">
        <f t="shared" si="83"/>
        <v>4.1604714266750644</v>
      </c>
      <c r="BQ97" s="99">
        <f t="shared" si="84"/>
        <v>0.31150547887138402</v>
      </c>
      <c r="BR97" s="99">
        <f t="shared" si="85"/>
        <v>0.59216229446566926</v>
      </c>
      <c r="BS97" s="99">
        <f t="shared" si="86"/>
        <v>1.15686220533962E-2</v>
      </c>
      <c r="BT97" s="99">
        <f t="shared" si="87"/>
        <v>0.48718470936766572</v>
      </c>
      <c r="BU97" s="99">
        <f t="shared" si="88"/>
        <v>9.0311822156799601E-2</v>
      </c>
      <c r="BV97" s="99">
        <f t="shared" si="89"/>
        <v>0.12394396216274164</v>
      </c>
      <c r="BW97" s="99">
        <f t="shared" si="90"/>
        <v>0.10323063208488896</v>
      </c>
      <c r="BX97" s="99">
        <f t="shared" si="91"/>
        <v>0.33073040254231201</v>
      </c>
      <c r="BY97" s="99">
        <f t="shared" si="92"/>
        <v>1.6392809808300834</v>
      </c>
      <c r="CA97" s="109">
        <f t="shared" si="66"/>
        <v>0.70474273947737431</v>
      </c>
      <c r="CB97" s="109">
        <f t="shared" si="67"/>
        <v>0.89098522987414197</v>
      </c>
      <c r="CC97" s="109">
        <f t="shared" si="68"/>
        <v>1.9984223070829681E-2</v>
      </c>
      <c r="CD97" s="109">
        <f t="shared" si="69"/>
        <v>0.38935342744268353</v>
      </c>
      <c r="CE97" s="109">
        <f t="shared" si="70"/>
        <v>4.6048166565132782E-2</v>
      </c>
      <c r="CF97" s="109">
        <f t="shared" si="71"/>
        <v>0.17623624873783331</v>
      </c>
      <c r="CG97" s="109">
        <f t="shared" si="72"/>
        <v>6.8484656147274905E-2</v>
      </c>
      <c r="CH97" s="109">
        <f t="shared" si="73"/>
        <v>0.58565067243860691</v>
      </c>
      <c r="CI97" s="109">
        <f t="shared" si="74"/>
        <v>1</v>
      </c>
    </row>
    <row r="98" spans="1:87" s="99" customFormat="1">
      <c r="A98" s="105">
        <v>521</v>
      </c>
      <c r="B98" s="100">
        <v>0.44286808804539862</v>
      </c>
      <c r="C98" s="100">
        <v>0.45595004532816769</v>
      </c>
      <c r="D98" s="100">
        <v>0.25214871467464117</v>
      </c>
      <c r="E98" s="100">
        <v>0.4263119828794798</v>
      </c>
      <c r="F98" s="100">
        <v>0.23584444973602522</v>
      </c>
      <c r="G98" s="100">
        <v>0.20599255831786614</v>
      </c>
      <c r="H98" s="100">
        <v>0.34318348484147643</v>
      </c>
      <c r="I98" s="100">
        <v>0.26767795119186227</v>
      </c>
      <c r="J98" s="100">
        <v>0.20901959990827296</v>
      </c>
      <c r="K98" s="100">
        <v>0.33966287270136086</v>
      </c>
      <c r="L98" s="100">
        <v>8.2744009881388636E-2</v>
      </c>
      <c r="M98" s="100">
        <v>4.0106706918784804E-2</v>
      </c>
      <c r="N98" s="100">
        <v>8.5935271234060945E-2</v>
      </c>
      <c r="O98" s="100">
        <v>6.3093586864657186E-2</v>
      </c>
      <c r="P98" s="100">
        <v>6.4464164249026193E-2</v>
      </c>
      <c r="Q98" s="100">
        <v>0.20009274389550891</v>
      </c>
      <c r="R98" s="100">
        <v>0.22868984538585033</v>
      </c>
      <c r="S98" s="100">
        <v>0.25049282441072362</v>
      </c>
      <c r="T98" s="100">
        <v>0.28411661822427287</v>
      </c>
      <c r="U98" s="100">
        <v>0.34655651741145954</v>
      </c>
      <c r="V98" s="100">
        <v>0.57505196554622739</v>
      </c>
      <c r="W98" s="100">
        <v>0.42874214026513779</v>
      </c>
      <c r="X98" s="100">
        <v>0.5236996450179342</v>
      </c>
      <c r="Y98" s="100">
        <v>0.26699930979112219</v>
      </c>
      <c r="Z98" s="100">
        <v>0.46828169280927079</v>
      </c>
      <c r="AA98" s="100">
        <v>0.22509421489878473</v>
      </c>
      <c r="AB98" s="100">
        <v>0.25458147155578059</v>
      </c>
      <c r="AC98" s="100">
        <v>0.20864778285807417</v>
      </c>
      <c r="AD98" s="100">
        <v>0.28268592729098346</v>
      </c>
      <c r="AE98" s="100">
        <v>0.35593072689088051</v>
      </c>
      <c r="AF98" s="100">
        <v>0.23701933066995415</v>
      </c>
      <c r="AG98" s="100">
        <v>0.30853170711792116</v>
      </c>
      <c r="AH98" s="100">
        <v>0.12318371775353976</v>
      </c>
      <c r="AI98" s="100">
        <v>0.23656459747728045</v>
      </c>
      <c r="AJ98" s="100">
        <v>0.20210047504780271</v>
      </c>
      <c r="AK98" s="100">
        <v>0.20835992322419017</v>
      </c>
      <c r="AL98" s="100">
        <v>0.26370143583058731</v>
      </c>
      <c r="AM98" s="100">
        <v>0.16204555918319538</v>
      </c>
      <c r="AN98" s="100">
        <v>0.15697830983906905</v>
      </c>
      <c r="AO98" s="100">
        <v>8.5132141360776389E-2</v>
      </c>
      <c r="AP98" s="100">
        <v>0.17178427140959088</v>
      </c>
      <c r="AQ98" s="100">
        <v>0.23143729644134595</v>
      </c>
      <c r="AR98" s="100">
        <v>0.17515883178075939</v>
      </c>
      <c r="AS98" s="100">
        <v>0.16194482449241993</v>
      </c>
      <c r="AT98" s="99">
        <f t="shared" si="65"/>
        <v>11.13860933465291</v>
      </c>
      <c r="AU98" s="100"/>
      <c r="AV98" s="100"/>
      <c r="AW98" s="100">
        <v>1</v>
      </c>
      <c r="AX98" s="100"/>
      <c r="AY98" s="100"/>
      <c r="AZ98" s="100"/>
      <c r="BA98" s="100"/>
      <c r="BB98" s="100"/>
      <c r="BC98" s="100"/>
      <c r="BD98" s="100"/>
      <c r="BE98" s="100"/>
      <c r="BF98" s="100"/>
      <c r="BG98" s="99">
        <f t="shared" si="75"/>
        <v>0.36262465613274253</v>
      </c>
      <c r="BH98" s="99">
        <f t="shared" si="76"/>
        <v>0.27310729339216772</v>
      </c>
      <c r="BI98" s="99">
        <f t="shared" si="77"/>
        <v>6.7268747829583558E-2</v>
      </c>
      <c r="BJ98" s="99">
        <f t="shared" si="78"/>
        <v>0.26198970986556308</v>
      </c>
      <c r="BK98" s="99">
        <f t="shared" si="79"/>
        <v>0.45255495068593843</v>
      </c>
      <c r="BL98" s="99">
        <f t="shared" si="80"/>
        <v>0.24275234915090571</v>
      </c>
      <c r="BM98" s="99">
        <f t="shared" si="81"/>
        <v>0.25224601598191521</v>
      </c>
      <c r="BN98" s="99">
        <f t="shared" si="82"/>
        <v>0.1986371406249689</v>
      </c>
      <c r="BO98" s="99">
        <f t="shared" si="83"/>
        <v>0.1650914730969785</v>
      </c>
      <c r="BQ98" s="99">
        <f t="shared" si="84"/>
        <v>0.10895281845458664</v>
      </c>
      <c r="BR98" s="99">
        <f t="shared" si="85"/>
        <v>6.7047400438290494E-2</v>
      </c>
      <c r="BS98" s="99">
        <f t="shared" si="86"/>
        <v>1.8377955246471407E-2</v>
      </c>
      <c r="BT98" s="99">
        <f t="shared" si="87"/>
        <v>5.6376942888574623E-2</v>
      </c>
      <c r="BU98" s="99">
        <f t="shared" si="88"/>
        <v>0.11759290200423653</v>
      </c>
      <c r="BV98" s="99">
        <f t="shared" si="89"/>
        <v>3.2708561301425507E-2</v>
      </c>
      <c r="BW98" s="99">
        <f t="shared" si="90"/>
        <v>8.8109922765302925E-2</v>
      </c>
      <c r="BX98" s="99">
        <f t="shared" si="91"/>
        <v>4.3053140745647575E-2</v>
      </c>
      <c r="BY98" s="99">
        <f t="shared" si="92"/>
        <v>5.2324252657118431E-2</v>
      </c>
      <c r="CA98" s="109">
        <f t="shared" si="66"/>
        <v>0.80128314933492961</v>
      </c>
      <c r="CB98" s="109">
        <f t="shared" si="67"/>
        <v>0.60347874435627857</v>
      </c>
      <c r="CC98" s="109">
        <f t="shared" si="68"/>
        <v>0.14864216539367028</v>
      </c>
      <c r="CD98" s="109">
        <f t="shared" si="69"/>
        <v>0.57891248227085967</v>
      </c>
      <c r="CE98" s="109">
        <f t="shared" si="70"/>
        <v>1</v>
      </c>
      <c r="CF98" s="109">
        <f t="shared" si="71"/>
        <v>0.53640414005628601</v>
      </c>
      <c r="CG98" s="109">
        <f t="shared" si="72"/>
        <v>0.55738207172319165</v>
      </c>
      <c r="CH98" s="109">
        <f t="shared" si="73"/>
        <v>0.43892380433336148</v>
      </c>
      <c r="CI98" s="109">
        <f t="shared" si="74"/>
        <v>0.36479873404710084</v>
      </c>
    </row>
    <row r="99" spans="1:87" s="99" customFormat="1">
      <c r="A99" s="105" t="s">
        <v>60</v>
      </c>
      <c r="B99" s="100">
        <v>2.5827309184589541E-2</v>
      </c>
      <c r="C99" s="100">
        <v>2.7239266593002652E-2</v>
      </c>
      <c r="D99" s="100">
        <v>1.7433848169184609E-2</v>
      </c>
      <c r="E99" s="100">
        <v>2.4396882730516538E-2</v>
      </c>
      <c r="F99" s="100">
        <v>1.4620768409393275E-2</v>
      </c>
      <c r="G99" s="100">
        <v>1.2716213978860046E-2</v>
      </c>
      <c r="H99" s="100">
        <v>1.8700700951458319E-2</v>
      </c>
      <c r="I99" s="100">
        <v>1.8099081182083972E-2</v>
      </c>
      <c r="J99" s="100">
        <v>1.2968808312987018E-2</v>
      </c>
      <c r="K99" s="100">
        <v>1.9989511079727393E-2</v>
      </c>
      <c r="L99" s="100">
        <v>8.790160888062986E-3</v>
      </c>
      <c r="M99" s="100">
        <v>5.9339683140247294E-3</v>
      </c>
      <c r="N99" s="100">
        <v>6.4509941646855419E-3</v>
      </c>
      <c r="O99" s="100">
        <v>6.1017217503383956E-3</v>
      </c>
      <c r="P99" s="100">
        <v>5.1300839677420728E-3</v>
      </c>
      <c r="Q99" s="100">
        <v>1.2938111525184544E-2</v>
      </c>
      <c r="R99" s="100">
        <v>1.3053890075326369E-2</v>
      </c>
      <c r="S99" s="100">
        <v>1.1580276047526273E-2</v>
      </c>
      <c r="T99" s="100">
        <v>1.2078655261628499E-2</v>
      </c>
      <c r="U99" s="100">
        <v>1.3176711771171679E-2</v>
      </c>
      <c r="V99" s="100">
        <v>3.5669379543687992E-2</v>
      </c>
      <c r="W99" s="100">
        <v>2.5172270052903453E-2</v>
      </c>
      <c r="X99" s="100">
        <v>3.2987132078104602E-2</v>
      </c>
      <c r="Y99" s="100">
        <v>1.7923523945923586E-2</v>
      </c>
      <c r="Z99" s="100">
        <v>2.8383052961468935E-2</v>
      </c>
      <c r="AA99" s="100">
        <v>1.2707499732078685E-2</v>
      </c>
      <c r="AB99" s="100">
        <v>1.5953993313545238E-2</v>
      </c>
      <c r="AC99" s="100">
        <v>1.2780738429778426E-2</v>
      </c>
      <c r="AD99" s="100">
        <v>1.4357999825063176E-2</v>
      </c>
      <c r="AE99" s="100">
        <v>2.164941904457E-2</v>
      </c>
      <c r="AF99" s="100">
        <v>1.4726171481773279E-2</v>
      </c>
      <c r="AG99" s="100">
        <v>2.0239769644388124E-2</v>
      </c>
      <c r="AH99" s="100">
        <v>1.2253530867569596E-2</v>
      </c>
      <c r="AI99" s="100">
        <v>1.5687791856890471E-2</v>
      </c>
      <c r="AJ99" s="100">
        <v>1.3038085075265556E-2</v>
      </c>
      <c r="AK99" s="100">
        <v>1.2313298965963504E-2</v>
      </c>
      <c r="AL99" s="100">
        <v>1.6704801583650449E-2</v>
      </c>
      <c r="AM99" s="100">
        <v>1.1054509219189993E-2</v>
      </c>
      <c r="AN99" s="100">
        <v>1.115933651665116E-2</v>
      </c>
      <c r="AO99" s="100">
        <v>6.0770460467282489E-3</v>
      </c>
      <c r="AP99" s="100">
        <v>1.0611060857952995E-2</v>
      </c>
      <c r="AQ99" s="100">
        <v>1.4538382686956883E-2</v>
      </c>
      <c r="AR99" s="100">
        <v>1.1621997799658399E-2</v>
      </c>
      <c r="AS99" s="100">
        <v>1.0646315620581203E-2</v>
      </c>
      <c r="AT99" s="99">
        <f t="shared" si="65"/>
        <v>0.68548407150783841</v>
      </c>
      <c r="AU99" s="100">
        <v>1</v>
      </c>
      <c r="AV99" s="100">
        <v>1</v>
      </c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99">
        <f t="shared" si="75"/>
        <v>2.1903615017337324E-2</v>
      </c>
      <c r="BH99" s="99">
        <f t="shared" si="76"/>
        <v>1.6494863101023348E-2</v>
      </c>
      <c r="BI99" s="99">
        <f t="shared" si="77"/>
        <v>6.4813858169707455E-3</v>
      </c>
      <c r="BJ99" s="99">
        <f t="shared" si="78"/>
        <v>1.2565528936167473E-2</v>
      </c>
      <c r="BK99" s="99">
        <f t="shared" si="79"/>
        <v>2.8027071716417711E-2</v>
      </c>
      <c r="BL99" s="99">
        <f t="shared" si="80"/>
        <v>1.3950057825116382E-2</v>
      </c>
      <c r="BM99" s="99">
        <f t="shared" si="81"/>
        <v>1.6911336579038296E-2</v>
      </c>
      <c r="BN99" s="99">
        <f t="shared" si="82"/>
        <v>1.2854006272144131E-2</v>
      </c>
      <c r="BO99" s="99">
        <f t="shared" si="83"/>
        <v>1.0698960602375546E-2</v>
      </c>
      <c r="BQ99" s="99">
        <f t="shared" si="84"/>
        <v>5.5475131350970555E-3</v>
      </c>
      <c r="BR99" s="99">
        <f t="shared" si="85"/>
        <v>3.404520976794426E-3</v>
      </c>
      <c r="BS99" s="99">
        <f t="shared" si="86"/>
        <v>1.3785130934432488E-3</v>
      </c>
      <c r="BT99" s="99">
        <f t="shared" si="87"/>
        <v>6.9975497054646342E-4</v>
      </c>
      <c r="BU99" s="99">
        <f t="shared" si="88"/>
        <v>6.9527936912766215E-3</v>
      </c>
      <c r="BV99" s="99">
        <f t="shared" si="89"/>
        <v>1.5376857698060627E-3</v>
      </c>
      <c r="BW99" s="99">
        <f t="shared" si="90"/>
        <v>3.9209391207937839E-3</v>
      </c>
      <c r="BX99" s="99">
        <f t="shared" si="91"/>
        <v>2.3056977876343638E-3</v>
      </c>
      <c r="BY99" s="99">
        <f t="shared" si="92"/>
        <v>3.0399733399332925E-3</v>
      </c>
      <c r="CA99" s="109">
        <f t="shared" si="66"/>
        <v>0.78151635814692033</v>
      </c>
      <c r="CB99" s="109">
        <f t="shared" si="67"/>
        <v>0.5885332320094282</v>
      </c>
      <c r="CC99" s="109">
        <f t="shared" si="68"/>
        <v>0.23125447719085387</v>
      </c>
      <c r="CD99" s="109">
        <f t="shared" si="69"/>
        <v>0.44833541881604533</v>
      </c>
      <c r="CE99" s="109">
        <f t="shared" si="70"/>
        <v>1</v>
      </c>
      <c r="CF99" s="109">
        <f t="shared" si="71"/>
        <v>0.49773511718474356</v>
      </c>
      <c r="CG99" s="109">
        <f t="shared" si="72"/>
        <v>0.60339291775287263</v>
      </c>
      <c r="CH99" s="109">
        <f t="shared" si="73"/>
        <v>0.45862822924217611</v>
      </c>
      <c r="CI99" s="109">
        <f t="shared" si="74"/>
        <v>0.3817366548538963</v>
      </c>
    </row>
    <row r="100" spans="1:87" s="99" customFormat="1">
      <c r="A100" s="105">
        <v>515</v>
      </c>
      <c r="B100" s="100">
        <v>3.7676915627758087E-2</v>
      </c>
      <c r="C100" s="100">
        <v>3.7147397832514487E-2</v>
      </c>
      <c r="D100" s="100">
        <v>3.620611517811953E-2</v>
      </c>
      <c r="E100" s="100">
        <v>3.7959111819988511E-2</v>
      </c>
      <c r="F100" s="100">
        <v>3.7594068464562903E-2</v>
      </c>
      <c r="G100" s="100">
        <v>5.735497869448148E-2</v>
      </c>
      <c r="H100" s="100">
        <v>5.915184197902499E-2</v>
      </c>
      <c r="I100" s="100">
        <v>4.4582728578807441E-2</v>
      </c>
      <c r="J100" s="100">
        <v>4.1368216583707658E-2</v>
      </c>
      <c r="K100" s="100">
        <v>4.4451953915756189E-2</v>
      </c>
      <c r="L100" s="100">
        <v>5.0361323765339104E-2</v>
      </c>
      <c r="M100" s="100">
        <v>0.11237001874250276</v>
      </c>
      <c r="N100" s="100">
        <v>6.6390749945969316E-2</v>
      </c>
      <c r="O100" s="100">
        <v>3.9548021024041174E-2</v>
      </c>
      <c r="P100" s="100">
        <v>8.6842781656889592E-2</v>
      </c>
      <c r="Q100" s="100">
        <v>2.6100150403238286E-2</v>
      </c>
      <c r="R100" s="100">
        <v>2.4849660003752914E-2</v>
      </c>
      <c r="S100" s="100">
        <v>2.4302060752407869E-2</v>
      </c>
      <c r="T100" s="100">
        <v>2.6851893588915564E-2</v>
      </c>
      <c r="U100" s="100">
        <v>3.7271449359193028E-2</v>
      </c>
      <c r="V100" s="100">
        <v>8.0259071548907407E-2</v>
      </c>
      <c r="W100" s="100">
        <v>3.3446820870660275E-2</v>
      </c>
      <c r="X100" s="100">
        <v>3.8338205496597555E-2</v>
      </c>
      <c r="Y100" s="100">
        <v>2.618725315643957E-2</v>
      </c>
      <c r="Z100" s="100">
        <v>3.2008020398335925E-2</v>
      </c>
      <c r="AA100" s="100">
        <v>9.92282227492889E-2</v>
      </c>
      <c r="AB100" s="100">
        <v>5.7239216146474425E-2</v>
      </c>
      <c r="AC100" s="100">
        <v>3.718030223168492E-2</v>
      </c>
      <c r="AD100" s="100">
        <v>7.9734447497185224E-2</v>
      </c>
      <c r="AE100" s="100">
        <v>3.8019197663221337E-2</v>
      </c>
      <c r="AF100" s="100">
        <v>3.6575328082447768E-2</v>
      </c>
      <c r="AG100" s="100">
        <v>2.7022115771786561E-2</v>
      </c>
      <c r="AH100" s="100">
        <v>2.8399267081800218E-2</v>
      </c>
      <c r="AI100" s="100">
        <v>2.7792737250136808E-2</v>
      </c>
      <c r="AJ100" s="100">
        <v>7.8906956714857562E-2</v>
      </c>
      <c r="AK100" s="100">
        <v>5.672092953130202E-2</v>
      </c>
      <c r="AL100" s="100">
        <v>5.1022921169534448E-2</v>
      </c>
      <c r="AM100" s="100">
        <v>6.7507914192416099E-2</v>
      </c>
      <c r="AN100" s="100">
        <v>5.3413727341403608E-2</v>
      </c>
      <c r="AO100" s="100">
        <v>3.2987687665547577E-2</v>
      </c>
      <c r="AP100" s="100">
        <v>4.5441172063340252E-2</v>
      </c>
      <c r="AQ100" s="100">
        <v>3.3972426922384037E-2</v>
      </c>
      <c r="AR100" s="100">
        <v>3.2228119894611884E-2</v>
      </c>
      <c r="AS100" s="100">
        <v>3.4358489629010718E-2</v>
      </c>
      <c r="AT100" s="99">
        <f t="shared" si="65"/>
        <v>2.0563719889863461</v>
      </c>
      <c r="AU100" s="100"/>
      <c r="AV100" s="100"/>
      <c r="AW100" s="100">
        <v>1</v>
      </c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99">
        <f t="shared" si="75"/>
        <v>3.7316721784588704E-2</v>
      </c>
      <c r="BH100" s="99">
        <f t="shared" si="76"/>
        <v>4.9381943950355549E-2</v>
      </c>
      <c r="BI100" s="99">
        <f t="shared" si="77"/>
        <v>7.1102579026948373E-2</v>
      </c>
      <c r="BJ100" s="99">
        <f t="shared" si="78"/>
        <v>2.7875042821501533E-2</v>
      </c>
      <c r="BK100" s="99">
        <f t="shared" si="79"/>
        <v>4.2047874294188145E-2</v>
      </c>
      <c r="BL100" s="99">
        <f t="shared" si="80"/>
        <v>6.8345547156158371E-2</v>
      </c>
      <c r="BM100" s="99">
        <f t="shared" si="81"/>
        <v>3.1561729169878538E-2</v>
      </c>
      <c r="BN100" s="99">
        <f t="shared" si="82"/>
        <v>6.1514489789902739E-2</v>
      </c>
      <c r="BO100" s="99">
        <f t="shared" si="83"/>
        <v>3.5797579234978893E-2</v>
      </c>
      <c r="BQ100" s="99">
        <f t="shared" si="84"/>
        <v>6.8582858248432117E-4</v>
      </c>
      <c r="BR100" s="99">
        <f t="shared" si="85"/>
        <v>8.2246168110184925E-3</v>
      </c>
      <c r="BS100" s="99">
        <f t="shared" si="86"/>
        <v>2.9149814293503495E-2</v>
      </c>
      <c r="BT100" s="99">
        <f t="shared" si="87"/>
        <v>5.3480995533486883E-3</v>
      </c>
      <c r="BU100" s="99">
        <f t="shared" si="88"/>
        <v>2.1795603497876122E-2</v>
      </c>
      <c r="BV100" s="99">
        <f t="shared" si="89"/>
        <v>2.6944818812203748E-2</v>
      </c>
      <c r="BW100" s="99">
        <f t="shared" si="90"/>
        <v>5.2832194198324193E-3</v>
      </c>
      <c r="BX100" s="99">
        <f t="shared" si="91"/>
        <v>1.1587629461197485E-2</v>
      </c>
      <c r="BY100" s="99">
        <f t="shared" si="92"/>
        <v>5.4552170697391381E-3</v>
      </c>
      <c r="CA100" s="109">
        <f t="shared" si="66"/>
        <v>0.52482937040083177</v>
      </c>
      <c r="CB100" s="109">
        <f t="shared" si="67"/>
        <v>0.69451691663166604</v>
      </c>
      <c r="CC100" s="109">
        <f t="shared" si="68"/>
        <v>1</v>
      </c>
      <c r="CD100" s="109">
        <f t="shared" si="69"/>
        <v>0.39203982756992117</v>
      </c>
      <c r="CE100" s="109">
        <f t="shared" si="70"/>
        <v>0.59136918617609791</v>
      </c>
      <c r="CF100" s="109">
        <f t="shared" si="71"/>
        <v>0.96122458694859625</v>
      </c>
      <c r="CG100" s="109">
        <f t="shared" si="72"/>
        <v>0.44389007546289455</v>
      </c>
      <c r="CH100" s="109">
        <f t="shared" si="73"/>
        <v>0.86515131563073566</v>
      </c>
      <c r="CI100" s="109">
        <f t="shared" si="74"/>
        <v>0.50346386481158945</v>
      </c>
    </row>
    <row r="101" spans="1:87" s="99" customFormat="1">
      <c r="A101" s="105" t="s">
        <v>64</v>
      </c>
      <c r="B101" s="100">
        <v>2.7714975170188585E-2</v>
      </c>
      <c r="C101" s="100">
        <v>2.1877729678789998E-2</v>
      </c>
      <c r="D101" s="100">
        <v>2.5620168245136403E-2</v>
      </c>
      <c r="E101" s="100">
        <v>3.0792333095077003E-2</v>
      </c>
      <c r="F101" s="100">
        <v>3.7830556396655592E-2</v>
      </c>
      <c r="G101" s="100">
        <v>0</v>
      </c>
      <c r="H101" s="100">
        <v>0</v>
      </c>
      <c r="I101" s="100">
        <v>0</v>
      </c>
      <c r="J101" s="100">
        <v>0</v>
      </c>
      <c r="K101" s="100">
        <v>0</v>
      </c>
      <c r="L101" s="100">
        <v>0</v>
      </c>
      <c r="M101" s="100">
        <v>0</v>
      </c>
      <c r="N101" s="100">
        <v>0</v>
      </c>
      <c r="O101" s="100">
        <v>0</v>
      </c>
      <c r="P101" s="100">
        <v>0</v>
      </c>
      <c r="Q101" s="100">
        <v>2.11604846505732E-2</v>
      </c>
      <c r="R101" s="100">
        <v>3.9692439662952467E-2</v>
      </c>
      <c r="S101" s="100">
        <v>3.4556979392475921E-2</v>
      </c>
      <c r="T101" s="100">
        <v>3.815255723881452E-2</v>
      </c>
      <c r="U101" s="100">
        <v>4.5833230336199127E-2</v>
      </c>
      <c r="V101" s="100">
        <v>0</v>
      </c>
      <c r="W101" s="100">
        <v>0</v>
      </c>
      <c r="X101" s="100">
        <v>0</v>
      </c>
      <c r="Y101" s="100">
        <v>0</v>
      </c>
      <c r="Z101" s="100">
        <v>0</v>
      </c>
      <c r="AA101" s="100">
        <v>3.2755879602879984E-2</v>
      </c>
      <c r="AB101" s="100">
        <v>2.6416088309163706E-2</v>
      </c>
      <c r="AC101" s="100">
        <v>4.1540451940535204E-2</v>
      </c>
      <c r="AD101" s="100">
        <v>3.9647154820288362E-2</v>
      </c>
      <c r="AE101" s="100">
        <v>0</v>
      </c>
      <c r="AF101" s="100">
        <v>0</v>
      </c>
      <c r="AG101" s="100">
        <v>0</v>
      </c>
      <c r="AH101" s="100">
        <v>0</v>
      </c>
      <c r="AI101" s="100">
        <v>0</v>
      </c>
      <c r="AJ101" s="100">
        <v>0</v>
      </c>
      <c r="AK101" s="100">
        <v>0</v>
      </c>
      <c r="AL101" s="100">
        <v>0</v>
      </c>
      <c r="AM101" s="100">
        <v>0</v>
      </c>
      <c r="AN101" s="100">
        <v>0</v>
      </c>
      <c r="AO101" s="100">
        <v>8.0883423933077875E-3</v>
      </c>
      <c r="AP101" s="100">
        <v>1.9671775087273462E-2</v>
      </c>
      <c r="AQ101" s="100">
        <v>1.6117791188061618E-2</v>
      </c>
      <c r="AR101" s="100">
        <v>1.342647720236847E-2</v>
      </c>
      <c r="AS101" s="100">
        <v>1.1718696704979506E-2</v>
      </c>
      <c r="AT101" s="99">
        <f t="shared" si="65"/>
        <v>0.53261411111572088</v>
      </c>
      <c r="AU101" s="100">
        <v>1</v>
      </c>
      <c r="AV101" s="100">
        <v>1</v>
      </c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99">
        <f t="shared" si="75"/>
        <v>2.8767152517169513E-2</v>
      </c>
      <c r="BH101" s="99">
        <f t="shared" si="76"/>
        <v>0</v>
      </c>
      <c r="BI101" s="99">
        <f t="shared" si="77"/>
        <v>0</v>
      </c>
      <c r="BJ101" s="99">
        <f t="shared" si="78"/>
        <v>3.587913825620305E-2</v>
      </c>
      <c r="BK101" s="99">
        <f t="shared" si="79"/>
        <v>0</v>
      </c>
      <c r="BL101" s="99">
        <f t="shared" si="80"/>
        <v>3.5089893668216812E-2</v>
      </c>
      <c r="BM101" s="99">
        <f t="shared" si="81"/>
        <v>0</v>
      </c>
      <c r="BN101" s="99">
        <f t="shared" si="82"/>
        <v>0</v>
      </c>
      <c r="BO101" s="99">
        <f t="shared" si="83"/>
        <v>1.3804616515198171E-2</v>
      </c>
      <c r="BQ101" s="99">
        <f t="shared" si="84"/>
        <v>6.0150099850234309E-3</v>
      </c>
      <c r="BR101" s="99">
        <f t="shared" si="85"/>
        <v>0</v>
      </c>
      <c r="BS101" s="99">
        <f t="shared" si="86"/>
        <v>0</v>
      </c>
      <c r="BT101" s="99">
        <f t="shared" si="87"/>
        <v>9.1812379155769147E-3</v>
      </c>
      <c r="BU101" s="99">
        <f t="shared" si="88"/>
        <v>0</v>
      </c>
      <c r="BV101" s="99">
        <f t="shared" si="89"/>
        <v>6.9055738911086659E-3</v>
      </c>
      <c r="BW101" s="99">
        <f t="shared" si="90"/>
        <v>0</v>
      </c>
      <c r="BX101" s="99">
        <f t="shared" si="91"/>
        <v>0</v>
      </c>
      <c r="BY101" s="99">
        <f t="shared" si="92"/>
        <v>4.38589122665556E-3</v>
      </c>
      <c r="CA101" s="109">
        <f t="shared" si="66"/>
        <v>0.80177936024413954</v>
      </c>
      <c r="CB101" s="109">
        <f t="shared" si="67"/>
        <v>0</v>
      </c>
      <c r="CC101" s="109">
        <f t="shared" si="68"/>
        <v>0</v>
      </c>
      <c r="CD101" s="109">
        <f t="shared" si="69"/>
        <v>1</v>
      </c>
      <c r="CE101" s="109">
        <f t="shared" si="70"/>
        <v>0</v>
      </c>
      <c r="CF101" s="109">
        <f t="shared" si="71"/>
        <v>0.97800268829339043</v>
      </c>
      <c r="CG101" s="109">
        <f t="shared" si="72"/>
        <v>0</v>
      </c>
      <c r="CH101" s="109">
        <f t="shared" si="73"/>
        <v>0</v>
      </c>
      <c r="CI101" s="109">
        <f t="shared" si="74"/>
        <v>0.38475329080155729</v>
      </c>
    </row>
    <row r="102" spans="1:87" s="99" customFormat="1">
      <c r="A102" s="105" t="s">
        <v>65</v>
      </c>
      <c r="B102" s="100">
        <v>1.1006129608614015E-2</v>
      </c>
      <c r="C102" s="100">
        <v>1.8331041666092601E-2</v>
      </c>
      <c r="D102" s="100">
        <v>1.2580012371938855E-2</v>
      </c>
      <c r="E102" s="100">
        <v>2.5907371311533939E-2</v>
      </c>
      <c r="F102" s="100">
        <v>1.3681676137616379E-2</v>
      </c>
      <c r="G102" s="100">
        <v>7.7449263238613094E-3</v>
      </c>
      <c r="H102" s="100">
        <v>6.6898844602070896E-3</v>
      </c>
      <c r="I102" s="100">
        <v>1.6516699813144655E-2</v>
      </c>
      <c r="J102" s="100">
        <v>1.1602738771307424E-2</v>
      </c>
      <c r="K102" s="100">
        <v>1.6673066540215473E-2</v>
      </c>
      <c r="L102" s="100">
        <v>1.294644899427214E-2</v>
      </c>
      <c r="M102" s="100">
        <v>1.8317183207220242E-2</v>
      </c>
      <c r="N102" s="100">
        <v>8.6686838124054467E-3</v>
      </c>
      <c r="O102" s="100">
        <v>1.466782550135024E-2</v>
      </c>
      <c r="P102" s="100">
        <v>1.795231177550664E-2</v>
      </c>
      <c r="Q102" s="100">
        <v>1.4653587506050069E-2</v>
      </c>
      <c r="R102" s="100">
        <v>1.2925814397493291E-2</v>
      </c>
      <c r="S102" s="100">
        <v>8.2753889635869722E-3</v>
      </c>
      <c r="T102" s="100">
        <v>1.524808504298223E-2</v>
      </c>
      <c r="U102" s="100">
        <v>2.2800104809883769E-2</v>
      </c>
      <c r="V102" s="100">
        <v>3.354151792151884E-2</v>
      </c>
      <c r="W102" s="100">
        <v>1.4256607895522588E-2</v>
      </c>
      <c r="X102" s="100">
        <v>1.8556819201212035E-2</v>
      </c>
      <c r="Y102" s="100">
        <v>1.1623163023012464E-2</v>
      </c>
      <c r="Z102" s="100">
        <v>1.0471356284092613E-2</v>
      </c>
      <c r="AA102" s="100">
        <v>1.0230169808037246E-2</v>
      </c>
      <c r="AB102" s="100">
        <v>8.9827710903309169E-3</v>
      </c>
      <c r="AC102" s="100">
        <v>4.8460045542596919E-2</v>
      </c>
      <c r="AD102" s="100">
        <v>1.6398530051390688E-2</v>
      </c>
      <c r="AE102" s="100">
        <v>1.4946401648928442E-2</v>
      </c>
      <c r="AF102" s="100">
        <v>2.3052596721268144E-2</v>
      </c>
      <c r="AG102" s="100">
        <v>2.9116257697932836E-2</v>
      </c>
      <c r="AH102" s="100">
        <v>2.5717503163985338E-2</v>
      </c>
      <c r="AI102" s="100">
        <v>1.7935426162006829E-2</v>
      </c>
      <c r="AJ102" s="100">
        <v>1.6781050088563645E-2</v>
      </c>
      <c r="AK102" s="100">
        <v>8.8671260333134157E-3</v>
      </c>
      <c r="AL102" s="100">
        <v>9.9077324168465042E-3</v>
      </c>
      <c r="AM102" s="100">
        <v>1.6776098340268379E-2</v>
      </c>
      <c r="AN102" s="100">
        <v>2.4967980187534291E-2</v>
      </c>
      <c r="AO102" s="100">
        <v>1.1202165402825705E-2</v>
      </c>
      <c r="AP102" s="100">
        <v>1.5160914121237686E-2</v>
      </c>
      <c r="AQ102" s="100">
        <v>6.3223981011761646E-2</v>
      </c>
      <c r="AR102" s="100">
        <v>1.8890643747121055E-2</v>
      </c>
      <c r="AS102" s="100">
        <v>1.7618157021694843E-2</v>
      </c>
      <c r="AT102" s="99">
        <f t="shared" si="65"/>
        <v>0.77387399559828596</v>
      </c>
      <c r="AU102" s="100">
        <v>1</v>
      </c>
      <c r="AV102" s="100">
        <v>1</v>
      </c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99">
        <f t="shared" si="75"/>
        <v>1.6301246219159158E-2</v>
      </c>
      <c r="BH102" s="99">
        <f t="shared" si="76"/>
        <v>1.1845463181747191E-2</v>
      </c>
      <c r="BI102" s="99">
        <f t="shared" si="77"/>
        <v>1.4510490658150941E-2</v>
      </c>
      <c r="BJ102" s="99">
        <f t="shared" si="78"/>
        <v>1.4780596143999267E-2</v>
      </c>
      <c r="BK102" s="99">
        <f t="shared" si="79"/>
        <v>1.7689892865071707E-2</v>
      </c>
      <c r="BL102" s="99">
        <f t="shared" si="80"/>
        <v>2.1017879123088945E-2</v>
      </c>
      <c r="BM102" s="99">
        <f t="shared" si="81"/>
        <v>2.2153637078824319E-2</v>
      </c>
      <c r="BN102" s="99">
        <f t="shared" si="82"/>
        <v>1.5459997413305246E-2</v>
      </c>
      <c r="BO102" s="99">
        <f t="shared" si="83"/>
        <v>2.5219172260928187E-2</v>
      </c>
      <c r="BQ102" s="99">
        <f t="shared" si="84"/>
        <v>6.0238214101147516E-3</v>
      </c>
      <c r="BR102" s="99">
        <f t="shared" si="85"/>
        <v>4.7058345558865762E-3</v>
      </c>
      <c r="BS102" s="99">
        <f t="shared" si="86"/>
        <v>3.9665705769987205E-3</v>
      </c>
      <c r="BT102" s="99">
        <f t="shared" si="87"/>
        <v>5.2513125048468173E-3</v>
      </c>
      <c r="BU102" s="99">
        <f t="shared" si="88"/>
        <v>9.3904939331229207E-3</v>
      </c>
      <c r="BV102" s="99">
        <f t="shared" si="89"/>
        <v>1.8579822220789053E-2</v>
      </c>
      <c r="BW102" s="99">
        <f t="shared" si="90"/>
        <v>5.7385734655496737E-3</v>
      </c>
      <c r="BX102" s="99">
        <f t="shared" si="91"/>
        <v>6.4840696688078063E-3</v>
      </c>
      <c r="BY102" s="99">
        <f t="shared" si="92"/>
        <v>2.1446656103395797E-2</v>
      </c>
      <c r="CA102" s="109">
        <f t="shared" si="66"/>
        <v>0.64638307913120996</v>
      </c>
      <c r="CB102" s="109">
        <f t="shared" si="67"/>
        <v>0.46970071258441931</v>
      </c>
      <c r="CC102" s="109">
        <f t="shared" si="68"/>
        <v>0.57537537346663437</v>
      </c>
      <c r="CD102" s="109">
        <f t="shared" si="69"/>
        <v>0.58608569667049293</v>
      </c>
      <c r="CE102" s="109">
        <f t="shared" si="70"/>
        <v>0.70144621251025285</v>
      </c>
      <c r="CF102" s="109">
        <f t="shared" si="71"/>
        <v>0.83340876162108368</v>
      </c>
      <c r="CG102" s="109">
        <f t="shared" si="72"/>
        <v>0.87844425858285324</v>
      </c>
      <c r="CH102" s="109">
        <f t="shared" si="73"/>
        <v>0.6130255685376822</v>
      </c>
      <c r="CI102" s="109">
        <f t="shared" si="74"/>
        <v>1</v>
      </c>
    </row>
    <row r="103" spans="1:87" s="99" customFormat="1">
      <c r="A103" s="105" t="s">
        <v>66</v>
      </c>
      <c r="B103" s="100">
        <v>3.8802359915991892E-3</v>
      </c>
      <c r="C103" s="100">
        <v>3.9514037954418322E-3</v>
      </c>
      <c r="D103" s="100">
        <v>8.9650244626972801E-3</v>
      </c>
      <c r="E103" s="100">
        <v>7.0805256910317351E-3</v>
      </c>
      <c r="F103" s="100">
        <v>7.434017743781004E-3</v>
      </c>
      <c r="G103" s="100">
        <v>6.1040964107390268E-3</v>
      </c>
      <c r="H103" s="100">
        <v>5.679801299205498E-3</v>
      </c>
      <c r="I103" s="100">
        <v>1.2475937620005179E-2</v>
      </c>
      <c r="J103" s="100">
        <v>9.9924572502574187E-3</v>
      </c>
      <c r="K103" s="100">
        <v>7.0429749361193839E-3</v>
      </c>
      <c r="L103" s="100">
        <v>5.7893831861799373E-3</v>
      </c>
      <c r="M103" s="100">
        <v>3.6059556642409779E-3</v>
      </c>
      <c r="N103" s="100">
        <v>5.5211259995677549E-3</v>
      </c>
      <c r="O103" s="100">
        <v>3.7800570423179069E-3</v>
      </c>
      <c r="P103" s="100">
        <v>4.7887031932734919E-3</v>
      </c>
      <c r="Q103" s="100">
        <v>0</v>
      </c>
      <c r="R103" s="100">
        <v>5.1957026142330802E-3</v>
      </c>
      <c r="S103" s="100">
        <v>4.3053535658425486E-3</v>
      </c>
      <c r="T103" s="100">
        <v>6.6698758964022107E-3</v>
      </c>
      <c r="U103" s="100">
        <v>6.4494333509664426E-3</v>
      </c>
      <c r="V103" s="100">
        <v>9.48481128856969E-3</v>
      </c>
      <c r="W103" s="100">
        <v>6.7108075679585015E-3</v>
      </c>
      <c r="X103" s="100">
        <v>7.6870063463901619E-3</v>
      </c>
      <c r="Y103" s="100">
        <v>5.8283673003728716E-3</v>
      </c>
      <c r="Z103" s="100">
        <v>7.5439108914799055E-3</v>
      </c>
      <c r="AA103" s="100">
        <v>6.9380969032884349E-3</v>
      </c>
      <c r="AB103" s="100">
        <v>6.9791944365430944E-3</v>
      </c>
      <c r="AC103" s="100">
        <v>1.1316978244726907E-2</v>
      </c>
      <c r="AD103" s="100">
        <v>1.0707491649562398E-2</v>
      </c>
      <c r="AE103" s="100">
        <v>7.458419844000903E-3</v>
      </c>
      <c r="AF103" s="100">
        <v>5.7257022943193077E-3</v>
      </c>
      <c r="AG103" s="100">
        <v>1.0304603189723975E-2</v>
      </c>
      <c r="AH103" s="100">
        <v>1.0161813374327261E-2</v>
      </c>
      <c r="AI103" s="100">
        <v>5.7875496492962282E-3</v>
      </c>
      <c r="AJ103" s="100">
        <v>7.2865264092994543E-3</v>
      </c>
      <c r="AK103" s="100">
        <v>5.306490928257448E-3</v>
      </c>
      <c r="AL103" s="100">
        <v>6.5188394570498721E-3</v>
      </c>
      <c r="AM103" s="100">
        <v>4.9958120702608228E-3</v>
      </c>
      <c r="AN103" s="100">
        <v>5.0503949089784608E-3</v>
      </c>
      <c r="AO103" s="100">
        <v>3.4707674214947068E-3</v>
      </c>
      <c r="AP103" s="100">
        <v>5.2056328079255554E-3</v>
      </c>
      <c r="AQ103" s="100">
        <v>5.2297793276692116E-3</v>
      </c>
      <c r="AR103" s="100">
        <v>4.7985835923724518E-3</v>
      </c>
      <c r="AS103" s="100">
        <v>4.9092132543027585E-3</v>
      </c>
      <c r="AT103" s="99">
        <f t="shared" si="65"/>
        <v>0.28411885887207228</v>
      </c>
      <c r="AU103" s="100">
        <v>1</v>
      </c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99">
        <f t="shared" si="75"/>
        <v>6.2622415369102081E-3</v>
      </c>
      <c r="BH103" s="99">
        <f t="shared" si="76"/>
        <v>8.2590535032653015E-3</v>
      </c>
      <c r="BI103" s="99">
        <f t="shared" si="77"/>
        <v>4.6970450171160139E-3</v>
      </c>
      <c r="BJ103" s="99">
        <f t="shared" si="78"/>
        <v>4.5240730854888573E-3</v>
      </c>
      <c r="BK103" s="99">
        <f t="shared" si="79"/>
        <v>7.4509806789542265E-3</v>
      </c>
      <c r="BL103" s="99">
        <f t="shared" si="80"/>
        <v>8.9854403085302091E-3</v>
      </c>
      <c r="BM103" s="99">
        <f t="shared" si="81"/>
        <v>7.8876176703335348E-3</v>
      </c>
      <c r="BN103" s="99">
        <f t="shared" si="82"/>
        <v>5.8316127547692114E-3</v>
      </c>
      <c r="BO103" s="99">
        <f t="shared" si="83"/>
        <v>4.7227952807529366E-3</v>
      </c>
      <c r="BQ103" s="99">
        <f t="shared" si="84"/>
        <v>2.2561917840183783E-3</v>
      </c>
      <c r="BR103" s="99">
        <f t="shared" si="85"/>
        <v>2.8966372437857846E-3</v>
      </c>
      <c r="BS103" s="99">
        <f t="shared" si="86"/>
        <v>9.8894593941866523E-4</v>
      </c>
      <c r="BT103" s="99">
        <f t="shared" si="87"/>
        <v>2.7054409802379593E-3</v>
      </c>
      <c r="BU103" s="99">
        <f t="shared" si="88"/>
        <v>1.3584496217462153E-3</v>
      </c>
      <c r="BV103" s="99">
        <f t="shared" si="89"/>
        <v>2.3535906955775353E-3</v>
      </c>
      <c r="BW103" s="99">
        <f t="shared" si="90"/>
        <v>2.2517859390473564E-3</v>
      </c>
      <c r="BX103" s="99">
        <f t="shared" si="91"/>
        <v>1.0214782574719569E-3</v>
      </c>
      <c r="BY103" s="99">
        <f t="shared" si="92"/>
        <v>7.2426414222869634E-4</v>
      </c>
      <c r="CA103" s="109">
        <f t="shared" si="66"/>
        <v>0.69693207254019951</v>
      </c>
      <c r="CB103" s="109">
        <f t="shared" si="67"/>
        <v>0.91915957590021247</v>
      </c>
      <c r="CC103" s="109">
        <f t="shared" si="68"/>
        <v>0.52273954929698174</v>
      </c>
      <c r="CD103" s="109">
        <f t="shared" si="69"/>
        <v>0.5034893038234296</v>
      </c>
      <c r="CE103" s="109">
        <f t="shared" si="70"/>
        <v>0.82922822066724278</v>
      </c>
      <c r="CF103" s="109">
        <f t="shared" si="71"/>
        <v>1</v>
      </c>
      <c r="CG103" s="109">
        <f t="shared" si="72"/>
        <v>0.87782205428993043</v>
      </c>
      <c r="CH103" s="109">
        <f t="shared" si="73"/>
        <v>0.64900689944298517</v>
      </c>
      <c r="CI103" s="109">
        <f t="shared" si="74"/>
        <v>0.52560532579237251</v>
      </c>
    </row>
    <row r="104" spans="1:87" s="99" customFormat="1">
      <c r="A104" s="105" t="s">
        <v>67</v>
      </c>
      <c r="B104" s="100">
        <v>3.4763858321359823E-3</v>
      </c>
      <c r="C104" s="100">
        <v>4.3237423155667119E-3</v>
      </c>
      <c r="D104" s="100">
        <v>3.4525648617088492E-3</v>
      </c>
      <c r="E104" s="100">
        <v>4.7046788028927292E-3</v>
      </c>
      <c r="F104" s="100">
        <v>4.9169238146287379E-3</v>
      </c>
      <c r="G104" s="100">
        <v>1.4077617732233058E-2</v>
      </c>
      <c r="H104" s="100">
        <v>1.2359811007645657E-2</v>
      </c>
      <c r="I104" s="100">
        <v>1.4038995471549036E-2</v>
      </c>
      <c r="J104" s="100">
        <v>1.197509880889752E-2</v>
      </c>
      <c r="K104" s="100">
        <v>1.2691078103799077E-2</v>
      </c>
      <c r="L104" s="100">
        <v>6.3892232288352288E-3</v>
      </c>
      <c r="M104" s="100">
        <v>3.4958223765043693E-3</v>
      </c>
      <c r="N104" s="100">
        <v>5.2258482818240762E-3</v>
      </c>
      <c r="O104" s="100">
        <v>4.2795675666032615E-3</v>
      </c>
      <c r="P104" s="100">
        <v>2.8923642322695713E-3</v>
      </c>
      <c r="Q104" s="100">
        <v>1.2564639192176224E-2</v>
      </c>
      <c r="R104" s="100">
        <v>1.9168461215408397E-2</v>
      </c>
      <c r="S104" s="100">
        <v>1.7091622533819937E-2</v>
      </c>
      <c r="T104" s="100">
        <v>1.7759955350645052E-2</v>
      </c>
      <c r="U104" s="100">
        <v>2.1045692824642845E-2</v>
      </c>
      <c r="V104" s="100">
        <v>5.6265673195626108E-2</v>
      </c>
      <c r="W104" s="100">
        <v>3.434094541324182E-2</v>
      </c>
      <c r="X104" s="100">
        <v>3.6968399049394196E-2</v>
      </c>
      <c r="Y104" s="100">
        <v>3.3086781390420948E-2</v>
      </c>
      <c r="Z104" s="100">
        <v>3.2194320989603481E-2</v>
      </c>
      <c r="AA104" s="100">
        <v>6.0001265047427803E-3</v>
      </c>
      <c r="AB104" s="100">
        <v>5.8885956531666266E-3</v>
      </c>
      <c r="AC104" s="100">
        <v>7.4997871199480671E-3</v>
      </c>
      <c r="AD104" s="100">
        <v>8.6106461439410548E-3</v>
      </c>
      <c r="AE104" s="100">
        <v>1.4259872279749239E-2</v>
      </c>
      <c r="AF104" s="100">
        <v>1.5451613116395937E-2</v>
      </c>
      <c r="AG104" s="100">
        <v>1.6877615175804654E-2</v>
      </c>
      <c r="AH104" s="100">
        <v>1.4155861550946655E-2</v>
      </c>
      <c r="AI104" s="100">
        <v>1.4605275528120697E-2</v>
      </c>
      <c r="AJ104" s="100">
        <v>8.6603462378055714E-3</v>
      </c>
      <c r="AK104" s="100">
        <v>8.4778931083310614E-3</v>
      </c>
      <c r="AL104" s="100">
        <v>9.1691840486775259E-3</v>
      </c>
      <c r="AM104" s="100">
        <v>6.2870787305570903E-3</v>
      </c>
      <c r="AN104" s="100">
        <v>7.1363689936969916E-3</v>
      </c>
      <c r="AO104" s="100">
        <v>0</v>
      </c>
      <c r="AP104" s="100">
        <v>0</v>
      </c>
      <c r="AQ104" s="100">
        <v>0</v>
      </c>
      <c r="AR104" s="100">
        <v>0</v>
      </c>
      <c r="AS104" s="100">
        <v>0</v>
      </c>
      <c r="AT104" s="99">
        <f t="shared" si="65"/>
        <v>0.53186647778395679</v>
      </c>
      <c r="AU104" s="100">
        <v>1</v>
      </c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99">
        <f t="shared" si="75"/>
        <v>4.1748591253866017E-3</v>
      </c>
      <c r="BH104" s="99">
        <f t="shared" si="76"/>
        <v>1.3028520224824869E-2</v>
      </c>
      <c r="BI104" s="99">
        <f t="shared" si="77"/>
        <v>4.4565651372073011E-3</v>
      </c>
      <c r="BJ104" s="99">
        <f t="shared" si="78"/>
        <v>1.7526074223338489E-2</v>
      </c>
      <c r="BK104" s="99">
        <f t="shared" si="79"/>
        <v>3.8571224007657313E-2</v>
      </c>
      <c r="BL104" s="99">
        <f t="shared" si="80"/>
        <v>6.9997888554496328E-3</v>
      </c>
      <c r="BM104" s="99">
        <f t="shared" si="81"/>
        <v>1.5070047530203436E-2</v>
      </c>
      <c r="BN104" s="99">
        <f t="shared" si="82"/>
        <v>7.9461742238136467E-3</v>
      </c>
      <c r="BO104" s="99">
        <f t="shared" si="83"/>
        <v>0</v>
      </c>
      <c r="BQ104" s="99">
        <f t="shared" si="84"/>
        <v>6.824787620756202E-4</v>
      </c>
      <c r="BR104" s="99">
        <f t="shared" si="85"/>
        <v>9.73704483661437E-4</v>
      </c>
      <c r="BS104" s="99">
        <f t="shared" si="86"/>
        <v>1.3899679060123307E-3</v>
      </c>
      <c r="BT104" s="99">
        <f t="shared" si="87"/>
        <v>3.1600805508344202E-3</v>
      </c>
      <c r="BU104" s="99">
        <f t="shared" si="88"/>
        <v>1.0053629193259426E-2</v>
      </c>
      <c r="BV104" s="99">
        <f t="shared" si="89"/>
        <v>1.3011449594630229E-3</v>
      </c>
      <c r="BW104" s="99">
        <f t="shared" si="90"/>
        <v>1.1314842072504762E-3</v>
      </c>
      <c r="BX104" s="99">
        <f t="shared" si="91"/>
        <v>1.1934091959491311E-3</v>
      </c>
      <c r="BY104" s="99">
        <f t="shared" si="92"/>
        <v>0</v>
      </c>
      <c r="CA104" s="109">
        <f t="shared" si="66"/>
        <v>0.10823766247495262</v>
      </c>
      <c r="CB104" s="109">
        <f t="shared" si="67"/>
        <v>0.33777824168189202</v>
      </c>
      <c r="CC104" s="109">
        <f t="shared" si="68"/>
        <v>0.1155411904046023</v>
      </c>
      <c r="CD104" s="109">
        <f t="shared" si="69"/>
        <v>0.45438211190443795</v>
      </c>
      <c r="CE104" s="109">
        <f t="shared" si="70"/>
        <v>1</v>
      </c>
      <c r="CF104" s="109">
        <f t="shared" si="71"/>
        <v>0.18147696982755868</v>
      </c>
      <c r="CG104" s="109">
        <f t="shared" si="72"/>
        <v>0.39070700808487879</v>
      </c>
      <c r="CH104" s="109">
        <f t="shared" si="73"/>
        <v>0.20601301691219703</v>
      </c>
      <c r="CI104" s="109">
        <f t="shared" si="74"/>
        <v>0</v>
      </c>
    </row>
    <row r="105" spans="1:87" s="99" customFormat="1">
      <c r="A105" s="105" t="s">
        <v>200</v>
      </c>
      <c r="B105" s="100">
        <v>7.2872214472328223E-2</v>
      </c>
      <c r="C105" s="100">
        <v>4.8520427986079154E-2</v>
      </c>
      <c r="D105" s="100">
        <v>5.8386288980704408E-2</v>
      </c>
      <c r="E105" s="100">
        <v>3.8034406476613061E-2</v>
      </c>
      <c r="F105" s="100">
        <v>6.469022857342574E-2</v>
      </c>
      <c r="G105" s="100">
        <v>0.11951393790465237</v>
      </c>
      <c r="H105" s="100">
        <v>0.17383798858582641</v>
      </c>
      <c r="I105" s="100">
        <v>0.13287279972615815</v>
      </c>
      <c r="J105" s="100">
        <v>0.15447349133764091</v>
      </c>
      <c r="K105" s="100">
        <v>0.16556451394678484</v>
      </c>
      <c r="L105" s="100">
        <v>0</v>
      </c>
      <c r="M105" s="100">
        <v>0</v>
      </c>
      <c r="N105" s="100">
        <v>0</v>
      </c>
      <c r="O105" s="100">
        <v>0</v>
      </c>
      <c r="P105" s="100">
        <v>0</v>
      </c>
      <c r="Q105" s="100">
        <v>3.1697814068515524E-2</v>
      </c>
      <c r="R105" s="100">
        <v>1.5003916732938383E-2</v>
      </c>
      <c r="S105" s="100">
        <v>4.0427791345388688E-2</v>
      </c>
      <c r="T105" s="100">
        <v>4.4629397622531965E-2</v>
      </c>
      <c r="U105" s="100">
        <v>2.5017921501352149E-2</v>
      </c>
      <c r="V105" s="100">
        <v>0</v>
      </c>
      <c r="W105" s="100">
        <v>1.3046355743954182E-2</v>
      </c>
      <c r="X105" s="100">
        <v>1.2705239580856315E-2</v>
      </c>
      <c r="Y105" s="100">
        <v>1.1452460085385609E-2</v>
      </c>
      <c r="Z105" s="100">
        <v>1.3854764479739811E-2</v>
      </c>
      <c r="AA105" s="100">
        <v>1.7627419935770987E-2</v>
      </c>
      <c r="AB105" s="100">
        <v>1.737368506313355E-2</v>
      </c>
      <c r="AC105" s="100">
        <v>2.3915509662312723E-2</v>
      </c>
      <c r="AD105" s="100">
        <v>2.4470386750173038E-2</v>
      </c>
      <c r="AE105" s="100">
        <v>3.6703061424094005E-2</v>
      </c>
      <c r="AF105" s="100">
        <v>3.7213026523409076E-2</v>
      </c>
      <c r="AG105" s="100">
        <v>5.644136762837626E-2</v>
      </c>
      <c r="AH105" s="100">
        <v>4.7241066063897177E-2</v>
      </c>
      <c r="AI105" s="100">
        <v>5.1486911171166369E-2</v>
      </c>
      <c r="AJ105" s="100">
        <v>7.8554868833722438E-2</v>
      </c>
      <c r="AK105" s="100">
        <v>3.7102051642132171E-2</v>
      </c>
      <c r="AL105" s="100">
        <v>4.514070434539711E-2</v>
      </c>
      <c r="AM105" s="100">
        <v>2.2627430617535388E-2</v>
      </c>
      <c r="AN105" s="100">
        <v>4.0320337794013179E-2</v>
      </c>
      <c r="AO105" s="100">
        <v>1.2271425206209573E-2</v>
      </c>
      <c r="AP105" s="100">
        <v>1.7001608351698918E-2</v>
      </c>
      <c r="AQ105" s="100">
        <v>2.6699134038651023E-2</v>
      </c>
      <c r="AR105" s="100">
        <v>1.0007976125070714E-2</v>
      </c>
      <c r="AS105" s="100">
        <v>0</v>
      </c>
      <c r="AT105" s="99">
        <f t="shared" si="65"/>
        <v>1.8387999303276392</v>
      </c>
      <c r="AU105" s="100">
        <v>1</v>
      </c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99">
        <f t="shared" si="75"/>
        <v>5.6500713297830109E-2</v>
      </c>
      <c r="BH105" s="99">
        <f t="shared" si="76"/>
        <v>0.14925254630021254</v>
      </c>
      <c r="BI105" s="99">
        <f t="shared" si="77"/>
        <v>0</v>
      </c>
      <c r="BJ105" s="99">
        <f t="shared" si="78"/>
        <v>3.1355368254145345E-2</v>
      </c>
      <c r="BK105" s="99">
        <f t="shared" si="79"/>
        <v>1.0211763977987183E-2</v>
      </c>
      <c r="BL105" s="99">
        <f t="shared" si="80"/>
        <v>2.0846750352847575E-2</v>
      </c>
      <c r="BM105" s="99">
        <f t="shared" si="81"/>
        <v>4.581708656218858E-2</v>
      </c>
      <c r="BN105" s="99">
        <f t="shared" si="82"/>
        <v>4.4749078646560053E-2</v>
      </c>
      <c r="BO105" s="99">
        <f t="shared" si="83"/>
        <v>1.3196028744326047E-2</v>
      </c>
      <c r="BQ105" s="99">
        <f t="shared" si="84"/>
        <v>1.3632122432731557E-2</v>
      </c>
      <c r="BR105" s="99">
        <f t="shared" si="85"/>
        <v>2.2641021703429298E-2</v>
      </c>
      <c r="BS105" s="99">
        <f t="shared" si="86"/>
        <v>0</v>
      </c>
      <c r="BT105" s="99">
        <f t="shared" si="87"/>
        <v>1.1897049883794353E-2</v>
      </c>
      <c r="BU105" s="99">
        <f t="shared" si="88"/>
        <v>5.7737170455996458E-3</v>
      </c>
      <c r="BV105" s="99">
        <f t="shared" si="89"/>
        <v>3.8718770331878124E-3</v>
      </c>
      <c r="BW105" s="99">
        <f t="shared" si="90"/>
        <v>8.7198807368557389E-3</v>
      </c>
      <c r="BX105" s="99">
        <f t="shared" si="91"/>
        <v>2.0678750566293619E-2</v>
      </c>
      <c r="BY105" s="99">
        <f t="shared" si="92"/>
        <v>9.7720268440661413E-3</v>
      </c>
      <c r="CA105" s="109">
        <f t="shared" si="66"/>
        <v>0.37855778476423657</v>
      </c>
      <c r="CB105" s="109">
        <f t="shared" si="67"/>
        <v>1</v>
      </c>
      <c r="CC105" s="109">
        <f t="shared" si="68"/>
        <v>0</v>
      </c>
      <c r="CD105" s="109">
        <f t="shared" si="69"/>
        <v>0.21008263531448171</v>
      </c>
      <c r="CE105" s="109">
        <f t="shared" si="70"/>
        <v>6.8419361887782026E-2</v>
      </c>
      <c r="CF105" s="109">
        <f t="shared" si="71"/>
        <v>0.13967433634877885</v>
      </c>
      <c r="CG105" s="109">
        <f t="shared" si="72"/>
        <v>0.30697691729848453</v>
      </c>
      <c r="CH105" s="109">
        <f t="shared" si="73"/>
        <v>0.29982120744895013</v>
      </c>
      <c r="CI105" s="109">
        <f t="shared" si="74"/>
        <v>8.8414094576202598E-2</v>
      </c>
    </row>
    <row r="106" spans="1:87" s="99" customFormat="1">
      <c r="A106" s="105" t="s">
        <v>68</v>
      </c>
      <c r="B106" s="100">
        <v>4.1506821944829585E-3</v>
      </c>
      <c r="C106" s="100">
        <v>0</v>
      </c>
      <c r="D106" s="100">
        <v>3.538572992785241E-3</v>
      </c>
      <c r="E106" s="100">
        <v>5.8846485860511886E-3</v>
      </c>
      <c r="F106" s="100">
        <v>5.8997859522901932E-3</v>
      </c>
      <c r="G106" s="100">
        <v>0</v>
      </c>
      <c r="H106" s="100">
        <v>3.3423436112175104E-3</v>
      </c>
      <c r="I106" s="100">
        <v>1.2255404143698264E-2</v>
      </c>
      <c r="J106" s="100">
        <v>1.0031519925898947E-2</v>
      </c>
      <c r="K106" s="100">
        <v>1.3212624845855395E-2</v>
      </c>
      <c r="L106" s="100">
        <v>4.1586543391190353E-3</v>
      </c>
      <c r="M106" s="100">
        <v>0</v>
      </c>
      <c r="N106" s="100">
        <v>6.3196995893667609E-3</v>
      </c>
      <c r="O106" s="100">
        <v>3.5977580005307299E-3</v>
      </c>
      <c r="P106" s="100">
        <v>3.8722008977575945E-3</v>
      </c>
      <c r="Q106" s="100">
        <v>1.6085318141990747E-2</v>
      </c>
      <c r="R106" s="100">
        <v>1.9197054855110664E-2</v>
      </c>
      <c r="S106" s="100">
        <v>2.2708887852262435E-2</v>
      </c>
      <c r="T106" s="100">
        <v>2.8438845076441718E-2</v>
      </c>
      <c r="U106" s="100">
        <v>3.2483483379558448E-2</v>
      </c>
      <c r="V106" s="100">
        <v>2.0506606922408667E-2</v>
      </c>
      <c r="W106" s="100">
        <v>1.3991814471756615E-2</v>
      </c>
      <c r="X106" s="100">
        <v>3.1781075881866294E-2</v>
      </c>
      <c r="Y106" s="100">
        <v>1.9693428904218012E-2</v>
      </c>
      <c r="Z106" s="100">
        <v>1.9746283855790712E-2</v>
      </c>
      <c r="AA106" s="100">
        <v>5.0221727418985349E-3</v>
      </c>
      <c r="AB106" s="100">
        <v>3.9969488745148114E-3</v>
      </c>
      <c r="AC106" s="100">
        <v>1.3928612086154311E-2</v>
      </c>
      <c r="AD106" s="100">
        <v>1.4316062914950748E-2</v>
      </c>
      <c r="AE106" s="100">
        <v>9.5802767628520632E-3</v>
      </c>
      <c r="AF106" s="100">
        <v>8.9876197657880845E-3</v>
      </c>
      <c r="AG106" s="100">
        <v>2.3280117899550035E-2</v>
      </c>
      <c r="AH106" s="100">
        <v>1.4764292211299651E-2</v>
      </c>
      <c r="AI106" s="100">
        <v>1.3328482297977836E-2</v>
      </c>
      <c r="AJ106" s="100">
        <v>4.1492202607617016E-3</v>
      </c>
      <c r="AK106" s="100">
        <v>4.9594120828976894E-3</v>
      </c>
      <c r="AL106" s="100">
        <v>1.106334987468644E-2</v>
      </c>
      <c r="AM106" s="100">
        <v>1.0765319290061141E-2</v>
      </c>
      <c r="AN106" s="100">
        <v>9.8824645613512351E-3</v>
      </c>
      <c r="AO106" s="100">
        <v>2.2884452508411123E-3</v>
      </c>
      <c r="AP106" s="100">
        <v>4.8914386772008168E-3</v>
      </c>
      <c r="AQ106" s="100">
        <v>1.5597526581924639E-2</v>
      </c>
      <c r="AR106" s="100">
        <v>1.114256972541929E-2</v>
      </c>
      <c r="AS106" s="100">
        <v>1.020944994217874E-2</v>
      </c>
      <c r="AT106" s="99">
        <f t="shared" si="65"/>
        <v>0.49305047622276699</v>
      </c>
      <c r="AU106" s="100">
        <v>1</v>
      </c>
      <c r="AV106" s="100">
        <v>1</v>
      </c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99">
        <f t="shared" si="75"/>
        <v>3.8947379451219162E-3</v>
      </c>
      <c r="BH106" s="99">
        <f t="shared" si="76"/>
        <v>7.7683785053340223E-3</v>
      </c>
      <c r="BI106" s="99">
        <f t="shared" si="77"/>
        <v>3.5896625653548237E-3</v>
      </c>
      <c r="BJ106" s="99">
        <f t="shared" si="78"/>
        <v>2.3782717861072802E-2</v>
      </c>
      <c r="BK106" s="99">
        <f t="shared" si="79"/>
        <v>2.1143842007208064E-2</v>
      </c>
      <c r="BL106" s="99">
        <f t="shared" si="80"/>
        <v>9.3159491543795998E-3</v>
      </c>
      <c r="BM106" s="99">
        <f t="shared" si="81"/>
        <v>1.3988157787493533E-2</v>
      </c>
      <c r="BN106" s="99">
        <f t="shared" si="82"/>
        <v>8.163953213951641E-3</v>
      </c>
      <c r="BO106" s="99">
        <f t="shared" si="83"/>
        <v>8.8258860355129205E-3</v>
      </c>
      <c r="BQ106" s="99">
        <f t="shared" si="84"/>
        <v>2.4156420711251647E-3</v>
      </c>
      <c r="BR106" s="99">
        <f t="shared" si="85"/>
        <v>5.8058702162373504E-3</v>
      </c>
      <c r="BS106" s="99">
        <f t="shared" si="86"/>
        <v>2.2771926010740017E-3</v>
      </c>
      <c r="BT106" s="99">
        <f t="shared" si="87"/>
        <v>6.6860717125372679E-3</v>
      </c>
      <c r="BU106" s="99">
        <f t="shared" si="88"/>
        <v>6.4954826202763645E-3</v>
      </c>
      <c r="BV106" s="99">
        <f t="shared" si="89"/>
        <v>5.5679462640606837E-3</v>
      </c>
      <c r="BW106" s="99">
        <f t="shared" si="90"/>
        <v>5.7404894119153747E-3</v>
      </c>
      <c r="BX106" s="99">
        <f t="shared" si="91"/>
        <v>3.3359426049993863E-3</v>
      </c>
      <c r="BY106" s="99">
        <f t="shared" si="92"/>
        <v>5.2762296225887795E-3</v>
      </c>
      <c r="CA106" s="109">
        <f t="shared" si="66"/>
        <v>0.16376336665443797</v>
      </c>
      <c r="CB106" s="109">
        <f t="shared" si="67"/>
        <v>0.3266396444137778</v>
      </c>
      <c r="CC106" s="109">
        <f t="shared" si="68"/>
        <v>0.15093575874397139</v>
      </c>
      <c r="CD106" s="109">
        <f t="shared" si="69"/>
        <v>1</v>
      </c>
      <c r="CE106" s="109">
        <f t="shared" si="70"/>
        <v>0.88904229242091748</v>
      </c>
      <c r="CF106" s="109">
        <f t="shared" si="71"/>
        <v>0.39171087210464733</v>
      </c>
      <c r="CG106" s="109">
        <f t="shared" si="72"/>
        <v>0.58816481233161078</v>
      </c>
      <c r="CH106" s="109">
        <f t="shared" si="73"/>
        <v>0.34327250828275929</v>
      </c>
      <c r="CI106" s="109">
        <f t="shared" si="74"/>
        <v>0.37110502201932938</v>
      </c>
    </row>
    <row r="107" spans="1:87" s="99" customFormat="1">
      <c r="A107" s="105" t="s">
        <v>269</v>
      </c>
      <c r="B107" s="100">
        <v>1.4752355262012951E-2</v>
      </c>
      <c r="C107" s="100">
        <v>1.6648801765731906E-2</v>
      </c>
      <c r="D107" s="100">
        <v>6.4952348187378647E-2</v>
      </c>
      <c r="E107" s="100">
        <v>2.2696920271796036E-2</v>
      </c>
      <c r="F107" s="100">
        <v>2.1390398785941511E-2</v>
      </c>
      <c r="G107" s="100">
        <v>1.3532998138127148E-2</v>
      </c>
      <c r="H107" s="100">
        <v>2.4832142213056605E-2</v>
      </c>
      <c r="I107" s="100">
        <v>5.6879233537283351E-2</v>
      </c>
      <c r="J107" s="100">
        <v>4.6323555861312322E-2</v>
      </c>
      <c r="K107" s="100">
        <v>1.7404327259466765E-2</v>
      </c>
      <c r="L107" s="100">
        <v>1.4775152661459902E-2</v>
      </c>
      <c r="M107" s="100">
        <v>2.0487437363759665E-2</v>
      </c>
      <c r="N107" s="100">
        <v>1.6980494921115193E-2</v>
      </c>
      <c r="O107" s="100">
        <v>1.4222948940658595E-2</v>
      </c>
      <c r="P107" s="100">
        <v>1.992476558472818E-2</v>
      </c>
      <c r="Q107" s="100">
        <v>1.2765159504675815E-2</v>
      </c>
      <c r="R107" s="100">
        <v>1.5702375952749009E-2</v>
      </c>
      <c r="S107" s="100">
        <v>1.1928216667124002E-2</v>
      </c>
      <c r="T107" s="100">
        <v>5.1017118224100814E-2</v>
      </c>
      <c r="U107" s="100">
        <v>3.1459115081581966E-2</v>
      </c>
      <c r="V107" s="100">
        <v>3.9922025302209112E-2</v>
      </c>
      <c r="W107" s="100">
        <v>3.2773628264472422E-2</v>
      </c>
      <c r="X107" s="100">
        <v>5.8316092093141148E-2</v>
      </c>
      <c r="Y107" s="100">
        <v>4.8679356723049849E-2</v>
      </c>
      <c r="Z107" s="100">
        <v>4.2817559620136253E-2</v>
      </c>
      <c r="AA107" s="100">
        <v>3.1687143939128276E-2</v>
      </c>
      <c r="AB107" s="100">
        <v>1.3339107341706921E-2</v>
      </c>
      <c r="AC107" s="100">
        <v>4.3544729074653905E-2</v>
      </c>
      <c r="AD107" s="100">
        <v>2.3861702454826956E-2</v>
      </c>
      <c r="AE107" s="100">
        <v>2.0893073129372573E-2</v>
      </c>
      <c r="AF107" s="100">
        <v>8.9042820881264743E-3</v>
      </c>
      <c r="AG107" s="100">
        <v>1.487152967621652E-2</v>
      </c>
      <c r="AH107" s="100">
        <v>9.2621530741506253E-3</v>
      </c>
      <c r="AI107" s="100">
        <v>7.8482433835808576E-3</v>
      </c>
      <c r="AJ107" s="100">
        <v>2.267784500549799E-2</v>
      </c>
      <c r="AK107" s="100">
        <v>1.0742828729512963E-2</v>
      </c>
      <c r="AL107" s="100">
        <v>1.1474083040273886E-2</v>
      </c>
      <c r="AM107" s="100">
        <v>1.0200109903381981E-2</v>
      </c>
      <c r="AN107" s="100">
        <v>1.3009097865827737E-2</v>
      </c>
      <c r="AO107" s="100">
        <v>1.0397242267253363E-2</v>
      </c>
      <c r="AP107" s="100">
        <v>1.0658753915745056E-2</v>
      </c>
      <c r="AQ107" s="100">
        <v>1.9373783143994669E-2</v>
      </c>
      <c r="AR107" s="100">
        <v>1.4662074544384803E-2</v>
      </c>
      <c r="AS107" s="100">
        <v>1.4724911057858916E-2</v>
      </c>
      <c r="AT107" s="99">
        <f t="shared" si="65"/>
        <v>1.0433172218225635</v>
      </c>
      <c r="AU107" s="100">
        <v>1</v>
      </c>
      <c r="AV107" s="100">
        <v>1</v>
      </c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99">
        <f t="shared" si="75"/>
        <v>2.808816485457221E-2</v>
      </c>
      <c r="BH107" s="99">
        <f t="shared" si="76"/>
        <v>3.1794451401849236E-2</v>
      </c>
      <c r="BI107" s="99">
        <f t="shared" si="77"/>
        <v>1.7278159894344305E-2</v>
      </c>
      <c r="BJ107" s="99">
        <f t="shared" si="78"/>
        <v>2.4574397086046324E-2</v>
      </c>
      <c r="BK107" s="99">
        <f t="shared" si="79"/>
        <v>4.4501732400601755E-2</v>
      </c>
      <c r="BL107" s="99">
        <f t="shared" si="80"/>
        <v>2.8108170702579014E-2</v>
      </c>
      <c r="BM107" s="99">
        <f t="shared" si="81"/>
        <v>1.2355856270289411E-2</v>
      </c>
      <c r="BN107" s="99">
        <f t="shared" si="82"/>
        <v>1.3620792908898911E-2</v>
      </c>
      <c r="BO107" s="99">
        <f t="shared" si="83"/>
        <v>1.396335298584736E-2</v>
      </c>
      <c r="BQ107" s="99">
        <f t="shared" si="84"/>
        <v>2.0866219390581364E-2</v>
      </c>
      <c r="BR107" s="99">
        <f t="shared" si="85"/>
        <v>1.8903513354353058E-2</v>
      </c>
      <c r="BS107" s="99">
        <f t="shared" si="86"/>
        <v>2.8719308475200801E-3</v>
      </c>
      <c r="BT107" s="99">
        <f t="shared" si="87"/>
        <v>1.6768374798216339E-2</v>
      </c>
      <c r="BU107" s="99">
        <f t="shared" si="88"/>
        <v>9.6131116240241125E-3</v>
      </c>
      <c r="BV107" s="99">
        <f t="shared" si="89"/>
        <v>1.2744333498186983E-2</v>
      </c>
      <c r="BW107" s="99">
        <f t="shared" si="90"/>
        <v>5.5003550367566439E-3</v>
      </c>
      <c r="BX107" s="99">
        <f t="shared" si="91"/>
        <v>5.1719550657449839E-3</v>
      </c>
      <c r="BY107" s="99">
        <f t="shared" si="92"/>
        <v>3.6735016564918301E-3</v>
      </c>
      <c r="CA107" s="109">
        <f t="shared" si="66"/>
        <v>0.63117014415808226</v>
      </c>
      <c r="CB107" s="109">
        <f t="shared" si="67"/>
        <v>0.71445424002008762</v>
      </c>
      <c r="CC107" s="109">
        <f t="shared" si="68"/>
        <v>0.38825814102712702</v>
      </c>
      <c r="CD107" s="109">
        <f t="shared" si="69"/>
        <v>0.55221214457066903</v>
      </c>
      <c r="CE107" s="109">
        <f t="shared" si="70"/>
        <v>1</v>
      </c>
      <c r="CF107" s="109">
        <f t="shared" si="71"/>
        <v>0.63161969627499115</v>
      </c>
      <c r="CG107" s="109">
        <f t="shared" si="72"/>
        <v>0.27764888249883807</v>
      </c>
      <c r="CH107" s="109">
        <f t="shared" si="73"/>
        <v>0.30607331836624702</v>
      </c>
      <c r="CI107" s="109">
        <f t="shared" si="74"/>
        <v>0.31377099795015051</v>
      </c>
    </row>
    <row r="108" spans="1:87" s="99" customFormat="1">
      <c r="A108" s="105" t="s">
        <v>70</v>
      </c>
      <c r="B108" s="100">
        <v>1.5724688190990807E-2</v>
      </c>
      <c r="C108" s="100">
        <v>1.7464777671537493E-2</v>
      </c>
      <c r="D108" s="100">
        <v>1.2120861272192579E-2</v>
      </c>
      <c r="E108" s="100">
        <v>1.9409407095231129E-2</v>
      </c>
      <c r="F108" s="100">
        <v>1.9670635025626604E-2</v>
      </c>
      <c r="G108" s="100">
        <v>1.2411807933727785E-2</v>
      </c>
      <c r="H108" s="100">
        <v>1.866977738671451E-2</v>
      </c>
      <c r="I108" s="100">
        <v>1.4470247304215962E-2</v>
      </c>
      <c r="J108" s="100">
        <v>1.1887699584980149E-2</v>
      </c>
      <c r="K108" s="100">
        <v>2.3560769376476214E-2</v>
      </c>
      <c r="L108" s="100">
        <v>1.0422861595882123E-2</v>
      </c>
      <c r="M108" s="100">
        <v>6.8987094561499184E-3</v>
      </c>
      <c r="N108" s="100">
        <v>1.1350226928895611E-2</v>
      </c>
      <c r="O108" s="100">
        <v>7.2565610930360657E-3</v>
      </c>
      <c r="P108" s="100">
        <v>8.1215679090711566E-3</v>
      </c>
      <c r="Q108" s="100">
        <v>0</v>
      </c>
      <c r="R108" s="100">
        <v>0</v>
      </c>
      <c r="S108" s="100">
        <v>0</v>
      </c>
      <c r="T108" s="100">
        <v>0</v>
      </c>
      <c r="U108" s="100">
        <v>0</v>
      </c>
      <c r="V108" s="100">
        <v>5.6261276787315836E-2</v>
      </c>
      <c r="W108" s="100">
        <v>4.04009784685583E-2</v>
      </c>
      <c r="X108" s="100">
        <v>4.9293809243772864E-2</v>
      </c>
      <c r="Y108" s="100">
        <v>3.6907397639405981E-2</v>
      </c>
      <c r="Z108" s="100">
        <v>4.1619552089171674E-2</v>
      </c>
      <c r="AA108" s="100">
        <v>1.743012497423203E-2</v>
      </c>
      <c r="AB108" s="100">
        <v>1.664406809928403E-2</v>
      </c>
      <c r="AC108" s="100">
        <v>1.5032231108078059E-2</v>
      </c>
      <c r="AD108" s="100">
        <v>2.1411388706829442E-2</v>
      </c>
      <c r="AE108" s="100">
        <v>2.1998187285715093E-2</v>
      </c>
      <c r="AF108" s="100">
        <v>2.4823247026827391E-2</v>
      </c>
      <c r="AG108" s="100">
        <v>2.9470084430102812E-2</v>
      </c>
      <c r="AH108" s="100">
        <v>1.8224322110486919E-2</v>
      </c>
      <c r="AI108" s="100">
        <v>2.0421083635798466E-2</v>
      </c>
      <c r="AJ108" s="100">
        <v>1.6903603754881834E-2</v>
      </c>
      <c r="AK108" s="100">
        <v>1.1043445779084315E-2</v>
      </c>
      <c r="AL108" s="100">
        <v>1.4099083935567509E-2</v>
      </c>
      <c r="AM108" s="100">
        <v>8.0894717772206325E-3</v>
      </c>
      <c r="AN108" s="100">
        <v>1.3903226778683123E-2</v>
      </c>
      <c r="AO108" s="100">
        <v>5.7299917821865849E-3</v>
      </c>
      <c r="AP108" s="100">
        <v>7.4017692190938515E-3</v>
      </c>
      <c r="AQ108" s="100">
        <v>6.985869562816824E-3</v>
      </c>
      <c r="AR108" s="100">
        <v>9.9269013727903161E-3</v>
      </c>
      <c r="AS108" s="100">
        <v>7.3333948201537782E-3</v>
      </c>
      <c r="AT108" s="99">
        <f t="shared" si="65"/>
        <v>0.72079510821278581</v>
      </c>
      <c r="AU108" s="100">
        <v>1</v>
      </c>
      <c r="AV108" s="100">
        <v>1</v>
      </c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99">
        <f t="shared" si="75"/>
        <v>1.687807385111572E-2</v>
      </c>
      <c r="BH108" s="99">
        <f t="shared" si="76"/>
        <v>1.6200060317222924E-2</v>
      </c>
      <c r="BI108" s="99">
        <f t="shared" si="77"/>
        <v>8.809985396606974E-3</v>
      </c>
      <c r="BJ108" s="99">
        <f t="shared" si="78"/>
        <v>0</v>
      </c>
      <c r="BK108" s="99">
        <f t="shared" si="79"/>
        <v>4.489660284564493E-2</v>
      </c>
      <c r="BL108" s="99">
        <f t="shared" si="80"/>
        <v>1.7629453222105889E-2</v>
      </c>
      <c r="BM108" s="99">
        <f t="shared" si="81"/>
        <v>2.2987384897786137E-2</v>
      </c>
      <c r="BN108" s="99">
        <f t="shared" si="82"/>
        <v>1.2807766405087484E-2</v>
      </c>
      <c r="BO108" s="99">
        <f t="shared" si="83"/>
        <v>7.4755853514082704E-3</v>
      </c>
      <c r="BQ108" s="99">
        <f t="shared" si="84"/>
        <v>3.102887255488559E-3</v>
      </c>
      <c r="BR108" s="99">
        <f t="shared" si="85"/>
        <v>4.9045668647783175E-3</v>
      </c>
      <c r="BS108" s="99">
        <f t="shared" si="86"/>
        <v>1.974475759612679E-3</v>
      </c>
      <c r="BT108" s="99">
        <f t="shared" si="87"/>
        <v>0</v>
      </c>
      <c r="BU108" s="99">
        <f t="shared" si="88"/>
        <v>7.7985309183201991E-3</v>
      </c>
      <c r="BV108" s="99">
        <f t="shared" si="89"/>
        <v>2.711660887776191E-3</v>
      </c>
      <c r="BW108" s="99">
        <f t="shared" si="90"/>
        <v>4.3487631627253482E-3</v>
      </c>
      <c r="BX108" s="99">
        <f t="shared" si="91"/>
        <v>3.3547931924826279E-3</v>
      </c>
      <c r="BY108" s="99">
        <f t="shared" si="92"/>
        <v>1.5265595032422125E-3</v>
      </c>
      <c r="CA108" s="109">
        <f t="shared" si="66"/>
        <v>0.37593209243787873</v>
      </c>
      <c r="CB108" s="109">
        <f t="shared" si="67"/>
        <v>0.36083042569877566</v>
      </c>
      <c r="CC108" s="109">
        <f t="shared" si="68"/>
        <v>0.19622832994504755</v>
      </c>
      <c r="CD108" s="109">
        <f t="shared" si="69"/>
        <v>0</v>
      </c>
      <c r="CE108" s="109">
        <f t="shared" si="70"/>
        <v>1</v>
      </c>
      <c r="CF108" s="109">
        <f t="shared" si="71"/>
        <v>0.39266786582308166</v>
      </c>
      <c r="CG108" s="109">
        <f t="shared" si="72"/>
        <v>0.51200722194543424</v>
      </c>
      <c r="CH108" s="109">
        <f t="shared" si="73"/>
        <v>0.28527250600943554</v>
      </c>
      <c r="CI108" s="109">
        <f t="shared" si="74"/>
        <v>0.16650670379470411</v>
      </c>
    </row>
    <row r="109" spans="1:87" s="99" customFormat="1">
      <c r="A109" s="105" t="s">
        <v>230</v>
      </c>
      <c r="B109" s="100">
        <v>0</v>
      </c>
      <c r="C109" s="100">
        <v>0</v>
      </c>
      <c r="D109" s="100">
        <v>0</v>
      </c>
      <c r="E109" s="100">
        <v>0</v>
      </c>
      <c r="F109" s="100">
        <v>0</v>
      </c>
      <c r="G109" s="100">
        <v>0</v>
      </c>
      <c r="H109" s="100">
        <v>0</v>
      </c>
      <c r="I109" s="100">
        <v>0</v>
      </c>
      <c r="J109" s="100">
        <v>0</v>
      </c>
      <c r="K109" s="100">
        <v>0</v>
      </c>
      <c r="L109" s="100">
        <v>0</v>
      </c>
      <c r="M109" s="100">
        <v>0</v>
      </c>
      <c r="N109" s="100">
        <v>0</v>
      </c>
      <c r="O109" s="100">
        <v>0</v>
      </c>
      <c r="P109" s="100">
        <v>0</v>
      </c>
      <c r="Q109" s="100">
        <v>3.6846062558696401E-2</v>
      </c>
      <c r="R109" s="100">
        <v>5.8540413833364606E-2</v>
      </c>
      <c r="S109" s="100">
        <v>4.9059627363279637E-2</v>
      </c>
      <c r="T109" s="100">
        <v>5.650675916772447E-2</v>
      </c>
      <c r="U109" s="100">
        <v>6.6643595308604128E-2</v>
      </c>
      <c r="V109" s="100">
        <v>4.9136017838866362E-2</v>
      </c>
      <c r="W109" s="100">
        <v>3.2479268949218473E-2</v>
      </c>
      <c r="X109" s="100">
        <v>4.3961958680827987E-2</v>
      </c>
      <c r="Y109" s="100">
        <v>3.1786878520392463E-2</v>
      </c>
      <c r="Z109" s="100">
        <v>3.1370809223458085E-2</v>
      </c>
      <c r="AA109" s="100">
        <v>0</v>
      </c>
      <c r="AB109" s="100">
        <v>0</v>
      </c>
      <c r="AC109" s="100">
        <v>0</v>
      </c>
      <c r="AD109" s="100">
        <v>0</v>
      </c>
      <c r="AE109" s="100">
        <v>0</v>
      </c>
      <c r="AF109" s="100">
        <v>0</v>
      </c>
      <c r="AG109" s="100">
        <v>0</v>
      </c>
      <c r="AH109" s="100">
        <v>0</v>
      </c>
      <c r="AI109" s="100">
        <v>0</v>
      </c>
      <c r="AJ109" s="100">
        <v>0</v>
      </c>
      <c r="AK109" s="100">
        <v>0</v>
      </c>
      <c r="AL109" s="100">
        <v>0</v>
      </c>
      <c r="AM109" s="100">
        <v>0</v>
      </c>
      <c r="AN109" s="100">
        <v>0</v>
      </c>
      <c r="AO109" s="100">
        <v>0</v>
      </c>
      <c r="AP109" s="100">
        <v>0</v>
      </c>
      <c r="AQ109" s="100">
        <v>0</v>
      </c>
      <c r="AR109" s="100">
        <v>0</v>
      </c>
      <c r="AS109" s="100">
        <v>0</v>
      </c>
      <c r="AT109" s="99">
        <f t="shared" si="65"/>
        <v>0.45633139144443258</v>
      </c>
      <c r="AU109" s="100">
        <v>1</v>
      </c>
      <c r="AV109" s="100">
        <v>1</v>
      </c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99">
        <f t="shared" si="75"/>
        <v>0</v>
      </c>
      <c r="BH109" s="99">
        <f t="shared" si="76"/>
        <v>0</v>
      </c>
      <c r="BI109" s="99">
        <f t="shared" si="77"/>
        <v>0</v>
      </c>
      <c r="BJ109" s="99">
        <f t="shared" si="78"/>
        <v>5.3519291646333844E-2</v>
      </c>
      <c r="BK109" s="99">
        <f t="shared" si="79"/>
        <v>3.7746986642552674E-2</v>
      </c>
      <c r="BL109" s="99">
        <f t="shared" si="80"/>
        <v>0</v>
      </c>
      <c r="BM109" s="99">
        <f t="shared" si="81"/>
        <v>0</v>
      </c>
      <c r="BN109" s="99">
        <f t="shared" si="82"/>
        <v>0</v>
      </c>
      <c r="BO109" s="99">
        <f t="shared" si="83"/>
        <v>0</v>
      </c>
      <c r="BQ109" s="99">
        <f t="shared" si="84"/>
        <v>0</v>
      </c>
      <c r="BR109" s="99">
        <f t="shared" si="85"/>
        <v>0</v>
      </c>
      <c r="BS109" s="99">
        <f t="shared" si="86"/>
        <v>0</v>
      </c>
      <c r="BT109" s="99">
        <f t="shared" si="87"/>
        <v>1.1227968989918983E-2</v>
      </c>
      <c r="BU109" s="99">
        <f t="shared" si="88"/>
        <v>8.2502013010506085E-3</v>
      </c>
      <c r="BV109" s="99">
        <f t="shared" si="89"/>
        <v>0</v>
      </c>
      <c r="BW109" s="99">
        <f t="shared" si="90"/>
        <v>0</v>
      </c>
      <c r="BX109" s="99">
        <f t="shared" si="91"/>
        <v>0</v>
      </c>
      <c r="BY109" s="99">
        <f t="shared" si="92"/>
        <v>0</v>
      </c>
      <c r="CA109" s="109">
        <f t="shared" si="66"/>
        <v>0</v>
      </c>
      <c r="CB109" s="109">
        <f t="shared" si="67"/>
        <v>0</v>
      </c>
      <c r="CC109" s="109">
        <f t="shared" si="68"/>
        <v>0</v>
      </c>
      <c r="CD109" s="109">
        <f t="shared" si="69"/>
        <v>1</v>
      </c>
      <c r="CE109" s="109">
        <f t="shared" si="70"/>
        <v>0.70529682814175287</v>
      </c>
      <c r="CF109" s="109">
        <f t="shared" si="71"/>
        <v>0</v>
      </c>
      <c r="CG109" s="109">
        <f t="shared" si="72"/>
        <v>0</v>
      </c>
      <c r="CH109" s="109">
        <f t="shared" si="73"/>
        <v>0</v>
      </c>
      <c r="CI109" s="109">
        <f t="shared" si="74"/>
        <v>0</v>
      </c>
    </row>
    <row r="110" spans="1:87" s="99" customFormat="1">
      <c r="A110" s="105" t="s">
        <v>71</v>
      </c>
      <c r="B110" s="100">
        <v>1.2552099550883452E-2</v>
      </c>
      <c r="C110" s="100">
        <v>2.1425481319008344E-2</v>
      </c>
      <c r="D110" s="100">
        <v>1.8023665468066174E-2</v>
      </c>
      <c r="E110" s="100">
        <v>3.3408203794709296E-2</v>
      </c>
      <c r="F110" s="100">
        <v>3.472452912280289E-2</v>
      </c>
      <c r="G110" s="100">
        <v>1.6616852127792448E-2</v>
      </c>
      <c r="H110" s="100">
        <v>1.8111074326217103E-2</v>
      </c>
      <c r="I110" s="100">
        <v>1.9985731269377194E-2</v>
      </c>
      <c r="J110" s="100">
        <v>3.3285052990346176E-2</v>
      </c>
      <c r="K110" s="100">
        <v>1.2476854148599909E-2</v>
      </c>
      <c r="L110" s="100">
        <v>1.787057967973826E-2</v>
      </c>
      <c r="M110" s="100">
        <v>7.9061148448757758E-3</v>
      </c>
      <c r="N110" s="100">
        <v>2.0709963259131187E-2</v>
      </c>
      <c r="O110" s="100">
        <v>1.4120649631276495E-2</v>
      </c>
      <c r="P110" s="100">
        <v>1.8430585672515865E-2</v>
      </c>
      <c r="Q110" s="100">
        <v>1.0501438622708938E-2</v>
      </c>
      <c r="R110" s="100">
        <v>2.1554243028066446E-2</v>
      </c>
      <c r="S110" s="100">
        <v>1.4684027110830613E-2</v>
      </c>
      <c r="T110" s="100">
        <v>3.4348622135908703E-2</v>
      </c>
      <c r="U110" s="100">
        <v>3.2235301484971481E-2</v>
      </c>
      <c r="V110" s="100">
        <v>3.0125948305272522E-2</v>
      </c>
      <c r="W110" s="100">
        <v>3.9392814058808838E-2</v>
      </c>
      <c r="X110" s="100">
        <v>3.87856708562999E-2</v>
      </c>
      <c r="Y110" s="100">
        <v>3.2001964221802293E-2</v>
      </c>
      <c r="Z110" s="100">
        <v>2.617807494651752E-2</v>
      </c>
      <c r="AA110" s="100">
        <v>8.6655748804841514E-3</v>
      </c>
      <c r="AB110" s="100">
        <v>1.1939186681173969E-2</v>
      </c>
      <c r="AC110" s="100">
        <v>2.8841203079023821E-2</v>
      </c>
      <c r="AD110" s="100">
        <v>1.5063338713239801E-2</v>
      </c>
      <c r="AE110" s="100">
        <v>1.3072990997439429E-2</v>
      </c>
      <c r="AF110" s="100">
        <v>2.2195356732986816E-2</v>
      </c>
      <c r="AG110" s="100">
        <v>2.8046372115251454E-2</v>
      </c>
      <c r="AH110" s="100">
        <v>2.3324050753330536E-2</v>
      </c>
      <c r="AI110" s="100">
        <v>1.4731080011107747E-2</v>
      </c>
      <c r="AJ110" s="100">
        <v>2.6517972732147791E-2</v>
      </c>
      <c r="AK110" s="100">
        <v>9.9360550304586296E-3</v>
      </c>
      <c r="AL110" s="100">
        <v>1.2692784263988757E-2</v>
      </c>
      <c r="AM110" s="100">
        <v>1.6626739588111714E-2</v>
      </c>
      <c r="AN110" s="100">
        <v>1.8885992315245008E-2</v>
      </c>
      <c r="AO110" s="100">
        <v>1.088320814804292E-2</v>
      </c>
      <c r="AP110" s="100">
        <v>1.5111287561102702E-2</v>
      </c>
      <c r="AQ110" s="100">
        <v>1.4560783406808749E-2</v>
      </c>
      <c r="AR110" s="100">
        <v>1.6170563161534875E-2</v>
      </c>
      <c r="AS110" s="100">
        <v>1.1691136783980973E-2</v>
      </c>
      <c r="AT110" s="99">
        <f t="shared" si="65"/>
        <v>0.89841121893198772</v>
      </c>
      <c r="AU110" s="100">
        <v>1</v>
      </c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99">
        <f t="shared" si="75"/>
        <v>2.4026795851094029E-2</v>
      </c>
      <c r="BH110" s="99">
        <f t="shared" si="76"/>
        <v>2.0095112972466564E-2</v>
      </c>
      <c r="BI110" s="99">
        <f t="shared" si="77"/>
        <v>1.5807578617507517E-2</v>
      </c>
      <c r="BJ110" s="99">
        <f t="shared" si="78"/>
        <v>2.2664726476497234E-2</v>
      </c>
      <c r="BK110" s="99">
        <f t="shared" si="79"/>
        <v>3.3296894477740216E-2</v>
      </c>
      <c r="BL110" s="99">
        <f t="shared" si="80"/>
        <v>1.6127325838480436E-2</v>
      </c>
      <c r="BM110" s="99">
        <f t="shared" si="81"/>
        <v>2.0273970122023196E-2</v>
      </c>
      <c r="BN110" s="99">
        <f t="shared" si="82"/>
        <v>1.6931908785990379E-2</v>
      </c>
      <c r="BO110" s="99">
        <f t="shared" si="83"/>
        <v>1.3683395812294044E-2</v>
      </c>
      <c r="BQ110" s="99">
        <f t="shared" si="84"/>
        <v>9.7072830780514183E-3</v>
      </c>
      <c r="BR110" s="99">
        <f t="shared" si="85"/>
        <v>7.8749453552558E-3</v>
      </c>
      <c r="BS110" s="99">
        <f t="shared" si="86"/>
        <v>5.0111968062184114E-3</v>
      </c>
      <c r="BT110" s="99">
        <f t="shared" si="87"/>
        <v>1.0499757509596964E-2</v>
      </c>
      <c r="BU110" s="99">
        <f t="shared" si="88"/>
        <v>5.6942127899130912E-3</v>
      </c>
      <c r="BV110" s="99">
        <f t="shared" si="89"/>
        <v>8.8692912165217082E-3</v>
      </c>
      <c r="BW110" s="99">
        <f t="shared" si="90"/>
        <v>6.2446513562604191E-3</v>
      </c>
      <c r="BX110" s="99">
        <f t="shared" si="91"/>
        <v>6.378015740421945E-3</v>
      </c>
      <c r="BY110" s="99">
        <f t="shared" si="92"/>
        <v>2.2806157201166596E-3</v>
      </c>
      <c r="CA110" s="109">
        <f t="shared" si="66"/>
        <v>0.72159269589410291</v>
      </c>
      <c r="CB110" s="109">
        <f t="shared" si="67"/>
        <v>0.60351312900668963</v>
      </c>
      <c r="CC110" s="109">
        <f t="shared" si="68"/>
        <v>0.47474633491947027</v>
      </c>
      <c r="CD110" s="109">
        <f t="shared" si="69"/>
        <v>0.6806858967477929</v>
      </c>
      <c r="CE110" s="109">
        <f t="shared" si="70"/>
        <v>1</v>
      </c>
      <c r="CF110" s="109">
        <f t="shared" si="71"/>
        <v>0.48434924912477784</v>
      </c>
      <c r="CG110" s="109">
        <f t="shared" si="72"/>
        <v>0.60888471552735457</v>
      </c>
      <c r="CH110" s="109">
        <f t="shared" si="73"/>
        <v>0.5085131526998643</v>
      </c>
      <c r="CI110" s="109">
        <f t="shared" si="74"/>
        <v>0.41095111201561835</v>
      </c>
    </row>
    <row r="111" spans="1:87" s="99" customFormat="1">
      <c r="A111" s="105" t="s">
        <v>73</v>
      </c>
      <c r="B111" s="100">
        <v>1.6379883532282091E-2</v>
      </c>
      <c r="C111" s="100">
        <v>2.3185219986277553E-2</v>
      </c>
      <c r="D111" s="100">
        <v>1.6278031207719562E-2</v>
      </c>
      <c r="E111" s="100">
        <v>1.5697698670077198E-2</v>
      </c>
      <c r="F111" s="100">
        <v>2.0874959619032313E-2</v>
      </c>
      <c r="G111" s="100">
        <v>1.4838342381280191E-2</v>
      </c>
      <c r="H111" s="100">
        <v>1.7760000914713848E-2</v>
      </c>
      <c r="I111" s="100">
        <v>1.7823030933577403E-2</v>
      </c>
      <c r="J111" s="100">
        <v>1.4557169771446813E-2</v>
      </c>
      <c r="K111" s="100">
        <v>1.8911304195439252E-2</v>
      </c>
      <c r="L111" s="100">
        <v>1.9612915845715301E-2</v>
      </c>
      <c r="M111" s="100">
        <v>1.5120672018108159E-2</v>
      </c>
      <c r="N111" s="100">
        <v>1.3427166630646206E-2</v>
      </c>
      <c r="O111" s="100">
        <v>1.2967761501564314E-2</v>
      </c>
      <c r="P111" s="100">
        <v>1.0913960400398184E-2</v>
      </c>
      <c r="Q111" s="100">
        <v>9.0710083778999043E-3</v>
      </c>
      <c r="R111" s="100">
        <v>1.6640902605893269E-2</v>
      </c>
      <c r="S111" s="100">
        <v>5.5308289657821797E-3</v>
      </c>
      <c r="T111" s="100">
        <v>8.731330007800563E-3</v>
      </c>
      <c r="U111" s="100">
        <v>1.5317074617715837E-2</v>
      </c>
      <c r="V111" s="100">
        <v>2.3836446576604779E-2</v>
      </c>
      <c r="W111" s="100">
        <v>1.7592030335254468E-2</v>
      </c>
      <c r="X111" s="100">
        <v>2.117967104710454E-2</v>
      </c>
      <c r="Y111" s="100">
        <v>1.6240677485818852E-2</v>
      </c>
      <c r="Z111" s="100">
        <v>1.5233388855119715E-2</v>
      </c>
      <c r="AA111" s="100">
        <v>1.9339822218231169E-2</v>
      </c>
      <c r="AB111" s="100">
        <v>2.1826325651521161E-2</v>
      </c>
      <c r="AC111" s="100">
        <v>1.9852629015230615E-2</v>
      </c>
      <c r="AD111" s="100">
        <v>2.3423561593938078E-2</v>
      </c>
      <c r="AE111" s="100">
        <v>1.5965974811951333E-2</v>
      </c>
      <c r="AF111" s="100">
        <v>2.087406905940031E-2</v>
      </c>
      <c r="AG111" s="100">
        <v>2.4530519156675597E-2</v>
      </c>
      <c r="AH111" s="100">
        <v>1.7776972373162631E-2</v>
      </c>
      <c r="AI111" s="100">
        <v>1.5341625741716602E-2</v>
      </c>
      <c r="AJ111" s="100">
        <v>2.5811088601561106E-2</v>
      </c>
      <c r="AK111" s="100">
        <v>1.6171781874484228E-2</v>
      </c>
      <c r="AL111" s="100">
        <v>1.6570094328135856E-2</v>
      </c>
      <c r="AM111" s="100">
        <v>1.3852814095430994E-2</v>
      </c>
      <c r="AN111" s="100">
        <v>1.7933055252462162E-2</v>
      </c>
      <c r="AO111" s="100">
        <v>1.5211046755222446E-2</v>
      </c>
      <c r="AP111" s="100">
        <v>1.6006821396265827E-2</v>
      </c>
      <c r="AQ111" s="100">
        <v>1.4699289266174503E-2</v>
      </c>
      <c r="AR111" s="100">
        <v>1.2534654927284099E-2</v>
      </c>
      <c r="AS111" s="100">
        <v>1.6307014245477581E-2</v>
      </c>
      <c r="AT111" s="99">
        <f t="shared" si="65"/>
        <v>0.74175063684759879</v>
      </c>
      <c r="AU111" s="100">
        <v>1</v>
      </c>
      <c r="AV111" s="100">
        <v>1</v>
      </c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99">
        <f t="shared" si="75"/>
        <v>1.8483158603077744E-2</v>
      </c>
      <c r="BH111" s="99">
        <f t="shared" si="76"/>
        <v>1.6777969639291502E-2</v>
      </c>
      <c r="BI111" s="99">
        <f t="shared" si="77"/>
        <v>1.4408495279286431E-2</v>
      </c>
      <c r="BJ111" s="99">
        <f t="shared" si="78"/>
        <v>1.1058228915018351E-2</v>
      </c>
      <c r="BK111" s="99">
        <f t="shared" si="79"/>
        <v>1.8816442859980471E-2</v>
      </c>
      <c r="BL111" s="99">
        <f t="shared" si="80"/>
        <v>2.1110584619730255E-2</v>
      </c>
      <c r="BM111" s="99">
        <f t="shared" si="81"/>
        <v>1.8897832228581296E-2</v>
      </c>
      <c r="BN111" s="99">
        <f t="shared" si="82"/>
        <v>1.8067766830414871E-2</v>
      </c>
      <c r="BO111" s="99">
        <f t="shared" si="83"/>
        <v>1.4951765318084892E-2</v>
      </c>
      <c r="BQ111" s="99">
        <f t="shared" si="84"/>
        <v>3.3494489562777797E-3</v>
      </c>
      <c r="BR111" s="99">
        <f t="shared" si="85"/>
        <v>1.9558732586887977E-3</v>
      </c>
      <c r="BS111" s="99">
        <f t="shared" si="86"/>
        <v>3.2727543023523989E-3</v>
      </c>
      <c r="BT111" s="99">
        <f t="shared" si="87"/>
        <v>4.7228081277070899E-3</v>
      </c>
      <c r="BU111" s="99">
        <f t="shared" si="88"/>
        <v>3.5971278151646253E-3</v>
      </c>
      <c r="BV111" s="99">
        <f t="shared" si="89"/>
        <v>1.8779598410029567E-3</v>
      </c>
      <c r="BW111" s="99">
        <f t="shared" si="90"/>
        <v>3.8121973107895983E-3</v>
      </c>
      <c r="BX111" s="99">
        <f t="shared" si="91"/>
        <v>4.5711264392950066E-3</v>
      </c>
      <c r="BY111" s="99">
        <f t="shared" si="92"/>
        <v>1.4935893549646688E-3</v>
      </c>
      <c r="CA111" s="109">
        <f t="shared" si="66"/>
        <v>0.87553987423934809</v>
      </c>
      <c r="CB111" s="109">
        <f t="shared" si="67"/>
        <v>0.79476575099727798</v>
      </c>
      <c r="CC111" s="109">
        <f t="shared" si="68"/>
        <v>0.6825246926520474</v>
      </c>
      <c r="CD111" s="109">
        <f t="shared" si="69"/>
        <v>0.52382390702165449</v>
      </c>
      <c r="CE111" s="109">
        <f t="shared" si="70"/>
        <v>0.89132741697709095</v>
      </c>
      <c r="CF111" s="109">
        <f t="shared" si="71"/>
        <v>1</v>
      </c>
      <c r="CG111" s="109">
        <f t="shared" si="72"/>
        <v>0.89518279900780728</v>
      </c>
      <c r="CH111" s="109">
        <f t="shared" si="73"/>
        <v>0.85586293112548273</v>
      </c>
      <c r="CI111" s="109">
        <f t="shared" si="74"/>
        <v>0.70825917838915542</v>
      </c>
    </row>
    <row r="112" spans="1:87" s="99" customFormat="1">
      <c r="A112" s="105">
        <v>450</v>
      </c>
      <c r="B112" s="106">
        <v>0</v>
      </c>
      <c r="C112" s="106">
        <v>4.2827540788462123E-3</v>
      </c>
      <c r="D112" s="106">
        <v>0</v>
      </c>
      <c r="E112" s="106">
        <v>7.5407775357508224E-3</v>
      </c>
      <c r="F112" s="106">
        <v>9.8345009108378439E-3</v>
      </c>
      <c r="G112" s="100">
        <v>4.1515988578964026E-3</v>
      </c>
      <c r="H112" s="100">
        <v>6.548519592806815E-3</v>
      </c>
      <c r="I112" s="100">
        <v>1.6844279441372449E-2</v>
      </c>
      <c r="J112" s="100">
        <v>1.2179686059739476E-2</v>
      </c>
      <c r="K112" s="100">
        <v>2.139469136931952E-2</v>
      </c>
      <c r="L112" s="100">
        <v>5.4506175079150482E-3</v>
      </c>
      <c r="M112" s="100">
        <v>4.3127269431993357E-3</v>
      </c>
      <c r="N112" s="100">
        <v>6.6517181759239239E-3</v>
      </c>
      <c r="O112" s="100">
        <v>7.8104268362029173E-3</v>
      </c>
      <c r="P112" s="100">
        <v>5.6887328723840844E-3</v>
      </c>
      <c r="Q112" s="100">
        <v>0</v>
      </c>
      <c r="R112" s="100">
        <v>0</v>
      </c>
      <c r="S112" s="100">
        <v>5.8425486375984406E-3</v>
      </c>
      <c r="T112" s="100">
        <v>8.6697375714893769E-3</v>
      </c>
      <c r="U112" s="100">
        <v>1.1043929513705211E-2</v>
      </c>
      <c r="V112" s="106">
        <v>0</v>
      </c>
      <c r="W112" s="106">
        <v>0</v>
      </c>
      <c r="X112" s="106">
        <v>0</v>
      </c>
      <c r="Y112" s="106">
        <v>0</v>
      </c>
      <c r="Z112" s="106">
        <v>0</v>
      </c>
      <c r="AA112" s="100">
        <v>1.2131346007185861E-2</v>
      </c>
      <c r="AB112" s="100">
        <v>1.0360369553543297E-2</v>
      </c>
      <c r="AC112" s="100">
        <v>0</v>
      </c>
      <c r="AD112" s="100">
        <v>4.8159149375679222E-2</v>
      </c>
      <c r="AE112" s="100">
        <v>7.9763831381090781E-3</v>
      </c>
      <c r="AF112" s="100">
        <v>9.7604206974078681E-3</v>
      </c>
      <c r="AG112" s="100">
        <v>1.2642501314842552E-2</v>
      </c>
      <c r="AH112" s="100">
        <v>1.0604202286123491E-2</v>
      </c>
      <c r="AI112" s="100">
        <v>1.33415246633847E-2</v>
      </c>
      <c r="AJ112" s="100">
        <v>1.1485174391835894E-2</v>
      </c>
      <c r="AK112" s="100">
        <v>1.0523442899068364E-2</v>
      </c>
      <c r="AL112" s="100">
        <v>1.1209076128607137E-2</v>
      </c>
      <c r="AM112" s="100">
        <v>8.619933536756403E-3</v>
      </c>
      <c r="AN112" s="100">
        <v>1.6420950697452405E-2</v>
      </c>
      <c r="AO112" s="100">
        <v>0</v>
      </c>
      <c r="AP112" s="100">
        <v>0</v>
      </c>
      <c r="AQ112" s="100">
        <v>0</v>
      </c>
      <c r="AR112" s="100">
        <v>0</v>
      </c>
      <c r="AS112" s="100">
        <v>0</v>
      </c>
      <c r="AT112" s="99">
        <f t="shared" si="65"/>
        <v>0.32148172059498414</v>
      </c>
      <c r="AU112" s="100"/>
      <c r="AV112" s="100"/>
      <c r="AW112" s="100">
        <v>1</v>
      </c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99">
        <f t="shared" si="75"/>
        <v>4.3316065050869757E-3</v>
      </c>
      <c r="BH112" s="99">
        <f t="shared" si="76"/>
        <v>1.2223755064226934E-2</v>
      </c>
      <c r="BI112" s="99">
        <f t="shared" si="77"/>
        <v>5.9828444671250619E-3</v>
      </c>
      <c r="BJ112" s="99">
        <f t="shared" si="78"/>
        <v>5.1112431445586052E-3</v>
      </c>
      <c r="BK112" s="99">
        <f t="shared" si="79"/>
        <v>0</v>
      </c>
      <c r="BL112" s="99">
        <f t="shared" si="80"/>
        <v>1.7662716234102094E-2</v>
      </c>
      <c r="BM112" s="99">
        <f t="shared" si="81"/>
        <v>1.0865006419973539E-2</v>
      </c>
      <c r="BN112" s="99">
        <f t="shared" si="82"/>
        <v>1.1651715530744042E-2</v>
      </c>
      <c r="BO112" s="99">
        <f t="shared" si="83"/>
        <v>0</v>
      </c>
      <c r="BQ112" s="99">
        <f t="shared" si="84"/>
        <v>4.4189546822260319E-3</v>
      </c>
      <c r="BR112" s="99">
        <f t="shared" si="85"/>
        <v>7.1208367448018913E-3</v>
      </c>
      <c r="BS112" s="99">
        <f t="shared" si="86"/>
        <v>1.3178115441975561E-3</v>
      </c>
      <c r="BT112" s="99">
        <f t="shared" si="87"/>
        <v>5.0160759272288797E-3</v>
      </c>
      <c r="BU112" s="99">
        <f t="shared" si="88"/>
        <v>0</v>
      </c>
      <c r="BV112" s="99">
        <f t="shared" si="89"/>
        <v>2.1023195941272277E-2</v>
      </c>
      <c r="BW112" s="99">
        <f t="shared" si="90"/>
        <v>2.1751381329982423E-3</v>
      </c>
      <c r="BX112" s="99">
        <f t="shared" si="91"/>
        <v>2.8911057943759476E-3</v>
      </c>
      <c r="BY112" s="99">
        <f t="shared" si="92"/>
        <v>0</v>
      </c>
      <c r="CA112" s="109">
        <f t="shared" si="66"/>
        <v>0.24524011186477504</v>
      </c>
      <c r="CB112" s="109">
        <f t="shared" si="67"/>
        <v>0.69206541633874263</v>
      </c>
      <c r="CC112" s="109">
        <f t="shared" si="68"/>
        <v>0.33872731621956031</v>
      </c>
      <c r="CD112" s="109">
        <f t="shared" si="69"/>
        <v>0.2893803578574245</v>
      </c>
      <c r="CE112" s="109">
        <f t="shared" si="70"/>
        <v>0</v>
      </c>
      <c r="CF112" s="109">
        <f t="shared" si="71"/>
        <v>1</v>
      </c>
      <c r="CG112" s="109">
        <f t="shared" si="72"/>
        <v>0.6151379140087212</v>
      </c>
      <c r="CH112" s="109">
        <f t="shared" si="73"/>
        <v>0.65967857810270547</v>
      </c>
      <c r="CI112" s="109">
        <f t="shared" si="74"/>
        <v>0</v>
      </c>
    </row>
    <row r="113" spans="1:87" s="99" customFormat="1">
      <c r="A113" s="105" t="s">
        <v>75</v>
      </c>
      <c r="B113" s="100">
        <v>0</v>
      </c>
      <c r="C113" s="100">
        <v>0</v>
      </c>
      <c r="D113" s="100">
        <v>0</v>
      </c>
      <c r="E113" s="100">
        <v>0</v>
      </c>
      <c r="F113" s="100">
        <v>0</v>
      </c>
      <c r="G113" s="100">
        <v>0</v>
      </c>
      <c r="H113" s="100">
        <v>5.9669486861123047E-3</v>
      </c>
      <c r="I113" s="100">
        <v>1.3019449887064776E-2</v>
      </c>
      <c r="J113" s="100">
        <v>1.3958021393981088E-2</v>
      </c>
      <c r="K113" s="100">
        <v>6.1361472159905785E-3</v>
      </c>
      <c r="L113" s="100">
        <v>0</v>
      </c>
      <c r="M113" s="100">
        <v>0</v>
      </c>
      <c r="N113" s="100">
        <v>0</v>
      </c>
      <c r="O113" s="100">
        <v>0</v>
      </c>
      <c r="P113" s="100">
        <v>0</v>
      </c>
      <c r="Q113" s="100">
        <v>0</v>
      </c>
      <c r="R113" s="100">
        <v>0</v>
      </c>
      <c r="S113" s="100">
        <v>9.5055291825590638E-3</v>
      </c>
      <c r="T113" s="100">
        <v>9.5069129767693297E-3</v>
      </c>
      <c r="U113" s="100">
        <v>8.5047617635086916E-3</v>
      </c>
      <c r="V113" s="100">
        <v>0</v>
      </c>
      <c r="W113" s="100">
        <v>0</v>
      </c>
      <c r="X113" s="100">
        <v>0</v>
      </c>
      <c r="Y113" s="100">
        <v>0</v>
      </c>
      <c r="Z113" s="100">
        <v>0</v>
      </c>
      <c r="AA113" s="100">
        <v>0</v>
      </c>
      <c r="AB113" s="100">
        <v>0</v>
      </c>
      <c r="AC113" s="100">
        <v>0</v>
      </c>
      <c r="AD113" s="100">
        <v>0</v>
      </c>
      <c r="AE113" s="100">
        <v>0</v>
      </c>
      <c r="AF113" s="100">
        <v>0</v>
      </c>
      <c r="AG113" s="100">
        <v>0</v>
      </c>
      <c r="AH113" s="100">
        <v>0</v>
      </c>
      <c r="AI113" s="100">
        <v>0</v>
      </c>
      <c r="AJ113" s="100">
        <v>0</v>
      </c>
      <c r="AK113" s="100">
        <v>0</v>
      </c>
      <c r="AL113" s="100">
        <v>0</v>
      </c>
      <c r="AM113" s="100">
        <v>0</v>
      </c>
      <c r="AN113" s="100">
        <v>0</v>
      </c>
      <c r="AO113" s="100">
        <v>0</v>
      </c>
      <c r="AP113" s="100">
        <v>9.7551638208197584E-3</v>
      </c>
      <c r="AQ113" s="100">
        <v>5.243345960818933E-3</v>
      </c>
      <c r="AR113" s="100">
        <v>2.5536282310440208E-3</v>
      </c>
      <c r="AS113" s="100">
        <v>4.1912909558162624E-3</v>
      </c>
      <c r="AT113" s="99">
        <f t="shared" si="65"/>
        <v>8.8341200074484802E-2</v>
      </c>
      <c r="AU113" s="100">
        <v>1</v>
      </c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99">
        <f t="shared" si="75"/>
        <v>0</v>
      </c>
      <c r="BH113" s="99">
        <f t="shared" si="76"/>
        <v>7.8161134366297493E-3</v>
      </c>
      <c r="BI113" s="99">
        <f t="shared" si="77"/>
        <v>0</v>
      </c>
      <c r="BJ113" s="99">
        <f t="shared" si="78"/>
        <v>5.503440784567418E-3</v>
      </c>
      <c r="BK113" s="99">
        <f t="shared" si="79"/>
        <v>0</v>
      </c>
      <c r="BL113" s="99">
        <f t="shared" si="80"/>
        <v>0</v>
      </c>
      <c r="BM113" s="99">
        <f t="shared" si="81"/>
        <v>0</v>
      </c>
      <c r="BN113" s="99">
        <f t="shared" si="82"/>
        <v>0</v>
      </c>
      <c r="BO113" s="99">
        <f t="shared" si="83"/>
        <v>4.3486857936997948E-3</v>
      </c>
      <c r="BQ113" s="99">
        <f t="shared" si="84"/>
        <v>0</v>
      </c>
      <c r="BR113" s="99">
        <f t="shared" si="85"/>
        <v>5.7474139750915464E-3</v>
      </c>
      <c r="BS113" s="99">
        <f t="shared" si="86"/>
        <v>0</v>
      </c>
      <c r="BT113" s="99">
        <f t="shared" si="87"/>
        <v>5.040539398124628E-3</v>
      </c>
      <c r="BU113" s="99">
        <f t="shared" si="88"/>
        <v>0</v>
      </c>
      <c r="BV113" s="99">
        <f t="shared" si="89"/>
        <v>0</v>
      </c>
      <c r="BW113" s="99">
        <f t="shared" si="90"/>
        <v>0</v>
      </c>
      <c r="BX113" s="99">
        <f t="shared" si="91"/>
        <v>0</v>
      </c>
      <c r="BY113" s="99">
        <f t="shared" si="92"/>
        <v>3.6120802314222999E-3</v>
      </c>
      <c r="CA113" s="109">
        <f t="shared" si="66"/>
        <v>0</v>
      </c>
      <c r="CB113" s="109">
        <f t="shared" si="67"/>
        <v>1</v>
      </c>
      <c r="CC113" s="109">
        <f t="shared" si="68"/>
        <v>0</v>
      </c>
      <c r="CD113" s="109">
        <f t="shared" si="69"/>
        <v>0.70411475334734408</v>
      </c>
      <c r="CE113" s="109">
        <f t="shared" si="70"/>
        <v>0</v>
      </c>
      <c r="CF113" s="109">
        <f t="shared" si="71"/>
        <v>0</v>
      </c>
      <c r="CG113" s="109">
        <f t="shared" si="72"/>
        <v>0</v>
      </c>
      <c r="CH113" s="109">
        <f t="shared" si="73"/>
        <v>0</v>
      </c>
      <c r="CI113" s="109">
        <f t="shared" si="74"/>
        <v>0.55637444734616293</v>
      </c>
    </row>
    <row r="114" spans="1:87" s="99" customFormat="1">
      <c r="A114" s="105" t="s">
        <v>74</v>
      </c>
      <c r="B114" s="100">
        <v>1.2569381427076698E-2</v>
      </c>
      <c r="C114" s="100">
        <v>1.335562083056634E-2</v>
      </c>
      <c r="D114" s="100">
        <v>1.3659745217451712E-2</v>
      </c>
      <c r="E114" s="100">
        <v>1.1370907134469187E-2</v>
      </c>
      <c r="F114" s="100">
        <v>9.8145758226366626E-3</v>
      </c>
      <c r="G114" s="100">
        <v>1.2308983754360587E-2</v>
      </c>
      <c r="H114" s="100">
        <v>1.6786558280005345E-2</v>
      </c>
      <c r="I114" s="100">
        <v>2.0001374116792568E-2</v>
      </c>
      <c r="J114" s="100">
        <v>3.158203274295298E-2</v>
      </c>
      <c r="K114" s="100">
        <v>1.945991080552073E-2</v>
      </c>
      <c r="L114" s="100">
        <v>1.4594530216005513E-2</v>
      </c>
      <c r="M114" s="100">
        <v>1.0249671832568297E-2</v>
      </c>
      <c r="N114" s="100">
        <v>1.0288523881564728E-2</v>
      </c>
      <c r="O114" s="100">
        <v>9.703382176840105E-3</v>
      </c>
      <c r="P114" s="100">
        <v>1.0397061058024792E-2</v>
      </c>
      <c r="Q114" s="100">
        <v>6.2467408947263159E-2</v>
      </c>
      <c r="R114" s="100">
        <v>6.9971019154760103E-2</v>
      </c>
      <c r="S114" s="100">
        <v>7.3425897977663745E-2</v>
      </c>
      <c r="T114" s="100">
        <v>8.4079181033933997E-2</v>
      </c>
      <c r="U114" s="100">
        <v>7.5866535489516551E-2</v>
      </c>
      <c r="V114" s="100">
        <v>1.8453923882345079E-2</v>
      </c>
      <c r="W114" s="100">
        <v>1.426667979262289E-2</v>
      </c>
      <c r="X114" s="100">
        <v>1.4729335074307017E-2</v>
      </c>
      <c r="Y114" s="100">
        <v>7.8904587869052644E-3</v>
      </c>
      <c r="Z114" s="100">
        <v>1.6862413855711772E-2</v>
      </c>
      <c r="AA114" s="100">
        <v>2.1356360255356047E-2</v>
      </c>
      <c r="AB114" s="100">
        <v>1.5665718079576722E-2</v>
      </c>
      <c r="AC114" s="100">
        <v>1.999485425422853E-2</v>
      </c>
      <c r="AD114" s="100">
        <v>2.0908145785480323E-2</v>
      </c>
      <c r="AE114" s="100">
        <v>1.60530882500011E-2</v>
      </c>
      <c r="AF114" s="100">
        <v>1.3891693326157238E-2</v>
      </c>
      <c r="AG114" s="100">
        <v>1.4761859399503202E-2</v>
      </c>
      <c r="AH114" s="100">
        <v>1.1075480711289E-2</v>
      </c>
      <c r="AI114" s="100">
        <v>1.3762412663702064E-2</v>
      </c>
      <c r="AJ114" s="100">
        <v>2.3253373272738107E-2</v>
      </c>
      <c r="AK114" s="100">
        <v>1.9061644033720803E-2</v>
      </c>
      <c r="AL114" s="100">
        <v>1.6304811941508953E-2</v>
      </c>
      <c r="AM114" s="100">
        <v>9.4936682257329152E-3</v>
      </c>
      <c r="AN114" s="100">
        <v>1.4625831920916758E-2</v>
      </c>
      <c r="AO114" s="100">
        <v>2.2930531604415681E-2</v>
      </c>
      <c r="AP114" s="100">
        <v>3.0373066054562789E-2</v>
      </c>
      <c r="AQ114" s="100">
        <v>3.8991765684684314E-2</v>
      </c>
      <c r="AR114" s="100">
        <v>2.7764252737631685E-2</v>
      </c>
      <c r="AS114" s="100">
        <v>3.5633886369081366E-2</v>
      </c>
      <c r="AT114" s="99">
        <f t="shared" si="65"/>
        <v>1.0400575578621534</v>
      </c>
      <c r="AU114" s="100">
        <v>1</v>
      </c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99">
        <f t="shared" si="75"/>
        <v>1.2154046086440121E-2</v>
      </c>
      <c r="BH114" s="99">
        <f t="shared" si="76"/>
        <v>2.0027771939926442E-2</v>
      </c>
      <c r="BI114" s="99">
        <f t="shared" si="77"/>
        <v>1.1046633833000688E-2</v>
      </c>
      <c r="BJ114" s="99">
        <f t="shared" si="78"/>
        <v>7.3162008520627514E-2</v>
      </c>
      <c r="BK114" s="99">
        <f t="shared" si="79"/>
        <v>1.4440562278378404E-2</v>
      </c>
      <c r="BL114" s="99">
        <f t="shared" si="80"/>
        <v>1.9481269593660405E-2</v>
      </c>
      <c r="BM114" s="99">
        <f t="shared" si="81"/>
        <v>1.3908906870130522E-2</v>
      </c>
      <c r="BN114" s="99">
        <f t="shared" si="82"/>
        <v>1.6547865878923505E-2</v>
      </c>
      <c r="BO114" s="99">
        <f t="shared" si="83"/>
        <v>3.1138700490075166E-2</v>
      </c>
      <c r="BQ114" s="99">
        <f t="shared" si="84"/>
        <v>1.5787529031919074E-3</v>
      </c>
      <c r="BR114" s="99">
        <f t="shared" si="85"/>
        <v>7.1398400342773853E-3</v>
      </c>
      <c r="BS114" s="99">
        <f t="shared" si="86"/>
        <v>2.0014818057445707E-3</v>
      </c>
      <c r="BT114" s="99">
        <f t="shared" si="87"/>
        <v>7.9234719760967395E-3</v>
      </c>
      <c r="BU114" s="99">
        <f t="shared" si="88"/>
        <v>4.030816202159177E-3</v>
      </c>
      <c r="BV114" s="99">
        <f t="shared" si="89"/>
        <v>2.6060278341157365E-3</v>
      </c>
      <c r="BW114" s="99">
        <f t="shared" si="90"/>
        <v>1.8285993590291718E-3</v>
      </c>
      <c r="BX114" s="99">
        <f t="shared" si="91"/>
        <v>5.1185423780247766E-3</v>
      </c>
      <c r="BY114" s="99">
        <f t="shared" si="92"/>
        <v>6.3487096959917817E-3</v>
      </c>
      <c r="CA114" s="109">
        <f t="shared" si="66"/>
        <v>0.16612510143175432</v>
      </c>
      <c r="CB114" s="109">
        <f t="shared" si="67"/>
        <v>0.27374551826689875</v>
      </c>
      <c r="CC114" s="109">
        <f t="shared" si="68"/>
        <v>0.15098866278235332</v>
      </c>
      <c r="CD114" s="109">
        <f t="shared" si="69"/>
        <v>1</v>
      </c>
      <c r="CE114" s="109">
        <f t="shared" si="70"/>
        <v>0.19737788191403999</v>
      </c>
      <c r="CF114" s="109">
        <f t="shared" si="71"/>
        <v>0.26627576234689893</v>
      </c>
      <c r="CG114" s="109">
        <f t="shared" si="72"/>
        <v>0.19011105833991701</v>
      </c>
      <c r="CH114" s="109">
        <f t="shared" si="73"/>
        <v>0.22618113162185741</v>
      </c>
      <c r="CI114" s="109">
        <f t="shared" si="74"/>
        <v>0.42561298028464906</v>
      </c>
    </row>
    <row r="115" spans="1:87" s="99" customFormat="1">
      <c r="A115" s="105" t="s">
        <v>198</v>
      </c>
      <c r="B115" s="100">
        <v>3.191901894730332E-2</v>
      </c>
      <c r="C115" s="100">
        <v>2.9116114508044699E-2</v>
      </c>
      <c r="D115" s="100">
        <v>2.6389610217765973E-2</v>
      </c>
      <c r="E115" s="100">
        <v>3.7265906084585951E-2</v>
      </c>
      <c r="F115" s="100">
        <v>2.8632678385884933E-2</v>
      </c>
      <c r="G115" s="100">
        <v>6.7547352858308863E-3</v>
      </c>
      <c r="H115" s="100">
        <v>8.2986894125510174E-3</v>
      </c>
      <c r="I115" s="100">
        <v>1.3513273109393193E-2</v>
      </c>
      <c r="J115" s="100">
        <v>9.0321898929401657E-3</v>
      </c>
      <c r="K115" s="100">
        <v>9.5260399687136389E-3</v>
      </c>
      <c r="L115" s="100">
        <v>1.5085523544806197E-2</v>
      </c>
      <c r="M115" s="100">
        <v>7.5661237944456431E-3</v>
      </c>
      <c r="N115" s="100">
        <v>1.3431489085800736E-2</v>
      </c>
      <c r="O115" s="100">
        <v>1.09153641855414E-2</v>
      </c>
      <c r="P115" s="100">
        <v>1.225903473307971E-2</v>
      </c>
      <c r="Q115" s="100">
        <v>9.5401894981972674E-3</v>
      </c>
      <c r="R115" s="100">
        <v>1.0019687912336666E-2</v>
      </c>
      <c r="S115" s="100">
        <v>1.0378399143868507E-2</v>
      </c>
      <c r="T115" s="100">
        <v>1.4653494372894376E-2</v>
      </c>
      <c r="U115" s="100">
        <v>1.2456555808791176E-2</v>
      </c>
      <c r="V115" s="106">
        <v>2.4375006594612468E-2</v>
      </c>
      <c r="W115" s="106">
        <v>1.7174858855358136E-2</v>
      </c>
      <c r="X115" s="106">
        <v>2.189340855402833E-2</v>
      </c>
      <c r="Y115" s="106">
        <v>1.6489050260065925E-2</v>
      </c>
      <c r="Z115" s="106">
        <v>1.8866250384837028E-2</v>
      </c>
      <c r="AA115" s="100">
        <v>3.4055338942584217E-2</v>
      </c>
      <c r="AB115" s="100">
        <v>2.5524794859006623E-2</v>
      </c>
      <c r="AC115" s="100">
        <v>2.6193860325659173E-2</v>
      </c>
      <c r="AD115" s="100">
        <v>3.1183886960456687E-2</v>
      </c>
      <c r="AE115" s="100">
        <v>5.8003712227518912E-2</v>
      </c>
      <c r="AF115" s="100">
        <v>6.1059350377295735E-2</v>
      </c>
      <c r="AG115" s="100">
        <v>7.7795051068724835E-2</v>
      </c>
      <c r="AH115" s="100">
        <v>4.4195411002935933E-2</v>
      </c>
      <c r="AI115" s="100">
        <v>4.9287642304433804E-2</v>
      </c>
      <c r="AJ115" s="100">
        <v>2.8607140342229422E-2</v>
      </c>
      <c r="AK115" s="100">
        <v>2.6549070117926805E-2</v>
      </c>
      <c r="AL115" s="100">
        <v>3.3717584172751447E-2</v>
      </c>
      <c r="AM115" s="100">
        <v>2.0666151243530703E-2</v>
      </c>
      <c r="AN115" s="100">
        <v>2.3276020707329724E-2</v>
      </c>
      <c r="AO115" s="100">
        <v>5.8277693761474812E-3</v>
      </c>
      <c r="AP115" s="100">
        <v>7.5941527022145364E-3</v>
      </c>
      <c r="AQ115" s="100">
        <v>4.6830124614258032E-3</v>
      </c>
      <c r="AR115" s="100">
        <v>7.3744054706887602E-3</v>
      </c>
      <c r="AS115" s="100">
        <v>4.2038429990433153E-3</v>
      </c>
      <c r="AT115" s="99">
        <f t="shared" si="65"/>
        <v>0.98535089020358124</v>
      </c>
      <c r="AU115" s="100">
        <v>1</v>
      </c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99">
        <f t="shared" si="75"/>
        <v>3.0664665628716975E-2</v>
      </c>
      <c r="BH115" s="99">
        <f t="shared" si="76"/>
        <v>9.4249855338857796E-3</v>
      </c>
      <c r="BI115" s="99">
        <f t="shared" si="77"/>
        <v>1.1851507068734737E-2</v>
      </c>
      <c r="BJ115" s="99">
        <f t="shared" si="78"/>
        <v>1.1409665347217598E-2</v>
      </c>
      <c r="BK115" s="99">
        <f t="shared" si="79"/>
        <v>1.9759714929780375E-2</v>
      </c>
      <c r="BL115" s="99">
        <f t="shared" si="80"/>
        <v>2.9239470271926672E-2</v>
      </c>
      <c r="BM115" s="99">
        <f t="shared" si="81"/>
        <v>5.8068233396181834E-2</v>
      </c>
      <c r="BN115" s="99">
        <f t="shared" si="82"/>
        <v>2.6563193316753619E-2</v>
      </c>
      <c r="BO115" s="99">
        <f t="shared" si="83"/>
        <v>5.9366366019039793E-3</v>
      </c>
      <c r="BQ115" s="99">
        <f t="shared" si="84"/>
        <v>4.1818912975805211E-3</v>
      </c>
      <c r="BR115" s="99">
        <f t="shared" si="85"/>
        <v>2.5138304962031297E-3</v>
      </c>
      <c r="BS115" s="99">
        <f t="shared" si="86"/>
        <v>2.8443873612902272E-3</v>
      </c>
      <c r="BT115" s="99">
        <f t="shared" si="87"/>
        <v>2.1277272844560818E-3</v>
      </c>
      <c r="BU115" s="99">
        <f t="shared" si="88"/>
        <v>3.3177768472989434E-3</v>
      </c>
      <c r="BV115" s="99">
        <f t="shared" si="89"/>
        <v>4.0844379735695642E-3</v>
      </c>
      <c r="BW115" s="99">
        <f t="shared" si="90"/>
        <v>1.2919483932579358E-2</v>
      </c>
      <c r="BX115" s="99">
        <f t="shared" si="91"/>
        <v>5.0235404946509027E-3</v>
      </c>
      <c r="BY115" s="99">
        <f t="shared" si="92"/>
        <v>1.533014854085226E-3</v>
      </c>
      <c r="CA115" s="109">
        <f t="shared" si="66"/>
        <v>0.52807987836484227</v>
      </c>
      <c r="CB115" s="109">
        <f t="shared" si="67"/>
        <v>0.1623088043609314</v>
      </c>
      <c r="CC115" s="109">
        <f t="shared" si="68"/>
        <v>0.20409622224729176</v>
      </c>
      <c r="CD115" s="109">
        <f t="shared" si="69"/>
        <v>0.19648721305800598</v>
      </c>
      <c r="CE115" s="109">
        <f t="shared" si="70"/>
        <v>0.34028441669588727</v>
      </c>
      <c r="CF115" s="109">
        <f t="shared" si="71"/>
        <v>0.50353641848262698</v>
      </c>
      <c r="CG115" s="109">
        <f t="shared" si="72"/>
        <v>1</v>
      </c>
      <c r="CH115" s="109">
        <f t="shared" si="73"/>
        <v>0.45744793259889721</v>
      </c>
      <c r="CI115" s="109">
        <f t="shared" si="74"/>
        <v>0.10223552973275628</v>
      </c>
    </row>
    <row r="116" spans="1:87" s="99" customFormat="1">
      <c r="A116" s="105" t="s">
        <v>76</v>
      </c>
      <c r="B116" s="100">
        <v>3.0105331519443779E-2</v>
      </c>
      <c r="C116" s="100">
        <v>2.9883180080956931E-2</v>
      </c>
      <c r="D116" s="100">
        <v>4.2907140990482873E-2</v>
      </c>
      <c r="E116" s="100">
        <v>3.4220184199716779E-2</v>
      </c>
      <c r="F116" s="100">
        <v>3.2760438051430897E-2</v>
      </c>
      <c r="G116" s="100">
        <v>1.9391362188005589E-2</v>
      </c>
      <c r="H116" s="100">
        <v>2.3801010239078137E-2</v>
      </c>
      <c r="I116" s="100">
        <v>3.0186708119189914E-2</v>
      </c>
      <c r="J116" s="100">
        <v>2.4478527331507783E-2</v>
      </c>
      <c r="K116" s="100">
        <v>2.4915051342878164E-2</v>
      </c>
      <c r="L116" s="100">
        <v>2.3687568916533498E-2</v>
      </c>
      <c r="M116" s="100">
        <v>1.7431486677014125E-2</v>
      </c>
      <c r="N116" s="100">
        <v>1.9615571644694185E-2</v>
      </c>
      <c r="O116" s="100">
        <v>1.6901406880311477E-2</v>
      </c>
      <c r="P116" s="100">
        <v>1.5574006779333684E-2</v>
      </c>
      <c r="Q116" s="100">
        <v>1.6276475638342499E-2</v>
      </c>
      <c r="R116" s="100">
        <v>2.2180026746967136E-2</v>
      </c>
      <c r="S116" s="100">
        <v>2.0967812748676016E-2</v>
      </c>
      <c r="T116" s="100">
        <v>2.6250076990545393E-2</v>
      </c>
      <c r="U116" s="100">
        <v>2.1136000711916191E-2</v>
      </c>
      <c r="V116" s="100">
        <v>3.0340493030813546E-2</v>
      </c>
      <c r="W116" s="100">
        <v>1.8141760976987015E-2</v>
      </c>
      <c r="X116" s="100">
        <v>1.8455009262568545E-2</v>
      </c>
      <c r="Y116" s="100">
        <v>1.4659968283394191E-2</v>
      </c>
      <c r="Z116" s="100">
        <v>1.5823551236609643E-2</v>
      </c>
      <c r="AA116" s="100">
        <v>3.2796518432167077E-2</v>
      </c>
      <c r="AB116" s="100">
        <v>2.9554589252435988E-2</v>
      </c>
      <c r="AC116" s="100">
        <v>2.5739716214867543E-2</v>
      </c>
      <c r="AD116" s="100">
        <v>3.8008420132752282E-2</v>
      </c>
      <c r="AE116" s="100">
        <v>4.3867748592504717E-2</v>
      </c>
      <c r="AF116" s="100">
        <v>4.9511024436662998E-2</v>
      </c>
      <c r="AG116" s="100">
        <v>6.1929284285370069E-2</v>
      </c>
      <c r="AH116" s="100">
        <v>3.831858363178535E-2</v>
      </c>
      <c r="AI116" s="100">
        <v>4.0752501009424735E-2</v>
      </c>
      <c r="AJ116" s="100">
        <v>2.6523050922741084E-2</v>
      </c>
      <c r="AK116" s="100">
        <v>2.2646894659724269E-2</v>
      </c>
      <c r="AL116" s="100">
        <v>2.5591072848251309E-2</v>
      </c>
      <c r="AM116" s="100">
        <v>2.3359652792742453E-2</v>
      </c>
      <c r="AN116" s="100">
        <v>2.0628183756845941E-2</v>
      </c>
      <c r="AO116" s="100">
        <v>1.5672512043502264E-2</v>
      </c>
      <c r="AP116" s="100">
        <v>2.0115836125364425E-2</v>
      </c>
      <c r="AQ116" s="100">
        <v>1.7513261383903852E-2</v>
      </c>
      <c r="AR116" s="100">
        <v>1.7227252530641952E-2</v>
      </c>
      <c r="AS116" s="100">
        <v>1.5387713514348349E-2</v>
      </c>
      <c r="AT116" s="99">
        <f t="shared" si="65"/>
        <v>1.1552339671534346</v>
      </c>
      <c r="AU116" s="100">
        <v>1</v>
      </c>
      <c r="AV116" s="100">
        <v>1</v>
      </c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99">
        <f t="shared" si="75"/>
        <v>3.3975254968406247E-2</v>
      </c>
      <c r="BH116" s="99">
        <f t="shared" si="76"/>
        <v>2.4554531844131915E-2</v>
      </c>
      <c r="BI116" s="99">
        <f t="shared" si="77"/>
        <v>1.8642008179577393E-2</v>
      </c>
      <c r="BJ116" s="99">
        <f t="shared" si="78"/>
        <v>2.1362078567289448E-2</v>
      </c>
      <c r="BK116" s="99">
        <f t="shared" si="79"/>
        <v>1.9484156558074589E-2</v>
      </c>
      <c r="BL116" s="99">
        <f t="shared" si="80"/>
        <v>3.1524811008055723E-2</v>
      </c>
      <c r="BM116" s="99">
        <f t="shared" si="81"/>
        <v>4.6875828391149579E-2</v>
      </c>
      <c r="BN116" s="99">
        <f t="shared" si="82"/>
        <v>2.3749770996061011E-2</v>
      </c>
      <c r="BO116" s="99">
        <f t="shared" si="83"/>
        <v>1.7183315119552171E-2</v>
      </c>
      <c r="BQ116" s="99">
        <f t="shared" si="84"/>
        <v>5.315913439071656E-3</v>
      </c>
      <c r="BR116" s="99">
        <f t="shared" si="85"/>
        <v>3.8432823307515463E-3</v>
      </c>
      <c r="BS116" s="99">
        <f t="shared" si="86"/>
        <v>3.1746337093432856E-3</v>
      </c>
      <c r="BT116" s="99">
        <f t="shared" si="87"/>
        <v>3.5577901039030367E-3</v>
      </c>
      <c r="BU116" s="99">
        <f t="shared" si="88"/>
        <v>6.2728389802862473E-3</v>
      </c>
      <c r="BV116" s="99">
        <f t="shared" si="89"/>
        <v>5.196265408505059E-3</v>
      </c>
      <c r="BW116" s="99">
        <f t="shared" si="90"/>
        <v>9.3984162592427121E-3</v>
      </c>
      <c r="BX116" s="99">
        <f t="shared" si="91"/>
        <v>2.3555418368418164E-3</v>
      </c>
      <c r="BY116" s="99">
        <f t="shared" si="92"/>
        <v>1.8852841657290963E-3</v>
      </c>
      <c r="CA116" s="109">
        <f t="shared" si="66"/>
        <v>0.72479263054092435</v>
      </c>
      <c r="CB116" s="109">
        <f t="shared" si="67"/>
        <v>0.52382075553395335</v>
      </c>
      <c r="CC116" s="109">
        <f t="shared" si="68"/>
        <v>0.39768914639804231</v>
      </c>
      <c r="CD116" s="109">
        <f t="shared" si="69"/>
        <v>0.45571628919357354</v>
      </c>
      <c r="CE116" s="109">
        <f t="shared" si="70"/>
        <v>0.4156546609798859</v>
      </c>
      <c r="CF116" s="109">
        <f t="shared" si="71"/>
        <v>0.67251741654570496</v>
      </c>
      <c r="CG116" s="109">
        <f t="shared" si="72"/>
        <v>1</v>
      </c>
      <c r="CH116" s="109">
        <f t="shared" si="73"/>
        <v>0.50665282750597962</v>
      </c>
      <c r="CI116" s="109">
        <f t="shared" si="74"/>
        <v>0.36657091104968031</v>
      </c>
    </row>
    <row r="117" spans="1:87" s="99" customFormat="1">
      <c r="A117" s="105" t="s">
        <v>77</v>
      </c>
      <c r="B117" s="100">
        <v>0</v>
      </c>
      <c r="C117" s="100">
        <v>0</v>
      </c>
      <c r="D117" s="100">
        <v>0</v>
      </c>
      <c r="E117" s="100">
        <v>0</v>
      </c>
      <c r="F117" s="100">
        <v>0</v>
      </c>
      <c r="G117" s="100">
        <v>0</v>
      </c>
      <c r="H117" s="100">
        <v>0</v>
      </c>
      <c r="I117" s="100">
        <v>0</v>
      </c>
      <c r="J117" s="100">
        <v>0</v>
      </c>
      <c r="K117" s="100">
        <v>0</v>
      </c>
      <c r="L117" s="100">
        <v>5.3829432466924003E-2</v>
      </c>
      <c r="M117" s="100">
        <v>3.437845303410593E-2</v>
      </c>
      <c r="N117" s="100">
        <v>4.1006591744110657E-2</v>
      </c>
      <c r="O117" s="100">
        <v>4.486814260133485E-2</v>
      </c>
      <c r="P117" s="100">
        <v>4.0622324087367351E-2</v>
      </c>
      <c r="Q117" s="100">
        <v>0</v>
      </c>
      <c r="R117" s="100">
        <v>3.8032519308153059E-2</v>
      </c>
      <c r="S117" s="100">
        <v>0</v>
      </c>
      <c r="T117" s="100">
        <v>4.4818304033341125E-2</v>
      </c>
      <c r="U117" s="100">
        <v>4.5980887027799337E-2</v>
      </c>
      <c r="V117" s="100">
        <v>0</v>
      </c>
      <c r="W117" s="100">
        <v>0</v>
      </c>
      <c r="X117" s="100">
        <v>0</v>
      </c>
      <c r="Y117" s="100">
        <v>0</v>
      </c>
      <c r="Z117" s="100">
        <v>0</v>
      </c>
      <c r="AA117" s="100">
        <v>0</v>
      </c>
      <c r="AB117" s="100">
        <v>0</v>
      </c>
      <c r="AC117" s="100">
        <v>0</v>
      </c>
      <c r="AD117" s="100">
        <v>0</v>
      </c>
      <c r="AE117" s="100">
        <v>0</v>
      </c>
      <c r="AF117" s="100">
        <v>0</v>
      </c>
      <c r="AG117" s="100">
        <v>0</v>
      </c>
      <c r="AH117" s="100">
        <v>0</v>
      </c>
      <c r="AI117" s="100">
        <v>0</v>
      </c>
      <c r="AJ117" s="100">
        <v>0</v>
      </c>
      <c r="AK117" s="100">
        <v>0</v>
      </c>
      <c r="AL117" s="100">
        <v>0</v>
      </c>
      <c r="AM117" s="100">
        <v>0</v>
      </c>
      <c r="AN117" s="100">
        <v>0</v>
      </c>
      <c r="AO117" s="100">
        <v>0</v>
      </c>
      <c r="AP117" s="100">
        <v>0</v>
      </c>
      <c r="AQ117" s="100">
        <v>0</v>
      </c>
      <c r="AR117" s="100">
        <v>0</v>
      </c>
      <c r="AS117" s="100">
        <v>0</v>
      </c>
      <c r="AT117" s="99">
        <f t="shared" si="65"/>
        <v>0.34353665430313629</v>
      </c>
      <c r="AU117" s="100">
        <v>1</v>
      </c>
      <c r="AV117" s="100">
        <v>1</v>
      </c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99">
        <f t="shared" si="75"/>
        <v>0</v>
      </c>
      <c r="BH117" s="99">
        <f t="shared" si="76"/>
        <v>0</v>
      </c>
      <c r="BI117" s="99">
        <f t="shared" si="77"/>
        <v>4.2940988786768552E-2</v>
      </c>
      <c r="BJ117" s="99">
        <f t="shared" si="78"/>
        <v>2.5766342073858705E-2</v>
      </c>
      <c r="BK117" s="99">
        <f t="shared" si="79"/>
        <v>0</v>
      </c>
      <c r="BL117" s="99">
        <f t="shared" si="80"/>
        <v>0</v>
      </c>
      <c r="BM117" s="99">
        <f t="shared" si="81"/>
        <v>0</v>
      </c>
      <c r="BN117" s="99">
        <f t="shared" si="82"/>
        <v>0</v>
      </c>
      <c r="BO117" s="99">
        <f t="shared" si="83"/>
        <v>0</v>
      </c>
      <c r="BQ117" s="99">
        <f t="shared" si="84"/>
        <v>0</v>
      </c>
      <c r="BR117" s="99">
        <f t="shared" si="85"/>
        <v>0</v>
      </c>
      <c r="BS117" s="99">
        <f t="shared" si="86"/>
        <v>7.1537969642602259E-3</v>
      </c>
      <c r="BT117" s="99">
        <f t="shared" si="87"/>
        <v>2.3716412849953593E-2</v>
      </c>
      <c r="BU117" s="99">
        <f t="shared" si="88"/>
        <v>0</v>
      </c>
      <c r="BV117" s="99">
        <f t="shared" si="89"/>
        <v>0</v>
      </c>
      <c r="BW117" s="99">
        <f t="shared" si="90"/>
        <v>0</v>
      </c>
      <c r="BX117" s="99">
        <f t="shared" si="91"/>
        <v>0</v>
      </c>
      <c r="BY117" s="99">
        <f t="shared" si="92"/>
        <v>0</v>
      </c>
      <c r="CA117" s="109">
        <f t="shared" si="66"/>
        <v>0</v>
      </c>
      <c r="CB117" s="109">
        <f t="shared" si="67"/>
        <v>0</v>
      </c>
      <c r="CC117" s="109">
        <f t="shared" si="68"/>
        <v>1</v>
      </c>
      <c r="CD117" s="109">
        <f t="shared" si="69"/>
        <v>0.60004072569931399</v>
      </c>
      <c r="CE117" s="109">
        <f t="shared" si="70"/>
        <v>0</v>
      </c>
      <c r="CF117" s="109">
        <f t="shared" si="71"/>
        <v>0</v>
      </c>
      <c r="CG117" s="109">
        <f t="shared" si="72"/>
        <v>0</v>
      </c>
      <c r="CH117" s="109">
        <f t="shared" si="73"/>
        <v>0</v>
      </c>
      <c r="CI117" s="109">
        <f t="shared" si="74"/>
        <v>0</v>
      </c>
    </row>
    <row r="118" spans="1:87" s="99" customFormat="1">
      <c r="A118" s="105" t="s">
        <v>78</v>
      </c>
      <c r="B118" s="100">
        <v>2.2163005688162793</v>
      </c>
      <c r="C118" s="100">
        <v>1.6135584264925917</v>
      </c>
      <c r="D118" s="100">
        <v>1.3617237352669727</v>
      </c>
      <c r="E118" s="100">
        <v>1.2787280929666307</v>
      </c>
      <c r="F118" s="100">
        <v>1.7430738270247566</v>
      </c>
      <c r="G118" s="100">
        <v>0.72303435896095292</v>
      </c>
      <c r="H118" s="100">
        <v>1.1409355755603012</v>
      </c>
      <c r="I118" s="100">
        <v>0.82182766121641238</v>
      </c>
      <c r="J118" s="100">
        <v>0.78869790331791056</v>
      </c>
      <c r="K118" s="100">
        <v>0.91255732504184606</v>
      </c>
      <c r="L118" s="100">
        <v>5.2402594022264673E-2</v>
      </c>
      <c r="M118" s="100">
        <v>2.0670331382133072E-2</v>
      </c>
      <c r="N118" s="100">
        <v>9.9527231467473526E-2</v>
      </c>
      <c r="O118" s="100">
        <v>2.7315866818006462E-2</v>
      </c>
      <c r="P118" s="100">
        <v>2.7143463708411971E-2</v>
      </c>
      <c r="Q118" s="100">
        <v>4.7480471376180526</v>
      </c>
      <c r="R118" s="100">
        <v>0.64189146926630503</v>
      </c>
      <c r="S118" s="100">
        <v>8.7480503800455498</v>
      </c>
      <c r="T118" s="100">
        <v>1.0334340260704611</v>
      </c>
      <c r="U118" s="100">
        <v>0.75825369594916392</v>
      </c>
      <c r="V118" s="100">
        <v>75.172674651716534</v>
      </c>
      <c r="W118" s="100">
        <v>63.19779841325385</v>
      </c>
      <c r="X118" s="100">
        <v>69.259416707366924</v>
      </c>
      <c r="Y118" s="100">
        <v>67.67012852224174</v>
      </c>
      <c r="Z118" s="100">
        <v>62.060279608768766</v>
      </c>
      <c r="AA118" s="100">
        <v>1.3910494289425153</v>
      </c>
      <c r="AB118" s="100">
        <v>1.4011337125130585</v>
      </c>
      <c r="AC118" s="100">
        <v>1.8062883088717112</v>
      </c>
      <c r="AD118" s="100">
        <v>2.3853730447914159</v>
      </c>
      <c r="AE118" s="100">
        <v>2.948727609173265</v>
      </c>
      <c r="AF118" s="100">
        <v>2.3792121322036612</v>
      </c>
      <c r="AG118" s="100">
        <v>3.5554651420630341</v>
      </c>
      <c r="AH118" s="100">
        <v>2.4234388500923152</v>
      </c>
      <c r="AI118" s="100">
        <v>3.0578703338899889</v>
      </c>
      <c r="AJ118" s="100">
        <v>1.9406657440158603</v>
      </c>
      <c r="AK118" s="100">
        <v>1.6280173244036427</v>
      </c>
      <c r="AL118" s="100">
        <v>2.0492670437735216</v>
      </c>
      <c r="AM118" s="100">
        <v>1.2687754179593109</v>
      </c>
      <c r="AN118" s="100">
        <v>1.3957117097072897</v>
      </c>
      <c r="AO118" s="100">
        <v>0.68423186821288629</v>
      </c>
      <c r="AP118" s="100">
        <v>0.94260913895662402</v>
      </c>
      <c r="AQ118" s="100">
        <v>2.0270174766630249</v>
      </c>
      <c r="AR118" s="100">
        <v>1.0954643884812254</v>
      </c>
      <c r="AS118" s="100">
        <v>1.1565051509765216</v>
      </c>
      <c r="AT118" s="99">
        <f t="shared" si="65"/>
        <v>401.65429540005118</v>
      </c>
      <c r="AU118" s="100">
        <v>1</v>
      </c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99">
        <f t="shared" si="75"/>
        <v>1.6426769301134463</v>
      </c>
      <c r="BH118" s="99">
        <f t="shared" si="76"/>
        <v>0.87741056481948454</v>
      </c>
      <c r="BI118" s="99">
        <f t="shared" si="77"/>
        <v>4.5411897479657945E-2</v>
      </c>
      <c r="BJ118" s="99">
        <f t="shared" si="78"/>
        <v>3.1859353417899063</v>
      </c>
      <c r="BK118" s="99">
        <f t="shared" si="79"/>
        <v>67.472059580669566</v>
      </c>
      <c r="BL118" s="99">
        <f t="shared" si="80"/>
        <v>1.7459611237796753</v>
      </c>
      <c r="BM118" s="99">
        <f t="shared" si="81"/>
        <v>2.8729428134844532</v>
      </c>
      <c r="BN118" s="99">
        <f t="shared" si="82"/>
        <v>1.6564874479719252</v>
      </c>
      <c r="BO118" s="99">
        <f t="shared" si="83"/>
        <v>1.1811656046580565</v>
      </c>
      <c r="BQ118" s="99">
        <f t="shared" si="84"/>
        <v>0.37126976607184642</v>
      </c>
      <c r="BR118" s="99">
        <f t="shared" si="85"/>
        <v>0.1623823685464289</v>
      </c>
      <c r="BS118" s="99">
        <f t="shared" si="86"/>
        <v>3.2598643767355044E-2</v>
      </c>
      <c r="BT118" s="99">
        <f t="shared" si="87"/>
        <v>3.5488158685153648</v>
      </c>
      <c r="BU118" s="99">
        <f t="shared" si="88"/>
        <v>5.2461895759672954</v>
      </c>
      <c r="BV118" s="99">
        <f t="shared" si="89"/>
        <v>0.46810085404966428</v>
      </c>
      <c r="BW118" s="99">
        <f t="shared" si="90"/>
        <v>0.48775046150990203</v>
      </c>
      <c r="BX118" s="99">
        <f t="shared" si="91"/>
        <v>0.3369600371855912</v>
      </c>
      <c r="BY118" s="99">
        <f t="shared" si="92"/>
        <v>0.50677178087122987</v>
      </c>
      <c r="CA118" s="109">
        <f t="shared" si="66"/>
        <v>2.4346032125334229E-2</v>
      </c>
      <c r="CB118" s="109">
        <f t="shared" si="67"/>
        <v>1.3004057831826711E-2</v>
      </c>
      <c r="CC118" s="109">
        <f t="shared" si="68"/>
        <v>6.7304744751956922E-4</v>
      </c>
      <c r="CD118" s="109">
        <f t="shared" si="69"/>
        <v>4.721858739143428E-2</v>
      </c>
      <c r="CE118" s="109">
        <f t="shared" si="70"/>
        <v>1</v>
      </c>
      <c r="CF118" s="109">
        <f t="shared" si="71"/>
        <v>2.5876801962628766E-2</v>
      </c>
      <c r="CG118" s="109">
        <f t="shared" si="72"/>
        <v>4.2579740878512295E-2</v>
      </c>
      <c r="CH118" s="109">
        <f t="shared" si="73"/>
        <v>2.455071711559997E-2</v>
      </c>
      <c r="CI118" s="109">
        <f t="shared" si="74"/>
        <v>1.7505995992991075E-2</v>
      </c>
    </row>
    <row r="119" spans="1:87" s="99" customFormat="1">
      <c r="A119" s="105">
        <v>315</v>
      </c>
      <c r="B119" s="100">
        <v>0.64198774320829843</v>
      </c>
      <c r="C119" s="100">
        <v>0.65989476700770711</v>
      </c>
      <c r="D119" s="100">
        <v>0.44991415726917572</v>
      </c>
      <c r="E119" s="100">
        <v>0.6370454659537359</v>
      </c>
      <c r="F119" s="100">
        <v>0.48550123192574018</v>
      </c>
      <c r="G119" s="100">
        <v>0.38699855058572025</v>
      </c>
      <c r="H119" s="100">
        <v>0.5195325188568779</v>
      </c>
      <c r="I119" s="100">
        <v>0.47394699099094678</v>
      </c>
      <c r="J119" s="100">
        <v>0.4104236642251089</v>
      </c>
      <c r="K119" s="100">
        <v>0.52907808318203431</v>
      </c>
      <c r="L119" s="100">
        <v>0.43967210321823452</v>
      </c>
      <c r="M119" s="100">
        <v>0.31717989991430767</v>
      </c>
      <c r="N119" s="100">
        <v>0.38726091419926517</v>
      </c>
      <c r="O119" s="100">
        <v>0.37529379692667231</v>
      </c>
      <c r="P119" s="100">
        <v>0.44138290454828821</v>
      </c>
      <c r="Q119" s="100">
        <v>0.33399557919030887</v>
      </c>
      <c r="R119" s="100">
        <v>0.39954458671765869</v>
      </c>
      <c r="S119" s="100">
        <v>0.43519139478089069</v>
      </c>
      <c r="T119" s="100">
        <v>0.48117731705411981</v>
      </c>
      <c r="U119" s="100">
        <v>0.5397478300563765</v>
      </c>
      <c r="V119" s="100">
        <v>0.71490962743077424</v>
      </c>
      <c r="W119" s="100">
        <v>0.52999492181446206</v>
      </c>
      <c r="X119" s="100">
        <v>0.63814398345980083</v>
      </c>
      <c r="Y119" s="100">
        <v>0.42667256160811279</v>
      </c>
      <c r="Z119" s="100">
        <v>0.5836974352092329</v>
      </c>
      <c r="AA119" s="100">
        <v>0.45244912854291108</v>
      </c>
      <c r="AB119" s="100">
        <v>0.47464708606036177</v>
      </c>
      <c r="AC119" s="100">
        <v>0.42166578716939118</v>
      </c>
      <c r="AD119" s="100">
        <v>0.59798279468367788</v>
      </c>
      <c r="AE119" s="100">
        <v>0.52826312157953959</v>
      </c>
      <c r="AF119" s="100">
        <v>0.38290652449577034</v>
      </c>
      <c r="AG119" s="100">
        <v>0.4815121529876345</v>
      </c>
      <c r="AH119" s="100">
        <v>0.26980616887408809</v>
      </c>
      <c r="AI119" s="100">
        <v>0.41394647304550636</v>
      </c>
      <c r="AJ119" s="100">
        <v>0.35358493172203476</v>
      </c>
      <c r="AK119" s="100">
        <v>0.36672849265011315</v>
      </c>
      <c r="AL119" s="100">
        <v>0.45774351848740008</v>
      </c>
      <c r="AM119" s="100">
        <v>0.3286248430402044</v>
      </c>
      <c r="AN119" s="100">
        <v>0.33542821031852699</v>
      </c>
      <c r="AO119" s="100">
        <v>0.17357815644055391</v>
      </c>
      <c r="AP119" s="100">
        <v>0.37904863306218112</v>
      </c>
      <c r="AQ119" s="100">
        <v>0.44968214640542592</v>
      </c>
      <c r="AR119" s="100">
        <v>0.38946816321298794</v>
      </c>
      <c r="AS119" s="100">
        <v>0.38413863786318381</v>
      </c>
      <c r="AT119" s="99">
        <f t="shared" si="65"/>
        <v>19.879392999975348</v>
      </c>
      <c r="AU119" s="100"/>
      <c r="AV119" s="100"/>
      <c r="AW119" s="100">
        <v>1</v>
      </c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99">
        <f t="shared" si="75"/>
        <v>0.57486867307293144</v>
      </c>
      <c r="BH119" s="99">
        <f t="shared" si="76"/>
        <v>0.4639959615681376</v>
      </c>
      <c r="BI119" s="99">
        <f t="shared" si="77"/>
        <v>0.39215792376135361</v>
      </c>
      <c r="BJ119" s="99">
        <f t="shared" si="78"/>
        <v>0.4379313415598709</v>
      </c>
      <c r="BK119" s="99">
        <f t="shared" si="79"/>
        <v>0.5786837059044766</v>
      </c>
      <c r="BL119" s="99">
        <f t="shared" si="80"/>
        <v>0.4866861991140855</v>
      </c>
      <c r="BM119" s="99">
        <f t="shared" si="81"/>
        <v>0.41528688819650778</v>
      </c>
      <c r="BN119" s="99">
        <f t="shared" si="82"/>
        <v>0.36842199924365582</v>
      </c>
      <c r="BO119" s="99">
        <f t="shared" si="83"/>
        <v>0.35518314739686652</v>
      </c>
      <c r="BQ119" s="99">
        <f t="shared" si="84"/>
        <v>9.8995619038839078E-2</v>
      </c>
      <c r="BR119" s="99">
        <f t="shared" si="85"/>
        <v>6.3674184479328794E-2</v>
      </c>
      <c r="BS119" s="99">
        <f t="shared" si="86"/>
        <v>5.1504319040955919E-2</v>
      </c>
      <c r="BT119" s="99">
        <f t="shared" si="87"/>
        <v>7.8295122263807304E-2</v>
      </c>
      <c r="BU119" s="99">
        <f t="shared" si="88"/>
        <v>0.10908270883902786</v>
      </c>
      <c r="BV119" s="99">
        <f t="shared" si="89"/>
        <v>7.7312576379385572E-2</v>
      </c>
      <c r="BW119" s="99">
        <f t="shared" si="90"/>
        <v>9.9202242120339346E-2</v>
      </c>
      <c r="BX119" s="99">
        <f t="shared" si="91"/>
        <v>5.2138623128042065E-2</v>
      </c>
      <c r="BY119" s="99">
        <f t="shared" si="92"/>
        <v>0.10546785967483197</v>
      </c>
      <c r="CA119" s="109">
        <f t="shared" si="66"/>
        <v>0.99340739545174805</v>
      </c>
      <c r="CB119" s="109">
        <f t="shared" si="67"/>
        <v>0.80181272918842039</v>
      </c>
      <c r="CC119" s="109">
        <f t="shared" si="68"/>
        <v>0.67767231003750983</v>
      </c>
      <c r="CD119" s="109">
        <f t="shared" si="69"/>
        <v>0.75677150936086712</v>
      </c>
      <c r="CE119" s="109">
        <f t="shared" si="70"/>
        <v>1</v>
      </c>
      <c r="CF119" s="109">
        <f t="shared" si="71"/>
        <v>0.84102281461925743</v>
      </c>
      <c r="CG119" s="109">
        <f t="shared" si="72"/>
        <v>0.7176405417315469</v>
      </c>
      <c r="CH119" s="109">
        <f t="shared" si="73"/>
        <v>0.63665521507611156</v>
      </c>
      <c r="CI119" s="109">
        <f t="shared" si="74"/>
        <v>0.61377768852454373</v>
      </c>
    </row>
    <row r="120" spans="1:87" s="99" customFormat="1">
      <c r="A120" s="105">
        <v>516</v>
      </c>
      <c r="B120" s="100">
        <v>2.5075092783967756E-2</v>
      </c>
      <c r="C120" s="100">
        <v>2.9475019908572118E-2</v>
      </c>
      <c r="D120" s="100">
        <v>2.2666781344174769E-2</v>
      </c>
      <c r="E120" s="100">
        <v>2.4610747835013505E-2</v>
      </c>
      <c r="F120" s="100">
        <v>2.3970861028389332E-2</v>
      </c>
      <c r="G120" s="100">
        <v>4.4837151479767745E-2</v>
      </c>
      <c r="H120" s="100">
        <v>5.094540353692819E-2</v>
      </c>
      <c r="I120" s="100">
        <v>5.659919589629836E-2</v>
      </c>
      <c r="J120" s="100">
        <v>5.3618440280756657E-2</v>
      </c>
      <c r="K120" s="100">
        <v>5.7323108998436977E-2</v>
      </c>
      <c r="L120" s="100">
        <v>4.0378975862846826E-2</v>
      </c>
      <c r="M120" s="100">
        <v>3.3560556275629552E-2</v>
      </c>
      <c r="N120" s="100">
        <v>3.5964988113248324E-2</v>
      </c>
      <c r="O120" s="100">
        <v>3.4161558205240847E-2</v>
      </c>
      <c r="P120" s="100">
        <v>3.0736198148534719E-2</v>
      </c>
      <c r="Q120" s="100">
        <v>2.2864777267706578E-2</v>
      </c>
      <c r="R120" s="100">
        <v>2.6720160600942993E-2</v>
      </c>
      <c r="S120" s="100">
        <v>2.6528277035370307E-2</v>
      </c>
      <c r="T120" s="100">
        <v>2.363291458505451E-2</v>
      </c>
      <c r="U120" s="100">
        <v>3.4233610684016327E-2</v>
      </c>
      <c r="V120" s="100">
        <v>3.4593138789334663E-2</v>
      </c>
      <c r="W120" s="100">
        <v>2.4912025227827941E-2</v>
      </c>
      <c r="X120" s="100">
        <v>2.8475456685210791E-2</v>
      </c>
      <c r="Y120" s="100">
        <v>1.8496516806557724E-2</v>
      </c>
      <c r="Z120" s="100">
        <v>2.8967531596106631E-2</v>
      </c>
      <c r="AA120" s="100">
        <v>3.8542324521371268E-2</v>
      </c>
      <c r="AB120" s="100">
        <v>3.4990044299995027E-2</v>
      </c>
      <c r="AC120" s="100">
        <v>3.5785823439879169E-2</v>
      </c>
      <c r="AD120" s="100">
        <v>4.9197986549035629E-2</v>
      </c>
      <c r="AE120" s="100">
        <v>2.843640498880105E-2</v>
      </c>
      <c r="AF120" s="100">
        <v>2.7964379934636831E-2</v>
      </c>
      <c r="AG120" s="100">
        <v>4.3417421883943229E-2</v>
      </c>
      <c r="AH120" s="100">
        <v>2.6680778756227659E-2</v>
      </c>
      <c r="AI120" s="100">
        <v>2.8484797764538567E-2</v>
      </c>
      <c r="AJ120" s="100">
        <v>3.9455848179705655E-2</v>
      </c>
      <c r="AK120" s="100">
        <v>2.4828445203696512E-2</v>
      </c>
      <c r="AL120" s="100">
        <v>2.4803214462215024E-2</v>
      </c>
      <c r="AM120" s="100">
        <v>2.1057062048893831E-2</v>
      </c>
      <c r="AN120" s="100">
        <v>2.1880797350300792E-2</v>
      </c>
      <c r="AO120" s="100">
        <v>2.1646385870395912E-2</v>
      </c>
      <c r="AP120" s="100">
        <v>3.3621672241061336E-2</v>
      </c>
      <c r="AQ120" s="100">
        <v>5.139860945165247E-2</v>
      </c>
      <c r="AR120" s="100">
        <v>2.1707198758605138E-2</v>
      </c>
      <c r="AS120" s="100">
        <v>2.724148111927115E-2</v>
      </c>
      <c r="AT120" s="99">
        <f t="shared" si="65"/>
        <v>1.4344891658001599</v>
      </c>
      <c r="AU120" s="100"/>
      <c r="AV120" s="100"/>
      <c r="AW120" s="100">
        <v>1</v>
      </c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99">
        <f t="shared" si="75"/>
        <v>2.5159700580023498E-2</v>
      </c>
      <c r="BH120" s="99">
        <f t="shared" si="76"/>
        <v>5.2664660038437582E-2</v>
      </c>
      <c r="BI120" s="99">
        <f t="shared" si="77"/>
        <v>3.4960455321100058E-2</v>
      </c>
      <c r="BJ120" s="99">
        <f t="shared" si="78"/>
        <v>2.6795948034618145E-2</v>
      </c>
      <c r="BK120" s="99">
        <f t="shared" si="79"/>
        <v>2.7088933821007549E-2</v>
      </c>
      <c r="BL120" s="99">
        <f t="shared" si="80"/>
        <v>3.9629044702570275E-2</v>
      </c>
      <c r="BM120" s="99">
        <f t="shared" si="81"/>
        <v>3.0996756665629465E-2</v>
      </c>
      <c r="BN120" s="99">
        <f t="shared" si="82"/>
        <v>2.6405073448962361E-2</v>
      </c>
      <c r="BO120" s="99">
        <f t="shared" si="83"/>
        <v>3.1123069488197201E-2</v>
      </c>
      <c r="BQ120" s="99">
        <f t="shared" si="84"/>
        <v>2.5767457334177866E-3</v>
      </c>
      <c r="BR120" s="99">
        <f t="shared" si="85"/>
        <v>5.057596984596088E-3</v>
      </c>
      <c r="BS120" s="99">
        <f t="shared" si="86"/>
        <v>3.5641181795445557E-3</v>
      </c>
      <c r="BT120" s="99">
        <f t="shared" si="87"/>
        <v>4.4959732368774364E-3</v>
      </c>
      <c r="BU120" s="99">
        <f t="shared" si="88"/>
        <v>5.9231163384129339E-3</v>
      </c>
      <c r="BV120" s="99">
        <f t="shared" si="89"/>
        <v>6.5583606493887971E-3</v>
      </c>
      <c r="BW120" s="99">
        <f t="shared" si="90"/>
        <v>6.9814260120756857E-3</v>
      </c>
      <c r="BX120" s="99">
        <f t="shared" si="91"/>
        <v>7.4907397842600264E-3</v>
      </c>
      <c r="BY120" s="99">
        <f t="shared" si="92"/>
        <v>1.2357926795991755E-2</v>
      </c>
      <c r="CA120" s="109">
        <f t="shared" si="66"/>
        <v>0.47773403572073869</v>
      </c>
      <c r="CB120" s="109">
        <f t="shared" si="67"/>
        <v>1</v>
      </c>
      <c r="CC120" s="109">
        <f t="shared" si="68"/>
        <v>0.66383140602415325</v>
      </c>
      <c r="CD120" s="109">
        <f t="shared" si="69"/>
        <v>0.5088032091171002</v>
      </c>
      <c r="CE120" s="109">
        <f t="shared" si="70"/>
        <v>0.51436644233982609</v>
      </c>
      <c r="CF120" s="109">
        <f t="shared" si="71"/>
        <v>0.75247888572045862</v>
      </c>
      <c r="CG120" s="109">
        <f t="shared" si="72"/>
        <v>0.58856843741146947</v>
      </c>
      <c r="CH120" s="109">
        <f t="shared" si="73"/>
        <v>0.50138125698885128</v>
      </c>
      <c r="CI120" s="109">
        <f t="shared" si="74"/>
        <v>0.59096687352546973</v>
      </c>
    </row>
    <row r="121" spans="1:87" s="99" customFormat="1">
      <c r="A121" s="105" t="s">
        <v>79</v>
      </c>
      <c r="B121" s="100">
        <v>4.9242129090764107E-2</v>
      </c>
      <c r="C121" s="100">
        <v>5.2691583840577108E-2</v>
      </c>
      <c r="D121" s="100">
        <v>4.321677026235788E-2</v>
      </c>
      <c r="E121" s="100">
        <v>4.7466741325030419E-2</v>
      </c>
      <c r="F121" s="100">
        <v>4.6529653920816393E-2</v>
      </c>
      <c r="G121" s="100">
        <v>7.2883463025412668E-2</v>
      </c>
      <c r="H121" s="100">
        <v>8.5251330622800603E-2</v>
      </c>
      <c r="I121" s="100">
        <v>9.1548077524724908E-2</v>
      </c>
      <c r="J121" s="100">
        <v>8.8119494691972527E-2</v>
      </c>
      <c r="K121" s="100">
        <v>9.8669620917020279E-2</v>
      </c>
      <c r="L121" s="100">
        <v>7.5568802954320655E-2</v>
      </c>
      <c r="M121" s="100">
        <v>6.2774651087491792E-2</v>
      </c>
      <c r="N121" s="100">
        <v>6.0673492543764862E-2</v>
      </c>
      <c r="O121" s="100">
        <v>6.2742368527269041E-2</v>
      </c>
      <c r="P121" s="100">
        <v>5.6195762845445675E-2</v>
      </c>
      <c r="Q121" s="100">
        <v>4.277480580609036E-2</v>
      </c>
      <c r="R121" s="100">
        <v>4.8025400683268847E-2</v>
      </c>
      <c r="S121" s="100">
        <v>4.9711604423346052E-2</v>
      </c>
      <c r="T121" s="100">
        <v>4.7830483851598708E-2</v>
      </c>
      <c r="U121" s="100">
        <v>6.3098186756051708E-2</v>
      </c>
      <c r="V121" s="100">
        <v>6.2916559687397788E-2</v>
      </c>
      <c r="W121" s="100">
        <v>4.8241463011282806E-2</v>
      </c>
      <c r="X121" s="100">
        <v>4.9997579344116173E-2</v>
      </c>
      <c r="Y121" s="100">
        <v>2.7985608604338474E-2</v>
      </c>
      <c r="Z121" s="100">
        <v>4.4196815522944181E-2</v>
      </c>
      <c r="AA121" s="100">
        <v>6.6976723455060824E-2</v>
      </c>
      <c r="AB121" s="100">
        <v>6.1639240126892127E-2</v>
      </c>
      <c r="AC121" s="100">
        <v>6.4470151469879527E-2</v>
      </c>
      <c r="AD121" s="100">
        <v>8.1568488366102032E-2</v>
      </c>
      <c r="AE121" s="100">
        <v>5.3793648707041591E-2</v>
      </c>
      <c r="AF121" s="100">
        <v>5.3052692174114804E-2</v>
      </c>
      <c r="AG121" s="100">
        <v>7.4454110193812192E-2</v>
      </c>
      <c r="AH121" s="100">
        <v>5.0822198468622334E-2</v>
      </c>
      <c r="AI121" s="100">
        <v>5.2330045751530975E-2</v>
      </c>
      <c r="AJ121" s="100">
        <v>6.8246819021412358E-2</v>
      </c>
      <c r="AK121" s="100">
        <v>4.6716258736202235E-2</v>
      </c>
      <c r="AL121" s="100">
        <v>4.6052526463502046E-2</v>
      </c>
      <c r="AM121" s="100">
        <v>4.0547118202740637E-2</v>
      </c>
      <c r="AN121" s="100">
        <v>4.0419576547015765E-2</v>
      </c>
      <c r="AO121" s="100">
        <v>4.061658775527819E-2</v>
      </c>
      <c r="AP121" s="100">
        <v>6.4940220941312715E-2</v>
      </c>
      <c r="AQ121" s="100">
        <v>8.7076015107550281E-2</v>
      </c>
      <c r="AR121" s="100">
        <v>4.4966820497327933E-2</v>
      </c>
      <c r="AS121" s="100">
        <v>5.6945618545589285E-2</v>
      </c>
      <c r="AT121" s="99">
        <f t="shared" si="65"/>
        <v>2.5739873114011917</v>
      </c>
      <c r="AU121" s="100">
        <v>1</v>
      </c>
      <c r="AV121" s="100">
        <v>1</v>
      </c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99">
        <f t="shared" si="75"/>
        <v>4.7829375687909181E-2</v>
      </c>
      <c r="BH121" s="99">
        <f t="shared" si="76"/>
        <v>8.7294397356386194E-2</v>
      </c>
      <c r="BI121" s="99">
        <f t="shared" si="77"/>
        <v>6.3591015591658404E-2</v>
      </c>
      <c r="BJ121" s="99">
        <f t="shared" si="78"/>
        <v>5.0288096304071141E-2</v>
      </c>
      <c r="BK121" s="99">
        <f t="shared" si="79"/>
        <v>4.6667605234015884E-2</v>
      </c>
      <c r="BL121" s="99">
        <f t="shared" si="80"/>
        <v>6.8663650854483629E-2</v>
      </c>
      <c r="BM121" s="99">
        <f t="shared" si="81"/>
        <v>5.689053905902438E-2</v>
      </c>
      <c r="BN121" s="99">
        <f t="shared" si="82"/>
        <v>4.8396459794174604E-2</v>
      </c>
      <c r="BO121" s="99">
        <f t="shared" si="83"/>
        <v>5.8909052569411681E-2</v>
      </c>
      <c r="BQ121" s="99">
        <f t="shared" si="84"/>
        <v>3.4904816810137113E-3</v>
      </c>
      <c r="BR121" s="99">
        <f t="shared" si="85"/>
        <v>9.4870891427722703E-3</v>
      </c>
      <c r="BS121" s="99">
        <f t="shared" si="86"/>
        <v>7.2120688235773984E-3</v>
      </c>
      <c r="BT121" s="99">
        <f t="shared" si="87"/>
        <v>7.6164287041640497E-3</v>
      </c>
      <c r="BU121" s="99">
        <f t="shared" si="88"/>
        <v>1.257692407320544E-2</v>
      </c>
      <c r="BV121" s="99">
        <f t="shared" si="89"/>
        <v>8.8752152727088387E-3</v>
      </c>
      <c r="BW121" s="99">
        <f t="shared" si="90"/>
        <v>9.8795456158137125E-3</v>
      </c>
      <c r="BX121" s="99">
        <f t="shared" si="91"/>
        <v>1.148473650396528E-2</v>
      </c>
      <c r="BY121" s="99">
        <f t="shared" si="92"/>
        <v>1.8456759925899638E-2</v>
      </c>
      <c r="CA121" s="109">
        <f t="shared" si="66"/>
        <v>0.54790888231511603</v>
      </c>
      <c r="CB121" s="109">
        <f t="shared" si="67"/>
        <v>1</v>
      </c>
      <c r="CC121" s="109">
        <f t="shared" si="68"/>
        <v>0.72846617328765229</v>
      </c>
      <c r="CD121" s="109">
        <f t="shared" si="69"/>
        <v>0.57607472904321755</v>
      </c>
      <c r="CE121" s="109">
        <f t="shared" si="70"/>
        <v>0.53460023377550503</v>
      </c>
      <c r="CF121" s="109">
        <f t="shared" si="71"/>
        <v>0.78657569023770124</v>
      </c>
      <c r="CG121" s="109">
        <f t="shared" si="72"/>
        <v>0.65170893873938218</v>
      </c>
      <c r="CH121" s="109">
        <f t="shared" si="73"/>
        <v>0.55440510800014209</v>
      </c>
      <c r="CI121" s="109">
        <f t="shared" si="74"/>
        <v>0.67483199785332015</v>
      </c>
    </row>
    <row r="122" spans="1:87" s="99" customFormat="1">
      <c r="A122" s="105" t="s">
        <v>80</v>
      </c>
      <c r="B122" s="100">
        <v>9.8564300555475885E-3</v>
      </c>
      <c r="C122" s="100">
        <v>1.096865880978427E-2</v>
      </c>
      <c r="D122" s="100">
        <v>1.0317998524629751E-2</v>
      </c>
      <c r="E122" s="100">
        <v>1.2883163195689046E-2</v>
      </c>
      <c r="F122" s="100">
        <v>1.2230737747622299E-2</v>
      </c>
      <c r="G122" s="100">
        <v>1.0060213142324349E-2</v>
      </c>
      <c r="H122" s="100">
        <v>1.1612967939799355E-2</v>
      </c>
      <c r="I122" s="100">
        <v>1.1906047218088285E-2</v>
      </c>
      <c r="J122" s="100">
        <v>1.0987290860120773E-2</v>
      </c>
      <c r="K122" s="100">
        <v>1.2098982420105741E-2</v>
      </c>
      <c r="L122" s="100">
        <v>1.2314270435181782E-2</v>
      </c>
      <c r="M122" s="100">
        <v>8.3010071738773093E-3</v>
      </c>
      <c r="N122" s="100">
        <v>1.0015939053382321E-2</v>
      </c>
      <c r="O122" s="100">
        <v>9.6640791724180997E-3</v>
      </c>
      <c r="P122" s="100">
        <v>9.5904708754201585E-3</v>
      </c>
      <c r="Q122" s="100">
        <v>7.9651557595493572E-3</v>
      </c>
      <c r="R122" s="100">
        <v>1.0715466478425206E-2</v>
      </c>
      <c r="S122" s="100">
        <v>1.0434376972258047E-2</v>
      </c>
      <c r="T122" s="100">
        <v>1.1236318479004035E-2</v>
      </c>
      <c r="U122" s="100">
        <v>1.1434824237450417E-2</v>
      </c>
      <c r="V122" s="100">
        <v>1.4741157064324729E-2</v>
      </c>
      <c r="W122" s="100">
        <v>9.4198229880329623E-3</v>
      </c>
      <c r="X122" s="100">
        <v>1.3617257282970403E-2</v>
      </c>
      <c r="Y122" s="100">
        <v>1.0918444395509602E-2</v>
      </c>
      <c r="Z122" s="100">
        <v>1.0970262952232844E-2</v>
      </c>
      <c r="AA122" s="100">
        <v>1.37375629615088E-2</v>
      </c>
      <c r="AB122" s="100">
        <v>1.2705156937802704E-2</v>
      </c>
      <c r="AC122" s="100">
        <v>1.1568161445789753E-2</v>
      </c>
      <c r="AD122" s="100">
        <v>1.7452943791360278E-2</v>
      </c>
      <c r="AE122" s="100">
        <v>9.4692621649041658E-3</v>
      </c>
      <c r="AF122" s="100">
        <v>8.9564140274566439E-3</v>
      </c>
      <c r="AG122" s="100">
        <v>2.156581937705682E-2</v>
      </c>
      <c r="AH122" s="100">
        <v>1.3440919048373592E-2</v>
      </c>
      <c r="AI122" s="100">
        <v>1.2669027697093237E-2</v>
      </c>
      <c r="AJ122" s="100">
        <v>1.3299781163840034E-2</v>
      </c>
      <c r="AK122" s="100">
        <v>1.2587762024528135E-2</v>
      </c>
      <c r="AL122" s="100">
        <v>1.3069634009477438E-2</v>
      </c>
      <c r="AM122" s="100">
        <v>1.1901622742209876E-2</v>
      </c>
      <c r="AN122" s="100">
        <v>1.1723159654080662E-2</v>
      </c>
      <c r="AO122" s="100">
        <v>7.1418103285506981E-3</v>
      </c>
      <c r="AP122" s="100">
        <v>1.533557383288159E-2</v>
      </c>
      <c r="AQ122" s="100">
        <v>1.2030448572837518E-2</v>
      </c>
      <c r="AR122" s="100">
        <v>1.0244406408257125E-2</v>
      </c>
      <c r="AS122" s="100">
        <v>1.1858406403506714E-2</v>
      </c>
      <c r="AT122" s="99">
        <f t="shared" si="65"/>
        <v>0.51501921582526433</v>
      </c>
      <c r="AU122" s="100">
        <v>1</v>
      </c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99">
        <f t="shared" si="75"/>
        <v>1.1251397666654592E-2</v>
      </c>
      <c r="BH122" s="99">
        <f t="shared" si="76"/>
        <v>1.13331003160877E-2</v>
      </c>
      <c r="BI122" s="99">
        <f t="shared" si="77"/>
        <v>9.9771533420559329E-3</v>
      </c>
      <c r="BJ122" s="99">
        <f t="shared" si="78"/>
        <v>1.0357228385337413E-2</v>
      </c>
      <c r="BK122" s="99">
        <f t="shared" si="79"/>
        <v>1.1933388936614109E-2</v>
      </c>
      <c r="BL122" s="99">
        <f t="shared" si="80"/>
        <v>1.3865956284115383E-2</v>
      </c>
      <c r="BM122" s="99">
        <f t="shared" si="81"/>
        <v>1.3220288462976893E-2</v>
      </c>
      <c r="BN122" s="99">
        <f t="shared" si="82"/>
        <v>1.251639191882723E-2</v>
      </c>
      <c r="BO122" s="99">
        <f t="shared" si="83"/>
        <v>1.1322129109206731E-2</v>
      </c>
      <c r="BQ122" s="99">
        <f t="shared" si="84"/>
        <v>1.2766044406441598E-3</v>
      </c>
      <c r="BR122" s="99">
        <f t="shared" si="85"/>
        <v>8.2658867847566298E-4</v>
      </c>
      <c r="BS122" s="99">
        <f t="shared" si="86"/>
        <v>1.4595055139654269E-3</v>
      </c>
      <c r="BT122" s="99">
        <f t="shared" si="87"/>
        <v>1.3955563492852529E-3</v>
      </c>
      <c r="BU122" s="99">
        <f t="shared" si="88"/>
        <v>2.1791461818808267E-3</v>
      </c>
      <c r="BV122" s="99">
        <f t="shared" si="89"/>
        <v>2.5501817231886803E-3</v>
      </c>
      <c r="BW122" s="99">
        <f t="shared" si="90"/>
        <v>5.0559686514009142E-3</v>
      </c>
      <c r="BX122" s="99">
        <f t="shared" si="91"/>
        <v>6.9498701038405233E-4</v>
      </c>
      <c r="BY122" s="99">
        <f t="shared" si="92"/>
        <v>2.9805032996534806E-3</v>
      </c>
      <c r="CA122" s="109">
        <f t="shared" si="66"/>
        <v>0.81144043988830494</v>
      </c>
      <c r="CB122" s="109">
        <f t="shared" si="67"/>
        <v>0.81733275973693342</v>
      </c>
      <c r="CC122" s="109">
        <f t="shared" si="68"/>
        <v>0.71954311247076408</v>
      </c>
      <c r="CD122" s="109">
        <f t="shared" si="69"/>
        <v>0.74695377463453327</v>
      </c>
      <c r="CE122" s="109">
        <f t="shared" si="70"/>
        <v>0.86062502232787275</v>
      </c>
      <c r="CF122" s="109">
        <f t="shared" si="71"/>
        <v>1</v>
      </c>
      <c r="CG122" s="109">
        <f t="shared" si="72"/>
        <v>0.95343503124424556</v>
      </c>
      <c r="CH122" s="109">
        <f t="shared" si="73"/>
        <v>0.90267066059957279</v>
      </c>
      <c r="CI122" s="109">
        <f t="shared" si="74"/>
        <v>0.8165415263985204</v>
      </c>
    </row>
    <row r="123" spans="1:87" s="99" customFormat="1">
      <c r="A123" s="105" t="s">
        <v>190</v>
      </c>
      <c r="B123" s="100">
        <v>8.9735384156400377E-3</v>
      </c>
      <c r="C123" s="100">
        <v>4.7828794546291211E-3</v>
      </c>
      <c r="D123" s="100">
        <v>1.1540306387426934E-2</v>
      </c>
      <c r="E123" s="100">
        <v>9.8367343187388961E-3</v>
      </c>
      <c r="F123" s="100">
        <v>8.1042846452370702E-3</v>
      </c>
      <c r="G123" s="100">
        <v>5.3006735855139903E-3</v>
      </c>
      <c r="H123" s="100">
        <v>8.6014285127740311E-3</v>
      </c>
      <c r="I123" s="100">
        <v>2.2841011006430132E-2</v>
      </c>
      <c r="J123" s="100">
        <v>5.3937405294088546E-3</v>
      </c>
      <c r="K123" s="100">
        <v>0</v>
      </c>
      <c r="L123" s="100">
        <v>0</v>
      </c>
      <c r="M123" s="100">
        <v>0</v>
      </c>
      <c r="N123" s="100">
        <v>0</v>
      </c>
      <c r="O123" s="100">
        <v>0</v>
      </c>
      <c r="P123" s="100">
        <v>0</v>
      </c>
      <c r="Q123" s="100">
        <v>0</v>
      </c>
      <c r="R123" s="100">
        <v>0</v>
      </c>
      <c r="S123" s="100">
        <v>0</v>
      </c>
      <c r="T123" s="100">
        <v>0</v>
      </c>
      <c r="U123" s="100">
        <v>0</v>
      </c>
      <c r="V123" s="100">
        <v>1.5087594039173757E-2</v>
      </c>
      <c r="W123" s="100">
        <v>1.0412392202272287E-2</v>
      </c>
      <c r="X123" s="100">
        <v>0</v>
      </c>
      <c r="Y123" s="100">
        <v>0</v>
      </c>
      <c r="Z123" s="100">
        <v>1.1961445250519037E-2</v>
      </c>
      <c r="AA123" s="100">
        <v>0</v>
      </c>
      <c r="AB123" s="100">
        <v>0</v>
      </c>
      <c r="AC123" s="100">
        <v>0</v>
      </c>
      <c r="AD123" s="100">
        <v>0</v>
      </c>
      <c r="AE123" s="100">
        <v>0</v>
      </c>
      <c r="AF123" s="100">
        <v>0</v>
      </c>
      <c r="AG123" s="100">
        <v>0</v>
      </c>
      <c r="AH123" s="100">
        <v>0</v>
      </c>
      <c r="AI123" s="100">
        <v>0</v>
      </c>
      <c r="AJ123" s="100">
        <v>0</v>
      </c>
      <c r="AK123" s="100">
        <v>0</v>
      </c>
      <c r="AL123" s="100">
        <v>0</v>
      </c>
      <c r="AM123" s="100">
        <v>0</v>
      </c>
      <c r="AN123" s="100">
        <v>0</v>
      </c>
      <c r="AO123" s="100">
        <v>0</v>
      </c>
      <c r="AP123" s="100">
        <v>0</v>
      </c>
      <c r="AQ123" s="100">
        <v>0</v>
      </c>
      <c r="AR123" s="100">
        <v>0</v>
      </c>
      <c r="AS123" s="100">
        <v>0</v>
      </c>
      <c r="AT123" s="99">
        <f t="shared" si="65"/>
        <v>0.12283602834776415</v>
      </c>
      <c r="AU123" s="100">
        <v>1</v>
      </c>
      <c r="AV123" s="100">
        <v>1</v>
      </c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99">
        <f t="shared" si="75"/>
        <v>8.6475486443344119E-3</v>
      </c>
      <c r="BH123" s="99">
        <f t="shared" si="76"/>
        <v>8.4273707268254002E-3</v>
      </c>
      <c r="BI123" s="99">
        <f t="shared" si="77"/>
        <v>0</v>
      </c>
      <c r="BJ123" s="99">
        <f t="shared" si="78"/>
        <v>0</v>
      </c>
      <c r="BK123" s="99">
        <f t="shared" si="79"/>
        <v>7.4922862983930168E-3</v>
      </c>
      <c r="BL123" s="99">
        <f t="shared" si="80"/>
        <v>0</v>
      </c>
      <c r="BM123" s="99">
        <f t="shared" si="81"/>
        <v>0</v>
      </c>
      <c r="BN123" s="99">
        <f t="shared" si="82"/>
        <v>0</v>
      </c>
      <c r="BO123" s="99">
        <f t="shared" si="83"/>
        <v>0</v>
      </c>
      <c r="BQ123" s="99">
        <f t="shared" si="84"/>
        <v>2.5059570516071834E-3</v>
      </c>
      <c r="BR123" s="99">
        <f t="shared" si="85"/>
        <v>8.6281957380759736E-3</v>
      </c>
      <c r="BS123" s="99">
        <f t="shared" si="86"/>
        <v>0</v>
      </c>
      <c r="BT123" s="99">
        <f t="shared" si="87"/>
        <v>0</v>
      </c>
      <c r="BU123" s="99">
        <f t="shared" si="88"/>
        <v>7.0437526905155106E-3</v>
      </c>
      <c r="BV123" s="99">
        <f t="shared" si="89"/>
        <v>0</v>
      </c>
      <c r="BW123" s="99">
        <f t="shared" si="90"/>
        <v>0</v>
      </c>
      <c r="BX123" s="99">
        <f t="shared" si="91"/>
        <v>0</v>
      </c>
      <c r="BY123" s="99">
        <f t="shared" si="92"/>
        <v>0</v>
      </c>
      <c r="CA123" s="109">
        <f t="shared" si="66"/>
        <v>1</v>
      </c>
      <c r="CB123" s="109">
        <f t="shared" si="67"/>
        <v>0.97453868991494308</v>
      </c>
      <c r="CC123" s="109">
        <f t="shared" si="68"/>
        <v>0</v>
      </c>
      <c r="CD123" s="109">
        <f t="shared" si="69"/>
        <v>0</v>
      </c>
      <c r="CE123" s="109">
        <f t="shared" si="70"/>
        <v>0.86640579967153064</v>
      </c>
      <c r="CF123" s="109">
        <f t="shared" si="71"/>
        <v>0</v>
      </c>
      <c r="CG123" s="109">
        <f t="shared" si="72"/>
        <v>0</v>
      </c>
      <c r="CH123" s="109">
        <f t="shared" si="73"/>
        <v>0</v>
      </c>
      <c r="CI123" s="109">
        <f t="shared" si="74"/>
        <v>0</v>
      </c>
    </row>
    <row r="124" spans="1:87" s="99" customFormat="1">
      <c r="A124" s="105">
        <v>522</v>
      </c>
      <c r="B124" s="100">
        <v>0.22147482318669914</v>
      </c>
      <c r="C124" s="100">
        <v>0.22057733481396161</v>
      </c>
      <c r="D124" s="100">
        <v>0.15974091704515755</v>
      </c>
      <c r="E124" s="100">
        <v>0.22897741372398889</v>
      </c>
      <c r="F124" s="100">
        <v>0.1358541509674937</v>
      </c>
      <c r="G124" s="100">
        <v>0.11074396488873785</v>
      </c>
      <c r="H124" s="100">
        <v>0.19300176342277606</v>
      </c>
      <c r="I124" s="100">
        <v>0.13536676036016584</v>
      </c>
      <c r="J124" s="100">
        <v>0.1193606423590034</v>
      </c>
      <c r="K124" s="100">
        <v>0.151944380374122</v>
      </c>
      <c r="L124" s="100">
        <v>0.10623123774488538</v>
      </c>
      <c r="M124" s="100">
        <v>8.1172532559600136E-2</v>
      </c>
      <c r="N124" s="100">
        <v>0.11307110438729198</v>
      </c>
      <c r="O124" s="100">
        <v>9.8875488081991078E-2</v>
      </c>
      <c r="P124" s="100">
        <v>0.16590054799850609</v>
      </c>
      <c r="Q124" s="100">
        <v>9.0905662605198376E-2</v>
      </c>
      <c r="R124" s="100">
        <v>0.10518170364479551</v>
      </c>
      <c r="S124" s="100">
        <v>0.11650769695140356</v>
      </c>
      <c r="T124" s="100">
        <v>0.14740343149011373</v>
      </c>
      <c r="U124" s="100">
        <v>0.14936100577937519</v>
      </c>
      <c r="V124" s="100">
        <v>0.2599578648227544</v>
      </c>
      <c r="W124" s="100">
        <v>0.19646924773650359</v>
      </c>
      <c r="X124" s="100">
        <v>0.24345746551633304</v>
      </c>
      <c r="Y124" s="100">
        <v>0.13582633593541513</v>
      </c>
      <c r="Z124" s="100">
        <v>0.21853217237541148</v>
      </c>
      <c r="AA124" s="100">
        <v>0.11781294930076633</v>
      </c>
      <c r="AB124" s="100">
        <v>0.13928987350329666</v>
      </c>
      <c r="AC124" s="100">
        <v>0.12513409917249937</v>
      </c>
      <c r="AD124" s="100">
        <v>0.16701154782744837</v>
      </c>
      <c r="AE124" s="100">
        <v>0.15225982321947365</v>
      </c>
      <c r="AF124" s="100">
        <v>9.4017749823962923E-2</v>
      </c>
      <c r="AG124" s="100">
        <v>0.12636417416280352</v>
      </c>
      <c r="AH124" s="100">
        <v>5.0517837231812662E-2</v>
      </c>
      <c r="AI124" s="100">
        <v>0.13003129624265755</v>
      </c>
      <c r="AJ124" s="100">
        <v>9.6803177457708833E-2</v>
      </c>
      <c r="AK124" s="100">
        <v>0.12390345546529181</v>
      </c>
      <c r="AL124" s="100">
        <v>0.13188170884831082</v>
      </c>
      <c r="AM124" s="100">
        <v>8.3182456707679139E-2</v>
      </c>
      <c r="AN124" s="100">
        <v>8.5494798296621932E-2</v>
      </c>
      <c r="AO124" s="100">
        <v>4.7404375760867021E-2</v>
      </c>
      <c r="AP124" s="100">
        <v>0.1086966679631874</v>
      </c>
      <c r="AQ124" s="100">
        <v>0.14076738556150561</v>
      </c>
      <c r="AR124" s="100">
        <v>0.11558564732301586</v>
      </c>
      <c r="AS124" s="100">
        <v>0.11375643906174022</v>
      </c>
      <c r="AT124" s="99">
        <f t="shared" si="65"/>
        <v>6.0558111117023374</v>
      </c>
      <c r="AU124" s="100"/>
      <c r="AV124" s="100"/>
      <c r="AW124" s="100">
        <v>1</v>
      </c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99">
        <f t="shared" si="75"/>
        <v>0.1933249279474602</v>
      </c>
      <c r="BH124" s="99">
        <f t="shared" si="76"/>
        <v>0.14208350228096106</v>
      </c>
      <c r="BI124" s="99">
        <f t="shared" si="77"/>
        <v>0.11305018215445492</v>
      </c>
      <c r="BJ124" s="99">
        <f t="shared" si="78"/>
        <v>0.12187190009417728</v>
      </c>
      <c r="BK124" s="99">
        <f t="shared" si="79"/>
        <v>0.21084861727728352</v>
      </c>
      <c r="BL124" s="99">
        <f t="shared" si="80"/>
        <v>0.13731211745100269</v>
      </c>
      <c r="BM124" s="99">
        <f t="shared" si="81"/>
        <v>0.11063817613614206</v>
      </c>
      <c r="BN124" s="99">
        <f t="shared" si="82"/>
        <v>0.10425311935512252</v>
      </c>
      <c r="BO124" s="99">
        <f t="shared" si="83"/>
        <v>0.10524210313406321</v>
      </c>
      <c r="BQ124" s="99">
        <f t="shared" si="84"/>
        <v>4.2535238388335117E-2</v>
      </c>
      <c r="BR124" s="99">
        <f t="shared" si="85"/>
        <v>3.2532736679751713E-2</v>
      </c>
      <c r="BS124" s="99">
        <f t="shared" si="86"/>
        <v>3.1846373836714029E-2</v>
      </c>
      <c r="BT124" s="99">
        <f t="shared" si="87"/>
        <v>2.5854183529428094E-2</v>
      </c>
      <c r="BU124" s="99">
        <f t="shared" si="88"/>
        <v>4.83973169789257E-2</v>
      </c>
      <c r="BV124" s="99">
        <f t="shared" si="89"/>
        <v>2.1713969170639703E-2</v>
      </c>
      <c r="BW124" s="99">
        <f t="shared" si="90"/>
        <v>3.9517259988831779E-2</v>
      </c>
      <c r="BX124" s="99">
        <f t="shared" si="91"/>
        <v>2.2365284115324388E-2</v>
      </c>
      <c r="BY124" s="99">
        <f t="shared" si="92"/>
        <v>3.4636199416515405E-2</v>
      </c>
      <c r="CA124" s="109">
        <f t="shared" si="66"/>
        <v>0.91688971188851476</v>
      </c>
      <c r="CB124" s="109">
        <f t="shared" si="67"/>
        <v>0.6738649943058882</v>
      </c>
      <c r="CC124" s="109">
        <f t="shared" si="68"/>
        <v>0.53616752916991861</v>
      </c>
      <c r="CD124" s="109">
        <f t="shared" si="69"/>
        <v>0.57800663655244922</v>
      </c>
      <c r="CE124" s="109">
        <f t="shared" si="70"/>
        <v>1</v>
      </c>
      <c r="CF124" s="109">
        <f t="shared" si="71"/>
        <v>0.65123556048947573</v>
      </c>
      <c r="CG124" s="109">
        <f t="shared" si="72"/>
        <v>0.52472801370399136</v>
      </c>
      <c r="CH124" s="109">
        <f t="shared" si="73"/>
        <v>0.49444535468791323</v>
      </c>
      <c r="CI124" s="109">
        <f t="shared" si="74"/>
        <v>0.49913584681307666</v>
      </c>
    </row>
    <row r="125" spans="1:87" s="99" customFormat="1">
      <c r="A125" s="105">
        <v>517</v>
      </c>
      <c r="B125" s="100">
        <v>3.7303990930956481E-2</v>
      </c>
      <c r="C125" s="100">
        <v>3.1985291078479729E-2</v>
      </c>
      <c r="D125" s="100">
        <v>3.2387684958831882E-2</v>
      </c>
      <c r="E125" s="100">
        <v>3.5774506289755051E-2</v>
      </c>
      <c r="F125" s="100">
        <v>3.0218192781434523E-2</v>
      </c>
      <c r="G125" s="100">
        <v>3.4178292479602176E-2</v>
      </c>
      <c r="H125" s="100">
        <v>3.0441001216673362E-2</v>
      </c>
      <c r="I125" s="100">
        <v>4.6076160423227978E-2</v>
      </c>
      <c r="J125" s="100">
        <v>2.8536830201574645E-2</v>
      </c>
      <c r="K125" s="100">
        <v>4.4221622896256335E-2</v>
      </c>
      <c r="L125" s="100">
        <v>6.850520334616883E-2</v>
      </c>
      <c r="M125" s="100">
        <v>5.6509621449069632E-2</v>
      </c>
      <c r="N125" s="100">
        <v>6.3278582234709321E-2</v>
      </c>
      <c r="O125" s="100">
        <v>5.8557852907530343E-2</v>
      </c>
      <c r="P125" s="100">
        <v>5.7597071282407389E-2</v>
      </c>
      <c r="Q125" s="100">
        <v>2.4795077863519789E-2</v>
      </c>
      <c r="R125" s="100">
        <v>4.2029671858199377E-2</v>
      </c>
      <c r="S125" s="100">
        <v>2.6878412863924481E-2</v>
      </c>
      <c r="T125" s="100">
        <v>4.3473593189184097E-2</v>
      </c>
      <c r="U125" s="100">
        <v>3.8115861064281747E-2</v>
      </c>
      <c r="V125" s="100">
        <v>2.6144560939494872E-2</v>
      </c>
      <c r="W125" s="100">
        <v>1.6152723749630834E-2</v>
      </c>
      <c r="X125" s="100">
        <v>1.7914633434383851E-2</v>
      </c>
      <c r="Y125" s="100">
        <v>1.4373187348181075E-2</v>
      </c>
      <c r="Z125" s="100">
        <v>1.4766374322094775E-2</v>
      </c>
      <c r="AA125" s="100">
        <v>7.2778571800781899E-2</v>
      </c>
      <c r="AB125" s="100">
        <v>5.4703733419390714E-2</v>
      </c>
      <c r="AC125" s="100">
        <v>4.4412730318666938E-2</v>
      </c>
      <c r="AD125" s="100">
        <v>5.894013046772436E-2</v>
      </c>
      <c r="AE125" s="100">
        <v>4.7303225838914983E-2</v>
      </c>
      <c r="AF125" s="100">
        <v>4.3549627036357987E-2</v>
      </c>
      <c r="AG125" s="100">
        <v>3.945047986749909E-2</v>
      </c>
      <c r="AH125" s="100">
        <v>3.7016512837303304E-2</v>
      </c>
      <c r="AI125" s="100">
        <v>3.2951807916389741E-2</v>
      </c>
      <c r="AJ125" s="100">
        <v>5.7129644174570587E-2</v>
      </c>
      <c r="AK125" s="100">
        <v>6.271203963591182E-2</v>
      </c>
      <c r="AL125" s="100">
        <v>5.5188378042001114E-2</v>
      </c>
      <c r="AM125" s="100">
        <v>5.1909872501428429E-2</v>
      </c>
      <c r="AN125" s="100">
        <v>4.610754981479108E-2</v>
      </c>
      <c r="AO125" s="100">
        <v>2.2304080674831729E-2</v>
      </c>
      <c r="AP125" s="100">
        <v>3.717287154422709E-2</v>
      </c>
      <c r="AQ125" s="100">
        <v>2.4047015009428813E-2</v>
      </c>
      <c r="AR125" s="100">
        <v>1.8200828955372197E-2</v>
      </c>
      <c r="AS125" s="100">
        <v>2.1477091702499111E-2</v>
      </c>
      <c r="AT125" s="99">
        <f t="shared" si="65"/>
        <v>1.7475721926676635</v>
      </c>
      <c r="AU125" s="100"/>
      <c r="AV125" s="100"/>
      <c r="AW125" s="100">
        <v>1</v>
      </c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99">
        <f t="shared" si="75"/>
        <v>3.3533933207891539E-2</v>
      </c>
      <c r="BH125" s="99">
        <f t="shared" si="76"/>
        <v>3.6690781443466894E-2</v>
      </c>
      <c r="BI125" s="99">
        <f t="shared" si="77"/>
        <v>6.0889666243977104E-2</v>
      </c>
      <c r="BJ125" s="99">
        <f t="shared" si="78"/>
        <v>3.5058523367821899E-2</v>
      </c>
      <c r="BK125" s="99">
        <f t="shared" si="79"/>
        <v>1.7870295958757082E-2</v>
      </c>
      <c r="BL125" s="99">
        <f t="shared" si="80"/>
        <v>5.7708791501640981E-2</v>
      </c>
      <c r="BM125" s="99">
        <f t="shared" si="81"/>
        <v>4.0054330699293025E-2</v>
      </c>
      <c r="BN125" s="99">
        <f t="shared" si="82"/>
        <v>5.4609496833740598E-2</v>
      </c>
      <c r="BO125" s="99">
        <f t="shared" si="83"/>
        <v>2.4640377577271787E-2</v>
      </c>
      <c r="BQ125" s="99">
        <f t="shared" si="84"/>
        <v>2.912894395593316E-3</v>
      </c>
      <c r="BR125" s="99">
        <f t="shared" si="85"/>
        <v>8.0102775562509686E-3</v>
      </c>
      <c r="BS125" s="99">
        <f t="shared" si="86"/>
        <v>4.9791227236335557E-3</v>
      </c>
      <c r="BT125" s="99">
        <f t="shared" si="87"/>
        <v>8.6748219958573177E-3</v>
      </c>
      <c r="BU125" s="99">
        <f t="shared" si="88"/>
        <v>4.8290676956705752E-3</v>
      </c>
      <c r="BV125" s="99">
        <f t="shared" si="89"/>
        <v>1.1753440503002461E-2</v>
      </c>
      <c r="BW125" s="99">
        <f t="shared" si="90"/>
        <v>5.5857492850215898E-3</v>
      </c>
      <c r="BX125" s="99">
        <f t="shared" si="91"/>
        <v>6.1625587336434943E-3</v>
      </c>
      <c r="BY125" s="99">
        <f t="shared" si="92"/>
        <v>7.3203130289008923E-3</v>
      </c>
      <c r="CA125" s="109">
        <f t="shared" si="66"/>
        <v>0.55073274787753568</v>
      </c>
      <c r="CB125" s="109">
        <f t="shared" si="67"/>
        <v>0.60257813364342683</v>
      </c>
      <c r="CC125" s="109">
        <f t="shared" si="68"/>
        <v>1</v>
      </c>
      <c r="CD125" s="109">
        <f t="shared" si="69"/>
        <v>0.57577131770351442</v>
      </c>
      <c r="CE125" s="109">
        <f t="shared" si="70"/>
        <v>0.29348651521841312</v>
      </c>
      <c r="CF125" s="109">
        <f t="shared" si="71"/>
        <v>0.94776002335780973</v>
      </c>
      <c r="CG125" s="109">
        <f t="shared" si="72"/>
        <v>0.65781820085530518</v>
      </c>
      <c r="CH125" s="109">
        <f t="shared" si="73"/>
        <v>0.89685984835139887</v>
      </c>
      <c r="CI125" s="109">
        <f t="shared" si="74"/>
        <v>0.40467256756739223</v>
      </c>
    </row>
    <row r="126" spans="1:87" s="99" customFormat="1">
      <c r="A126" s="105" t="s">
        <v>82</v>
      </c>
      <c r="B126" s="100">
        <v>3.7385549258956187E-2</v>
      </c>
      <c r="C126" s="100">
        <v>3.5291905133242769E-2</v>
      </c>
      <c r="D126" s="100">
        <v>2.9921567200468416E-2</v>
      </c>
      <c r="E126" s="100">
        <v>4.8912540130637998E-2</v>
      </c>
      <c r="F126" s="100">
        <v>5.0089711893023831E-2</v>
      </c>
      <c r="G126" s="100">
        <v>2.8318185647022598E-2</v>
      </c>
      <c r="H126" s="100">
        <v>3.2556017128016805E-2</v>
      </c>
      <c r="I126" s="100">
        <v>4.3466872129844222E-2</v>
      </c>
      <c r="J126" s="100">
        <v>3.8345496157806462E-2</v>
      </c>
      <c r="K126" s="100">
        <v>4.1439288608955273E-2</v>
      </c>
      <c r="L126" s="100">
        <v>3.2645732341198164E-2</v>
      </c>
      <c r="M126" s="100">
        <v>3.1220968055062671E-2</v>
      </c>
      <c r="N126" s="100">
        <v>2.5305813702182843E-2</v>
      </c>
      <c r="O126" s="100">
        <v>2.9053840098653329E-2</v>
      </c>
      <c r="P126" s="100">
        <v>3.9349104443488277E-2</v>
      </c>
      <c r="Q126" s="100">
        <v>2.2965167463069543E-2</v>
      </c>
      <c r="R126" s="100">
        <v>2.8036361578488052E-2</v>
      </c>
      <c r="S126" s="100">
        <v>2.6621024613780426E-2</v>
      </c>
      <c r="T126" s="100">
        <v>4.3484604127519054E-2</v>
      </c>
      <c r="U126" s="100">
        <v>3.985577105302622E-2</v>
      </c>
      <c r="V126" s="100">
        <v>4.0105355528747236E-2</v>
      </c>
      <c r="W126" s="100">
        <v>2.9555494690973079E-2</v>
      </c>
      <c r="X126" s="100">
        <v>3.803241970186063E-2</v>
      </c>
      <c r="Y126" s="100">
        <v>2.8186469060946073E-2</v>
      </c>
      <c r="Z126" s="100">
        <v>3.5469422231344284E-2</v>
      </c>
      <c r="AA126" s="100">
        <v>3.9908641289902659E-2</v>
      </c>
      <c r="AB126" s="100">
        <v>4.1546711430113029E-2</v>
      </c>
      <c r="AC126" s="100">
        <v>4.0912951744441393E-2</v>
      </c>
      <c r="AD126" s="100">
        <v>5.4138154560279511E-2</v>
      </c>
      <c r="AE126" s="100">
        <v>3.65763223788447E-2</v>
      </c>
      <c r="AF126" s="100">
        <v>4.3628559198019869E-2</v>
      </c>
      <c r="AG126" s="100">
        <v>4.9656619962071699E-2</v>
      </c>
      <c r="AH126" s="100">
        <v>3.5942348203845571E-2</v>
      </c>
      <c r="AI126" s="100">
        <v>3.7758463000711347E-2</v>
      </c>
      <c r="AJ126" s="100">
        <v>3.5164100036292133E-2</v>
      </c>
      <c r="AK126" s="100">
        <v>4.0004221561842496E-2</v>
      </c>
      <c r="AL126" s="100">
        <v>2.7224639361955912E-2</v>
      </c>
      <c r="AM126" s="100">
        <v>2.932727753182E-2</v>
      </c>
      <c r="AN126" s="100">
        <v>2.6052500485779822E-2</v>
      </c>
      <c r="AO126" s="100">
        <v>2.1569962003851764E-2</v>
      </c>
      <c r="AP126" s="100">
        <v>3.91521334425977E-2</v>
      </c>
      <c r="AQ126" s="100">
        <v>2.9078658392492795E-2</v>
      </c>
      <c r="AR126" s="100">
        <v>2.4927995202548736E-2</v>
      </c>
      <c r="AS126" s="100">
        <v>2.6199115790415804E-2</v>
      </c>
      <c r="AT126" s="99">
        <f t="shared" si="65"/>
        <v>1.5543840575561421</v>
      </c>
      <c r="AU126" s="100">
        <v>1</v>
      </c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99">
        <f t="shared" si="75"/>
        <v>4.0320254723265843E-2</v>
      </c>
      <c r="BH126" s="99">
        <f t="shared" si="76"/>
        <v>3.6825171934329069E-2</v>
      </c>
      <c r="BI126" s="99">
        <f t="shared" si="77"/>
        <v>3.1515091728117055E-2</v>
      </c>
      <c r="BJ126" s="99">
        <f t="shared" si="78"/>
        <v>3.2192585767176665E-2</v>
      </c>
      <c r="BK126" s="99">
        <f t="shared" si="79"/>
        <v>3.4269832242774259E-2</v>
      </c>
      <c r="BL126" s="99">
        <f t="shared" si="80"/>
        <v>4.4126614756184152E-2</v>
      </c>
      <c r="BM126" s="99">
        <f t="shared" si="81"/>
        <v>4.0712462548698633E-2</v>
      </c>
      <c r="BN126" s="99">
        <f t="shared" si="82"/>
        <v>3.1554547795538068E-2</v>
      </c>
      <c r="BO126" s="99">
        <f t="shared" si="83"/>
        <v>2.8185572966381363E-2</v>
      </c>
      <c r="BQ126" s="99">
        <f t="shared" si="84"/>
        <v>8.8218359748976488E-3</v>
      </c>
      <c r="BR126" s="99">
        <f t="shared" si="85"/>
        <v>6.2910281030079162E-3</v>
      </c>
      <c r="BS126" s="99">
        <f t="shared" si="86"/>
        <v>5.1804803190072229E-3</v>
      </c>
      <c r="BT126" s="99">
        <f t="shared" si="87"/>
        <v>8.9400199821814564E-3</v>
      </c>
      <c r="BU126" s="99">
        <f t="shared" si="88"/>
        <v>5.2173196831186656E-3</v>
      </c>
      <c r="BV126" s="99">
        <f t="shared" si="89"/>
        <v>6.7083470526440982E-3</v>
      </c>
      <c r="BW126" s="99">
        <f t="shared" si="90"/>
        <v>5.85425766431023E-3</v>
      </c>
      <c r="BX126" s="99">
        <f t="shared" si="91"/>
        <v>5.8823298659071623E-3</v>
      </c>
      <c r="BY126" s="99">
        <f t="shared" si="92"/>
        <v>6.696775038474604E-3</v>
      </c>
      <c r="CA126" s="109">
        <f t="shared" si="66"/>
        <v>0.91374003979344764</v>
      </c>
      <c r="CB126" s="109">
        <f t="shared" si="67"/>
        <v>0.83453426322870561</v>
      </c>
      <c r="CC126" s="109">
        <f t="shared" si="68"/>
        <v>0.71419690593193197</v>
      </c>
      <c r="CD126" s="109">
        <f t="shared" si="69"/>
        <v>0.72955031662982972</v>
      </c>
      <c r="CE126" s="109">
        <f t="shared" si="70"/>
        <v>0.77662500130879608</v>
      </c>
      <c r="CF126" s="109">
        <f t="shared" si="71"/>
        <v>1</v>
      </c>
      <c r="CG126" s="109">
        <f t="shared" si="72"/>
        <v>0.92262827714407802</v>
      </c>
      <c r="CH126" s="109">
        <f t="shared" si="73"/>
        <v>0.71509106170705827</v>
      </c>
      <c r="CI126" s="109">
        <f t="shared" si="74"/>
        <v>0.63874315131847448</v>
      </c>
    </row>
    <row r="127" spans="1:87" s="99" customFormat="1">
      <c r="A127" s="105">
        <v>523</v>
      </c>
      <c r="B127" s="100">
        <v>2.6136563811205507E-2</v>
      </c>
      <c r="C127" s="100">
        <v>2.5853588640678517E-2</v>
      </c>
      <c r="D127" s="100">
        <v>2.1144106623618496E-2</v>
      </c>
      <c r="E127" s="100">
        <v>3.0676032897755515E-2</v>
      </c>
      <c r="F127" s="100">
        <v>2.5033423518855499E-2</v>
      </c>
      <c r="G127" s="100">
        <v>1.7471687042701082E-2</v>
      </c>
      <c r="H127" s="100">
        <v>1.685957947070291E-2</v>
      </c>
      <c r="I127" s="100">
        <v>2.2291671011902062E-2</v>
      </c>
      <c r="J127" s="100">
        <v>1.7621763137424178E-2</v>
      </c>
      <c r="K127" s="100">
        <v>2.3316586281677765E-2</v>
      </c>
      <c r="L127" s="100">
        <v>2.3479734792615458E-2</v>
      </c>
      <c r="M127" s="100">
        <v>1.994603138170312E-2</v>
      </c>
      <c r="N127" s="100">
        <v>1.746650097255241E-2</v>
      </c>
      <c r="O127" s="100">
        <v>1.866363095092086E-2</v>
      </c>
      <c r="P127" s="100">
        <v>2.0609515208059086E-2</v>
      </c>
      <c r="Q127" s="100">
        <v>2.3145921830368139E-2</v>
      </c>
      <c r="R127" s="100">
        <v>2.9615862321624834E-2</v>
      </c>
      <c r="S127" s="100">
        <v>2.708009768679856E-2</v>
      </c>
      <c r="T127" s="100">
        <v>3.4396450899301184E-2</v>
      </c>
      <c r="U127" s="100">
        <v>2.6169841450331487E-2</v>
      </c>
      <c r="V127" s="100">
        <v>3.9973463279439229E-2</v>
      </c>
      <c r="W127" s="100">
        <v>3.3268125922106546E-2</v>
      </c>
      <c r="X127" s="100">
        <v>3.587412019837987E-2</v>
      </c>
      <c r="Y127" s="100">
        <v>2.7275484383810764E-2</v>
      </c>
      <c r="Z127" s="100">
        <v>3.3665464133189132E-2</v>
      </c>
      <c r="AA127" s="100">
        <v>2.1697529781871082E-2</v>
      </c>
      <c r="AB127" s="100">
        <v>1.8608421463494278E-2</v>
      </c>
      <c r="AC127" s="100">
        <v>1.7835838501715096E-2</v>
      </c>
      <c r="AD127" s="100">
        <v>2.3681174041771558E-2</v>
      </c>
      <c r="AE127" s="100">
        <v>2.7096682078721616E-2</v>
      </c>
      <c r="AF127" s="100">
        <v>2.8665958357594265E-2</v>
      </c>
      <c r="AG127" s="100">
        <v>3.049874359489561E-2</v>
      </c>
      <c r="AH127" s="100">
        <v>2.0353391701822869E-2</v>
      </c>
      <c r="AI127" s="100">
        <v>2.0930007602612166E-2</v>
      </c>
      <c r="AJ127" s="100">
        <v>1.6443519687129295E-2</v>
      </c>
      <c r="AK127" s="100">
        <v>1.5639163539982681E-2</v>
      </c>
      <c r="AL127" s="100">
        <v>1.4323320553131682E-2</v>
      </c>
      <c r="AM127" s="100">
        <v>1.1430568216177318E-2</v>
      </c>
      <c r="AN127" s="100">
        <v>1.1552616019291032E-2</v>
      </c>
      <c r="AO127" s="100">
        <v>1.3446104990208754E-2</v>
      </c>
      <c r="AP127" s="100">
        <v>2.142320595956982E-2</v>
      </c>
      <c r="AQ127" s="100">
        <v>1.7677638497183033E-2</v>
      </c>
      <c r="AR127" s="100">
        <v>1.6344941818674279E-2</v>
      </c>
      <c r="AS127" s="100">
        <v>1.3958417809493818E-2</v>
      </c>
      <c r="AT127" s="99">
        <f t="shared" si="65"/>
        <v>0.99864249206306255</v>
      </c>
      <c r="AU127" s="100"/>
      <c r="AV127" s="100"/>
      <c r="AW127" s="100">
        <v>1</v>
      </c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99">
        <f t="shared" si="75"/>
        <v>2.5768743098422708E-2</v>
      </c>
      <c r="BH127" s="99">
        <f t="shared" si="76"/>
        <v>1.9512257388881599E-2</v>
      </c>
      <c r="BI127" s="99">
        <f t="shared" si="77"/>
        <v>2.0033082661170189E-2</v>
      </c>
      <c r="BJ127" s="99">
        <f t="shared" si="78"/>
        <v>2.8081634837684843E-2</v>
      </c>
      <c r="BK127" s="99">
        <f t="shared" si="79"/>
        <v>3.401133158338511E-2</v>
      </c>
      <c r="BL127" s="99">
        <f t="shared" si="80"/>
        <v>2.0455740947213003E-2</v>
      </c>
      <c r="BM127" s="99">
        <f t="shared" si="81"/>
        <v>2.5508956667129302E-2</v>
      </c>
      <c r="BN127" s="99">
        <f t="shared" si="82"/>
        <v>1.3877837603142401E-2</v>
      </c>
      <c r="BO127" s="99">
        <f t="shared" si="83"/>
        <v>1.657006181502594E-2</v>
      </c>
      <c r="BQ127" s="99">
        <f t="shared" si="84"/>
        <v>3.3967610096094841E-3</v>
      </c>
      <c r="BR127" s="99">
        <f t="shared" si="85"/>
        <v>3.040257160278267E-3</v>
      </c>
      <c r="BS127" s="99">
        <f t="shared" si="86"/>
        <v>2.27387350531086E-3</v>
      </c>
      <c r="BT127" s="99">
        <f t="shared" si="87"/>
        <v>4.2204872164139208E-3</v>
      </c>
      <c r="BU127" s="99">
        <f t="shared" si="88"/>
        <v>4.6114155155798529E-3</v>
      </c>
      <c r="BV127" s="99">
        <f t="shared" si="89"/>
        <v>2.7216377579322697E-3</v>
      </c>
      <c r="BW127" s="99">
        <f t="shared" si="90"/>
        <v>4.6079314743076322E-3</v>
      </c>
      <c r="BX127" s="99">
        <f t="shared" si="91"/>
        <v>2.3064708721872848E-3</v>
      </c>
      <c r="BY127" s="99">
        <f t="shared" si="92"/>
        <v>3.2175380286132509E-3</v>
      </c>
      <c r="CA127" s="109">
        <f t="shared" si="66"/>
        <v>0.75765169720702752</v>
      </c>
      <c r="CB127" s="109">
        <f t="shared" si="67"/>
        <v>0.57369871982352905</v>
      </c>
      <c r="CC127" s="109">
        <f t="shared" si="68"/>
        <v>0.58901200654421182</v>
      </c>
      <c r="CD127" s="109">
        <f t="shared" si="69"/>
        <v>0.82565526047804061</v>
      </c>
      <c r="CE127" s="109">
        <f t="shared" si="70"/>
        <v>1</v>
      </c>
      <c r="CF127" s="109">
        <f t="shared" si="71"/>
        <v>0.60143899091577602</v>
      </c>
      <c r="CG127" s="109">
        <f t="shared" si="72"/>
        <v>0.75001346550014802</v>
      </c>
      <c r="CH127" s="109">
        <f t="shared" si="73"/>
        <v>0.40803570331018352</v>
      </c>
      <c r="CI127" s="109">
        <f t="shared" si="74"/>
        <v>0.4871923868785128</v>
      </c>
    </row>
    <row r="128" spans="1:87" s="99" customFormat="1">
      <c r="A128" s="105" t="s">
        <v>83</v>
      </c>
      <c r="B128" s="100">
        <v>4.618808805752622E-3</v>
      </c>
      <c r="C128" s="100">
        <v>6.3662653723109645E-3</v>
      </c>
      <c r="D128" s="100">
        <v>3.9057615523806059E-3</v>
      </c>
      <c r="E128" s="100">
        <v>4.722353604917272E-3</v>
      </c>
      <c r="F128" s="100">
        <v>5.3644216971798159E-3</v>
      </c>
      <c r="G128" s="100">
        <v>3.5686380443654378E-3</v>
      </c>
      <c r="H128" s="100">
        <v>4.2414657457854306E-3</v>
      </c>
      <c r="I128" s="100">
        <v>4.572619005262131E-3</v>
      </c>
      <c r="J128" s="100">
        <v>4.2423751905359278E-3</v>
      </c>
      <c r="K128" s="100">
        <v>4.0937714626631807E-3</v>
      </c>
      <c r="L128" s="100">
        <v>4.9213700804045949E-3</v>
      </c>
      <c r="M128" s="100">
        <v>3.7637141574853096E-3</v>
      </c>
      <c r="N128" s="100">
        <v>2.7739355954181973E-3</v>
      </c>
      <c r="O128" s="100">
        <v>3.0706517497363071E-3</v>
      </c>
      <c r="P128" s="100">
        <v>2.9610948041675716E-3</v>
      </c>
      <c r="Q128" s="100">
        <v>4.068923850915878E-3</v>
      </c>
      <c r="R128" s="100">
        <v>4.8793854750267323E-3</v>
      </c>
      <c r="S128" s="100">
        <v>3.9491809126581236E-3</v>
      </c>
      <c r="T128" s="100">
        <v>4.6342286717264225E-3</v>
      </c>
      <c r="U128" s="100">
        <v>4.0473753858272649E-3</v>
      </c>
      <c r="V128" s="100">
        <v>5.4427534881103532E-3</v>
      </c>
      <c r="W128" s="100">
        <v>4.6509421609937521E-3</v>
      </c>
      <c r="X128" s="100">
        <v>6.1370746231252382E-3</v>
      </c>
      <c r="Y128" s="100">
        <v>4.6761224713916102E-3</v>
      </c>
      <c r="Z128" s="100">
        <v>3.3568840436701214E-3</v>
      </c>
      <c r="AA128" s="100">
        <v>3.9547480081238333E-3</v>
      </c>
      <c r="AB128" s="100">
        <v>5.726600278325911E-3</v>
      </c>
      <c r="AC128" s="100">
        <v>4.850613140330225E-3</v>
      </c>
      <c r="AD128" s="100">
        <v>7.4384096565127426E-3</v>
      </c>
      <c r="AE128" s="100">
        <v>5.4189590290090886E-3</v>
      </c>
      <c r="AF128" s="100">
        <v>5.4121764056716615E-3</v>
      </c>
      <c r="AG128" s="100">
        <v>6.6574661042796222E-3</v>
      </c>
      <c r="AH128" s="100">
        <v>4.2861532562421039E-3</v>
      </c>
      <c r="AI128" s="100">
        <v>4.1045410799187242E-3</v>
      </c>
      <c r="AJ128" s="100">
        <v>6.3169305520196306E-3</v>
      </c>
      <c r="AK128" s="100">
        <v>0</v>
      </c>
      <c r="AL128" s="100">
        <v>4.0778558351381531E-3</v>
      </c>
      <c r="AM128" s="100">
        <v>3.1087917381351564E-3</v>
      </c>
      <c r="AN128" s="100">
        <v>2.9122285911993111E-3</v>
      </c>
      <c r="AO128" s="100">
        <v>4.3228935334619651E-3</v>
      </c>
      <c r="AP128" s="100">
        <v>5.2623488766512507E-3</v>
      </c>
      <c r="AQ128" s="100">
        <v>3.8368331565990154E-3</v>
      </c>
      <c r="AR128" s="100">
        <v>3.7606908837102705E-3</v>
      </c>
      <c r="AS128" s="100">
        <v>3.8693037599918357E-3</v>
      </c>
      <c r="AT128" s="99">
        <f t="shared" si="65"/>
        <v>0.19434766183713137</v>
      </c>
      <c r="AU128" s="100">
        <v>1</v>
      </c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99">
        <f t="shared" si="75"/>
        <v>4.9955222065082554E-3</v>
      </c>
      <c r="BH128" s="99">
        <f t="shared" si="76"/>
        <v>4.1437738897224224E-3</v>
      </c>
      <c r="BI128" s="99">
        <f t="shared" si="77"/>
        <v>3.4981532774423958E-3</v>
      </c>
      <c r="BJ128" s="99">
        <f t="shared" si="78"/>
        <v>4.3158188592308843E-3</v>
      </c>
      <c r="BK128" s="99">
        <f t="shared" si="79"/>
        <v>4.8527553574582143E-3</v>
      </c>
      <c r="BL128" s="99">
        <f t="shared" si="80"/>
        <v>5.492592770823178E-3</v>
      </c>
      <c r="BM128" s="99">
        <f t="shared" si="81"/>
        <v>5.1758591750242404E-3</v>
      </c>
      <c r="BN128" s="99">
        <f t="shared" si="82"/>
        <v>3.2831613432984506E-3</v>
      </c>
      <c r="BO128" s="99">
        <f t="shared" si="83"/>
        <v>4.2104140420828667E-3</v>
      </c>
      <c r="BQ128" s="99">
        <f t="shared" si="84"/>
        <v>9.2454529571316037E-4</v>
      </c>
      <c r="BR128" s="99">
        <f t="shared" si="85"/>
        <v>3.6621562354428741E-4</v>
      </c>
      <c r="BS128" s="99">
        <f t="shared" si="86"/>
        <v>8.791685361901519E-4</v>
      </c>
      <c r="BT128" s="99">
        <f t="shared" si="87"/>
        <v>4.1425673396578176E-4</v>
      </c>
      <c r="BU128" s="99">
        <f t="shared" si="88"/>
        <v>1.0376816106660606E-3</v>
      </c>
      <c r="BV128" s="99">
        <f t="shared" si="89"/>
        <v>1.4852684635369179E-3</v>
      </c>
      <c r="BW128" s="99">
        <f t="shared" si="90"/>
        <v>1.0307038309017727E-3</v>
      </c>
      <c r="BX128" s="99">
        <f t="shared" si="91"/>
        <v>2.2793880329519929E-3</v>
      </c>
      <c r="BY128" s="99">
        <f t="shared" si="92"/>
        <v>6.27970611152118E-4</v>
      </c>
      <c r="CA128" s="109">
        <f t="shared" si="66"/>
        <v>0.90950165339848665</v>
      </c>
      <c r="CB128" s="109">
        <f t="shared" si="67"/>
        <v>0.75442947668253812</v>
      </c>
      <c r="CC128" s="109">
        <f t="shared" si="68"/>
        <v>0.63688560637968539</v>
      </c>
      <c r="CD128" s="109">
        <f t="shared" si="69"/>
        <v>0.78575256519227987</v>
      </c>
      <c r="CE128" s="109">
        <f t="shared" si="70"/>
        <v>0.88350903843376127</v>
      </c>
      <c r="CF128" s="109">
        <f t="shared" si="71"/>
        <v>1</v>
      </c>
      <c r="CG128" s="109">
        <f t="shared" si="72"/>
        <v>0.94233441126721862</v>
      </c>
      <c r="CH128" s="109">
        <f t="shared" si="73"/>
        <v>0.59774344836535209</v>
      </c>
      <c r="CI128" s="109">
        <f t="shared" si="74"/>
        <v>0.76656220800652031</v>
      </c>
    </row>
    <row r="129" spans="1:87" s="99" customFormat="1">
      <c r="A129" s="105" t="s">
        <v>84</v>
      </c>
      <c r="B129" s="100">
        <v>8.2289017852784484E-3</v>
      </c>
      <c r="C129" s="100">
        <v>7.8328864811839875E-3</v>
      </c>
      <c r="D129" s="100">
        <v>0</v>
      </c>
      <c r="E129" s="100">
        <v>5.8291497076941243E-3</v>
      </c>
      <c r="F129" s="100">
        <v>6.7212875396011123E-3</v>
      </c>
      <c r="G129" s="100">
        <v>5.0985107921818771E-3</v>
      </c>
      <c r="H129" s="100">
        <v>5.6353649162543089E-3</v>
      </c>
      <c r="I129" s="100">
        <v>1.0239010439606953E-2</v>
      </c>
      <c r="J129" s="100">
        <v>8.3403027891312456E-3</v>
      </c>
      <c r="K129" s="100">
        <v>1.4702850434955166E-2</v>
      </c>
      <c r="L129" s="100">
        <v>9.0133755258952637E-3</v>
      </c>
      <c r="M129" s="100">
        <v>6.1003258027079559E-3</v>
      </c>
      <c r="N129" s="100">
        <v>3.9815215042143933E-3</v>
      </c>
      <c r="O129" s="100">
        <v>6.8272942362283392E-3</v>
      </c>
      <c r="P129" s="100">
        <v>0</v>
      </c>
      <c r="Q129" s="100">
        <v>8.8957156533542164E-3</v>
      </c>
      <c r="R129" s="100">
        <v>6.1449518822656885E-3</v>
      </c>
      <c r="S129" s="100">
        <v>1.2156792799714624E-2</v>
      </c>
      <c r="T129" s="100">
        <v>1.9304583543946204E-2</v>
      </c>
      <c r="U129" s="100">
        <v>8.5970471957588258E-3</v>
      </c>
      <c r="V129" s="100">
        <v>1.2436999468913877E-2</v>
      </c>
      <c r="W129" s="100">
        <v>1.0638847437075823E-2</v>
      </c>
      <c r="X129" s="100">
        <v>0.1174245930094306</v>
      </c>
      <c r="Y129" s="100">
        <v>1.0359961284573747E-2</v>
      </c>
      <c r="Z129" s="100">
        <v>2.1593817346479631E-2</v>
      </c>
      <c r="AA129" s="100">
        <v>8.7809367184604175E-3</v>
      </c>
      <c r="AB129" s="100">
        <v>8.0213221628806092E-3</v>
      </c>
      <c r="AC129" s="100">
        <v>1.151627670194931E-2</v>
      </c>
      <c r="AD129" s="100">
        <v>1.7797225853426104E-2</v>
      </c>
      <c r="AE129" s="100">
        <v>8.7267537633319726E-3</v>
      </c>
      <c r="AF129" s="100">
        <v>9.8452268804027233E-3</v>
      </c>
      <c r="AG129" s="100">
        <v>1.0658429921893951E-2</v>
      </c>
      <c r="AH129" s="100">
        <v>8.115035124103805E-3</v>
      </c>
      <c r="AI129" s="100">
        <v>8.3424946893118357E-3</v>
      </c>
      <c r="AJ129" s="100">
        <v>1.1290510419092913E-2</v>
      </c>
      <c r="AK129" s="100">
        <v>8.879126099775321E-3</v>
      </c>
      <c r="AL129" s="100">
        <v>1.0262544165522986E-2</v>
      </c>
      <c r="AM129" s="100">
        <v>1.058149313356063E-2</v>
      </c>
      <c r="AN129" s="100">
        <v>1.0586447122774508E-2</v>
      </c>
      <c r="AO129" s="100">
        <v>6.0574905279360703E-3</v>
      </c>
      <c r="AP129" s="100">
        <v>8.9379368305449545E-3</v>
      </c>
      <c r="AQ129" s="100">
        <v>4.3824011110757052E-2</v>
      </c>
      <c r="AR129" s="100">
        <v>0.16734825320143365</v>
      </c>
      <c r="AS129" s="100">
        <v>1.1643930186627053E-2</v>
      </c>
      <c r="AT129" s="99">
        <f t="shared" si="65"/>
        <v>0.70731953619023225</v>
      </c>
      <c r="AU129" s="100">
        <v>1</v>
      </c>
      <c r="AV129" s="100">
        <v>1</v>
      </c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99">
        <f t="shared" si="75"/>
        <v>5.7224451027515343E-3</v>
      </c>
      <c r="BH129" s="99">
        <f t="shared" si="76"/>
        <v>8.8032078744259105E-3</v>
      </c>
      <c r="BI129" s="99">
        <f t="shared" si="77"/>
        <v>5.1845034138091901E-3</v>
      </c>
      <c r="BJ129" s="99">
        <f t="shared" si="78"/>
        <v>1.1019818215007911E-2</v>
      </c>
      <c r="BK129" s="99">
        <f t="shared" si="79"/>
        <v>3.4490843709294741E-2</v>
      </c>
      <c r="BL129" s="99">
        <f t="shared" si="80"/>
        <v>1.1528940359179111E-2</v>
      </c>
      <c r="BM129" s="99">
        <f t="shared" si="81"/>
        <v>9.1375880758088578E-3</v>
      </c>
      <c r="BN129" s="99">
        <f t="shared" si="82"/>
        <v>1.0320024188145271E-2</v>
      </c>
      <c r="BO129" s="99">
        <f t="shared" si="83"/>
        <v>4.7562324371459755E-2</v>
      </c>
      <c r="BQ129" s="99">
        <f t="shared" si="84"/>
        <v>3.335106368377035E-3</v>
      </c>
      <c r="BR129" s="99">
        <f t="shared" si="85"/>
        <v>3.9000513440532159E-3</v>
      </c>
      <c r="BS129" s="99">
        <f t="shared" si="86"/>
        <v>3.4104250141131515E-3</v>
      </c>
      <c r="BT129" s="99">
        <f t="shared" si="87"/>
        <v>5.1008822920179109E-3</v>
      </c>
      <c r="BU129" s="99">
        <f t="shared" si="88"/>
        <v>4.6588435583644484E-2</v>
      </c>
      <c r="BV129" s="99">
        <f t="shared" si="89"/>
        <v>4.4402129388130766E-3</v>
      </c>
      <c r="BW129" s="99">
        <f t="shared" si="90"/>
        <v>1.0793847163049562E-3</v>
      </c>
      <c r="BX129" s="99">
        <f t="shared" si="91"/>
        <v>8.8891534580645942E-4</v>
      </c>
      <c r="BY129" s="99">
        <f t="shared" si="92"/>
        <v>6.8679089462879858E-2</v>
      </c>
      <c r="CA129" s="109">
        <f t="shared" si="66"/>
        <v>0.12031466456642191</v>
      </c>
      <c r="CB129" s="109">
        <f t="shared" si="67"/>
        <v>0.18508783981357232</v>
      </c>
      <c r="CC129" s="109">
        <f t="shared" si="68"/>
        <v>0.10900441646456208</v>
      </c>
      <c r="CD129" s="109">
        <f t="shared" si="69"/>
        <v>0.23169217149573251</v>
      </c>
      <c r="CE129" s="109">
        <f t="shared" si="70"/>
        <v>0.72517153366859666</v>
      </c>
      <c r="CF129" s="109">
        <f t="shared" si="71"/>
        <v>0.24239648737808883</v>
      </c>
      <c r="CG129" s="109">
        <f t="shared" si="72"/>
        <v>0.19211819852294598</v>
      </c>
      <c r="CH129" s="109">
        <f t="shared" si="73"/>
        <v>0.21697897074050282</v>
      </c>
      <c r="CI129" s="109">
        <f t="shared" si="74"/>
        <v>1</v>
      </c>
    </row>
    <row r="130" spans="1:87" s="99" customFormat="1">
      <c r="A130" s="105">
        <v>518</v>
      </c>
      <c r="B130" s="100">
        <v>2.0758262025381318E-2</v>
      </c>
      <c r="C130" s="100">
        <v>2.1235695449823511E-2</v>
      </c>
      <c r="D130" s="100">
        <v>2.9442568070473737E-2</v>
      </c>
      <c r="E130" s="100">
        <v>2.8560712591458266E-2</v>
      </c>
      <c r="F130" s="100">
        <v>2.3534795573494669E-2</v>
      </c>
      <c r="G130" s="100">
        <v>4.5628084362301286E-2</v>
      </c>
      <c r="H130" s="100">
        <v>4.5592508493585836E-2</v>
      </c>
      <c r="I130" s="100">
        <v>3.6618678909392952E-2</v>
      </c>
      <c r="J130" s="100">
        <v>4.6127399403774298E-2</v>
      </c>
      <c r="K130" s="100">
        <v>4.0401993667990889E-2</v>
      </c>
      <c r="L130" s="100">
        <v>5.2451890541220569E-2</v>
      </c>
      <c r="M130" s="100">
        <v>0.12030490714903944</v>
      </c>
      <c r="N130" s="100">
        <v>7.2716933218067867E-2</v>
      </c>
      <c r="O130" s="100">
        <v>4.0720142538896033E-2</v>
      </c>
      <c r="P130" s="100">
        <v>9.5256596501841109E-2</v>
      </c>
      <c r="Q130" s="100">
        <v>2.2776090592528418E-2</v>
      </c>
      <c r="R130" s="100">
        <v>2.8494157664137917E-2</v>
      </c>
      <c r="S130" s="100">
        <v>2.7788875778613178E-2</v>
      </c>
      <c r="T130" s="100">
        <v>3.3089590155670583E-2</v>
      </c>
      <c r="U130" s="100">
        <v>3.5165034368083742E-2</v>
      </c>
      <c r="V130" s="100">
        <v>7.6830752348561321E-2</v>
      </c>
      <c r="W130" s="100">
        <v>3.6119122601304607E-2</v>
      </c>
      <c r="X130" s="100">
        <v>3.9917683460797479E-2</v>
      </c>
      <c r="Y130" s="100">
        <v>2.7389855352020757E-2</v>
      </c>
      <c r="Z130" s="100">
        <v>3.4739376524546686E-2</v>
      </c>
      <c r="AA130" s="100">
        <v>0.10148040044978007</v>
      </c>
      <c r="AB130" s="100">
        <v>5.6424137055740439E-2</v>
      </c>
      <c r="AC130" s="100">
        <v>3.836907327438209E-2</v>
      </c>
      <c r="AD130" s="100">
        <v>8.9842840430855817E-2</v>
      </c>
      <c r="AE130" s="100">
        <v>4.3624648637225052E-2</v>
      </c>
      <c r="AF130" s="100">
        <v>3.6067592363478562E-2</v>
      </c>
      <c r="AG130" s="100">
        <v>2.5952230189105179E-2</v>
      </c>
      <c r="AH130" s="100">
        <v>2.8664817154184497E-2</v>
      </c>
      <c r="AI130" s="100">
        <v>2.6852871793004617E-2</v>
      </c>
      <c r="AJ130" s="100">
        <v>4.1607646807104597E-2</v>
      </c>
      <c r="AK130" s="100">
        <v>4.3256239573019176E-2</v>
      </c>
      <c r="AL130" s="100">
        <v>4.4761650800227211E-2</v>
      </c>
      <c r="AM130" s="100">
        <v>4.1130542071390115E-2</v>
      </c>
      <c r="AN130" s="100">
        <v>3.752204999329832E-2</v>
      </c>
      <c r="AO130" s="100">
        <v>1.7552539160488319E-2</v>
      </c>
      <c r="AP130" s="100">
        <v>1.958025597637518E-2</v>
      </c>
      <c r="AQ130" s="100">
        <v>2.7142731392337253E-2</v>
      </c>
      <c r="AR130" s="100">
        <v>1.8087822526914328E-2</v>
      </c>
      <c r="AS130" s="100">
        <v>1.253921831332192E-2</v>
      </c>
      <c r="AT130" s="99">
        <f t="shared" si="65"/>
        <v>1.8321210153052385</v>
      </c>
      <c r="AU130" s="100"/>
      <c r="AV130" s="100"/>
      <c r="AW130" s="100">
        <v>1</v>
      </c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99">
        <f t="shared" si="75"/>
        <v>2.4706406742126302E-2</v>
      </c>
      <c r="BH130" s="99">
        <f t="shared" si="76"/>
        <v>4.2873732967409053E-2</v>
      </c>
      <c r="BI130" s="99">
        <f t="shared" si="77"/>
        <v>7.6290093989812999E-2</v>
      </c>
      <c r="BJ130" s="99">
        <f t="shared" si="78"/>
        <v>2.946274971180677E-2</v>
      </c>
      <c r="BK130" s="99">
        <f t="shared" si="79"/>
        <v>4.2999358057446167E-2</v>
      </c>
      <c r="BL130" s="99">
        <f t="shared" si="80"/>
        <v>7.1529112802689615E-2</v>
      </c>
      <c r="BM130" s="99">
        <f t="shared" si="81"/>
        <v>3.2232432027399581E-2</v>
      </c>
      <c r="BN130" s="99">
        <f t="shared" si="82"/>
        <v>4.165562584900788E-2</v>
      </c>
      <c r="BO130" s="99">
        <f t="shared" si="83"/>
        <v>1.8980513473887399E-2</v>
      </c>
      <c r="BQ130" s="99">
        <f t="shared" si="84"/>
        <v>4.0710334688402574E-3</v>
      </c>
      <c r="BR130" s="99">
        <f t="shared" si="85"/>
        <v>4.2071288808522445E-3</v>
      </c>
      <c r="BS130" s="99">
        <f t="shared" si="86"/>
        <v>3.2184160944314651E-2</v>
      </c>
      <c r="BT130" s="99">
        <f t="shared" si="87"/>
        <v>4.8508106689222246E-3</v>
      </c>
      <c r="BU130" s="99">
        <f t="shared" si="88"/>
        <v>1.9450459297706835E-2</v>
      </c>
      <c r="BV130" s="99">
        <f t="shared" si="89"/>
        <v>2.9213129269743565E-2</v>
      </c>
      <c r="BW130" s="99">
        <f t="shared" si="90"/>
        <v>7.5099855761746005E-3</v>
      </c>
      <c r="BX130" s="99">
        <f t="shared" si="91"/>
        <v>2.7190908226820353E-3</v>
      </c>
      <c r="BY130" s="99">
        <f t="shared" si="92"/>
        <v>5.2751252006377428E-3</v>
      </c>
      <c r="CA130" s="109">
        <f t="shared" si="66"/>
        <v>0.32384816232400165</v>
      </c>
      <c r="CB130" s="109">
        <f t="shared" si="67"/>
        <v>0.56198296168220707</v>
      </c>
      <c r="CC130" s="109">
        <f t="shared" si="68"/>
        <v>1</v>
      </c>
      <c r="CD130" s="109">
        <f t="shared" si="69"/>
        <v>0.38619364809985585</v>
      </c>
      <c r="CE130" s="109">
        <f t="shared" si="70"/>
        <v>0.56362963798665477</v>
      </c>
      <c r="CF130" s="109">
        <f t="shared" si="71"/>
        <v>0.93759371711143624</v>
      </c>
      <c r="CG130" s="109">
        <f t="shared" si="72"/>
        <v>0.42249826080570263</v>
      </c>
      <c r="CH130" s="109">
        <f t="shared" si="73"/>
        <v>0.54601618205595792</v>
      </c>
      <c r="CI130" s="109">
        <f t="shared" si="74"/>
        <v>0.24879394533740989</v>
      </c>
    </row>
    <row r="131" spans="1:87" s="99" customFormat="1">
      <c r="A131" s="105" t="s">
        <v>85</v>
      </c>
      <c r="B131" s="100">
        <v>2.2393066875100245E-2</v>
      </c>
      <c r="C131" s="100">
        <v>2.6664053523059499E-2</v>
      </c>
      <c r="D131" s="100">
        <v>2.7216942278620034E-2</v>
      </c>
      <c r="E131" s="100">
        <v>2.575289354183944E-2</v>
      </c>
      <c r="F131" s="100">
        <v>2.8718911554493323E-2</v>
      </c>
      <c r="G131" s="100">
        <v>1.5844799391187908E-2</v>
      </c>
      <c r="H131" s="100">
        <v>1.5073808572220036E-2</v>
      </c>
      <c r="I131" s="100">
        <v>1.9962113637004966E-2</v>
      </c>
      <c r="J131" s="100">
        <v>3.4839972302033728E-2</v>
      </c>
      <c r="K131" s="100">
        <v>2.3858750066038964E-2</v>
      </c>
      <c r="L131" s="100">
        <v>2.1984669965721175E-2</v>
      </c>
      <c r="M131" s="100">
        <v>2.2217819830540258E-2</v>
      </c>
      <c r="N131" s="100">
        <v>1.7569699589366761E-2</v>
      </c>
      <c r="O131" s="100">
        <v>2.1913236805897792E-2</v>
      </c>
      <c r="P131" s="100">
        <v>1.6533678690256591E-2</v>
      </c>
      <c r="Q131" s="100">
        <v>1.7023680382585473E-2</v>
      </c>
      <c r="R131" s="100">
        <v>4.6204938955557738E-2</v>
      </c>
      <c r="S131" s="100">
        <v>2.0329281343467884E-2</v>
      </c>
      <c r="T131" s="100">
        <v>3.1718384241145058E-2</v>
      </c>
      <c r="U131" s="100">
        <v>2.1963273693872742E-2</v>
      </c>
      <c r="V131" s="100">
        <v>2.3715105707241411E-2</v>
      </c>
      <c r="W131" s="100">
        <v>1.6317772902113181E-2</v>
      </c>
      <c r="X131" s="100">
        <v>6.8158194133754055E-2</v>
      </c>
      <c r="Y131" s="100">
        <v>2.1302588596247153E-2</v>
      </c>
      <c r="Z131" s="100">
        <v>8.1542189979238539E-2</v>
      </c>
      <c r="AA131" s="100">
        <v>6.5791315023355848E-2</v>
      </c>
      <c r="AB131" s="100">
        <v>6.5300080487465773E-2</v>
      </c>
      <c r="AC131" s="100">
        <v>6.1863095694085116E-2</v>
      </c>
      <c r="AD131" s="100">
        <v>7.7510593063794819E-2</v>
      </c>
      <c r="AE131" s="100">
        <v>2.1354113924249678E-2</v>
      </c>
      <c r="AF131" s="100">
        <v>2.3855134885886125E-2</v>
      </c>
      <c r="AG131" s="100">
        <v>4.0323039003393374E-2</v>
      </c>
      <c r="AH131" s="100">
        <v>2.7452041219207496E-2</v>
      </c>
      <c r="AI131" s="100">
        <v>3.6996843204139644E-2</v>
      </c>
      <c r="AJ131" s="100">
        <v>2.602877370499369E-2</v>
      </c>
      <c r="AK131" s="100">
        <v>2.6245068434225173E-2</v>
      </c>
      <c r="AL131" s="100">
        <v>2.1847092664818043E-2</v>
      </c>
      <c r="AM131" s="100">
        <v>8.594040950078588E-2</v>
      </c>
      <c r="AN131" s="100">
        <v>2.0138360874741825E-2</v>
      </c>
      <c r="AO131" s="100">
        <v>3.1210158440161909E-2</v>
      </c>
      <c r="AP131" s="100">
        <v>5.0904605183655333E-2</v>
      </c>
      <c r="AQ131" s="100">
        <v>5.6776990737775604E-2</v>
      </c>
      <c r="AR131" s="100">
        <v>0.12972549175913642</v>
      </c>
      <c r="AS131" s="100">
        <v>4.2571073216068143E-2</v>
      </c>
      <c r="AT131" s="99">
        <f t="shared" si="65"/>
        <v>1.6006541075805436</v>
      </c>
      <c r="AU131" s="100">
        <v>1</v>
      </c>
      <c r="AV131" s="100">
        <v>1</v>
      </c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99">
        <f t="shared" si="75"/>
        <v>2.6149173554622505E-2</v>
      </c>
      <c r="BH131" s="99">
        <f t="shared" si="76"/>
        <v>2.191588879369712E-2</v>
      </c>
      <c r="BI131" s="99">
        <f t="shared" si="77"/>
        <v>2.0043820976356513E-2</v>
      </c>
      <c r="BJ131" s="99">
        <f t="shared" si="78"/>
        <v>2.744791172332578E-2</v>
      </c>
      <c r="BK131" s="99">
        <f t="shared" si="79"/>
        <v>4.2207170263718868E-2</v>
      </c>
      <c r="BL131" s="99">
        <f t="shared" si="80"/>
        <v>6.7616271067175382E-2</v>
      </c>
      <c r="BM131" s="99">
        <f t="shared" si="81"/>
        <v>2.9996234447375265E-2</v>
      </c>
      <c r="BN131" s="99">
        <f t="shared" si="82"/>
        <v>3.6039941035912917E-2</v>
      </c>
      <c r="BO131" s="99">
        <f t="shared" si="83"/>
        <v>6.2237663867359475E-2</v>
      </c>
      <c r="BQ131" s="99">
        <f t="shared" si="84"/>
        <v>2.3597754159192848E-3</v>
      </c>
      <c r="BR131" s="99">
        <f t="shared" si="85"/>
        <v>8.035796010777644E-3</v>
      </c>
      <c r="BS131" s="99">
        <f t="shared" si="86"/>
        <v>2.7581813241462413E-3</v>
      </c>
      <c r="BT131" s="99">
        <f t="shared" si="87"/>
        <v>1.1826704506756852E-2</v>
      </c>
      <c r="BU131" s="99">
        <f t="shared" si="88"/>
        <v>3.0289925296719932E-2</v>
      </c>
      <c r="BV131" s="99">
        <f t="shared" si="89"/>
        <v>6.823777986075078E-3</v>
      </c>
      <c r="BW131" s="99">
        <f t="shared" si="90"/>
        <v>8.2843781517698643E-3</v>
      </c>
      <c r="BX131" s="99">
        <f t="shared" si="91"/>
        <v>2.8020157700001356E-2</v>
      </c>
      <c r="BY131" s="99">
        <f t="shared" si="92"/>
        <v>3.8930530964099326E-2</v>
      </c>
      <c r="CA131" s="109">
        <f t="shared" si="66"/>
        <v>0.38672900977700819</v>
      </c>
      <c r="CB131" s="109">
        <f t="shared" si="67"/>
        <v>0.32412152352980445</v>
      </c>
      <c r="CC131" s="109">
        <f t="shared" si="68"/>
        <v>0.29643487669474389</v>
      </c>
      <c r="CD131" s="109">
        <f t="shared" si="69"/>
        <v>0.40593648969575447</v>
      </c>
      <c r="CE131" s="109">
        <f t="shared" si="70"/>
        <v>0.62421617752015501</v>
      </c>
      <c r="CF131" s="109">
        <f t="shared" si="71"/>
        <v>1</v>
      </c>
      <c r="CG131" s="109">
        <f t="shared" si="72"/>
        <v>0.44362450004932424</v>
      </c>
      <c r="CH131" s="109">
        <f t="shared" si="73"/>
        <v>0.53300692965023133</v>
      </c>
      <c r="CI131" s="109">
        <f t="shared" si="74"/>
        <v>0.92045395117290085</v>
      </c>
    </row>
    <row r="132" spans="1:87" s="99" customFormat="1">
      <c r="A132" s="105" t="s">
        <v>86</v>
      </c>
      <c r="B132" s="100">
        <v>4.1746342685051757E-2</v>
      </c>
      <c r="C132" s="100">
        <v>3.4449062988242227E-2</v>
      </c>
      <c r="D132" s="100">
        <v>6.0707846918758704E-2</v>
      </c>
      <c r="E132" s="100">
        <v>4.8154998115866106E-2</v>
      </c>
      <c r="F132" s="100">
        <v>6.2128711496808556E-2</v>
      </c>
      <c r="G132" s="100">
        <v>1.3343325287486531E-2</v>
      </c>
      <c r="H132" s="100">
        <v>1.7455182919382008E-2</v>
      </c>
      <c r="I132" s="100">
        <v>4.3117208481735905E-2</v>
      </c>
      <c r="J132" s="100">
        <v>2.8871532695740536E-2</v>
      </c>
      <c r="K132" s="100">
        <v>2.4989143838661337E-2</v>
      </c>
      <c r="L132" s="100">
        <v>2.8242961640209552E-2</v>
      </c>
      <c r="M132" s="100">
        <v>1.9482016358596629E-2</v>
      </c>
      <c r="N132" s="100">
        <v>2.4835746704127946E-2</v>
      </c>
      <c r="O132" s="100">
        <v>2.2527868896327036E-2</v>
      </c>
      <c r="P132" s="100">
        <v>1.857514708200381E-2</v>
      </c>
      <c r="Q132" s="100">
        <v>1.5062430477839124E-2</v>
      </c>
      <c r="R132" s="100">
        <v>2.5402768221743678E-2</v>
      </c>
      <c r="S132" s="100">
        <v>2.8689185851878279E-2</v>
      </c>
      <c r="T132" s="100">
        <v>4.0889807690521064E-2</v>
      </c>
      <c r="U132" s="100">
        <v>3.6520641449672306E-2</v>
      </c>
      <c r="V132" s="100">
        <v>4.6931658712098562E-2</v>
      </c>
      <c r="W132" s="100">
        <v>5.5233633898236809E-2</v>
      </c>
      <c r="X132" s="100">
        <v>6.1563330765539541E-2</v>
      </c>
      <c r="Y132" s="100">
        <v>7.313312154788873E-2</v>
      </c>
      <c r="Z132" s="100">
        <v>6.0196878675686988E-2</v>
      </c>
      <c r="AA132" s="100">
        <v>5.6281501237681761E-2</v>
      </c>
      <c r="AB132" s="100">
        <v>5.003743751379193E-2</v>
      </c>
      <c r="AC132" s="100">
        <v>8.2959737743984199E-2</v>
      </c>
      <c r="AD132" s="100">
        <v>8.7328622819829851E-2</v>
      </c>
      <c r="AE132" s="100">
        <v>0.12284630107536348</v>
      </c>
      <c r="AF132" s="100">
        <v>0.14149746425841583</v>
      </c>
      <c r="AG132" s="100">
        <v>0.13715909154586262</v>
      </c>
      <c r="AH132" s="100">
        <v>0.12634726537410898</v>
      </c>
      <c r="AI132" s="100">
        <v>0.13226262759101534</v>
      </c>
      <c r="AJ132" s="100">
        <v>6.3485846067178373E-2</v>
      </c>
      <c r="AK132" s="100">
        <v>6.9474846322225781E-2</v>
      </c>
      <c r="AL132" s="100">
        <v>7.9822450878682477E-2</v>
      </c>
      <c r="AM132" s="100">
        <v>5.8064125625001926E-2</v>
      </c>
      <c r="AN132" s="100">
        <v>5.8131856203291934E-2</v>
      </c>
      <c r="AO132" s="100">
        <v>2.255582988227128E-2</v>
      </c>
      <c r="AP132" s="100">
        <v>2.3100519242054189E-2</v>
      </c>
      <c r="AQ132" s="100">
        <v>2.6233766971305941E-2</v>
      </c>
      <c r="AR132" s="100">
        <v>1.874004399777339E-2</v>
      </c>
      <c r="AS132" s="100">
        <v>2.3393188388159385E-2</v>
      </c>
      <c r="AT132" s="99">
        <f t="shared" ref="AT132:AT195" si="93">SUM(B132:AS132)</f>
        <v>2.3119730761381021</v>
      </c>
      <c r="AU132" s="100">
        <v>1</v>
      </c>
      <c r="AV132" s="100">
        <v>1</v>
      </c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99">
        <f t="shared" si="75"/>
        <v>4.9437392440945471E-2</v>
      </c>
      <c r="BH132" s="99">
        <f t="shared" si="76"/>
        <v>2.5555278644601265E-2</v>
      </c>
      <c r="BI132" s="99">
        <f t="shared" si="77"/>
        <v>2.2732748136252992E-2</v>
      </c>
      <c r="BJ132" s="99">
        <f t="shared" si="78"/>
        <v>2.9312966738330892E-2</v>
      </c>
      <c r="BK132" s="99">
        <f t="shared" si="79"/>
        <v>5.9411724719890126E-2</v>
      </c>
      <c r="BL132" s="99">
        <f t="shared" si="80"/>
        <v>6.9151824828821928E-2</v>
      </c>
      <c r="BM132" s="99">
        <f t="shared" si="81"/>
        <v>0.13202254996895327</v>
      </c>
      <c r="BN132" s="99">
        <f t="shared" si="82"/>
        <v>6.5795825019276097E-2</v>
      </c>
      <c r="BO132" s="99">
        <f t="shared" si="83"/>
        <v>2.2804669696312837E-2</v>
      </c>
      <c r="BQ132" s="99">
        <f t="shared" si="84"/>
        <v>1.1974342621304675E-2</v>
      </c>
      <c r="BR132" s="99">
        <f t="shared" si="85"/>
        <v>1.15594418627014E-2</v>
      </c>
      <c r="BS132" s="99">
        <f t="shared" si="86"/>
        <v>3.9585330286351274E-3</v>
      </c>
      <c r="BT132" s="99">
        <f t="shared" si="87"/>
        <v>1.0058955710234446E-2</v>
      </c>
      <c r="BU132" s="99">
        <f t="shared" si="88"/>
        <v>9.5751122277262408E-3</v>
      </c>
      <c r="BV132" s="99">
        <f t="shared" si="89"/>
        <v>1.8726625216949417E-2</v>
      </c>
      <c r="BW132" s="99">
        <f t="shared" si="90"/>
        <v>7.6260752753001971E-3</v>
      </c>
      <c r="BX132" s="99">
        <f t="shared" si="91"/>
        <v>9.1396529890671683E-3</v>
      </c>
      <c r="BY132" s="99">
        <f t="shared" si="92"/>
        <v>2.6821489820670285E-3</v>
      </c>
      <c r="CA132" s="109">
        <f t="shared" si="66"/>
        <v>0.37446172985275078</v>
      </c>
      <c r="CB132" s="109">
        <f t="shared" si="67"/>
        <v>0.19356752805191921</v>
      </c>
      <c r="CC132" s="109">
        <f t="shared" si="68"/>
        <v>0.17218837343771104</v>
      </c>
      <c r="CD132" s="109">
        <f t="shared" si="69"/>
        <v>0.22202999976310259</v>
      </c>
      <c r="CE132" s="109">
        <f t="shared" si="70"/>
        <v>0.45001194670048056</v>
      </c>
      <c r="CF132" s="109">
        <f t="shared" si="71"/>
        <v>0.52378798050093589</v>
      </c>
      <c r="CG132" s="109">
        <f t="shared" si="72"/>
        <v>1</v>
      </c>
      <c r="CH132" s="109">
        <f t="shared" si="73"/>
        <v>0.4983680820795296</v>
      </c>
      <c r="CI132" s="109">
        <f t="shared" si="74"/>
        <v>0.17273314067691947</v>
      </c>
    </row>
    <row r="133" spans="1:87" s="99" customFormat="1">
      <c r="A133" s="105" t="s">
        <v>87</v>
      </c>
      <c r="B133" s="100">
        <v>5.325546584813233E-3</v>
      </c>
      <c r="C133" s="100">
        <v>6.0080488497116355E-3</v>
      </c>
      <c r="D133" s="100">
        <v>5.6418025981071597E-3</v>
      </c>
      <c r="E133" s="100">
        <v>5.106957296971317E-3</v>
      </c>
      <c r="F133" s="100">
        <v>7.0786325640616078E-3</v>
      </c>
      <c r="G133" s="100">
        <v>5.1496324180819513E-3</v>
      </c>
      <c r="H133" s="100">
        <v>4.1650663505360171E-3</v>
      </c>
      <c r="I133" s="100">
        <v>4.7302743694092163E-3</v>
      </c>
      <c r="J133" s="100">
        <v>5.4156605919990644E-3</v>
      </c>
      <c r="K133" s="100">
        <v>4.9748278799108831E-3</v>
      </c>
      <c r="L133" s="100">
        <v>6.3355886162112188E-3</v>
      </c>
      <c r="M133" s="100">
        <v>5.3138484506429235E-3</v>
      </c>
      <c r="N133" s="100">
        <v>4.9292197968446071E-3</v>
      </c>
      <c r="O133" s="100">
        <v>5.0778924223807472E-3</v>
      </c>
      <c r="P133" s="100">
        <v>4.7191205894924586E-3</v>
      </c>
      <c r="Q133" s="100">
        <v>4.8816683081937384E-3</v>
      </c>
      <c r="R133" s="100">
        <v>6.7752033573698607E-3</v>
      </c>
      <c r="S133" s="100">
        <v>7.4398375545372229E-3</v>
      </c>
      <c r="T133" s="100">
        <v>6.1162321532474877E-3</v>
      </c>
      <c r="U133" s="100">
        <v>5.8934136216593908E-3</v>
      </c>
      <c r="V133" s="100">
        <v>7.3604667930487512E-3</v>
      </c>
      <c r="W133" s="100">
        <v>4.1168067147713469E-3</v>
      </c>
      <c r="X133" s="100">
        <v>6.6258335243752934E-3</v>
      </c>
      <c r="Y133" s="100">
        <v>5.5811325457099797E-3</v>
      </c>
      <c r="Z133" s="100">
        <v>5.3986122184769142E-3</v>
      </c>
      <c r="AA133" s="100">
        <v>7.0065929945868424E-3</v>
      </c>
      <c r="AB133" s="100">
        <v>6.2451130332294609E-3</v>
      </c>
      <c r="AC133" s="100">
        <v>7.1127879717734791E-3</v>
      </c>
      <c r="AD133" s="100">
        <v>9.867155850738149E-3</v>
      </c>
      <c r="AE133" s="100">
        <v>6.4869634897202991E-3</v>
      </c>
      <c r="AF133" s="100">
        <v>7.2779124315584739E-3</v>
      </c>
      <c r="AG133" s="100">
        <v>9.8158900223263082E-3</v>
      </c>
      <c r="AH133" s="100">
        <v>6.8430210960564643E-3</v>
      </c>
      <c r="AI133" s="100">
        <v>7.9365510660231713E-3</v>
      </c>
      <c r="AJ133" s="100">
        <v>6.7242014376019026E-3</v>
      </c>
      <c r="AK133" s="100">
        <v>8.6049707352225321E-3</v>
      </c>
      <c r="AL133" s="100">
        <v>5.8552202780423864E-3</v>
      </c>
      <c r="AM133" s="100">
        <v>5.8280737849049019E-3</v>
      </c>
      <c r="AN133" s="100">
        <v>5.2927334934711927E-3</v>
      </c>
      <c r="AO133" s="100">
        <v>4.6097078090805944E-3</v>
      </c>
      <c r="AP133" s="100">
        <v>6.9438514142119512E-3</v>
      </c>
      <c r="AQ133" s="100">
        <v>5.7781237093951464E-3</v>
      </c>
      <c r="AR133" s="100">
        <v>5.6711562754349389E-3</v>
      </c>
      <c r="AS133" s="100">
        <v>6.3095846856340773E-3</v>
      </c>
      <c r="AT133" s="99">
        <f t="shared" si="93"/>
        <v>0.27037093774957638</v>
      </c>
      <c r="AU133" s="100">
        <v>1</v>
      </c>
      <c r="AV133" s="100">
        <v>1</v>
      </c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99">
        <f t="shared" si="75"/>
        <v>5.8321975787329911E-3</v>
      </c>
      <c r="BH133" s="99">
        <f t="shared" si="76"/>
        <v>4.8870923219874272E-3</v>
      </c>
      <c r="BI133" s="99">
        <f t="shared" si="77"/>
        <v>5.2751339751143916E-3</v>
      </c>
      <c r="BJ133" s="99">
        <f t="shared" si="78"/>
        <v>6.2212709990015404E-3</v>
      </c>
      <c r="BK133" s="99">
        <f t="shared" si="79"/>
        <v>5.8165703592764576E-3</v>
      </c>
      <c r="BL133" s="99">
        <f t="shared" si="80"/>
        <v>7.5579124625819831E-3</v>
      </c>
      <c r="BM133" s="99">
        <f t="shared" si="81"/>
        <v>7.6720676211369434E-3</v>
      </c>
      <c r="BN133" s="99">
        <f t="shared" si="82"/>
        <v>6.4610399458485835E-3</v>
      </c>
      <c r="BO133" s="99">
        <f t="shared" si="83"/>
        <v>5.8624847787513415E-3</v>
      </c>
      <c r="BQ133" s="99">
        <f t="shared" si="84"/>
        <v>7.7515204746118936E-4</v>
      </c>
      <c r="BR133" s="99">
        <f t="shared" si="85"/>
        <v>4.7484803357119725E-4</v>
      </c>
      <c r="BS133" s="99">
        <f t="shared" si="86"/>
        <v>6.3122392823047619E-4</v>
      </c>
      <c r="BT133" s="99">
        <f t="shared" si="87"/>
        <v>9.6239343515686288E-4</v>
      </c>
      <c r="BU133" s="99">
        <f t="shared" si="88"/>
        <v>1.2407497216702754E-3</v>
      </c>
      <c r="BV133" s="99">
        <f t="shared" si="89"/>
        <v>1.5872551082040185E-3</v>
      </c>
      <c r="BW133" s="99">
        <f t="shared" si="90"/>
        <v>1.3146362840136313E-3</v>
      </c>
      <c r="BX133" s="99">
        <f t="shared" si="91"/>
        <v>1.3036771837608681E-3</v>
      </c>
      <c r="BY133" s="99">
        <f t="shared" si="92"/>
        <v>8.6348503880547716E-4</v>
      </c>
      <c r="CA133" s="109">
        <f t="shared" si="66"/>
        <v>0.7601858933913701</v>
      </c>
      <c r="CB133" s="109">
        <f t="shared" si="67"/>
        <v>0.63699807709244305</v>
      </c>
      <c r="CC133" s="109">
        <f t="shared" si="68"/>
        <v>0.68757657460957777</v>
      </c>
      <c r="CD133" s="109">
        <f t="shared" si="69"/>
        <v>0.81089887449135833</v>
      </c>
      <c r="CE133" s="109">
        <f t="shared" si="70"/>
        <v>0.75814899535706715</v>
      </c>
      <c r="CF133" s="109">
        <f t="shared" si="71"/>
        <v>0.98512067878019516</v>
      </c>
      <c r="CG133" s="109">
        <f t="shared" si="72"/>
        <v>1</v>
      </c>
      <c r="CH133" s="109">
        <f t="shared" si="73"/>
        <v>0.84215106864387956</v>
      </c>
      <c r="CI133" s="109">
        <f t="shared" si="74"/>
        <v>0.76413361667979729</v>
      </c>
    </row>
    <row r="134" spans="1:87" s="99" customFormat="1">
      <c r="A134" s="105" t="s">
        <v>88</v>
      </c>
      <c r="B134" s="100">
        <v>0</v>
      </c>
      <c r="C134" s="100">
        <v>0</v>
      </c>
      <c r="D134" s="100">
        <v>0</v>
      </c>
      <c r="E134" s="100">
        <v>0</v>
      </c>
      <c r="F134" s="100">
        <v>0</v>
      </c>
      <c r="G134" s="100">
        <v>0</v>
      </c>
      <c r="H134" s="100">
        <v>0</v>
      </c>
      <c r="I134" s="100">
        <v>0</v>
      </c>
      <c r="J134" s="100">
        <v>0</v>
      </c>
      <c r="K134" s="100">
        <v>0</v>
      </c>
      <c r="L134" s="100">
        <v>0</v>
      </c>
      <c r="M134" s="100">
        <v>0</v>
      </c>
      <c r="N134" s="100">
        <v>0</v>
      </c>
      <c r="O134" s="100">
        <v>0</v>
      </c>
      <c r="P134" s="100">
        <v>0</v>
      </c>
      <c r="Q134" s="100">
        <v>0</v>
      </c>
      <c r="R134" s="100">
        <v>4.8826618295759504E-3</v>
      </c>
      <c r="S134" s="100">
        <v>0</v>
      </c>
      <c r="T134" s="100">
        <v>1.2834624996688117E-2</v>
      </c>
      <c r="U134" s="100">
        <v>5.2576329116218673E-3</v>
      </c>
      <c r="V134" s="100">
        <v>0</v>
      </c>
      <c r="W134" s="100">
        <v>0</v>
      </c>
      <c r="X134" s="100">
        <v>0</v>
      </c>
      <c r="Y134" s="100">
        <v>0</v>
      </c>
      <c r="Z134" s="100">
        <v>0</v>
      </c>
      <c r="AA134" s="100">
        <v>0</v>
      </c>
      <c r="AB134" s="100">
        <v>0</v>
      </c>
      <c r="AC134" s="100">
        <v>0</v>
      </c>
      <c r="AD134" s="100">
        <v>0</v>
      </c>
      <c r="AE134" s="100">
        <v>4.09936341147545E-3</v>
      </c>
      <c r="AF134" s="100">
        <v>0</v>
      </c>
      <c r="AG134" s="100">
        <v>1.0949816642504516E-2</v>
      </c>
      <c r="AH134" s="100">
        <v>5.5076835892097957E-3</v>
      </c>
      <c r="AI134" s="100">
        <v>2.756558271930058E-3</v>
      </c>
      <c r="AJ134" s="100">
        <v>6.7804000801677021E-3</v>
      </c>
      <c r="AK134" s="100">
        <v>0</v>
      </c>
      <c r="AL134" s="100">
        <v>2.807640793874759E-3</v>
      </c>
      <c r="AM134" s="100">
        <v>0</v>
      </c>
      <c r="AN134" s="100">
        <v>3.5463764745837299E-3</v>
      </c>
      <c r="AO134" s="100">
        <v>2.2650685387217255E-3</v>
      </c>
      <c r="AP134" s="100">
        <v>0</v>
      </c>
      <c r="AQ134" s="100">
        <v>7.8225837747484574E-3</v>
      </c>
      <c r="AR134" s="100">
        <v>6.3011840990217132E-3</v>
      </c>
      <c r="AS134" s="100">
        <v>7.86276359972953E-3</v>
      </c>
      <c r="AT134" s="99">
        <f t="shared" si="93"/>
        <v>8.3674359013853367E-2</v>
      </c>
      <c r="AU134" s="100">
        <v>1</v>
      </c>
      <c r="AV134" s="100">
        <v>1</v>
      </c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99">
        <f t="shared" si="75"/>
        <v>0</v>
      </c>
      <c r="BH134" s="99">
        <f t="shared" si="76"/>
        <v>0</v>
      </c>
      <c r="BI134" s="99">
        <f t="shared" si="77"/>
        <v>0</v>
      </c>
      <c r="BJ134" s="99">
        <f t="shared" si="78"/>
        <v>4.5949839475771864E-3</v>
      </c>
      <c r="BK134" s="99">
        <f t="shared" si="79"/>
        <v>0</v>
      </c>
      <c r="BL134" s="99">
        <f t="shared" si="80"/>
        <v>0</v>
      </c>
      <c r="BM134" s="99">
        <f t="shared" si="81"/>
        <v>4.6626843830239635E-3</v>
      </c>
      <c r="BN134" s="99">
        <f t="shared" si="82"/>
        <v>2.6268834697252383E-3</v>
      </c>
      <c r="BO134" s="99">
        <f t="shared" si="83"/>
        <v>4.8503200024442843E-3</v>
      </c>
      <c r="BQ134" s="99">
        <f t="shared" si="84"/>
        <v>0</v>
      </c>
      <c r="BR134" s="99">
        <f t="shared" si="85"/>
        <v>0</v>
      </c>
      <c r="BS134" s="99">
        <f t="shared" si="86"/>
        <v>0</v>
      </c>
      <c r="BT134" s="99">
        <f t="shared" si="87"/>
        <v>5.2593084571195938E-3</v>
      </c>
      <c r="BU134" s="99">
        <f t="shared" si="88"/>
        <v>0</v>
      </c>
      <c r="BV134" s="99">
        <f t="shared" si="89"/>
        <v>0</v>
      </c>
      <c r="BW134" s="99">
        <f t="shared" si="90"/>
        <v>4.0599670143589735E-3</v>
      </c>
      <c r="BX134" s="99">
        <f t="shared" si="91"/>
        <v>2.8253705224479081E-3</v>
      </c>
      <c r="BY134" s="99">
        <f t="shared" si="92"/>
        <v>3.5434201078373743E-3</v>
      </c>
      <c r="CA134" s="109">
        <f t="shared" si="66"/>
        <v>0</v>
      </c>
      <c r="CB134" s="109">
        <f t="shared" si="67"/>
        <v>0</v>
      </c>
      <c r="CC134" s="109">
        <f t="shared" si="68"/>
        <v>0</v>
      </c>
      <c r="CD134" s="109">
        <f t="shared" si="69"/>
        <v>0.94735686413712428</v>
      </c>
      <c r="CE134" s="109">
        <f t="shared" si="70"/>
        <v>0</v>
      </c>
      <c r="CF134" s="109">
        <f t="shared" si="71"/>
        <v>0</v>
      </c>
      <c r="CG134" s="109">
        <f t="shared" si="72"/>
        <v>0.96131479586382684</v>
      </c>
      <c r="CH134" s="109">
        <f t="shared" si="73"/>
        <v>0.54158972364739622</v>
      </c>
      <c r="CI134" s="109">
        <f t="shared" si="74"/>
        <v>1</v>
      </c>
    </row>
    <row r="135" spans="1:87" s="99" customFormat="1">
      <c r="A135" s="105" t="s">
        <v>89</v>
      </c>
      <c r="B135" s="100">
        <v>1.1826867132387965E-2</v>
      </c>
      <c r="C135" s="100">
        <v>1.3751381200245792E-2</v>
      </c>
      <c r="D135" s="100">
        <v>1.6052425263896105E-2</v>
      </c>
      <c r="E135" s="100">
        <v>1.7400842593162116E-2</v>
      </c>
      <c r="F135" s="100">
        <v>1.3753210470666513E-2</v>
      </c>
      <c r="G135" s="100">
        <v>1.1555230236118008E-2</v>
      </c>
      <c r="H135" s="100">
        <v>2.0571966411291727E-2</v>
      </c>
      <c r="I135" s="100">
        <v>1.6005700130909163E-2</v>
      </c>
      <c r="J135" s="100">
        <v>1.6424871514710049E-2</v>
      </c>
      <c r="K135" s="100">
        <v>1.5708253388604189E-2</v>
      </c>
      <c r="L135" s="100">
        <v>2.3934840255616256E-2</v>
      </c>
      <c r="M135" s="100">
        <v>7.4920401414336315E-3</v>
      </c>
      <c r="N135" s="100">
        <v>1.7651826237302787E-2</v>
      </c>
      <c r="O135" s="100">
        <v>6.4953092839828818E-3</v>
      </c>
      <c r="P135" s="100">
        <v>1.9698977135724417E-2</v>
      </c>
      <c r="Q135" s="100">
        <v>1.1571660524052424E-2</v>
      </c>
      <c r="R135" s="100">
        <v>1.4259886399852267E-2</v>
      </c>
      <c r="S135" s="100">
        <v>1.3599319485223499E-2</v>
      </c>
      <c r="T135" s="100">
        <v>1.3117124383344442E-2</v>
      </c>
      <c r="U135" s="100">
        <v>1.3317776646182595E-2</v>
      </c>
      <c r="V135" s="100">
        <v>2.111111306507036E-2</v>
      </c>
      <c r="W135" s="100">
        <v>1.6695956393234155E-2</v>
      </c>
      <c r="X135" s="100">
        <v>1.7703182023355059E-2</v>
      </c>
      <c r="Y135" s="100">
        <v>1.7255790954906543E-2</v>
      </c>
      <c r="Z135" s="100">
        <v>1.5474632332625495E-2</v>
      </c>
      <c r="AA135" s="100">
        <v>1.3731336044118038E-2</v>
      </c>
      <c r="AB135" s="100">
        <v>1.3338150676107467E-2</v>
      </c>
      <c r="AC135" s="100">
        <v>1.3022765499575307E-2</v>
      </c>
      <c r="AD135" s="100">
        <v>2.0897761407738198E-2</v>
      </c>
      <c r="AE135" s="100">
        <v>1.6664140272133574E-2</v>
      </c>
      <c r="AF135" s="100">
        <v>1.9491838414484163E-2</v>
      </c>
      <c r="AG135" s="100">
        <v>2.3315740726657642E-2</v>
      </c>
      <c r="AH135" s="100">
        <v>1.4485026915396621E-2</v>
      </c>
      <c r="AI135" s="100">
        <v>1.0949337475008925E-2</v>
      </c>
      <c r="AJ135" s="100">
        <v>1.8092238899752457E-2</v>
      </c>
      <c r="AK135" s="100">
        <v>1.3881615344331138E-2</v>
      </c>
      <c r="AL135" s="100">
        <v>0</v>
      </c>
      <c r="AM135" s="100">
        <v>1.3443688808097541E-2</v>
      </c>
      <c r="AN135" s="100">
        <v>5.0195206302665451E-3</v>
      </c>
      <c r="AO135" s="100">
        <v>0</v>
      </c>
      <c r="AP135" s="100">
        <v>0</v>
      </c>
      <c r="AQ135" s="100">
        <v>0</v>
      </c>
      <c r="AR135" s="100">
        <v>0</v>
      </c>
      <c r="AS135" s="100">
        <v>0</v>
      </c>
      <c r="AT135" s="99">
        <f t="shared" si="93"/>
        <v>0.57876334471756608</v>
      </c>
      <c r="AU135" s="100">
        <v>1</v>
      </c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99">
        <f t="shared" si="75"/>
        <v>1.4556945332071696E-2</v>
      </c>
      <c r="BH135" s="99">
        <f t="shared" si="76"/>
        <v>1.6053204336326628E-2</v>
      </c>
      <c r="BI135" s="99">
        <f t="shared" si="77"/>
        <v>1.5054598610811997E-2</v>
      </c>
      <c r="BJ135" s="99">
        <f t="shared" si="78"/>
        <v>1.3173153487731046E-2</v>
      </c>
      <c r="BK135" s="99">
        <f t="shared" si="79"/>
        <v>1.7648134953838324E-2</v>
      </c>
      <c r="BL135" s="99">
        <f t="shared" si="80"/>
        <v>1.5247503406884752E-2</v>
      </c>
      <c r="BM135" s="99">
        <f t="shared" si="81"/>
        <v>1.6981216760736183E-2</v>
      </c>
      <c r="BN135" s="99">
        <f t="shared" si="82"/>
        <v>1.0087412736489536E-2</v>
      </c>
      <c r="BO135" s="99">
        <f t="shared" si="83"/>
        <v>0</v>
      </c>
      <c r="BQ135" s="99">
        <f t="shared" si="84"/>
        <v>2.1836015051078989E-3</v>
      </c>
      <c r="BR135" s="99">
        <f t="shared" si="85"/>
        <v>3.1980605839182002E-3</v>
      </c>
      <c r="BS135" s="99">
        <f t="shared" si="86"/>
        <v>7.7075978631433407E-3</v>
      </c>
      <c r="BT135" s="99">
        <f t="shared" si="87"/>
        <v>9.9391155427900257E-4</v>
      </c>
      <c r="BU135" s="99">
        <f t="shared" si="88"/>
        <v>2.1083132504401249E-3</v>
      </c>
      <c r="BV135" s="99">
        <f t="shared" si="89"/>
        <v>3.7779741288541421E-3</v>
      </c>
      <c r="BW135" s="99">
        <f t="shared" si="90"/>
        <v>4.7208178296850277E-3</v>
      </c>
      <c r="BX135" s="99">
        <f t="shared" si="91"/>
        <v>7.3684671153311735E-3</v>
      </c>
      <c r="BY135" s="99">
        <f t="shared" si="92"/>
        <v>0</v>
      </c>
      <c r="CA135" s="109">
        <f t="shared" si="66"/>
        <v>0.82484326928300611</v>
      </c>
      <c r="CB135" s="109">
        <f t="shared" si="67"/>
        <v>0.9096261094056961</v>
      </c>
      <c r="CC135" s="109">
        <f t="shared" si="68"/>
        <v>0.85304190217209019</v>
      </c>
      <c r="CD135" s="109">
        <f t="shared" si="69"/>
        <v>0.74643317960723066</v>
      </c>
      <c r="CE135" s="109">
        <f t="shared" si="70"/>
        <v>1</v>
      </c>
      <c r="CF135" s="109">
        <f t="shared" si="71"/>
        <v>0.86397250739339715</v>
      </c>
      <c r="CG135" s="109">
        <f t="shared" si="72"/>
        <v>0.96221027350218147</v>
      </c>
      <c r="CH135" s="109">
        <f t="shared" si="73"/>
        <v>0.57158519939216623</v>
      </c>
      <c r="CI135" s="109">
        <f t="shared" si="74"/>
        <v>0</v>
      </c>
    </row>
    <row r="136" spans="1:87" s="99" customFormat="1">
      <c r="A136" s="105" t="s">
        <v>90</v>
      </c>
      <c r="B136" s="100">
        <v>3.0795090613121557E-3</v>
      </c>
      <c r="C136" s="100">
        <v>0</v>
      </c>
      <c r="D136" s="100">
        <v>5.0284984634316578E-3</v>
      </c>
      <c r="E136" s="100">
        <v>4.5950950303405656E-3</v>
      </c>
      <c r="F136" s="100">
        <v>4.1672832011581369E-3</v>
      </c>
      <c r="G136" s="100">
        <v>0</v>
      </c>
      <c r="H136" s="100">
        <v>0</v>
      </c>
      <c r="I136" s="100">
        <v>0</v>
      </c>
      <c r="J136" s="100">
        <v>0</v>
      </c>
      <c r="K136" s="100">
        <v>0</v>
      </c>
      <c r="L136" s="100">
        <v>0</v>
      </c>
      <c r="M136" s="100">
        <v>6.6106431089469567E-3</v>
      </c>
      <c r="N136" s="100">
        <v>0</v>
      </c>
      <c r="O136" s="100">
        <v>3.0062617212151485E-3</v>
      </c>
      <c r="P136" s="100">
        <v>6.95684032496496E-3</v>
      </c>
      <c r="Q136" s="100">
        <v>0</v>
      </c>
      <c r="R136" s="100">
        <v>0</v>
      </c>
      <c r="S136" s="100">
        <v>0</v>
      </c>
      <c r="T136" s="100">
        <v>0</v>
      </c>
      <c r="U136" s="100">
        <v>0</v>
      </c>
      <c r="V136" s="100">
        <v>0</v>
      </c>
      <c r="W136" s="100">
        <v>0</v>
      </c>
      <c r="X136" s="100">
        <v>0</v>
      </c>
      <c r="Y136" s="100">
        <v>0</v>
      </c>
      <c r="Z136" s="100">
        <v>0</v>
      </c>
      <c r="AA136" s="100">
        <v>4.7249193696131016E-3</v>
      </c>
      <c r="AB136" s="100">
        <v>0</v>
      </c>
      <c r="AC136" s="100">
        <v>8.1428527391940106E-3</v>
      </c>
      <c r="AD136" s="100">
        <v>4.2172555607344316E-3</v>
      </c>
      <c r="AE136" s="100">
        <v>0</v>
      </c>
      <c r="AF136" s="100">
        <v>0</v>
      </c>
      <c r="AG136" s="100">
        <v>0</v>
      </c>
      <c r="AH136" s="100">
        <v>0</v>
      </c>
      <c r="AI136" s="100">
        <v>0</v>
      </c>
      <c r="AJ136" s="100">
        <v>0</v>
      </c>
      <c r="AK136" s="100">
        <v>0</v>
      </c>
      <c r="AL136" s="100">
        <v>0</v>
      </c>
      <c r="AM136" s="100">
        <v>0</v>
      </c>
      <c r="AN136" s="100">
        <v>0</v>
      </c>
      <c r="AO136" s="100">
        <v>0</v>
      </c>
      <c r="AP136" s="100">
        <v>0</v>
      </c>
      <c r="AQ136" s="100">
        <v>0</v>
      </c>
      <c r="AR136" s="100">
        <v>0</v>
      </c>
      <c r="AS136" s="100">
        <v>0</v>
      </c>
      <c r="AT136" s="99">
        <f t="shared" si="93"/>
        <v>5.0529158580911122E-2</v>
      </c>
      <c r="AU136" s="100">
        <v>1</v>
      </c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99">
        <f t="shared" si="75"/>
        <v>3.3740771512485029E-3</v>
      </c>
      <c r="BH136" s="99">
        <f t="shared" si="76"/>
        <v>0</v>
      </c>
      <c r="BI136" s="99">
        <f t="shared" si="77"/>
        <v>3.3147490310254128E-3</v>
      </c>
      <c r="BJ136" s="99">
        <f t="shared" si="78"/>
        <v>0</v>
      </c>
      <c r="BK136" s="99">
        <f t="shared" si="79"/>
        <v>0</v>
      </c>
      <c r="BL136" s="99">
        <f t="shared" si="80"/>
        <v>4.2712569173853857E-3</v>
      </c>
      <c r="BM136" s="99">
        <f t="shared" si="81"/>
        <v>0</v>
      </c>
      <c r="BN136" s="99">
        <f t="shared" si="82"/>
        <v>0</v>
      </c>
      <c r="BO136" s="99">
        <f t="shared" si="83"/>
        <v>0</v>
      </c>
      <c r="BQ136" s="99">
        <f t="shared" si="84"/>
        <v>2.0204168727683113E-3</v>
      </c>
      <c r="BR136" s="99">
        <f t="shared" si="85"/>
        <v>0</v>
      </c>
      <c r="BS136" s="99">
        <f t="shared" si="86"/>
        <v>3.3984567624125495E-3</v>
      </c>
      <c r="BT136" s="99">
        <f t="shared" si="87"/>
        <v>0</v>
      </c>
      <c r="BU136" s="99">
        <f t="shared" si="88"/>
        <v>0</v>
      </c>
      <c r="BV136" s="99">
        <f t="shared" si="89"/>
        <v>3.3387430583399665E-3</v>
      </c>
      <c r="BW136" s="99">
        <f t="shared" si="90"/>
        <v>0</v>
      </c>
      <c r="BX136" s="99">
        <f t="shared" si="91"/>
        <v>0</v>
      </c>
      <c r="BY136" s="99">
        <f t="shared" si="92"/>
        <v>0</v>
      </c>
      <c r="CA136" s="109">
        <f t="shared" si="66"/>
        <v>0.78994947307311969</v>
      </c>
      <c r="CB136" s="109">
        <f t="shared" si="67"/>
        <v>0</v>
      </c>
      <c r="CC136" s="109">
        <f t="shared" si="68"/>
        <v>0.77605938840469202</v>
      </c>
      <c r="CD136" s="109">
        <f t="shared" si="69"/>
        <v>0</v>
      </c>
      <c r="CE136" s="109">
        <f t="shared" si="70"/>
        <v>0</v>
      </c>
      <c r="CF136" s="109">
        <f t="shared" si="71"/>
        <v>1</v>
      </c>
      <c r="CG136" s="109">
        <f t="shared" si="72"/>
        <v>0</v>
      </c>
      <c r="CH136" s="109">
        <f t="shared" si="73"/>
        <v>0</v>
      </c>
      <c r="CI136" s="109">
        <f t="shared" si="74"/>
        <v>0</v>
      </c>
    </row>
    <row r="137" spans="1:87" s="99" customFormat="1">
      <c r="A137" s="105" t="s">
        <v>91</v>
      </c>
      <c r="B137" s="100">
        <v>1.1994228459733077E-2</v>
      </c>
      <c r="C137" s="100">
        <v>1.1125034099457439E-2</v>
      </c>
      <c r="D137" s="100">
        <v>1.6946579026586434E-2</v>
      </c>
      <c r="E137" s="100">
        <v>1.6335405527122693E-2</v>
      </c>
      <c r="F137" s="100">
        <v>1.6563627829403352E-2</v>
      </c>
      <c r="G137" s="100">
        <v>0</v>
      </c>
      <c r="H137" s="100">
        <v>0</v>
      </c>
      <c r="I137" s="100">
        <v>1.1388913085885981E-2</v>
      </c>
      <c r="J137" s="100">
        <v>9.4691860125270342E-3</v>
      </c>
      <c r="K137" s="100">
        <v>7.7974298279636679E-3</v>
      </c>
      <c r="L137" s="100">
        <v>9.1391802422707002E-3</v>
      </c>
      <c r="M137" s="100">
        <v>5.2711842040422553E-3</v>
      </c>
      <c r="N137" s="100">
        <v>7.1755457099632585E-3</v>
      </c>
      <c r="O137" s="100">
        <v>6.2017911020227946E-3</v>
      </c>
      <c r="P137" s="100">
        <v>0</v>
      </c>
      <c r="Q137" s="100">
        <v>4.5022141759798505E-3</v>
      </c>
      <c r="R137" s="100">
        <v>5.4542367732077594E-3</v>
      </c>
      <c r="S137" s="100">
        <v>7.6999698158768488E-3</v>
      </c>
      <c r="T137" s="100">
        <v>7.2799506985236056E-3</v>
      </c>
      <c r="U137" s="100">
        <v>8.279980817813724E-3</v>
      </c>
      <c r="V137" s="100">
        <v>1.8340056907109169E-2</v>
      </c>
      <c r="W137" s="100">
        <v>1.4229316303379839E-2</v>
      </c>
      <c r="X137" s="100">
        <v>1.802783469483361E-2</v>
      </c>
      <c r="Y137" s="100">
        <v>1.9857303724339793E-2</v>
      </c>
      <c r="Z137" s="100">
        <v>1.8040212508979529E-2</v>
      </c>
      <c r="AA137" s="100">
        <v>1.9482385853230245E-2</v>
      </c>
      <c r="AB137" s="100">
        <v>1.533917622163008E-2</v>
      </c>
      <c r="AC137" s="100">
        <v>2.3525763674758348E-2</v>
      </c>
      <c r="AD137" s="100">
        <v>2.7331282818128407E-2</v>
      </c>
      <c r="AE137" s="100">
        <v>3.5691350484721808E-2</v>
      </c>
      <c r="AF137" s="100">
        <v>4.0109653293233349E-2</v>
      </c>
      <c r="AG137" s="100">
        <v>4.5657657426879147E-2</v>
      </c>
      <c r="AH137" s="100">
        <v>3.4759920848569631E-2</v>
      </c>
      <c r="AI137" s="100">
        <v>3.8328794771315705E-2</v>
      </c>
      <c r="AJ137" s="100">
        <v>1.9368218922827755E-2</v>
      </c>
      <c r="AK137" s="100">
        <v>1.7398250205693445E-2</v>
      </c>
      <c r="AL137" s="100">
        <v>1.8746621988301126E-2</v>
      </c>
      <c r="AM137" s="100">
        <v>1.3790604633932347E-2</v>
      </c>
      <c r="AN137" s="100">
        <v>1.6606931471597992E-2</v>
      </c>
      <c r="AO137" s="100">
        <v>5.1655790501502399E-3</v>
      </c>
      <c r="AP137" s="100">
        <v>5.2520368641556696E-3</v>
      </c>
      <c r="AQ137" s="100">
        <v>7.5480960807889855E-3</v>
      </c>
      <c r="AR137" s="100">
        <v>8.4784261895908177E-3</v>
      </c>
      <c r="AS137" s="100">
        <v>5.2658550042540509E-3</v>
      </c>
      <c r="AT137" s="99">
        <f t="shared" si="93"/>
        <v>0.64896578735078148</v>
      </c>
      <c r="AU137" s="100">
        <v>1</v>
      </c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99">
        <f t="shared" si="75"/>
        <v>1.4592974988460596E-2</v>
      </c>
      <c r="BH137" s="99">
        <f t="shared" si="76"/>
        <v>5.7311057852753363E-3</v>
      </c>
      <c r="BI137" s="99">
        <f t="shared" si="77"/>
        <v>5.5575402516598021E-3</v>
      </c>
      <c r="BJ137" s="99">
        <f t="shared" si="78"/>
        <v>6.6432704562803578E-3</v>
      </c>
      <c r="BK137" s="99">
        <f t="shared" si="79"/>
        <v>1.7698944827728387E-2</v>
      </c>
      <c r="BL137" s="99">
        <f t="shared" si="80"/>
        <v>2.1419652141936772E-2</v>
      </c>
      <c r="BM137" s="99">
        <f t="shared" si="81"/>
        <v>3.8909475364943928E-2</v>
      </c>
      <c r="BN137" s="99">
        <f t="shared" si="82"/>
        <v>1.7182125444470533E-2</v>
      </c>
      <c r="BO137" s="99">
        <f t="shared" si="83"/>
        <v>6.3419986377879533E-3</v>
      </c>
      <c r="BQ137" s="99">
        <f t="shared" si="84"/>
        <v>2.7945968537542954E-3</v>
      </c>
      <c r="BR137" s="99">
        <f t="shared" si="85"/>
        <v>5.3838849664911564E-3</v>
      </c>
      <c r="BS137" s="99">
        <f t="shared" si="86"/>
        <v>3.4216004763291136E-3</v>
      </c>
      <c r="BT137" s="99">
        <f t="shared" si="87"/>
        <v>1.59677167825277E-3</v>
      </c>
      <c r="BU137" s="99">
        <f t="shared" si="88"/>
        <v>2.0816154842353608E-3</v>
      </c>
      <c r="BV137" s="99">
        <f t="shared" si="89"/>
        <v>5.1674710491419933E-3</v>
      </c>
      <c r="BW137" s="99">
        <f t="shared" si="90"/>
        <v>4.3269708972172652E-3</v>
      </c>
      <c r="BX137" s="99">
        <f t="shared" si="91"/>
        <v>2.1855563112700848E-3</v>
      </c>
      <c r="BY137" s="99">
        <f t="shared" si="92"/>
        <v>1.5611741222769549E-3</v>
      </c>
      <c r="CA137" s="109">
        <f t="shared" si="66"/>
        <v>0.37504938968178314</v>
      </c>
      <c r="CB137" s="109">
        <f t="shared" si="67"/>
        <v>0.14729331946836943</v>
      </c>
      <c r="CC137" s="109">
        <f t="shared" si="68"/>
        <v>0.14283256711980627</v>
      </c>
      <c r="CD137" s="109">
        <f t="shared" si="69"/>
        <v>0.17073657236370016</v>
      </c>
      <c r="CE137" s="109">
        <f t="shared" si="70"/>
        <v>0.45487492858036621</v>
      </c>
      <c r="CF137" s="109">
        <f t="shared" si="71"/>
        <v>0.55049963899629262</v>
      </c>
      <c r="CG137" s="109">
        <f t="shared" si="72"/>
        <v>1</v>
      </c>
      <c r="CH137" s="109">
        <f t="shared" si="73"/>
        <v>0.44159231866567455</v>
      </c>
      <c r="CI137" s="109">
        <f t="shared" si="74"/>
        <v>0.16299368157253211</v>
      </c>
    </row>
    <row r="138" spans="1:87" s="99" customFormat="1">
      <c r="A138" s="105" t="s">
        <v>92</v>
      </c>
      <c r="B138" s="100">
        <v>6.0547204838440234E-3</v>
      </c>
      <c r="C138" s="100">
        <v>4.9637099107489755E-3</v>
      </c>
      <c r="D138" s="100">
        <v>0</v>
      </c>
      <c r="E138" s="100">
        <v>6.5421512213641704E-3</v>
      </c>
      <c r="F138" s="100">
        <v>8.075213614910759E-3</v>
      </c>
      <c r="G138" s="100">
        <v>0</v>
      </c>
      <c r="H138" s="100">
        <v>0</v>
      </c>
      <c r="I138" s="100">
        <v>0</v>
      </c>
      <c r="J138" s="100">
        <v>0</v>
      </c>
      <c r="K138" s="100">
        <v>0</v>
      </c>
      <c r="L138" s="100">
        <v>0</v>
      </c>
      <c r="M138" s="100">
        <v>0</v>
      </c>
      <c r="N138" s="100">
        <v>0</v>
      </c>
      <c r="O138" s="100">
        <v>0</v>
      </c>
      <c r="P138" s="100">
        <v>0</v>
      </c>
      <c r="Q138" s="100">
        <v>0</v>
      </c>
      <c r="R138" s="100">
        <v>0</v>
      </c>
      <c r="S138" s="100">
        <v>0</v>
      </c>
      <c r="T138" s="100">
        <v>0</v>
      </c>
      <c r="U138" s="100">
        <v>0</v>
      </c>
      <c r="V138" s="100">
        <v>0</v>
      </c>
      <c r="W138" s="100">
        <v>0</v>
      </c>
      <c r="X138" s="100">
        <v>0</v>
      </c>
      <c r="Y138" s="100">
        <v>0</v>
      </c>
      <c r="Z138" s="100">
        <v>0</v>
      </c>
      <c r="AA138" s="100">
        <v>0</v>
      </c>
      <c r="AB138" s="100">
        <v>0</v>
      </c>
      <c r="AC138" s="100">
        <v>0</v>
      </c>
      <c r="AD138" s="100">
        <v>0</v>
      </c>
      <c r="AE138" s="100">
        <v>0</v>
      </c>
      <c r="AF138" s="100">
        <v>0</v>
      </c>
      <c r="AG138" s="100">
        <v>0</v>
      </c>
      <c r="AH138" s="100">
        <v>0</v>
      </c>
      <c r="AI138" s="100">
        <v>0</v>
      </c>
      <c r="AJ138" s="100">
        <v>0</v>
      </c>
      <c r="AK138" s="100">
        <v>0</v>
      </c>
      <c r="AL138" s="100">
        <v>0</v>
      </c>
      <c r="AM138" s="100">
        <v>0</v>
      </c>
      <c r="AN138" s="100">
        <v>0</v>
      </c>
      <c r="AO138" s="100">
        <v>0</v>
      </c>
      <c r="AP138" s="100">
        <v>0</v>
      </c>
      <c r="AQ138" s="100">
        <v>0</v>
      </c>
      <c r="AR138" s="100">
        <v>0</v>
      </c>
      <c r="AS138" s="100">
        <v>0</v>
      </c>
      <c r="AT138" s="99">
        <f t="shared" si="93"/>
        <v>2.5635795230867928E-2</v>
      </c>
      <c r="AU138" s="100">
        <v>1</v>
      </c>
      <c r="AV138" s="100">
        <v>1</v>
      </c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99">
        <f t="shared" si="75"/>
        <v>5.1271590461735858E-3</v>
      </c>
      <c r="BH138" s="99">
        <f t="shared" si="76"/>
        <v>0</v>
      </c>
      <c r="BI138" s="99">
        <f t="shared" si="77"/>
        <v>0</v>
      </c>
      <c r="BJ138" s="99">
        <f t="shared" si="78"/>
        <v>0</v>
      </c>
      <c r="BK138" s="99">
        <f t="shared" si="79"/>
        <v>0</v>
      </c>
      <c r="BL138" s="99">
        <f t="shared" si="80"/>
        <v>0</v>
      </c>
      <c r="BM138" s="99">
        <f t="shared" si="81"/>
        <v>0</v>
      </c>
      <c r="BN138" s="99">
        <f t="shared" si="82"/>
        <v>0</v>
      </c>
      <c r="BO138" s="99">
        <f t="shared" si="83"/>
        <v>0</v>
      </c>
      <c r="BQ138" s="99">
        <f t="shared" si="84"/>
        <v>3.0768520569482475E-3</v>
      </c>
      <c r="BR138" s="99">
        <f t="shared" si="85"/>
        <v>0</v>
      </c>
      <c r="BS138" s="99">
        <f t="shared" si="86"/>
        <v>0</v>
      </c>
      <c r="BT138" s="99">
        <f t="shared" si="87"/>
        <v>0</v>
      </c>
      <c r="BU138" s="99">
        <f t="shared" si="88"/>
        <v>0</v>
      </c>
      <c r="BV138" s="99">
        <f t="shared" si="89"/>
        <v>0</v>
      </c>
      <c r="BW138" s="99">
        <f t="shared" si="90"/>
        <v>0</v>
      </c>
      <c r="BX138" s="99">
        <f t="shared" si="91"/>
        <v>0</v>
      </c>
      <c r="BY138" s="99">
        <f t="shared" si="92"/>
        <v>0</v>
      </c>
      <c r="CA138" s="109">
        <f t="shared" si="66"/>
        <v>1</v>
      </c>
      <c r="CB138" s="109">
        <f t="shared" si="67"/>
        <v>0</v>
      </c>
      <c r="CC138" s="109">
        <f t="shared" si="68"/>
        <v>0</v>
      </c>
      <c r="CD138" s="109">
        <f t="shared" si="69"/>
        <v>0</v>
      </c>
      <c r="CE138" s="109">
        <f t="shared" si="70"/>
        <v>0</v>
      </c>
      <c r="CF138" s="109">
        <f t="shared" si="71"/>
        <v>0</v>
      </c>
      <c r="CG138" s="109">
        <f t="shared" si="72"/>
        <v>0</v>
      </c>
      <c r="CH138" s="109">
        <f t="shared" si="73"/>
        <v>0</v>
      </c>
      <c r="CI138" s="109">
        <f t="shared" si="74"/>
        <v>0</v>
      </c>
    </row>
    <row r="139" spans="1:87" s="99" customFormat="1">
      <c r="A139" s="105" t="s">
        <v>93</v>
      </c>
      <c r="B139" s="100">
        <v>7.7804825766852933E-3</v>
      </c>
      <c r="C139" s="100">
        <v>1.3258144603743638E-2</v>
      </c>
      <c r="D139" s="100">
        <v>2.0861272192578821E-2</v>
      </c>
      <c r="E139" s="100">
        <v>1.3890273415047479E-2</v>
      </c>
      <c r="F139" s="100">
        <v>1.1554264671152751E-2</v>
      </c>
      <c r="G139" s="100">
        <v>1.2862898189539236E-2</v>
      </c>
      <c r="H139" s="100">
        <v>1.5516093506623099E-2</v>
      </c>
      <c r="I139" s="100">
        <v>2.24753977884081E-2</v>
      </c>
      <c r="J139" s="100">
        <v>2.7235396741891821E-2</v>
      </c>
      <c r="K139" s="100">
        <v>2.4113563823275869E-2</v>
      </c>
      <c r="L139" s="100">
        <v>1.6713097414653922E-2</v>
      </c>
      <c r="M139" s="100">
        <v>1.7570062795817843E-2</v>
      </c>
      <c r="N139" s="100">
        <v>1.4588826453425545E-2</v>
      </c>
      <c r="O139" s="100">
        <v>1.8938194492450478E-2</v>
      </c>
      <c r="P139" s="100">
        <v>1.6914820952600045E-2</v>
      </c>
      <c r="Q139" s="100">
        <v>1.3269191107301254E-2</v>
      </c>
      <c r="R139" s="100">
        <v>2.3485802960037411E-2</v>
      </c>
      <c r="S139" s="100">
        <v>1.6306835331888155E-2</v>
      </c>
      <c r="T139" s="100">
        <v>2.444290673632003E-2</v>
      </c>
      <c r="U139" s="100">
        <v>2.8916651423090804E-2</v>
      </c>
      <c r="V139" s="106">
        <v>6.0455010674479379E-3</v>
      </c>
      <c r="W139" s="106">
        <v>0</v>
      </c>
      <c r="X139" s="106">
        <v>6.0096342104176493E-3</v>
      </c>
      <c r="Y139" s="106">
        <v>0</v>
      </c>
      <c r="Z139" s="106">
        <v>4.3420668313900708E-3</v>
      </c>
      <c r="AA139" s="100">
        <v>3.2278701091250882E-2</v>
      </c>
      <c r="AB139" s="100">
        <v>2.7566000359706262E-2</v>
      </c>
      <c r="AC139" s="100">
        <v>3.4134362563875462E-2</v>
      </c>
      <c r="AD139" s="100">
        <v>3.9216602543134103E-2</v>
      </c>
      <c r="AE139" s="100">
        <v>1.713084186803918E-2</v>
      </c>
      <c r="AF139" s="100">
        <v>1.8419829521215864E-2</v>
      </c>
      <c r="AG139" s="100">
        <v>2.2106165630936304E-2</v>
      </c>
      <c r="AH139" s="100">
        <v>2.0127528233663049E-2</v>
      </c>
      <c r="AI139" s="100">
        <v>1.4995731342488709E-2</v>
      </c>
      <c r="AJ139" s="100">
        <v>4.2072470519410876E-2</v>
      </c>
      <c r="AK139" s="100">
        <v>2.6941995371051287E-2</v>
      </c>
      <c r="AL139" s="100">
        <v>2.8979965808047944E-2</v>
      </c>
      <c r="AM139" s="100">
        <v>2.5345031327507875E-2</v>
      </c>
      <c r="AN139" s="100">
        <v>2.7834387428581787E-2</v>
      </c>
      <c r="AO139" s="100">
        <v>1.5232625258717266E-2</v>
      </c>
      <c r="AP139" s="100">
        <v>1.4700096062841403E-2</v>
      </c>
      <c r="AQ139" s="100">
        <v>1.2473099417234231E-2</v>
      </c>
      <c r="AR139" s="100">
        <v>1.5905371723209889E-2</v>
      </c>
      <c r="AS139" s="100">
        <v>1.364461672881747E-2</v>
      </c>
      <c r="AT139" s="99">
        <f t="shared" si="93"/>
        <v>0.82619680208551693</v>
      </c>
      <c r="AU139" s="100">
        <v>1</v>
      </c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99">
        <f t="shared" si="75"/>
        <v>1.3468887491841598E-2</v>
      </c>
      <c r="BH139" s="99">
        <f t="shared" si="76"/>
        <v>2.0440670009947627E-2</v>
      </c>
      <c r="BI139" s="99">
        <f t="shared" si="77"/>
        <v>1.694500042178957E-2</v>
      </c>
      <c r="BJ139" s="99">
        <f t="shared" si="78"/>
        <v>2.1284277511727529E-2</v>
      </c>
      <c r="BK139" s="99">
        <f t="shared" si="79"/>
        <v>3.2794404218511311E-3</v>
      </c>
      <c r="BL139" s="99">
        <f t="shared" si="80"/>
        <v>3.329891663949168E-2</v>
      </c>
      <c r="BM139" s="99">
        <f t="shared" si="81"/>
        <v>1.8556019319268625E-2</v>
      </c>
      <c r="BN139" s="99">
        <f t="shared" si="82"/>
        <v>3.0234770090919953E-2</v>
      </c>
      <c r="BO139" s="99">
        <f t="shared" si="83"/>
        <v>1.4391161838164052E-2</v>
      </c>
      <c r="BQ139" s="99">
        <f t="shared" si="84"/>
        <v>4.7668926264688022E-3</v>
      </c>
      <c r="BR139" s="99">
        <f t="shared" si="85"/>
        <v>6.0306023114920218E-3</v>
      </c>
      <c r="BS139" s="99">
        <f t="shared" si="86"/>
        <v>1.5787472208224991E-3</v>
      </c>
      <c r="BT139" s="99">
        <f t="shared" si="87"/>
        <v>6.3657938453292639E-3</v>
      </c>
      <c r="BU139" s="99">
        <f t="shared" si="88"/>
        <v>3.0717944049626147E-3</v>
      </c>
      <c r="BV139" s="99">
        <f t="shared" si="89"/>
        <v>4.8174732375191138E-3</v>
      </c>
      <c r="BW139" s="99">
        <f t="shared" si="90"/>
        <v>2.7294004840101287E-3</v>
      </c>
      <c r="BX139" s="99">
        <f t="shared" si="91"/>
        <v>6.749433914760598E-3</v>
      </c>
      <c r="BY139" s="99">
        <f t="shared" si="92"/>
        <v>1.3539410687091503E-3</v>
      </c>
      <c r="CA139" s="109">
        <f t="shared" si="66"/>
        <v>0.40448425507837199</v>
      </c>
      <c r="CB139" s="109">
        <f t="shared" si="67"/>
        <v>0.61385390495573977</v>
      </c>
      <c r="CC139" s="109">
        <f t="shared" si="68"/>
        <v>0.50887542694687027</v>
      </c>
      <c r="CD139" s="109">
        <f t="shared" si="69"/>
        <v>0.63918828778005676</v>
      </c>
      <c r="CE139" s="109">
        <f t="shared" si="70"/>
        <v>9.8484898393414913E-2</v>
      </c>
      <c r="CF139" s="109">
        <f t="shared" si="71"/>
        <v>1</v>
      </c>
      <c r="CG139" s="109">
        <f t="shared" si="72"/>
        <v>0.55725594679742985</v>
      </c>
      <c r="CH139" s="109">
        <f t="shared" si="73"/>
        <v>0.90798059343054649</v>
      </c>
      <c r="CI139" s="109">
        <f t="shared" si="74"/>
        <v>0.432181082464902</v>
      </c>
    </row>
    <row r="140" spans="1:87" s="99" customFormat="1">
      <c r="A140" s="105">
        <v>470</v>
      </c>
      <c r="B140" s="100">
        <v>5.1395693417090806E-2</v>
      </c>
      <c r="C140" s="100">
        <v>5.3115932644271703E-2</v>
      </c>
      <c r="D140" s="100">
        <v>5.3665765786627059E-2</v>
      </c>
      <c r="E140" s="100">
        <v>5.0075895599893387E-2</v>
      </c>
      <c r="F140" s="100">
        <v>3.5197831627778446E-2</v>
      </c>
      <c r="G140" s="100">
        <v>2.8259511962750925E-2</v>
      </c>
      <c r="H140" s="100">
        <v>4.0690473826970441E-2</v>
      </c>
      <c r="I140" s="100">
        <v>3.7861211750170848E-2</v>
      </c>
      <c r="J140" s="100">
        <v>3.1363956222824743E-2</v>
      </c>
      <c r="K140" s="100">
        <v>4.4944185800785255E-2</v>
      </c>
      <c r="L140" s="100">
        <v>3.3439209110312201E-2</v>
      </c>
      <c r="M140" s="100">
        <v>2.1596046314189432E-2</v>
      </c>
      <c r="N140" s="100">
        <v>3.0048897773935594E-2</v>
      </c>
      <c r="O140" s="100">
        <v>2.8005759980733166E-2</v>
      </c>
      <c r="P140" s="100">
        <v>3.5563810797800056E-2</v>
      </c>
      <c r="Q140" s="100">
        <v>2.2452813357201579E-2</v>
      </c>
      <c r="R140" s="100">
        <v>2.4063632762354091E-2</v>
      </c>
      <c r="S140" s="100">
        <v>3.4299316741212303E-2</v>
      </c>
      <c r="T140" s="100">
        <v>2.7652939352783928E-2</v>
      </c>
      <c r="U140" s="100">
        <v>3.7833072132600981E-2</v>
      </c>
      <c r="V140" s="100">
        <v>6.1941875965011627E-2</v>
      </c>
      <c r="W140" s="100">
        <v>4.5707568640790994E-2</v>
      </c>
      <c r="X140" s="100">
        <v>5.4469029131881612E-2</v>
      </c>
      <c r="Y140" s="100">
        <v>3.5484304149390106E-2</v>
      </c>
      <c r="Z140" s="100">
        <v>5.608942428380842E-2</v>
      </c>
      <c r="AA140" s="100">
        <v>3.5548160453896395E-2</v>
      </c>
      <c r="AB140" s="100">
        <v>3.6680791302761702E-2</v>
      </c>
      <c r="AC140" s="100">
        <v>3.1404309424741636E-2</v>
      </c>
      <c r="AD140" s="100">
        <v>4.4981929185732981E-2</v>
      </c>
      <c r="AE140" s="100">
        <v>4.4182552027478783E-2</v>
      </c>
      <c r="AF140" s="100">
        <v>2.9453077216213184E-2</v>
      </c>
      <c r="AG140" s="100">
        <v>3.8348573766069302E-2</v>
      </c>
      <c r="AH140" s="100">
        <v>1.9948938514652962E-2</v>
      </c>
      <c r="AI140" s="100">
        <v>2.8955681498915579E-2</v>
      </c>
      <c r="AJ140" s="100">
        <v>2.9840463564321039E-2</v>
      </c>
      <c r="AK140" s="100">
        <v>3.1631252111550157E-2</v>
      </c>
      <c r="AL140" s="100">
        <v>3.4801027191031418E-2</v>
      </c>
      <c r="AM140" s="100">
        <v>1.946315476509063E-2</v>
      </c>
      <c r="AN140" s="100">
        <v>2.332257715935563E-2</v>
      </c>
      <c r="AO140" s="100">
        <v>1.3738538667779158E-2</v>
      </c>
      <c r="AP140" s="100">
        <v>2.7972622895825791E-2</v>
      </c>
      <c r="AQ140" s="100">
        <v>3.5122751212241773E-2</v>
      </c>
      <c r="AR140" s="100">
        <v>2.892919275363829E-2</v>
      </c>
      <c r="AS140" s="100">
        <v>2.6330912244299873E-2</v>
      </c>
      <c r="AT140" s="99">
        <f t="shared" si="93"/>
        <v>1.5558746650887658</v>
      </c>
      <c r="AU140" s="100"/>
      <c r="AV140" s="100"/>
      <c r="AW140" s="100">
        <v>1</v>
      </c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99">
        <f t="shared" si="75"/>
        <v>4.8690223815132286E-2</v>
      </c>
      <c r="BH140" s="99">
        <f t="shared" si="76"/>
        <v>3.6623867912700434E-2</v>
      </c>
      <c r="BI140" s="99">
        <f t="shared" si="77"/>
        <v>2.9730744795394094E-2</v>
      </c>
      <c r="BJ140" s="99">
        <f t="shared" si="78"/>
        <v>2.9260354869230575E-2</v>
      </c>
      <c r="BK140" s="99">
        <f t="shared" si="79"/>
        <v>5.0738440434176545E-2</v>
      </c>
      <c r="BL140" s="99">
        <f t="shared" si="80"/>
        <v>3.715379759178318E-2</v>
      </c>
      <c r="BM140" s="99">
        <f t="shared" si="81"/>
        <v>3.2177764604665968E-2</v>
      </c>
      <c r="BN140" s="99">
        <f t="shared" si="82"/>
        <v>2.7811694958269774E-2</v>
      </c>
      <c r="BO140" s="99">
        <f t="shared" si="83"/>
        <v>2.6418803554756974E-2</v>
      </c>
      <c r="BQ140" s="99">
        <f t="shared" si="84"/>
        <v>7.6750768001043216E-3</v>
      </c>
      <c r="BR140" s="99">
        <f t="shared" si="85"/>
        <v>6.7993586946791355E-3</v>
      </c>
      <c r="BS140" s="99">
        <f t="shared" si="86"/>
        <v>5.4089620046762288E-3</v>
      </c>
      <c r="BT140" s="99">
        <f t="shared" si="87"/>
        <v>6.6108801373490475E-3</v>
      </c>
      <c r="BU140" s="99">
        <f t="shared" si="88"/>
        <v>1.0320678668095986E-2</v>
      </c>
      <c r="BV140" s="99">
        <f t="shared" si="89"/>
        <v>5.6902859917336594E-3</v>
      </c>
      <c r="BW140" s="99">
        <f t="shared" si="90"/>
        <v>9.3480443839650488E-3</v>
      </c>
      <c r="BX140" s="99">
        <f t="shared" si="91"/>
        <v>6.2730771144162535E-3</v>
      </c>
      <c r="BY140" s="99">
        <f t="shared" si="92"/>
        <v>7.8305803709742862E-3</v>
      </c>
      <c r="CA140" s="109">
        <f t="shared" si="66"/>
        <v>0.95963185699999132</v>
      </c>
      <c r="CB140" s="109">
        <f t="shared" si="67"/>
        <v>0.72181698135189865</v>
      </c>
      <c r="CC140" s="109">
        <f t="shared" si="68"/>
        <v>0.5859609507305229</v>
      </c>
      <c r="CD140" s="109">
        <f t="shared" si="69"/>
        <v>0.57669007204094713</v>
      </c>
      <c r="CE140" s="109">
        <f t="shared" si="70"/>
        <v>1</v>
      </c>
      <c r="CF140" s="109">
        <f t="shared" si="71"/>
        <v>0.7322613244288253</v>
      </c>
      <c r="CG140" s="109">
        <f t="shared" si="72"/>
        <v>0.63418907497581611</v>
      </c>
      <c r="CH140" s="109">
        <f t="shared" si="73"/>
        <v>0.54813854584967281</v>
      </c>
      <c r="CI140" s="109">
        <f t="shared" si="74"/>
        <v>0.52068615686030661</v>
      </c>
    </row>
    <row r="141" spans="1:87" s="99" customFormat="1">
      <c r="A141" s="105">
        <v>65</v>
      </c>
      <c r="B141" s="100">
        <v>0</v>
      </c>
      <c r="C141" s="100">
        <v>0</v>
      </c>
      <c r="D141" s="100">
        <v>0</v>
      </c>
      <c r="E141" s="100">
        <v>0</v>
      </c>
      <c r="F141" s="100">
        <v>0</v>
      </c>
      <c r="G141" s="100">
        <v>0</v>
      </c>
      <c r="H141" s="100">
        <v>0</v>
      </c>
      <c r="I141" s="100">
        <v>0</v>
      </c>
      <c r="J141" s="100">
        <v>0</v>
      </c>
      <c r="K141" s="100">
        <v>0</v>
      </c>
      <c r="L141" s="100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v>0</v>
      </c>
      <c r="R141" s="100">
        <v>0</v>
      </c>
      <c r="S141" s="100">
        <v>0</v>
      </c>
      <c r="T141" s="100">
        <v>0</v>
      </c>
      <c r="U141" s="100">
        <v>0</v>
      </c>
      <c r="V141" s="100">
        <v>3.1645786658131773E-2</v>
      </c>
      <c r="W141" s="100">
        <v>2.499422490416265E-2</v>
      </c>
      <c r="X141" s="100">
        <v>2.826293733776266E-2</v>
      </c>
      <c r="Y141" s="100">
        <v>2.0008091319243516E-2</v>
      </c>
      <c r="Z141" s="100">
        <v>2.6575621462459641E-2</v>
      </c>
      <c r="AA141" s="100">
        <v>3.4385693296788973E-3</v>
      </c>
      <c r="AB141" s="100">
        <v>4.284267442883875E-3</v>
      </c>
      <c r="AC141" s="100">
        <v>4.1895404629278933E-3</v>
      </c>
      <c r="AD141" s="100">
        <v>0</v>
      </c>
      <c r="AE141" s="100">
        <v>1.7742208379117684E-2</v>
      </c>
      <c r="AF141" s="100">
        <v>1.7046409908299184E-2</v>
      </c>
      <c r="AG141" s="100">
        <v>1.9611366963950501E-2</v>
      </c>
      <c r="AH141" s="100">
        <v>1.5700429169770831E-2</v>
      </c>
      <c r="AI141" s="100">
        <v>1.5766589481223614E-2</v>
      </c>
      <c r="AJ141" s="100">
        <v>1.3063814574271585E-2</v>
      </c>
      <c r="AK141" s="100">
        <v>1.3316381444574154E-2</v>
      </c>
      <c r="AL141" s="100">
        <v>1.3827190149896943E-2</v>
      </c>
      <c r="AM141" s="100">
        <v>7.4362724314848243E-3</v>
      </c>
      <c r="AN141" s="100">
        <v>1.0725871444894191E-2</v>
      </c>
      <c r="AO141" s="100">
        <v>0</v>
      </c>
      <c r="AP141" s="100">
        <v>0</v>
      </c>
      <c r="AQ141" s="100">
        <v>0</v>
      </c>
      <c r="AR141" s="100">
        <v>0</v>
      </c>
      <c r="AS141" s="100">
        <v>0</v>
      </c>
      <c r="AT141" s="99">
        <f t="shared" si="93"/>
        <v>0.28763557286473435</v>
      </c>
      <c r="AU141" s="100"/>
      <c r="AV141" s="100"/>
      <c r="AW141" s="100">
        <v>1</v>
      </c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99">
        <f t="shared" si="75"/>
        <v>0</v>
      </c>
      <c r="BH141" s="99">
        <f t="shared" si="76"/>
        <v>0</v>
      </c>
      <c r="BI141" s="99">
        <f t="shared" si="77"/>
        <v>0</v>
      </c>
      <c r="BJ141" s="99">
        <f t="shared" si="78"/>
        <v>0</v>
      </c>
      <c r="BK141" s="99">
        <f t="shared" si="79"/>
        <v>2.6297332336352047E-2</v>
      </c>
      <c r="BL141" s="99">
        <f t="shared" si="80"/>
        <v>2.9780943088726667E-3</v>
      </c>
      <c r="BM141" s="99">
        <f t="shared" si="81"/>
        <v>1.7173400780472366E-2</v>
      </c>
      <c r="BN141" s="99">
        <f t="shared" si="82"/>
        <v>1.167390600902434E-2</v>
      </c>
      <c r="BO141" s="99">
        <f t="shared" si="83"/>
        <v>0</v>
      </c>
      <c r="BQ141" s="99">
        <f t="shared" si="84"/>
        <v>0</v>
      </c>
      <c r="BR141" s="99">
        <f t="shared" si="85"/>
        <v>0</v>
      </c>
      <c r="BS141" s="99">
        <f t="shared" si="86"/>
        <v>0</v>
      </c>
      <c r="BT141" s="99">
        <f t="shared" si="87"/>
        <v>0</v>
      </c>
      <c r="BU141" s="99">
        <f t="shared" si="88"/>
        <v>4.2953362220713286E-3</v>
      </c>
      <c r="BV141" s="99">
        <f t="shared" si="89"/>
        <v>2.0211195740244331E-3</v>
      </c>
      <c r="BW141" s="99">
        <f t="shared" si="90"/>
        <v>1.614938952042889E-3</v>
      </c>
      <c r="BX141" s="99">
        <f t="shared" si="91"/>
        <v>2.6515331338558394E-3</v>
      </c>
      <c r="BY141" s="99">
        <f t="shared" si="92"/>
        <v>0</v>
      </c>
      <c r="CA141" s="109">
        <f t="shared" si="66"/>
        <v>0</v>
      </c>
      <c r="CB141" s="109">
        <f t="shared" si="67"/>
        <v>0</v>
      </c>
      <c r="CC141" s="109">
        <f t="shared" si="68"/>
        <v>0</v>
      </c>
      <c r="CD141" s="109">
        <f t="shared" si="69"/>
        <v>0</v>
      </c>
      <c r="CE141" s="109">
        <f t="shared" si="70"/>
        <v>1</v>
      </c>
      <c r="CF141" s="109">
        <f t="shared" si="71"/>
        <v>0.11324701193192535</v>
      </c>
      <c r="CG141" s="109">
        <f t="shared" si="72"/>
        <v>0.65304725820925802</v>
      </c>
      <c r="CH141" s="109">
        <f t="shared" si="73"/>
        <v>0.44391978090062567</v>
      </c>
      <c r="CI141" s="109">
        <f t="shared" si="74"/>
        <v>0</v>
      </c>
    </row>
    <row r="142" spans="1:87" s="99" customFormat="1">
      <c r="A142" s="105" t="s">
        <v>211</v>
      </c>
      <c r="B142" s="106">
        <v>1.2050015568848115E-2</v>
      </c>
      <c r="C142" s="106">
        <v>1.218349503594565E-2</v>
      </c>
      <c r="D142" s="106">
        <v>0</v>
      </c>
      <c r="E142" s="106">
        <v>1.1249657992580826E-2</v>
      </c>
      <c r="F142" s="106">
        <v>8.0657410319954458E-3</v>
      </c>
      <c r="G142" s="100">
        <v>6.8305463333304282E-3</v>
      </c>
      <c r="H142" s="100">
        <v>1.0087578653697134E-2</v>
      </c>
      <c r="I142" s="100">
        <v>8.185196590718086E-3</v>
      </c>
      <c r="J142" s="100">
        <v>7.9075220661963402E-3</v>
      </c>
      <c r="K142" s="100">
        <v>9.9499779011077791E-3</v>
      </c>
      <c r="L142" s="100">
        <v>0</v>
      </c>
      <c r="M142" s="100">
        <v>6.6906799126474348E-3</v>
      </c>
      <c r="N142" s="100">
        <v>0</v>
      </c>
      <c r="O142" s="100">
        <v>7.0971191176503381E-3</v>
      </c>
      <c r="P142" s="100">
        <v>8.3996143135676143E-3</v>
      </c>
      <c r="Q142" s="100">
        <v>5.0671040835662548E-3</v>
      </c>
      <c r="R142" s="100">
        <v>6.0916366582375002E-3</v>
      </c>
      <c r="S142" s="100">
        <v>6.1671651620338608E-3</v>
      </c>
      <c r="T142" s="100">
        <v>0</v>
      </c>
      <c r="U142" s="100">
        <v>9.7875292717855417E-3</v>
      </c>
      <c r="V142" s="100">
        <v>1.4727528198562902E-2</v>
      </c>
      <c r="W142" s="100">
        <v>1.1159661987133316E-2</v>
      </c>
      <c r="X142" s="100">
        <v>1.2068393496124815E-2</v>
      </c>
      <c r="Y142" s="100">
        <v>1.0127805289401225E-2</v>
      </c>
      <c r="Z142" s="100">
        <v>1.201701966418529E-2</v>
      </c>
      <c r="AA142" s="100">
        <v>8.4889270660829953E-3</v>
      </c>
      <c r="AB142" s="100">
        <v>8.5720426596324097E-3</v>
      </c>
      <c r="AC142" s="100">
        <v>5.7067114136975117E-3</v>
      </c>
      <c r="AD142" s="100">
        <v>7.489932146079438E-3</v>
      </c>
      <c r="AE142" s="100">
        <v>1.1959700128500183E-2</v>
      </c>
      <c r="AF142" s="100">
        <v>7.5745505088738105E-3</v>
      </c>
      <c r="AG142" s="100">
        <v>9.0045701285383674E-3</v>
      </c>
      <c r="AH142" s="100">
        <v>4.2981176001627153E-3</v>
      </c>
      <c r="AI142" s="100">
        <v>7.1178709207964314E-3</v>
      </c>
      <c r="AJ142" s="100">
        <v>6.7614415019527337E-3</v>
      </c>
      <c r="AK142" s="100">
        <v>6.2384960901321913E-3</v>
      </c>
      <c r="AL142" s="100">
        <v>8.3747142635975814E-3</v>
      </c>
      <c r="AM142" s="100">
        <v>4.9226739195799797E-3</v>
      </c>
      <c r="AN142" s="100">
        <v>5.3505615075665255E-3</v>
      </c>
      <c r="AO142" s="100">
        <v>0</v>
      </c>
      <c r="AP142" s="100">
        <v>5.9039494041106897E-3</v>
      </c>
      <c r="AQ142" s="100">
        <v>7.396023588273507E-3</v>
      </c>
      <c r="AR142" s="100">
        <v>7.1950445662025174E-3</v>
      </c>
      <c r="AS142" s="100">
        <v>7.0970889628792421E-3</v>
      </c>
      <c r="AT142" s="99">
        <f t="shared" si="93"/>
        <v>0.3253634047059748</v>
      </c>
      <c r="AU142" s="100">
        <v>1</v>
      </c>
      <c r="AV142" s="100">
        <v>1</v>
      </c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99">
        <f t="shared" si="75"/>
        <v>8.7097819258740074E-3</v>
      </c>
      <c r="BH142" s="99">
        <f t="shared" si="76"/>
        <v>8.5921643090099524E-3</v>
      </c>
      <c r="BI142" s="99">
        <f t="shared" si="77"/>
        <v>4.4374826687730773E-3</v>
      </c>
      <c r="BJ142" s="99">
        <f t="shared" si="78"/>
        <v>5.4226870351246313E-3</v>
      </c>
      <c r="BK142" s="99">
        <f t="shared" si="79"/>
        <v>1.2020081727081511E-2</v>
      </c>
      <c r="BL142" s="99">
        <f t="shared" si="80"/>
        <v>7.5644033213730887E-3</v>
      </c>
      <c r="BM142" s="99">
        <f t="shared" si="81"/>
        <v>7.9909618573743013E-3</v>
      </c>
      <c r="BN142" s="99">
        <f t="shared" si="82"/>
        <v>6.329577456565802E-3</v>
      </c>
      <c r="BO142" s="99">
        <f t="shared" si="83"/>
        <v>5.5184213042931913E-3</v>
      </c>
      <c r="BQ142" s="99">
        <f t="shared" si="84"/>
        <v>5.1465984850248211E-3</v>
      </c>
      <c r="BR142" s="99">
        <f t="shared" si="85"/>
        <v>1.3979965513007859E-3</v>
      </c>
      <c r="BS142" s="99">
        <f t="shared" si="86"/>
        <v>4.0997425499049505E-3</v>
      </c>
      <c r="BT142" s="99">
        <f t="shared" si="87"/>
        <v>3.5208508540903812E-3</v>
      </c>
      <c r="BU142" s="99">
        <f t="shared" si="88"/>
        <v>1.7068715567293592E-3</v>
      </c>
      <c r="BV142" s="99">
        <f t="shared" si="89"/>
        <v>1.3324972007891865E-3</v>
      </c>
      <c r="BW142" s="99">
        <f t="shared" si="90"/>
        <v>2.7996013151333917E-3</v>
      </c>
      <c r="BX142" s="99">
        <f t="shared" si="91"/>
        <v>1.3523347144164877E-3</v>
      </c>
      <c r="BY142" s="99">
        <f t="shared" si="92"/>
        <v>3.1396756633000722E-3</v>
      </c>
      <c r="CA142" s="109">
        <f t="shared" si="66"/>
        <v>0.72460255459417344</v>
      </c>
      <c r="CB142" s="109">
        <f t="shared" si="67"/>
        <v>0.71481746165266202</v>
      </c>
      <c r="CC142" s="109">
        <f t="shared" si="68"/>
        <v>0.36917242074779993</v>
      </c>
      <c r="CD142" s="109">
        <f t="shared" si="69"/>
        <v>0.451135621058815</v>
      </c>
      <c r="CE142" s="109">
        <f t="shared" si="70"/>
        <v>1</v>
      </c>
      <c r="CF142" s="109">
        <f t="shared" si="71"/>
        <v>0.62931380111420709</v>
      </c>
      <c r="CG142" s="109">
        <f t="shared" si="72"/>
        <v>0.66480095882962975</v>
      </c>
      <c r="CH142" s="109">
        <f t="shared" si="73"/>
        <v>0.52658356243161997</v>
      </c>
      <c r="CI142" s="109">
        <f t="shared" si="74"/>
        <v>0.45910014836754937</v>
      </c>
    </row>
    <row r="143" spans="1:87" s="99" customFormat="1">
      <c r="A143" s="105" t="s">
        <v>94</v>
      </c>
      <c r="B143" s="100">
        <v>2.8603324244683474E-2</v>
      </c>
      <c r="C143" s="100">
        <v>2.8399337023882022E-2</v>
      </c>
      <c r="D143" s="100">
        <v>3.4881589959543102E-2</v>
      </c>
      <c r="E143" s="100">
        <v>3.7027649753295117E-2</v>
      </c>
      <c r="F143" s="100">
        <v>2.6143675564688433E-2</v>
      </c>
      <c r="G143" s="100">
        <v>6.4273826018002951E-3</v>
      </c>
      <c r="H143" s="100">
        <v>6.848400212255191E-3</v>
      </c>
      <c r="I143" s="100">
        <v>8.9001667343500974E-3</v>
      </c>
      <c r="J143" s="100">
        <v>9.5860930130081505E-3</v>
      </c>
      <c r="K143" s="100">
        <v>1.1122572182197957E-2</v>
      </c>
      <c r="L143" s="100">
        <v>1.0316775487089045E-2</v>
      </c>
      <c r="M143" s="100">
        <v>9.463855941690873E-3</v>
      </c>
      <c r="N143" s="100">
        <v>6.9367300626755994E-3</v>
      </c>
      <c r="O143" s="100">
        <v>8.1120286148171766E-3</v>
      </c>
      <c r="P143" s="100">
        <v>1.150385047408474E-2</v>
      </c>
      <c r="Q143" s="100">
        <v>8.4215930467566036E-3</v>
      </c>
      <c r="R143" s="100">
        <v>8.5560509800767862E-3</v>
      </c>
      <c r="S143" s="100">
        <v>8.792086271711989E-3</v>
      </c>
      <c r="T143" s="100">
        <v>9.8441229632774893E-3</v>
      </c>
      <c r="U143" s="100">
        <v>1.2689906116052226E-2</v>
      </c>
      <c r="V143" s="100">
        <v>1.5784864397182078E-2</v>
      </c>
      <c r="W143" s="100">
        <v>1.423483960178968E-2</v>
      </c>
      <c r="X143" s="100">
        <v>1.6547674817632058E-2</v>
      </c>
      <c r="Y143" s="100">
        <v>1.2775976861785816E-2</v>
      </c>
      <c r="Z143" s="100">
        <v>1.4627438287929142E-2</v>
      </c>
      <c r="AA143" s="100">
        <v>1.3779512720772897E-2</v>
      </c>
      <c r="AB143" s="100">
        <v>1.0429568365237068E-2</v>
      </c>
      <c r="AC143" s="100">
        <v>1.2750523196600756E-2</v>
      </c>
      <c r="AD143" s="100">
        <v>1.2745226081882416E-2</v>
      </c>
      <c r="AE143" s="100">
        <v>8.1625605941576754E-3</v>
      </c>
      <c r="AF143" s="100">
        <v>9.7391273700758278E-3</v>
      </c>
      <c r="AG143" s="100">
        <v>1.0849752521415724E-2</v>
      </c>
      <c r="AH143" s="100">
        <v>8.5959433870590723E-3</v>
      </c>
      <c r="AI143" s="100">
        <v>7.3789899448797021E-3</v>
      </c>
      <c r="AJ143" s="100">
        <v>9.7511415772453744E-3</v>
      </c>
      <c r="AK143" s="100">
        <v>1.0432365471562611E-2</v>
      </c>
      <c r="AL143" s="100">
        <v>1.1019549356022184E-2</v>
      </c>
      <c r="AM143" s="100">
        <v>1.1182290815781811E-2</v>
      </c>
      <c r="AN143" s="100">
        <v>9.263263749406711E-3</v>
      </c>
      <c r="AO143" s="100">
        <v>5.8612610117800643E-3</v>
      </c>
      <c r="AP143" s="100">
        <v>1.1039653877300586E-2</v>
      </c>
      <c r="AQ143" s="100">
        <v>1.0634978376995282E-2</v>
      </c>
      <c r="AR143" s="100">
        <v>1.1643964981142195E-2</v>
      </c>
      <c r="AS143" s="100">
        <v>1.436772356689775E-2</v>
      </c>
      <c r="AT143" s="99">
        <f t="shared" si="93"/>
        <v>0.56617538218047048</v>
      </c>
      <c r="AU143" s="100">
        <v>1</v>
      </c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99">
        <f t="shared" si="75"/>
        <v>3.1011115309218427E-2</v>
      </c>
      <c r="BH143" s="99">
        <f t="shared" si="76"/>
        <v>8.5769229487223392E-3</v>
      </c>
      <c r="BI143" s="99">
        <f t="shared" si="77"/>
        <v>9.2666481160714863E-3</v>
      </c>
      <c r="BJ143" s="99">
        <f t="shared" si="78"/>
        <v>9.6607518755750191E-3</v>
      </c>
      <c r="BK143" s="99">
        <f t="shared" si="79"/>
        <v>1.4794158793263757E-2</v>
      </c>
      <c r="BL143" s="99">
        <f t="shared" si="80"/>
        <v>1.2426207591123284E-2</v>
      </c>
      <c r="BM143" s="99">
        <f t="shared" si="81"/>
        <v>8.9452747635176012E-3</v>
      </c>
      <c r="BN143" s="99">
        <f t="shared" si="82"/>
        <v>1.0329722194003738E-2</v>
      </c>
      <c r="BO143" s="99">
        <f t="shared" si="83"/>
        <v>1.0709516362823177E-2</v>
      </c>
      <c r="BQ143" s="99">
        <f t="shared" si="84"/>
        <v>4.6768064430871645E-3</v>
      </c>
      <c r="BR143" s="99">
        <f t="shared" si="85"/>
        <v>1.9500996985425008E-3</v>
      </c>
      <c r="BS143" s="99">
        <f t="shared" si="86"/>
        <v>1.7964128938500377E-3</v>
      </c>
      <c r="BT143" s="99">
        <f t="shared" si="87"/>
        <v>1.7832455643639058E-3</v>
      </c>
      <c r="BU143" s="99">
        <f t="shared" si="88"/>
        <v>1.4551639112781981E-3</v>
      </c>
      <c r="BV143" s="99">
        <f t="shared" si="89"/>
        <v>1.4171516481644812E-3</v>
      </c>
      <c r="BW143" s="99">
        <f t="shared" si="90"/>
        <v>1.3642909793972395E-3</v>
      </c>
      <c r="BX143" s="99">
        <f t="shared" si="91"/>
        <v>8.1935333569648275E-4</v>
      </c>
      <c r="BY143" s="99">
        <f t="shared" si="92"/>
        <v>3.0771659366589333E-3</v>
      </c>
      <c r="CA143" s="109">
        <f t="shared" ref="CA143:CA206" si="94">BG143/(MAX($BG143:$BO143))</f>
        <v>1</v>
      </c>
      <c r="CB143" s="109">
        <f t="shared" ref="CB143:CB206" si="95">BH143/(MAX($BG143:$BO143))</f>
        <v>0.27657576527641836</v>
      </c>
      <c r="CC143" s="109">
        <f t="shared" ref="CC143:CC206" si="96">BI143/(MAX($BG143:$BO143))</f>
        <v>0.29881698944626039</v>
      </c>
      <c r="CD143" s="109">
        <f t="shared" ref="CD143:CD206" si="97">BJ143/(MAX($BG143:$BO143))</f>
        <v>0.31152545721898767</v>
      </c>
      <c r="CE143" s="109">
        <f t="shared" ref="CE143:CE206" si="98">BK143/(MAX($BG143:$BO143))</f>
        <v>0.47705987500765618</v>
      </c>
      <c r="CF143" s="109">
        <f t="shared" ref="CF143:CF206" si="99">BL143/(MAX($BG143:$BO143))</f>
        <v>0.40070173120892055</v>
      </c>
      <c r="CG143" s="109">
        <f t="shared" ref="CG143:CG206" si="100">BM143/(MAX($BG143:$BO143))</f>
        <v>0.28845382290583116</v>
      </c>
      <c r="CH143" s="109">
        <f t="shared" ref="CH143:CH206" si="101">BN143/(MAX($BG143:$BO143))</f>
        <v>0.3330974101061468</v>
      </c>
      <c r="CI143" s="109">
        <f t="shared" ref="CI143:CI206" si="102">BO143/(MAX($BG143:$BO143))</f>
        <v>0.34534444363049543</v>
      </c>
    </row>
    <row r="144" spans="1:87" s="99" customFormat="1">
      <c r="A144" s="105" t="s">
        <v>95</v>
      </c>
      <c r="B144" s="100">
        <v>1.7161509441513432E-2</v>
      </c>
      <c r="C144" s="100">
        <v>1.8841844649760683E-2</v>
      </c>
      <c r="D144" s="100">
        <v>1.8433527292695592E-2</v>
      </c>
      <c r="E144" s="100">
        <v>2.0418991786872998E-2</v>
      </c>
      <c r="F144" s="100">
        <v>1.5249551930496067E-2</v>
      </c>
      <c r="G144" s="100">
        <v>4.1642340324796606E-2</v>
      </c>
      <c r="H144" s="100">
        <v>4.0381498041420945E-2</v>
      </c>
      <c r="I144" s="100">
        <v>4.4435808502102277E-2</v>
      </c>
      <c r="J144" s="100">
        <v>4.4001996411854365E-2</v>
      </c>
      <c r="K144" s="100">
        <v>4.9152639561269341E-2</v>
      </c>
      <c r="L144" s="100">
        <v>7.2648871543525284E-2</v>
      </c>
      <c r="M144" s="100">
        <v>6.4335699490244924E-2</v>
      </c>
      <c r="N144" s="100">
        <v>5.8010049708234278E-2</v>
      </c>
      <c r="O144" s="100">
        <v>6.3278952098278704E-2</v>
      </c>
      <c r="P144" s="100">
        <v>6.2782537322546614E-2</v>
      </c>
      <c r="Q144" s="100">
        <v>6.5821117675774518E-2</v>
      </c>
      <c r="R144" s="100">
        <v>8.2075064261226724E-2</v>
      </c>
      <c r="S144" s="100">
        <v>6.8934774853881414E-2</v>
      </c>
      <c r="T144" s="100">
        <v>6.8383088437448072E-2</v>
      </c>
      <c r="U144" s="100">
        <v>8.274048182883359E-2</v>
      </c>
      <c r="V144" s="100">
        <v>0.111967726845876</v>
      </c>
      <c r="W144" s="100">
        <v>8.4889522660306443E-2</v>
      </c>
      <c r="X144" s="100">
        <v>9.3171400947473199E-2</v>
      </c>
      <c r="Y144" s="100">
        <v>7.3619909425021293E-2</v>
      </c>
      <c r="Z144" s="100">
        <v>9.0655762293076092E-2</v>
      </c>
      <c r="AA144" s="100">
        <v>4.9478102389530383E-2</v>
      </c>
      <c r="AB144" s="100">
        <v>4.2358282746982355E-2</v>
      </c>
      <c r="AC144" s="100">
        <v>3.6610485662566652E-2</v>
      </c>
      <c r="AD144" s="100">
        <v>6.0453054424923144E-2</v>
      </c>
      <c r="AE144" s="100">
        <v>7.7042558531110195E-2</v>
      </c>
      <c r="AF144" s="100">
        <v>8.7405804561030712E-2</v>
      </c>
      <c r="AG144" s="100">
        <v>8.6198836214246094E-2</v>
      </c>
      <c r="AH144" s="100">
        <v>6.9372184184362945E-2</v>
      </c>
      <c r="AI144" s="100">
        <v>6.1693920681767905E-2</v>
      </c>
      <c r="AJ144" s="100">
        <v>4.3315950122689087E-2</v>
      </c>
      <c r="AK144" s="100">
        <v>4.1166689538588215E-2</v>
      </c>
      <c r="AL144" s="100">
        <v>4.5371001412084638E-2</v>
      </c>
      <c r="AM144" s="100">
        <v>3.5723362931399494E-2</v>
      </c>
      <c r="AN144" s="100">
        <v>3.7256678216750667E-2</v>
      </c>
      <c r="AO144" s="100">
        <v>3.1175767700217044E-2</v>
      </c>
      <c r="AP144" s="100">
        <v>5.1766624978207817E-2</v>
      </c>
      <c r="AQ144" s="100">
        <v>4.4058745414556878E-2</v>
      </c>
      <c r="AR144" s="100">
        <v>3.8862435168506404E-2</v>
      </c>
      <c r="AS144" s="100">
        <v>3.8399701807112205E-2</v>
      </c>
      <c r="AT144" s="99">
        <f t="shared" si="93"/>
        <v>2.4307448540211616</v>
      </c>
      <c r="AU144" s="100">
        <v>1</v>
      </c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99">
        <f t="shared" si="75"/>
        <v>1.8021085020267755E-2</v>
      </c>
      <c r="BH144" s="99">
        <f t="shared" si="76"/>
        <v>4.3922856568288704E-2</v>
      </c>
      <c r="BI144" s="99">
        <f t="shared" si="77"/>
        <v>6.4211222032565962E-2</v>
      </c>
      <c r="BJ144" s="99">
        <f t="shared" si="78"/>
        <v>7.3590905411432858E-2</v>
      </c>
      <c r="BK144" s="99">
        <f t="shared" si="79"/>
        <v>9.0860864434350611E-2</v>
      </c>
      <c r="BL144" s="99">
        <f t="shared" si="80"/>
        <v>4.7224981306000641E-2</v>
      </c>
      <c r="BM144" s="99">
        <f t="shared" si="81"/>
        <v>7.6342660834503584E-2</v>
      </c>
      <c r="BN144" s="99">
        <f t="shared" si="82"/>
        <v>4.056673644430242E-2</v>
      </c>
      <c r="BO144" s="99">
        <f t="shared" si="83"/>
        <v>4.0852655013720075E-2</v>
      </c>
      <c r="BQ144" s="99">
        <f t="shared" si="84"/>
        <v>1.9373937198019562E-3</v>
      </c>
      <c r="BR144" s="99">
        <f t="shared" si="85"/>
        <v>3.3675654228077917E-3</v>
      </c>
      <c r="BS144" s="99">
        <f t="shared" si="86"/>
        <v>5.3050501725793921E-3</v>
      </c>
      <c r="BT144" s="99">
        <f t="shared" si="87"/>
        <v>8.1373553883781289E-3</v>
      </c>
      <c r="BU144" s="99">
        <f t="shared" si="88"/>
        <v>1.3998104683688917E-2</v>
      </c>
      <c r="BV144" s="99">
        <f t="shared" si="89"/>
        <v>1.0269870912616724E-2</v>
      </c>
      <c r="BW144" s="99">
        <f t="shared" si="90"/>
        <v>1.0990909104895145E-2</v>
      </c>
      <c r="BX144" s="99">
        <f t="shared" si="91"/>
        <v>4.0439409584186441E-3</v>
      </c>
      <c r="BY144" s="99">
        <f t="shared" si="92"/>
        <v>7.632395734440205E-3</v>
      </c>
      <c r="CA144" s="109">
        <f t="shared" si="94"/>
        <v>0.1983371513407565</v>
      </c>
      <c r="CB144" s="109">
        <f t="shared" si="95"/>
        <v>0.48340786588074047</v>
      </c>
      <c r="CC144" s="109">
        <f t="shared" si="96"/>
        <v>0.70669833962409945</v>
      </c>
      <c r="CD144" s="109">
        <f t="shared" si="97"/>
        <v>0.80992962007976765</v>
      </c>
      <c r="CE144" s="109">
        <f t="shared" si="98"/>
        <v>1</v>
      </c>
      <c r="CF144" s="109">
        <f t="shared" si="99"/>
        <v>0.51975051745322043</v>
      </c>
      <c r="CG144" s="109">
        <f t="shared" si="100"/>
        <v>0.84021499585955606</v>
      </c>
      <c r="CH144" s="109">
        <f t="shared" si="101"/>
        <v>0.4464709498071413</v>
      </c>
      <c r="CI144" s="109">
        <f t="shared" si="102"/>
        <v>0.44961772340650802</v>
      </c>
    </row>
    <row r="145" spans="1:87" s="99" customFormat="1">
      <c r="A145" s="105">
        <v>9</v>
      </c>
      <c r="B145" s="100">
        <v>1.6242538095167351E-2</v>
      </c>
      <c r="C145" s="100">
        <v>2.2068548864866949E-2</v>
      </c>
      <c r="D145" s="100">
        <v>3.8944150950886054E-2</v>
      </c>
      <c r="E145" s="100">
        <v>2.4318406609527568E-2</v>
      </c>
      <c r="F145" s="100">
        <v>1.5775116961900943E-2</v>
      </c>
      <c r="G145" s="100">
        <v>1.1409707880572911E-2</v>
      </c>
      <c r="H145" s="100">
        <v>1.2293286364163174E-2</v>
      </c>
      <c r="I145" s="100">
        <v>1.8602106079362607E-2</v>
      </c>
      <c r="J145" s="100">
        <v>1.7607149762364039E-2</v>
      </c>
      <c r="K145" s="100">
        <v>1.4717024651539772E-2</v>
      </c>
      <c r="L145" s="100">
        <v>1.3822743915232073E-2</v>
      </c>
      <c r="M145" s="100">
        <v>1.0807945074908825E-2</v>
      </c>
      <c r="N145" s="100">
        <v>1.3563323968013833E-2</v>
      </c>
      <c r="O145" s="100">
        <v>1.6744752352047882E-2</v>
      </c>
      <c r="P145" s="100">
        <v>3.2553866165671921E-2</v>
      </c>
      <c r="Q145" s="100">
        <v>1.3024197418099416E-2</v>
      </c>
      <c r="R145" s="100">
        <v>2.2896059141178118E-2</v>
      </c>
      <c r="S145" s="100">
        <v>2.3554866503855337E-2</v>
      </c>
      <c r="T145" s="100">
        <v>2.7785414704626421E-2</v>
      </c>
      <c r="U145" s="100">
        <v>3.609085500805026E-2</v>
      </c>
      <c r="V145" s="100">
        <v>3.3027138149217615E-2</v>
      </c>
      <c r="W145" s="100">
        <v>2.7468337691865581E-2</v>
      </c>
      <c r="X145" s="100">
        <v>2.423290126998999E-2</v>
      </c>
      <c r="Y145" s="100">
        <v>3.7364597007349905E-2</v>
      </c>
      <c r="Z145" s="100">
        <v>2.6787814678276244E-2</v>
      </c>
      <c r="AA145" s="100">
        <v>3.1157528228419058E-2</v>
      </c>
      <c r="AB145" s="100">
        <v>3.4747051237733952E-2</v>
      </c>
      <c r="AC145" s="100">
        <v>3.3312447180567757E-2</v>
      </c>
      <c r="AD145" s="100">
        <v>3.2223522932100949E-2</v>
      </c>
      <c r="AE145" s="100">
        <v>1.4260815746587325E-2</v>
      </c>
      <c r="AF145" s="100">
        <v>1.0910627499671423E-2</v>
      </c>
      <c r="AG145" s="100">
        <v>1.2863042637722252E-2</v>
      </c>
      <c r="AH145" s="100">
        <v>6.9025510023931601E-3</v>
      </c>
      <c r="AI145" s="100">
        <v>1.0572739173885706E-2</v>
      </c>
      <c r="AJ145" s="100">
        <v>5.8788519768380341E-3</v>
      </c>
      <c r="AK145" s="100">
        <v>1.1110523073666254E-2</v>
      </c>
      <c r="AL145" s="100">
        <v>9.5300562464773631E-3</v>
      </c>
      <c r="AM145" s="100">
        <v>7.3491231408268076E-3</v>
      </c>
      <c r="AN145" s="100">
        <v>7.5477810092311644E-3</v>
      </c>
      <c r="AO145" s="100">
        <v>0</v>
      </c>
      <c r="AP145" s="100">
        <v>0</v>
      </c>
      <c r="AQ145" s="100">
        <v>0</v>
      </c>
      <c r="AR145" s="100">
        <v>0</v>
      </c>
      <c r="AS145" s="100">
        <v>0</v>
      </c>
      <c r="AT145" s="99">
        <f t="shared" si="93"/>
        <v>0.78006951035485594</v>
      </c>
      <c r="AU145" s="100"/>
      <c r="AV145" s="100"/>
      <c r="AW145" s="100">
        <v>1</v>
      </c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99">
        <f t="shared" si="75"/>
        <v>2.3469752296469769E-2</v>
      </c>
      <c r="BH145" s="99">
        <f t="shared" si="76"/>
        <v>1.49258549476005E-2</v>
      </c>
      <c r="BI145" s="99">
        <f t="shared" si="77"/>
        <v>1.7498526295174906E-2</v>
      </c>
      <c r="BJ145" s="99">
        <f t="shared" si="78"/>
        <v>2.467027855516191E-2</v>
      </c>
      <c r="BK145" s="99">
        <f t="shared" si="79"/>
        <v>2.9776157759339866E-2</v>
      </c>
      <c r="BL145" s="99">
        <f t="shared" si="80"/>
        <v>3.2860137394705433E-2</v>
      </c>
      <c r="BM145" s="99">
        <f t="shared" si="81"/>
        <v>1.1101955212051973E-2</v>
      </c>
      <c r="BN145" s="99">
        <f t="shared" si="82"/>
        <v>8.2832670894079259E-3</v>
      </c>
      <c r="BO145" s="99">
        <f t="shared" si="83"/>
        <v>0</v>
      </c>
      <c r="BQ145" s="99">
        <f t="shared" si="84"/>
        <v>9.4018699863260037E-3</v>
      </c>
      <c r="BR145" s="99">
        <f t="shared" si="85"/>
        <v>3.1639169514812151E-3</v>
      </c>
      <c r="BS145" s="99">
        <f t="shared" si="86"/>
        <v>8.674567774518846E-3</v>
      </c>
      <c r="BT145" s="99">
        <f t="shared" si="87"/>
        <v>8.3689432452695063E-3</v>
      </c>
      <c r="BU145" s="99">
        <f t="shared" si="88"/>
        <v>5.3182986954665818E-3</v>
      </c>
      <c r="BV145" s="99">
        <f t="shared" si="89"/>
        <v>1.5350552585622723E-3</v>
      </c>
      <c r="BW145" s="99">
        <f t="shared" si="90"/>
        <v>2.7852962329964234E-3</v>
      </c>
      <c r="BX145" s="99">
        <f t="shared" si="91"/>
        <v>2.0458883356056748E-3</v>
      </c>
      <c r="BY145" s="99">
        <f t="shared" si="92"/>
        <v>0</v>
      </c>
      <c r="CA145" s="109">
        <f t="shared" si="94"/>
        <v>0.71423171530169305</v>
      </c>
      <c r="CB145" s="109">
        <f t="shared" si="95"/>
        <v>0.45422375348940014</v>
      </c>
      <c r="CC145" s="109">
        <f t="shared" si="96"/>
        <v>0.53251531133264052</v>
      </c>
      <c r="CD145" s="109">
        <f t="shared" si="97"/>
        <v>0.75076614132285679</v>
      </c>
      <c r="CE145" s="109">
        <f t="shared" si="98"/>
        <v>0.90614830369326238</v>
      </c>
      <c r="CF145" s="109">
        <f t="shared" si="99"/>
        <v>1</v>
      </c>
      <c r="CG145" s="109">
        <f t="shared" si="100"/>
        <v>0.33785480196564144</v>
      </c>
      <c r="CH145" s="109">
        <f t="shared" si="101"/>
        <v>0.25207645938639811</v>
      </c>
      <c r="CI145" s="109">
        <f t="shared" si="102"/>
        <v>0</v>
      </c>
    </row>
    <row r="146" spans="1:87" s="99" customFormat="1">
      <c r="A146" s="105" t="s">
        <v>96</v>
      </c>
      <c r="B146" s="100">
        <v>1.4110803507190021E-2</v>
      </c>
      <c r="C146" s="100">
        <v>1.4538079794108165E-2</v>
      </c>
      <c r="D146" s="100">
        <v>1.964061833230234E-2</v>
      </c>
      <c r="E146" s="100">
        <v>1.5832698807940655E-2</v>
      </c>
      <c r="F146" s="100">
        <v>1.4785068726855456E-2</v>
      </c>
      <c r="G146" s="100">
        <v>1.1247919553150515E-2</v>
      </c>
      <c r="H146" s="100">
        <v>1.08016791235794E-2</v>
      </c>
      <c r="I146" s="100">
        <v>1.1612820509674642E-2</v>
      </c>
      <c r="J146" s="100">
        <v>1.3260794787746347E-2</v>
      </c>
      <c r="K146" s="100">
        <v>1.4044071505056975E-2</v>
      </c>
      <c r="L146" s="100">
        <v>1.8216838428884448E-2</v>
      </c>
      <c r="M146" s="100">
        <v>1.6526607772367391E-2</v>
      </c>
      <c r="N146" s="100">
        <v>1.5077534039334343E-2</v>
      </c>
      <c r="O146" s="100">
        <v>1.5152841300600527E-2</v>
      </c>
      <c r="P146" s="100">
        <v>1.5339698011499592E-2</v>
      </c>
      <c r="Q146" s="100">
        <v>1.4337332382834108E-2</v>
      </c>
      <c r="R146" s="100">
        <v>1.9043959742538103E-2</v>
      </c>
      <c r="S146" s="100">
        <v>1.8010866284334438E-2</v>
      </c>
      <c r="T146" s="100">
        <v>1.8368309693651611E-2</v>
      </c>
      <c r="U146" s="100">
        <v>1.8919502383765673E-2</v>
      </c>
      <c r="V146" s="100">
        <v>2.3140495141089536E-2</v>
      </c>
      <c r="W146" s="100">
        <v>2.1039868142621963E-2</v>
      </c>
      <c r="X146" s="100">
        <v>1.9556763668518232E-2</v>
      </c>
      <c r="Y146" s="100">
        <v>1.4540476227055392E-2</v>
      </c>
      <c r="Z146" s="100">
        <v>2.0743149900929136E-2</v>
      </c>
      <c r="AA146" s="100">
        <v>1.4540179839928896E-2</v>
      </c>
      <c r="AB146" s="100">
        <v>1.2017633260329117E-2</v>
      </c>
      <c r="AC146" s="100">
        <v>1.0751129332490563E-2</v>
      </c>
      <c r="AD146" s="100">
        <v>1.6507566017682999E-2</v>
      </c>
      <c r="AE146" s="100">
        <v>1.7655094941067914E-2</v>
      </c>
      <c r="AF146" s="100">
        <v>2.014789317211103E-2</v>
      </c>
      <c r="AG146" s="100">
        <v>2.1474160642139486E-2</v>
      </c>
      <c r="AH146" s="100">
        <v>1.679560435840622E-2</v>
      </c>
      <c r="AI146" s="100">
        <v>1.3601285107738089E-2</v>
      </c>
      <c r="AJ146" s="100">
        <v>1.2421931283279076E-2</v>
      </c>
      <c r="AK146" s="100">
        <v>1.1522217661513201E-2</v>
      </c>
      <c r="AL146" s="100">
        <v>1.1221472501814002E-2</v>
      </c>
      <c r="AM146" s="100">
        <v>9.9770525549453849E-3</v>
      </c>
      <c r="AN146" s="100">
        <v>9.231899402778734E-3</v>
      </c>
      <c r="AO146" s="100">
        <v>8.5412661906209032E-3</v>
      </c>
      <c r="AP146" s="100">
        <v>1.2239392081083354E-2</v>
      </c>
      <c r="AQ146" s="100">
        <v>1.3495644953007393E-2</v>
      </c>
      <c r="AR146" s="100">
        <v>9.4422645854158743E-3</v>
      </c>
      <c r="AS146" s="100">
        <v>9.3016097722568199E-3</v>
      </c>
      <c r="AT146" s="99">
        <f t="shared" si="93"/>
        <v>0.65877409542623799</v>
      </c>
      <c r="AU146" s="100">
        <v>1</v>
      </c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99">
        <f t="shared" si="75"/>
        <v>1.5781453833679328E-2</v>
      </c>
      <c r="BH146" s="99">
        <f t="shared" si="76"/>
        <v>1.2193457095841576E-2</v>
      </c>
      <c r="BI146" s="99">
        <f t="shared" si="77"/>
        <v>1.6062703910537261E-2</v>
      </c>
      <c r="BJ146" s="99">
        <f t="shared" si="78"/>
        <v>1.7735994097424788E-2</v>
      </c>
      <c r="BK146" s="99">
        <f t="shared" si="79"/>
        <v>1.9804150616042852E-2</v>
      </c>
      <c r="BL146" s="99">
        <f t="shared" si="80"/>
        <v>1.3454127112607895E-2</v>
      </c>
      <c r="BM146" s="99">
        <f t="shared" si="81"/>
        <v>1.793480764429255E-2</v>
      </c>
      <c r="BN146" s="99">
        <f t="shared" si="82"/>
        <v>1.0874914680866082E-2</v>
      </c>
      <c r="BO146" s="99">
        <f t="shared" si="83"/>
        <v>1.0604035516476868E-2</v>
      </c>
      <c r="BQ146" s="99">
        <f t="shared" si="84"/>
        <v>2.2486446735532723E-3</v>
      </c>
      <c r="BR146" s="99">
        <f t="shared" si="85"/>
        <v>1.3903425345993268E-3</v>
      </c>
      <c r="BS146" s="99">
        <f t="shared" si="86"/>
        <v>1.3394634644406974E-3</v>
      </c>
      <c r="BT146" s="99">
        <f t="shared" si="87"/>
        <v>1.9453627666342125E-3</v>
      </c>
      <c r="BU146" s="99">
        <f t="shared" si="88"/>
        <v>3.2135409063604901E-3</v>
      </c>
      <c r="BV146" s="99">
        <f t="shared" si="89"/>
        <v>2.5737593296254139E-3</v>
      </c>
      <c r="BW146" s="99">
        <f t="shared" si="90"/>
        <v>3.0651349111642931E-3</v>
      </c>
      <c r="BX146" s="99">
        <f t="shared" si="91"/>
        <v>1.2686626266809014E-3</v>
      </c>
      <c r="BY146" s="99">
        <f t="shared" si="92"/>
        <v>2.1410767170977111E-3</v>
      </c>
      <c r="CA146" s="109">
        <f t="shared" si="94"/>
        <v>0.7968760761138205</v>
      </c>
      <c r="CB146" s="109">
        <f t="shared" si="95"/>
        <v>0.61570209862794911</v>
      </c>
      <c r="CC146" s="109">
        <f t="shared" si="96"/>
        <v>0.81107764841604779</v>
      </c>
      <c r="CD146" s="109">
        <f t="shared" si="97"/>
        <v>0.89556954202606898</v>
      </c>
      <c r="CE146" s="109">
        <f t="shared" si="98"/>
        <v>1</v>
      </c>
      <c r="CF146" s="109">
        <f t="shared" si="99"/>
        <v>0.67935895729398466</v>
      </c>
      <c r="CG146" s="109">
        <f t="shared" si="100"/>
        <v>0.90560852580892848</v>
      </c>
      <c r="CH146" s="109">
        <f t="shared" si="101"/>
        <v>0.54912300414725101</v>
      </c>
      <c r="CI146" s="109">
        <f t="shared" si="102"/>
        <v>0.53544510552685864</v>
      </c>
    </row>
    <row r="147" spans="1:87" s="99" customFormat="1">
      <c r="A147" s="105" t="s">
        <v>97</v>
      </c>
      <c r="B147" s="100">
        <v>0.24917069733583205</v>
      </c>
      <c r="C147" s="100">
        <v>0.27452990970188118</v>
      </c>
      <c r="D147" s="100">
        <v>0.25033890511649137</v>
      </c>
      <c r="E147" s="100">
        <v>0.27454057887097605</v>
      </c>
      <c r="F147" s="100">
        <v>0.27085903588051091</v>
      </c>
      <c r="G147" s="100">
        <v>0.17323085771050636</v>
      </c>
      <c r="H147" s="100">
        <v>0.1704345774307871</v>
      </c>
      <c r="I147" s="100">
        <v>0.18111104704018924</v>
      </c>
      <c r="J147" s="100">
        <v>0.16701598253589267</v>
      </c>
      <c r="K147" s="100">
        <v>0.19858947216506004</v>
      </c>
      <c r="L147" s="100">
        <v>0.22955180393709607</v>
      </c>
      <c r="M147" s="100">
        <v>0.13770431295845462</v>
      </c>
      <c r="N147" s="100">
        <v>0.16711449103090556</v>
      </c>
      <c r="O147" s="100">
        <v>0.13422951616607834</v>
      </c>
      <c r="P147" s="100">
        <v>0.15759721328772122</v>
      </c>
      <c r="Q147" s="100">
        <v>0.15726202127075781</v>
      </c>
      <c r="R147" s="100">
        <v>0.20526718671348873</v>
      </c>
      <c r="S147" s="100">
        <v>0.19291798150536454</v>
      </c>
      <c r="T147" s="100">
        <v>0.21335207028006667</v>
      </c>
      <c r="U147" s="100">
        <v>0.20925491049137049</v>
      </c>
      <c r="V147" s="100">
        <v>0.2308681499562118</v>
      </c>
      <c r="W147" s="100">
        <v>0.1932683338580467</v>
      </c>
      <c r="X147" s="100">
        <v>0.18595371705950117</v>
      </c>
      <c r="Y147" s="100">
        <v>0.1661875604217273</v>
      </c>
      <c r="Z147" s="100">
        <v>0.16793008991371755</v>
      </c>
      <c r="AA147" s="100">
        <v>0.1939298042879864</v>
      </c>
      <c r="AB147" s="100">
        <v>0.19442761421630592</v>
      </c>
      <c r="AC147" s="100">
        <v>0.38091581456148388</v>
      </c>
      <c r="AD147" s="100">
        <v>0.25209914205069894</v>
      </c>
      <c r="AE147" s="100">
        <v>0.26520852818544283</v>
      </c>
      <c r="AF147" s="100">
        <v>0.29730844999996331</v>
      </c>
      <c r="AG147" s="100">
        <v>0.36171378619419325</v>
      </c>
      <c r="AH147" s="100">
        <v>0.2556759868905808</v>
      </c>
      <c r="AI147" s="100">
        <v>0.25193230794981081</v>
      </c>
      <c r="AJ147" s="100">
        <v>0.20139155964097868</v>
      </c>
      <c r="AK147" s="100">
        <v>0.18043484548529806</v>
      </c>
      <c r="AL147" s="100">
        <v>0.1685961851125618</v>
      </c>
      <c r="AM147" s="100">
        <v>0.14350405720580317</v>
      </c>
      <c r="AN147" s="100">
        <v>0.14993211334192749</v>
      </c>
      <c r="AO147" s="100">
        <v>0.14440694180457428</v>
      </c>
      <c r="AP147" s="100">
        <v>0.24763041231615213</v>
      </c>
      <c r="AQ147" s="100">
        <v>0.22857189731888627</v>
      </c>
      <c r="AR147" s="100">
        <v>0.18619677431189502</v>
      </c>
      <c r="AS147" s="100">
        <v>0.19477523929378932</v>
      </c>
      <c r="AT147" s="99">
        <f t="shared" si="93"/>
        <v>9.2569318828069687</v>
      </c>
      <c r="AU147" s="100">
        <v>1</v>
      </c>
      <c r="AV147" s="100">
        <v>1</v>
      </c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99">
        <f t="shared" si="75"/>
        <v>0.26388782538113831</v>
      </c>
      <c r="BH147" s="99">
        <f t="shared" si="76"/>
        <v>0.17807638737648707</v>
      </c>
      <c r="BI147" s="99">
        <f t="shared" si="77"/>
        <v>0.16523946747605117</v>
      </c>
      <c r="BJ147" s="99">
        <f t="shared" si="78"/>
        <v>0.19561083405220964</v>
      </c>
      <c r="BK147" s="99">
        <f t="shared" si="79"/>
        <v>0.18884157024184089</v>
      </c>
      <c r="BL147" s="99">
        <f t="shared" si="80"/>
        <v>0.25534309377911879</v>
      </c>
      <c r="BM147" s="99">
        <f t="shared" si="81"/>
        <v>0.28636781184399818</v>
      </c>
      <c r="BN147" s="99">
        <f t="shared" si="82"/>
        <v>0.16877175215731383</v>
      </c>
      <c r="BO147" s="99">
        <f t="shared" si="83"/>
        <v>0.20031625300905942</v>
      </c>
      <c r="BQ147" s="99">
        <f t="shared" si="84"/>
        <v>1.2995191319015994E-2</v>
      </c>
      <c r="BR147" s="99">
        <f t="shared" si="85"/>
        <v>1.2591711351575951E-2</v>
      </c>
      <c r="BS147" s="99">
        <f t="shared" si="86"/>
        <v>3.8463613318445923E-2</v>
      </c>
      <c r="BT147" s="99">
        <f t="shared" si="87"/>
        <v>2.2759834841641402E-2</v>
      </c>
      <c r="BU147" s="99">
        <f t="shared" si="88"/>
        <v>2.619476810857551E-2</v>
      </c>
      <c r="BV147" s="99">
        <f t="shared" si="89"/>
        <v>8.8055511286898286E-2</v>
      </c>
      <c r="BW147" s="99">
        <f t="shared" si="90"/>
        <v>4.5749920072064167E-2</v>
      </c>
      <c r="BX147" s="99">
        <f t="shared" si="91"/>
        <v>2.3417401696669057E-2</v>
      </c>
      <c r="BY147" s="99">
        <f t="shared" si="92"/>
        <v>3.9977883564956337E-2</v>
      </c>
      <c r="CA147" s="109">
        <f t="shared" si="94"/>
        <v>0.92149960458856994</v>
      </c>
      <c r="CB147" s="109">
        <f t="shared" si="95"/>
        <v>0.62184498400782562</v>
      </c>
      <c r="CC147" s="109">
        <f t="shared" si="96"/>
        <v>0.57701829829278117</v>
      </c>
      <c r="CD147" s="109">
        <f t="shared" si="97"/>
        <v>0.68307549229300479</v>
      </c>
      <c r="CE147" s="109">
        <f t="shared" si="98"/>
        <v>0.65943713794451975</v>
      </c>
      <c r="CF147" s="109">
        <f t="shared" si="99"/>
        <v>0.89166129438534658</v>
      </c>
      <c r="CG147" s="109">
        <f t="shared" si="100"/>
        <v>1</v>
      </c>
      <c r="CH147" s="109">
        <f t="shared" si="101"/>
        <v>0.58935308081780502</v>
      </c>
      <c r="CI147" s="109">
        <f t="shared" si="102"/>
        <v>0.69950687446040116</v>
      </c>
    </row>
    <row r="148" spans="1:87" s="99" customFormat="1">
      <c r="A148" s="105" t="s">
        <v>98</v>
      </c>
      <c r="B148" s="106">
        <v>0</v>
      </c>
      <c r="C148" s="106">
        <v>0</v>
      </c>
      <c r="D148" s="106">
        <v>8.0599542833703283E-3</v>
      </c>
      <c r="E148" s="106">
        <v>4.7230605969982532E-3</v>
      </c>
      <c r="F148" s="106">
        <v>5.5313351409634667E-3</v>
      </c>
      <c r="G148" s="106">
        <v>0</v>
      </c>
      <c r="H148" s="100">
        <v>5.5885897763056887E-3</v>
      </c>
      <c r="I148" s="100">
        <v>7.4444617572254623E-3</v>
      </c>
      <c r="J148" s="100">
        <v>6.3531648073957159E-3</v>
      </c>
      <c r="K148" s="100">
        <v>7.4028067525967814E-3</v>
      </c>
      <c r="L148" s="100">
        <v>1.0387368102233882E-2</v>
      </c>
      <c r="M148" s="100">
        <v>0</v>
      </c>
      <c r="N148" s="100">
        <v>3.9488329371082775E-3</v>
      </c>
      <c r="O148" s="100">
        <v>7.565967723592284E-3</v>
      </c>
      <c r="P148" s="100">
        <v>0</v>
      </c>
      <c r="Q148" s="100">
        <v>0</v>
      </c>
      <c r="R148" s="100">
        <v>9.8064270162239123E-3</v>
      </c>
      <c r="S148" s="100">
        <v>6.7996597426117494E-3</v>
      </c>
      <c r="T148" s="100">
        <v>8.4409165092159833E-3</v>
      </c>
      <c r="U148" s="100">
        <v>7.3353735005677202E-3</v>
      </c>
      <c r="V148" s="100">
        <v>0</v>
      </c>
      <c r="W148" s="100">
        <v>1.3059351740212635E-2</v>
      </c>
      <c r="X148" s="100">
        <v>1.5502165063100806E-2</v>
      </c>
      <c r="Y148" s="100">
        <v>1.1989320824222065E-2</v>
      </c>
      <c r="Z148" s="100">
        <v>1.4142109459491462E-2</v>
      </c>
      <c r="AA148" s="100">
        <v>0</v>
      </c>
      <c r="AB148" s="100">
        <v>3.8384612735387572E-3</v>
      </c>
      <c r="AC148" s="100">
        <v>1.6870477061907353E-2</v>
      </c>
      <c r="AD148" s="100">
        <v>1.5913260091518319E-2</v>
      </c>
      <c r="AE148" s="100">
        <v>0</v>
      </c>
      <c r="AF148" s="100">
        <v>0</v>
      </c>
      <c r="AG148" s="100">
        <v>1.5551965699620317E-2</v>
      </c>
      <c r="AH148" s="100">
        <v>1.6427336016264501E-2</v>
      </c>
      <c r="AI148" s="100">
        <v>6.1752883042044777E-3</v>
      </c>
      <c r="AJ148" s="100">
        <v>0</v>
      </c>
      <c r="AK148" s="100">
        <v>0</v>
      </c>
      <c r="AL148" s="100">
        <v>8.9876460499369974E-3</v>
      </c>
      <c r="AM148" s="100">
        <v>8.1836266378672359E-3</v>
      </c>
      <c r="AN148" s="100">
        <v>6.8082685238933837E-3</v>
      </c>
      <c r="AO148" s="100">
        <v>0</v>
      </c>
      <c r="AP148" s="100">
        <v>0</v>
      </c>
      <c r="AQ148" s="100">
        <v>1.1042292874583418E-2</v>
      </c>
      <c r="AR148" s="100">
        <v>1.0253012108219847E-2</v>
      </c>
      <c r="AS148" s="100">
        <v>7.8330207146915104E-3</v>
      </c>
      <c r="AT148" s="99">
        <f t="shared" si="93"/>
        <v>0.28196552108968259</v>
      </c>
      <c r="AU148" s="100">
        <v>1</v>
      </c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99">
        <f t="shared" si="75"/>
        <v>3.6628700042664096E-3</v>
      </c>
      <c r="BH148" s="99">
        <f t="shared" si="76"/>
        <v>5.3578046187047297E-3</v>
      </c>
      <c r="BI148" s="99">
        <f t="shared" si="77"/>
        <v>4.3804337525868891E-3</v>
      </c>
      <c r="BJ148" s="99">
        <f t="shared" si="78"/>
        <v>6.476475353723872E-3</v>
      </c>
      <c r="BK148" s="99">
        <f t="shared" si="79"/>
        <v>1.0938589417405392E-2</v>
      </c>
      <c r="BL148" s="99">
        <f t="shared" si="80"/>
        <v>9.1555496067411077E-3</v>
      </c>
      <c r="BM148" s="99">
        <f t="shared" si="81"/>
        <v>7.6309180040178585E-3</v>
      </c>
      <c r="BN148" s="99">
        <f t="shared" si="82"/>
        <v>4.7959082423395232E-3</v>
      </c>
      <c r="BO148" s="99">
        <f t="shared" si="83"/>
        <v>5.8256651394989548E-3</v>
      </c>
      <c r="BQ148" s="99">
        <f t="shared" si="84"/>
        <v>3.5631008108746201E-3</v>
      </c>
      <c r="BR148" s="99">
        <f t="shared" si="85"/>
        <v>3.0937940206070672E-3</v>
      </c>
      <c r="BS148" s="99">
        <f t="shared" si="86"/>
        <v>4.6041710965961354E-3</v>
      </c>
      <c r="BT148" s="99">
        <f t="shared" si="87"/>
        <v>3.7991609044380915E-3</v>
      </c>
      <c r="BU148" s="99">
        <f t="shared" si="88"/>
        <v>6.2518631442097846E-3</v>
      </c>
      <c r="BV148" s="99">
        <f t="shared" si="89"/>
        <v>8.5104303373197982E-3</v>
      </c>
      <c r="BW148" s="99">
        <f t="shared" si="90"/>
        <v>8.04208684722524E-3</v>
      </c>
      <c r="BX148" s="99">
        <f t="shared" si="91"/>
        <v>4.4468631476495563E-3</v>
      </c>
      <c r="BY148" s="99">
        <f t="shared" si="92"/>
        <v>5.4479544589758153E-3</v>
      </c>
      <c r="CA148" s="109">
        <f t="shared" si="94"/>
        <v>0.33485761870155595</v>
      </c>
      <c r="CB148" s="109">
        <f t="shared" si="95"/>
        <v>0.48980763554205953</v>
      </c>
      <c r="CC148" s="109">
        <f t="shared" si="96"/>
        <v>0.40045691317536608</v>
      </c>
      <c r="CD148" s="109">
        <f t="shared" si="97"/>
        <v>0.5920759164265329</v>
      </c>
      <c r="CE148" s="109">
        <f t="shared" si="98"/>
        <v>1</v>
      </c>
      <c r="CF148" s="109">
        <f t="shared" si="99"/>
        <v>0.83699545319553492</v>
      </c>
      <c r="CG148" s="109">
        <f t="shared" si="100"/>
        <v>0.69761444669233186</v>
      </c>
      <c r="CH148" s="109">
        <f t="shared" si="101"/>
        <v>0.43843936903859965</v>
      </c>
      <c r="CI148" s="109">
        <f t="shared" si="102"/>
        <v>0.53257919437301537</v>
      </c>
    </row>
    <row r="149" spans="1:87" s="99" customFormat="1">
      <c r="A149" s="105" t="s">
        <v>99</v>
      </c>
      <c r="B149" s="100">
        <v>0</v>
      </c>
      <c r="C149" s="100">
        <v>0</v>
      </c>
      <c r="D149" s="100">
        <v>0</v>
      </c>
      <c r="E149" s="100">
        <v>0</v>
      </c>
      <c r="F149" s="100">
        <v>0</v>
      </c>
      <c r="G149" s="100">
        <v>0</v>
      </c>
      <c r="H149" s="100">
        <v>0</v>
      </c>
      <c r="I149" s="100">
        <v>0</v>
      </c>
      <c r="J149" s="100">
        <v>0</v>
      </c>
      <c r="K149" s="100">
        <v>0</v>
      </c>
      <c r="L149" s="100">
        <v>0</v>
      </c>
      <c r="M149" s="100">
        <v>0</v>
      </c>
      <c r="N149" s="100">
        <v>0</v>
      </c>
      <c r="O149" s="100">
        <v>0</v>
      </c>
      <c r="P149" s="100">
        <v>0</v>
      </c>
      <c r="Q149" s="100">
        <v>0</v>
      </c>
      <c r="R149" s="100">
        <v>0</v>
      </c>
      <c r="S149" s="100">
        <v>0</v>
      </c>
      <c r="T149" s="100">
        <v>0</v>
      </c>
      <c r="U149" s="100">
        <v>0</v>
      </c>
      <c r="V149" s="100">
        <v>0</v>
      </c>
      <c r="W149" s="100">
        <v>1.6086119268806265E-2</v>
      </c>
      <c r="X149" s="100">
        <v>1.8119321248090174E-2</v>
      </c>
      <c r="Y149" s="100">
        <v>1.3367747045558908E-2</v>
      </c>
      <c r="Z149" s="100">
        <v>1.700166565359142E-2</v>
      </c>
      <c r="AA149" s="100">
        <v>0</v>
      </c>
      <c r="AB149" s="100">
        <v>0</v>
      </c>
      <c r="AC149" s="100">
        <v>0</v>
      </c>
      <c r="AD149" s="100">
        <v>0</v>
      </c>
      <c r="AE149" s="100">
        <v>0</v>
      </c>
      <c r="AF149" s="100">
        <v>0</v>
      </c>
      <c r="AG149" s="100">
        <v>0</v>
      </c>
      <c r="AH149" s="100">
        <v>0</v>
      </c>
      <c r="AI149" s="100">
        <v>0</v>
      </c>
      <c r="AJ149" s="100">
        <v>0</v>
      </c>
      <c r="AK149" s="100">
        <v>0</v>
      </c>
      <c r="AL149" s="100">
        <v>0</v>
      </c>
      <c r="AM149" s="100">
        <v>0</v>
      </c>
      <c r="AN149" s="100">
        <v>0</v>
      </c>
      <c r="AO149" s="100">
        <v>0</v>
      </c>
      <c r="AP149" s="100">
        <v>0</v>
      </c>
      <c r="AQ149" s="100">
        <v>0</v>
      </c>
      <c r="AR149" s="100">
        <v>0</v>
      </c>
      <c r="AS149" s="100">
        <v>0</v>
      </c>
      <c r="AT149" s="99">
        <f t="shared" si="93"/>
        <v>6.4574853216046765E-2</v>
      </c>
      <c r="AU149" s="100">
        <v>1</v>
      </c>
      <c r="AV149" s="100">
        <v>1</v>
      </c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99">
        <f t="shared" si="75"/>
        <v>0</v>
      </c>
      <c r="BH149" s="99">
        <f t="shared" si="76"/>
        <v>0</v>
      </c>
      <c r="BI149" s="99">
        <f t="shared" si="77"/>
        <v>0</v>
      </c>
      <c r="BJ149" s="99">
        <f t="shared" si="78"/>
        <v>0</v>
      </c>
      <c r="BK149" s="99">
        <f t="shared" si="79"/>
        <v>1.2914970643209353E-2</v>
      </c>
      <c r="BL149" s="99">
        <f t="shared" si="80"/>
        <v>0</v>
      </c>
      <c r="BM149" s="99">
        <f t="shared" si="81"/>
        <v>0</v>
      </c>
      <c r="BN149" s="99">
        <f t="shared" si="82"/>
        <v>0</v>
      </c>
      <c r="BO149" s="99">
        <f t="shared" si="83"/>
        <v>0</v>
      </c>
      <c r="BQ149" s="99">
        <f t="shared" si="84"/>
        <v>0</v>
      </c>
      <c r="BR149" s="99">
        <f t="shared" si="85"/>
        <v>0</v>
      </c>
      <c r="BS149" s="99">
        <f t="shared" si="86"/>
        <v>0</v>
      </c>
      <c r="BT149" s="99">
        <f t="shared" si="87"/>
        <v>0</v>
      </c>
      <c r="BU149" s="99">
        <f t="shared" si="88"/>
        <v>7.4304104549734393E-3</v>
      </c>
      <c r="BV149" s="99">
        <f t="shared" si="89"/>
        <v>0</v>
      </c>
      <c r="BW149" s="99">
        <f t="shared" si="90"/>
        <v>0</v>
      </c>
      <c r="BX149" s="99">
        <f t="shared" si="91"/>
        <v>0</v>
      </c>
      <c r="BY149" s="99">
        <f t="shared" si="92"/>
        <v>0</v>
      </c>
      <c r="CA149" s="109">
        <f t="shared" si="94"/>
        <v>0</v>
      </c>
      <c r="CB149" s="109">
        <f t="shared" si="95"/>
        <v>0</v>
      </c>
      <c r="CC149" s="109">
        <f t="shared" si="96"/>
        <v>0</v>
      </c>
      <c r="CD149" s="109">
        <f t="shared" si="97"/>
        <v>0</v>
      </c>
      <c r="CE149" s="109">
        <f t="shared" si="98"/>
        <v>1</v>
      </c>
      <c r="CF149" s="109">
        <f t="shared" si="99"/>
        <v>0</v>
      </c>
      <c r="CG149" s="109">
        <f t="shared" si="100"/>
        <v>0</v>
      </c>
      <c r="CH149" s="109">
        <f t="shared" si="101"/>
        <v>0</v>
      </c>
      <c r="CI149" s="109">
        <f t="shared" si="102"/>
        <v>0</v>
      </c>
    </row>
    <row r="150" spans="1:87" s="99" customFormat="1">
      <c r="A150" s="105" t="s">
        <v>100</v>
      </c>
      <c r="B150" s="100">
        <v>2.3580968470278057E-2</v>
      </c>
      <c r="C150" s="100">
        <v>2.5036234979016778E-2</v>
      </c>
      <c r="D150" s="100">
        <v>3.1162730692001574E-2</v>
      </c>
      <c r="E150" s="100">
        <v>2.9474499856127115E-2</v>
      </c>
      <c r="F150" s="100">
        <v>2.649416113255508E-2</v>
      </c>
      <c r="G150" s="100">
        <v>1.0775334977358348E-2</v>
      </c>
      <c r="H150" s="100">
        <v>9.0832124542448191E-3</v>
      </c>
      <c r="I150" s="100">
        <v>9.5528722108189617E-3</v>
      </c>
      <c r="J150" s="100">
        <v>1.208610425406589E-2</v>
      </c>
      <c r="K150" s="100">
        <v>1.3272220983767945E-2</v>
      </c>
      <c r="L150" s="100">
        <v>1.8527603684382388E-2</v>
      </c>
      <c r="M150" s="100">
        <v>1.1252446992980905E-2</v>
      </c>
      <c r="N150" s="100">
        <v>1.3912092068294791E-2</v>
      </c>
      <c r="O150" s="100">
        <v>1.3072290768644117E-2</v>
      </c>
      <c r="P150" s="100">
        <v>1.1111347786634177E-2</v>
      </c>
      <c r="Q150" s="100">
        <v>1.7247607735454668E-2</v>
      </c>
      <c r="R150" s="100">
        <v>2.3629366859375885E-2</v>
      </c>
      <c r="S150" s="100">
        <v>2.0125675712756908E-2</v>
      </c>
      <c r="T150" s="100">
        <v>2.8146711118742306E-2</v>
      </c>
      <c r="U150" s="100">
        <v>2.8365575556225722E-2</v>
      </c>
      <c r="V150" s="100">
        <v>4.6368039166722351E-2</v>
      </c>
      <c r="W150" s="100">
        <v>3.5058324406708405E-2</v>
      </c>
      <c r="X150" s="100">
        <v>4.2020806249279147E-2</v>
      </c>
      <c r="Y150" s="100">
        <v>3.8309722272010578E-2</v>
      </c>
      <c r="Z150" s="100">
        <v>3.2092329309977345E-2</v>
      </c>
      <c r="AA150" s="100">
        <v>2.3939875507534732E-2</v>
      </c>
      <c r="AB150" s="100">
        <v>1.7605198138201189E-2</v>
      </c>
      <c r="AC150" s="100">
        <v>2.8256126291128961E-2</v>
      </c>
      <c r="AD150" s="100">
        <v>2.7824141361735406E-2</v>
      </c>
      <c r="AE150" s="100">
        <v>2.6422732267383529E-2</v>
      </c>
      <c r="AF150" s="100">
        <v>2.8180984471290357E-2</v>
      </c>
      <c r="AG150" s="100">
        <v>3.2578476287605095E-2</v>
      </c>
      <c r="AH150" s="100">
        <v>2.3177852306886002E-2</v>
      </c>
      <c r="AI150" s="100">
        <v>1.9055439291321336E-2</v>
      </c>
      <c r="AJ150" s="100">
        <v>1.6511905987119001E-2</v>
      </c>
      <c r="AK150" s="100">
        <v>1.919087551869518E-2</v>
      </c>
      <c r="AL150" s="100">
        <v>1.8367017493210916E-2</v>
      </c>
      <c r="AM150" s="100">
        <v>1.6137190357309289E-2</v>
      </c>
      <c r="AN150" s="100">
        <v>1.5092131543049893E-2</v>
      </c>
      <c r="AO150" s="100">
        <v>9.5929934599152319E-3</v>
      </c>
      <c r="AP150" s="100">
        <v>1.4187073441186242E-2</v>
      </c>
      <c r="AQ150" s="100">
        <v>1.4073646625804809E-2</v>
      </c>
      <c r="AR150" s="100">
        <v>9.8403914415860945E-3</v>
      </c>
      <c r="AS150" s="100">
        <v>1.0134410553321352E-2</v>
      </c>
      <c r="AT150" s="99">
        <f t="shared" si="93"/>
        <v>0.93992674204270876</v>
      </c>
      <c r="AU150" s="100">
        <v>1</v>
      </c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99">
        <f t="shared" si="75"/>
        <v>2.7149719025995722E-2</v>
      </c>
      <c r="BH150" s="99">
        <f t="shared" si="76"/>
        <v>1.0953948976051193E-2</v>
      </c>
      <c r="BI150" s="99">
        <f t="shared" si="77"/>
        <v>1.3575156260187276E-2</v>
      </c>
      <c r="BJ150" s="99">
        <f t="shared" si="78"/>
        <v>2.3502987396511098E-2</v>
      </c>
      <c r="BK150" s="99">
        <f t="shared" si="79"/>
        <v>3.8769844280939561E-2</v>
      </c>
      <c r="BL150" s="99">
        <f t="shared" si="80"/>
        <v>2.4406335324650072E-2</v>
      </c>
      <c r="BM150" s="99">
        <f t="shared" si="81"/>
        <v>2.5883096924897264E-2</v>
      </c>
      <c r="BN150" s="99">
        <f t="shared" si="82"/>
        <v>1.7059824179876858E-2</v>
      </c>
      <c r="BO150" s="99">
        <f t="shared" si="83"/>
        <v>1.1565703104362744E-2</v>
      </c>
      <c r="BQ150" s="99">
        <f t="shared" si="84"/>
        <v>3.1281552086280598E-3</v>
      </c>
      <c r="BR150" s="99">
        <f t="shared" si="85"/>
        <v>1.7428952114170882E-3</v>
      </c>
      <c r="BS150" s="99">
        <f t="shared" si="86"/>
        <v>3.0148990640278994E-3</v>
      </c>
      <c r="BT150" s="99">
        <f t="shared" si="87"/>
        <v>4.892875287119674E-3</v>
      </c>
      <c r="BU150" s="99">
        <f t="shared" si="88"/>
        <v>5.6319982570412859E-3</v>
      </c>
      <c r="BV150" s="99">
        <f t="shared" si="89"/>
        <v>4.9320496206817343E-3</v>
      </c>
      <c r="BW150" s="99">
        <f t="shared" si="90"/>
        <v>5.1072217372537636E-3</v>
      </c>
      <c r="BX150" s="99">
        <f t="shared" si="91"/>
        <v>1.6787954012199022E-3</v>
      </c>
      <c r="BY150" s="99">
        <f t="shared" si="92"/>
        <v>2.3493746610107392E-3</v>
      </c>
      <c r="CA150" s="109">
        <f t="shared" si="94"/>
        <v>0.70027928998784639</v>
      </c>
      <c r="CB150" s="109">
        <f t="shared" si="95"/>
        <v>0.28253786362088867</v>
      </c>
      <c r="CC150" s="109">
        <f t="shared" si="96"/>
        <v>0.35014729906617748</v>
      </c>
      <c r="CD150" s="109">
        <f t="shared" si="97"/>
        <v>0.60621825628703607</v>
      </c>
      <c r="CE150" s="109">
        <f t="shared" si="98"/>
        <v>1</v>
      </c>
      <c r="CF150" s="109">
        <f t="shared" si="99"/>
        <v>0.62951852857064405</v>
      </c>
      <c r="CG150" s="109">
        <f t="shared" si="100"/>
        <v>0.66760899882237046</v>
      </c>
      <c r="CH150" s="109">
        <f t="shared" si="101"/>
        <v>0.44002818417983658</v>
      </c>
      <c r="CI150" s="109">
        <f t="shared" si="102"/>
        <v>0.29831698627814185</v>
      </c>
    </row>
    <row r="151" spans="1:87" s="99" customFormat="1">
      <c r="A151" s="105" t="s">
        <v>101</v>
      </c>
      <c r="B151" s="100">
        <v>0</v>
      </c>
      <c r="C151" s="100">
        <v>0</v>
      </c>
      <c r="D151" s="100">
        <v>0</v>
      </c>
      <c r="E151" s="100">
        <v>0</v>
      </c>
      <c r="F151" s="100">
        <v>0</v>
      </c>
      <c r="G151" s="100">
        <v>5.3303880305684087E-2</v>
      </c>
      <c r="H151" s="100">
        <v>6.4129496455223978E-2</v>
      </c>
      <c r="I151" s="100">
        <v>8.0854811065075485E-2</v>
      </c>
      <c r="J151" s="100">
        <v>8.6694128570721979E-2</v>
      </c>
      <c r="K151" s="100">
        <v>5.8049537598398065E-2</v>
      </c>
      <c r="L151" s="100">
        <v>0</v>
      </c>
      <c r="M151" s="100">
        <v>0</v>
      </c>
      <c r="N151" s="100">
        <v>0</v>
      </c>
      <c r="O151" s="100">
        <v>0</v>
      </c>
      <c r="P151" s="100">
        <v>0</v>
      </c>
      <c r="Q151" s="100">
        <v>0</v>
      </c>
      <c r="R151" s="100">
        <v>0</v>
      </c>
      <c r="S151" s="100">
        <v>0</v>
      </c>
      <c r="T151" s="100">
        <v>0</v>
      </c>
      <c r="U151" s="100">
        <v>0</v>
      </c>
      <c r="V151" s="100">
        <v>2.1939836031555658E-2</v>
      </c>
      <c r="W151" s="100">
        <v>2.2493145424223437E-2</v>
      </c>
      <c r="X151" s="100">
        <v>2.4016822134477402E-2</v>
      </c>
      <c r="Y151" s="100">
        <v>2.889659328147378E-2</v>
      </c>
      <c r="Z151" s="100">
        <v>2.3201054650804805E-2</v>
      </c>
      <c r="AA151" s="100">
        <v>1.5972043107310433E-2</v>
      </c>
      <c r="AB151" s="100">
        <v>7.9808233191704294E-3</v>
      </c>
      <c r="AC151" s="100">
        <v>2.7189742203020121E-2</v>
      </c>
      <c r="AD151" s="100">
        <v>3.2964807743231087E-2</v>
      </c>
      <c r="AE151" s="100">
        <v>0</v>
      </c>
      <c r="AF151" s="100">
        <v>0</v>
      </c>
      <c r="AG151" s="100">
        <v>0</v>
      </c>
      <c r="AH151" s="100">
        <v>0</v>
      </c>
      <c r="AI151" s="100">
        <v>0</v>
      </c>
      <c r="AJ151" s="100">
        <v>0</v>
      </c>
      <c r="AK151" s="100">
        <v>0</v>
      </c>
      <c r="AL151" s="100">
        <v>0</v>
      </c>
      <c r="AM151" s="100">
        <v>0</v>
      </c>
      <c r="AN151" s="100">
        <v>0</v>
      </c>
      <c r="AO151" s="100">
        <v>0</v>
      </c>
      <c r="AP151" s="100">
        <v>0</v>
      </c>
      <c r="AQ151" s="100">
        <v>0</v>
      </c>
      <c r="AR151" s="100">
        <v>0</v>
      </c>
      <c r="AS151" s="100">
        <v>0</v>
      </c>
      <c r="AT151" s="99">
        <f t="shared" si="93"/>
        <v>0.54768672189037071</v>
      </c>
      <c r="AU151" s="100">
        <v>1</v>
      </c>
      <c r="AV151" s="100">
        <v>1</v>
      </c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99">
        <f t="shared" si="75"/>
        <v>0</v>
      </c>
      <c r="BH151" s="99">
        <f t="shared" si="76"/>
        <v>6.8606370799020724E-2</v>
      </c>
      <c r="BI151" s="99">
        <f t="shared" si="77"/>
        <v>0</v>
      </c>
      <c r="BJ151" s="99">
        <f t="shared" si="78"/>
        <v>0</v>
      </c>
      <c r="BK151" s="99">
        <f t="shared" si="79"/>
        <v>2.4109490304507014E-2</v>
      </c>
      <c r="BL151" s="99">
        <f t="shared" si="80"/>
        <v>2.1026854093183018E-2</v>
      </c>
      <c r="BM151" s="99">
        <f t="shared" si="81"/>
        <v>0</v>
      </c>
      <c r="BN151" s="99">
        <f t="shared" si="82"/>
        <v>0</v>
      </c>
      <c r="BO151" s="99">
        <f t="shared" si="83"/>
        <v>0</v>
      </c>
      <c r="BQ151" s="99">
        <f t="shared" si="84"/>
        <v>0</v>
      </c>
      <c r="BR151" s="99">
        <f t="shared" si="85"/>
        <v>1.4515910379420106E-2</v>
      </c>
      <c r="BS151" s="99">
        <f t="shared" si="86"/>
        <v>0</v>
      </c>
      <c r="BT151" s="99">
        <f t="shared" si="87"/>
        <v>0</v>
      </c>
      <c r="BU151" s="99">
        <f t="shared" si="88"/>
        <v>2.7870310401434837E-3</v>
      </c>
      <c r="BV151" s="99">
        <f t="shared" si="89"/>
        <v>1.1198898164022643E-2</v>
      </c>
      <c r="BW151" s="99">
        <f t="shared" si="90"/>
        <v>0</v>
      </c>
      <c r="BX151" s="99">
        <f t="shared" si="91"/>
        <v>0</v>
      </c>
      <c r="BY151" s="99">
        <f t="shared" si="92"/>
        <v>0</v>
      </c>
      <c r="CA151" s="109">
        <f t="shared" si="94"/>
        <v>0</v>
      </c>
      <c r="CB151" s="109">
        <f t="shared" si="95"/>
        <v>1</v>
      </c>
      <c r="CC151" s="109">
        <f t="shared" si="96"/>
        <v>0</v>
      </c>
      <c r="CD151" s="109">
        <f t="shared" si="97"/>
        <v>0</v>
      </c>
      <c r="CE151" s="109">
        <f t="shared" si="98"/>
        <v>0.35141766025103821</v>
      </c>
      <c r="CF151" s="109">
        <f t="shared" si="99"/>
        <v>0.30648544513133102</v>
      </c>
      <c r="CG151" s="109">
        <f t="shared" si="100"/>
        <v>0</v>
      </c>
      <c r="CH151" s="109">
        <f t="shared" si="101"/>
        <v>0</v>
      </c>
      <c r="CI151" s="109">
        <f t="shared" si="102"/>
        <v>0</v>
      </c>
    </row>
    <row r="152" spans="1:87" s="99" customFormat="1">
      <c r="A152" s="105" t="s">
        <v>102</v>
      </c>
      <c r="B152" s="100">
        <v>6.6241128257898962E-3</v>
      </c>
      <c r="C152" s="100">
        <v>7.1240310931941619E-3</v>
      </c>
      <c r="D152" s="100">
        <v>1.7153990942682197E-2</v>
      </c>
      <c r="E152" s="100">
        <v>1.1741370984903599E-2</v>
      </c>
      <c r="F152" s="100">
        <v>9.0714680249697269E-3</v>
      </c>
      <c r="G152" s="100">
        <v>5.131914127287039E-3</v>
      </c>
      <c r="H152" s="100">
        <v>7.6934710739935937E-3</v>
      </c>
      <c r="I152" s="100">
        <v>9.0771456158926424E-3</v>
      </c>
      <c r="J152" s="100">
        <v>9.0791213089986902E-3</v>
      </c>
      <c r="K152" s="100">
        <v>7.7223709083224555E-3</v>
      </c>
      <c r="L152" s="100">
        <v>9.9062340772243778E-3</v>
      </c>
      <c r="M152" s="100">
        <v>5.710063702019672E-3</v>
      </c>
      <c r="N152" s="100">
        <v>5.5670520855846117E-3</v>
      </c>
      <c r="O152" s="100">
        <v>6.0367742323928107E-3</v>
      </c>
      <c r="P152" s="100">
        <v>6.6489728045623468E-3</v>
      </c>
      <c r="Q152" s="100">
        <v>8.4450000871262049E-3</v>
      </c>
      <c r="R152" s="100">
        <v>9.5258519266453994E-3</v>
      </c>
      <c r="S152" s="100">
        <v>8.4737809730263697E-3</v>
      </c>
      <c r="T152" s="100">
        <v>9.5227412006258349E-3</v>
      </c>
      <c r="U152" s="100">
        <v>7.8805167325024343E-3</v>
      </c>
      <c r="V152" s="100">
        <v>3.5676413796984413E-2</v>
      </c>
      <c r="W152" s="100">
        <v>1.8028370909632014E-2</v>
      </c>
      <c r="X152" s="100">
        <v>1.8552191476728243E-2</v>
      </c>
      <c r="Y152" s="100">
        <v>1.4922281797547454E-2</v>
      </c>
      <c r="Z152" s="100">
        <v>1.4319884430480672E-2</v>
      </c>
      <c r="AA152" s="100">
        <v>9.3010481868363616E-3</v>
      </c>
      <c r="AB152" s="100">
        <v>8.0991309649694563E-3</v>
      </c>
      <c r="AC152" s="100">
        <v>1.2553361170007079E-2</v>
      </c>
      <c r="AD152" s="100">
        <v>1.1234299120403265E-2</v>
      </c>
      <c r="AE152" s="100">
        <v>1.0845465792722851E-2</v>
      </c>
      <c r="AF152" s="100">
        <v>9.3518090884326579E-3</v>
      </c>
      <c r="AG152" s="100">
        <v>1.3933728733372345E-2</v>
      </c>
      <c r="AH152" s="100">
        <v>1.1152811226873434E-2</v>
      </c>
      <c r="AI152" s="100">
        <v>8.8144652874727527E-3</v>
      </c>
      <c r="AJ152" s="100">
        <v>9.5097582510440763E-3</v>
      </c>
      <c r="AK152" s="100">
        <v>7.7849661936589178E-3</v>
      </c>
      <c r="AL152" s="100">
        <v>8.3791218629600209E-3</v>
      </c>
      <c r="AM152" s="100">
        <v>7.9487999318498138E-3</v>
      </c>
      <c r="AN152" s="100">
        <v>7.4705953124513764E-3</v>
      </c>
      <c r="AO152" s="100">
        <v>4.2545616057283733E-3</v>
      </c>
      <c r="AP152" s="100">
        <v>7.687283065065254E-3</v>
      </c>
      <c r="AQ152" s="100">
        <v>9.6783729883916942E-3</v>
      </c>
      <c r="AR152" s="100">
        <v>7.4532155650842294E-3</v>
      </c>
      <c r="AS152" s="100">
        <v>8.8330911152817854E-3</v>
      </c>
      <c r="AT152" s="99">
        <f t="shared" si="93"/>
        <v>0.44392101260172251</v>
      </c>
      <c r="AU152" s="100">
        <v>1</v>
      </c>
      <c r="AV152" s="100">
        <v>1</v>
      </c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99">
        <f t="shared" si="75"/>
        <v>1.0342994774307916E-2</v>
      </c>
      <c r="BH152" s="99">
        <f t="shared" si="76"/>
        <v>7.7408046068988849E-3</v>
      </c>
      <c r="BI152" s="99">
        <f t="shared" si="77"/>
        <v>6.7738193803567629E-3</v>
      </c>
      <c r="BJ152" s="99">
        <f t="shared" si="78"/>
        <v>8.769578183985249E-3</v>
      </c>
      <c r="BK152" s="99">
        <f t="shared" si="79"/>
        <v>2.0299828482274559E-2</v>
      </c>
      <c r="BL152" s="99">
        <f t="shared" si="80"/>
        <v>1.0296959860554041E-2</v>
      </c>
      <c r="BM152" s="99">
        <f t="shared" si="81"/>
        <v>1.0819656025774808E-2</v>
      </c>
      <c r="BN152" s="99">
        <f t="shared" si="82"/>
        <v>8.2186483103928402E-3</v>
      </c>
      <c r="BO152" s="99">
        <f t="shared" si="83"/>
        <v>7.5813048679102667E-3</v>
      </c>
      <c r="BQ152" s="99">
        <f t="shared" si="84"/>
        <v>4.3056275742798002E-3</v>
      </c>
      <c r="BR152" s="99">
        <f t="shared" si="85"/>
        <v>1.6113494877452552E-3</v>
      </c>
      <c r="BS152" s="99">
        <f t="shared" si="86"/>
        <v>1.7999102406580673E-3</v>
      </c>
      <c r="BT152" s="99">
        <f t="shared" si="87"/>
        <v>7.2843697375901348E-4</v>
      </c>
      <c r="BU152" s="99">
        <f t="shared" si="88"/>
        <v>8.7939022873384474E-3</v>
      </c>
      <c r="BV152" s="99">
        <f t="shared" si="89"/>
        <v>1.9826113817782323E-3</v>
      </c>
      <c r="BW152" s="99">
        <f t="shared" si="90"/>
        <v>1.9990292574603493E-3</v>
      </c>
      <c r="BX152" s="99">
        <f t="shared" si="91"/>
        <v>7.9265349513963192E-4</v>
      </c>
      <c r="BY152" s="99">
        <f t="shared" si="92"/>
        <v>2.0651587403448727E-3</v>
      </c>
      <c r="CA152" s="109">
        <f t="shared" si="94"/>
        <v>0.50951143667737042</v>
      </c>
      <c r="CB152" s="109">
        <f t="shared" si="95"/>
        <v>0.38132364584548162</v>
      </c>
      <c r="CC152" s="109">
        <f t="shared" si="96"/>
        <v>0.33368850314531173</v>
      </c>
      <c r="CD152" s="109">
        <f t="shared" si="97"/>
        <v>0.43200257537361386</v>
      </c>
      <c r="CE152" s="109">
        <f t="shared" si="98"/>
        <v>1</v>
      </c>
      <c r="CF152" s="109">
        <f t="shared" si="99"/>
        <v>0.50724368777525186</v>
      </c>
      <c r="CG152" s="109">
        <f t="shared" si="100"/>
        <v>0.53299248489820172</v>
      </c>
      <c r="CH152" s="109">
        <f t="shared" si="101"/>
        <v>0.40486294342679863</v>
      </c>
      <c r="CI152" s="109">
        <f t="shared" si="102"/>
        <v>0.37346644945941904</v>
      </c>
    </row>
    <row r="153" spans="1:87" s="99" customFormat="1">
      <c r="A153" s="105">
        <v>76</v>
      </c>
      <c r="B153" s="100">
        <v>1.0436737266668144E-2</v>
      </c>
      <c r="C153" s="100">
        <v>1.2317137353992322E-2</v>
      </c>
      <c r="D153" s="100">
        <v>1.2173458552350833E-2</v>
      </c>
      <c r="E153" s="100">
        <v>1.4656299334791154E-2</v>
      </c>
      <c r="F153" s="100">
        <v>1.6802402247027323E-2</v>
      </c>
      <c r="G153" s="100">
        <v>9.2297771852316596E-3</v>
      </c>
      <c r="H153" s="100">
        <v>9.7604125359453953E-3</v>
      </c>
      <c r="I153" s="100">
        <v>1.0616892557562612E-2</v>
      </c>
      <c r="J153" s="100">
        <v>1.3051711113808965E-2</v>
      </c>
      <c r="K153" s="100">
        <v>1.1829672304998215E-2</v>
      </c>
      <c r="L153" s="100">
        <v>1.0102237036593003E-2</v>
      </c>
      <c r="M153" s="100">
        <v>5.8426866701349273E-3</v>
      </c>
      <c r="N153" s="100">
        <v>9.8216987248757291E-3</v>
      </c>
      <c r="O153" s="100">
        <v>1.0986722831867879E-2</v>
      </c>
      <c r="P153" s="100">
        <v>8.2729455736233644E-3</v>
      </c>
      <c r="Q153" s="100">
        <v>1.144812336654619E-2</v>
      </c>
      <c r="R153" s="100">
        <v>1.2926410098320421E-2</v>
      </c>
      <c r="S153" s="100">
        <v>1.7572098894163488E-2</v>
      </c>
      <c r="T153" s="100">
        <v>1.6995383320011246E-2</v>
      </c>
      <c r="U153" s="100">
        <v>1.38012863930074E-2</v>
      </c>
      <c r="V153" s="106">
        <v>0</v>
      </c>
      <c r="W153" s="106">
        <v>2.2394050952752733E-2</v>
      </c>
      <c r="X153" s="106">
        <v>1.337198788532926E-2</v>
      </c>
      <c r="Y153" s="106">
        <v>3.7437430260737356E-2</v>
      </c>
      <c r="Z153" s="106">
        <v>1.5921122224239602E-2</v>
      </c>
      <c r="AA153" s="100">
        <v>1.7243317452509101E-2</v>
      </c>
      <c r="AB153" s="100">
        <v>1.0577851533152289E-2</v>
      </c>
      <c r="AC153" s="100">
        <v>1.426830455612144E-2</v>
      </c>
      <c r="AD153" s="100">
        <v>2.2983423737329561E-2</v>
      </c>
      <c r="AE153" s="100">
        <v>0</v>
      </c>
      <c r="AF153" s="100">
        <v>0</v>
      </c>
      <c r="AG153" s="100">
        <v>0</v>
      </c>
      <c r="AH153" s="100">
        <v>0</v>
      </c>
      <c r="AI153" s="100">
        <v>0</v>
      </c>
      <c r="AJ153" s="100">
        <v>1.4017160221652862E-2</v>
      </c>
      <c r="AK153" s="100">
        <v>1.3655460245625976E-2</v>
      </c>
      <c r="AL153" s="100">
        <v>1.3469072701698632E-2</v>
      </c>
      <c r="AM153" s="100">
        <v>1.0870683062689483E-2</v>
      </c>
      <c r="AN153" s="100">
        <v>1.0723911173229942E-2</v>
      </c>
      <c r="AO153" s="100">
        <v>4.5166505127591898E-3</v>
      </c>
      <c r="AP153" s="100">
        <v>8.8293384489508651E-3</v>
      </c>
      <c r="AQ153" s="100">
        <v>6.4870591672421974E-3</v>
      </c>
      <c r="AR153" s="100">
        <v>8.4102599872545054E-3</v>
      </c>
      <c r="AS153" s="100">
        <v>1.2628719838940913E-2</v>
      </c>
      <c r="AT153" s="99">
        <f t="shared" si="93"/>
        <v>0.49644989732373618</v>
      </c>
      <c r="AU153" s="100"/>
      <c r="AV153" s="100"/>
      <c r="AW153" s="100">
        <v>1</v>
      </c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99">
        <f t="shared" si="75"/>
        <v>1.3277206950965955E-2</v>
      </c>
      <c r="BH153" s="99">
        <f t="shared" si="76"/>
        <v>1.0897693139509368E-2</v>
      </c>
      <c r="BI153" s="99">
        <f t="shared" si="77"/>
        <v>9.0052581674189801E-3</v>
      </c>
      <c r="BJ153" s="99">
        <f t="shared" si="78"/>
        <v>1.4548660414409748E-2</v>
      </c>
      <c r="BK153" s="99">
        <f t="shared" si="79"/>
        <v>1.7824918264611789E-2</v>
      </c>
      <c r="BL153" s="99">
        <f t="shared" si="80"/>
        <v>1.6268224319778098E-2</v>
      </c>
      <c r="BM153" s="99">
        <f t="shared" si="81"/>
        <v>0</v>
      </c>
      <c r="BN153" s="99">
        <f t="shared" si="82"/>
        <v>1.2547257480979379E-2</v>
      </c>
      <c r="BO153" s="99">
        <f t="shared" si="83"/>
        <v>8.1744055910295335E-3</v>
      </c>
      <c r="BQ153" s="99">
        <f t="shared" si="84"/>
        <v>2.4767498795998425E-3</v>
      </c>
      <c r="BR153" s="99">
        <f t="shared" si="85"/>
        <v>1.554234406959711E-3</v>
      </c>
      <c r="BS153" s="99">
        <f t="shared" si="86"/>
        <v>2.0207845166048352E-3</v>
      </c>
      <c r="BT153" s="99">
        <f t="shared" si="87"/>
        <v>2.6425001049547826E-3</v>
      </c>
      <c r="BU153" s="99">
        <f t="shared" si="88"/>
        <v>1.3662982285963163E-2</v>
      </c>
      <c r="BV153" s="99">
        <f t="shared" si="89"/>
        <v>5.2416515001418784E-3</v>
      </c>
      <c r="BW153" s="99">
        <f t="shared" si="90"/>
        <v>0</v>
      </c>
      <c r="BX153" s="99">
        <f t="shared" si="91"/>
        <v>1.6104319508913648E-3</v>
      </c>
      <c r="BY153" s="99">
        <f t="shared" si="92"/>
        <v>3.0229038162928063E-3</v>
      </c>
      <c r="CA153" s="109">
        <f t="shared" si="94"/>
        <v>0.74486776061831894</v>
      </c>
      <c r="CB153" s="109">
        <f t="shared" si="95"/>
        <v>0.61137408754040701</v>
      </c>
      <c r="CC153" s="109">
        <f t="shared" si="96"/>
        <v>0.50520614084931437</v>
      </c>
      <c r="CD153" s="109">
        <f t="shared" si="97"/>
        <v>0.81619787526843979</v>
      </c>
      <c r="CE153" s="109">
        <f t="shared" si="98"/>
        <v>1</v>
      </c>
      <c r="CF153" s="109">
        <f t="shared" si="99"/>
        <v>0.91266754092644387</v>
      </c>
      <c r="CG153" s="109">
        <f t="shared" si="100"/>
        <v>0</v>
      </c>
      <c r="CH153" s="109">
        <f t="shared" si="101"/>
        <v>0.7039166909331489</v>
      </c>
      <c r="CI153" s="109">
        <f t="shared" si="102"/>
        <v>0.45859428187440077</v>
      </c>
    </row>
    <row r="154" spans="1:87" s="99" customFormat="1">
      <c r="A154" s="105">
        <v>553</v>
      </c>
      <c r="B154" s="100">
        <v>0</v>
      </c>
      <c r="C154" s="100">
        <v>0</v>
      </c>
      <c r="D154" s="100">
        <v>0</v>
      </c>
      <c r="E154" s="100">
        <v>0</v>
      </c>
      <c r="F154" s="100">
        <v>0</v>
      </c>
      <c r="G154" s="100">
        <v>0</v>
      </c>
      <c r="H154" s="100">
        <v>0</v>
      </c>
      <c r="I154" s="100">
        <v>0</v>
      </c>
      <c r="J154" s="100">
        <v>0</v>
      </c>
      <c r="K154" s="100">
        <v>0</v>
      </c>
      <c r="L154" s="100">
        <v>0</v>
      </c>
      <c r="M154" s="100">
        <v>0</v>
      </c>
      <c r="N154" s="100">
        <v>0</v>
      </c>
      <c r="O154" s="100">
        <v>0</v>
      </c>
      <c r="P154" s="100">
        <v>0</v>
      </c>
      <c r="Q154" s="100">
        <v>0</v>
      </c>
      <c r="R154" s="100">
        <v>0</v>
      </c>
      <c r="S154" s="100">
        <v>0</v>
      </c>
      <c r="T154" s="100">
        <v>0</v>
      </c>
      <c r="U154" s="100">
        <v>0</v>
      </c>
      <c r="V154" s="100">
        <v>0.60619700129781973</v>
      </c>
      <c r="W154" s="100">
        <v>0.3046336249959794</v>
      </c>
      <c r="X154" s="100">
        <v>0.23745637479727008</v>
      </c>
      <c r="Y154" s="100">
        <v>0.26335878514133348</v>
      </c>
      <c r="Z154" s="100">
        <v>0.28833016253937177</v>
      </c>
      <c r="AA154" s="100">
        <v>1.6817265209983123E-2</v>
      </c>
      <c r="AB154" s="100">
        <v>1.2246595227131547E-2</v>
      </c>
      <c r="AC154" s="100">
        <v>1.2625389402632631E-2</v>
      </c>
      <c r="AD154" s="100">
        <v>1.5254251504037327E-2</v>
      </c>
      <c r="AE154" s="100">
        <v>0</v>
      </c>
      <c r="AF154" s="100">
        <v>0</v>
      </c>
      <c r="AG154" s="100">
        <v>0</v>
      </c>
      <c r="AH154" s="100">
        <v>0</v>
      </c>
      <c r="AI154" s="100">
        <v>0</v>
      </c>
      <c r="AJ154" s="100">
        <v>0</v>
      </c>
      <c r="AK154" s="100">
        <v>0</v>
      </c>
      <c r="AL154" s="100">
        <v>0</v>
      </c>
      <c r="AM154" s="100">
        <v>0</v>
      </c>
      <c r="AN154" s="100">
        <v>0</v>
      </c>
      <c r="AO154" s="100">
        <v>0</v>
      </c>
      <c r="AP154" s="100">
        <v>0</v>
      </c>
      <c r="AQ154" s="100">
        <v>0</v>
      </c>
      <c r="AR154" s="100">
        <v>0</v>
      </c>
      <c r="AS154" s="100">
        <v>0</v>
      </c>
      <c r="AT154" s="99">
        <f t="shared" si="93"/>
        <v>1.7569194501155589</v>
      </c>
      <c r="AU154" s="100"/>
      <c r="AV154" s="100"/>
      <c r="AW154" s="100">
        <v>1</v>
      </c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99">
        <f t="shared" si="75"/>
        <v>0</v>
      </c>
      <c r="BH154" s="99">
        <f t="shared" si="76"/>
        <v>0</v>
      </c>
      <c r="BI154" s="99">
        <f t="shared" si="77"/>
        <v>0</v>
      </c>
      <c r="BJ154" s="99">
        <f t="shared" si="78"/>
        <v>0</v>
      </c>
      <c r="BK154" s="99">
        <f t="shared" si="79"/>
        <v>0.33999518975435483</v>
      </c>
      <c r="BL154" s="99">
        <f t="shared" si="80"/>
        <v>1.4235875335946157E-2</v>
      </c>
      <c r="BM154" s="99">
        <f t="shared" si="81"/>
        <v>0</v>
      </c>
      <c r="BN154" s="99">
        <f t="shared" si="82"/>
        <v>0</v>
      </c>
      <c r="BO154" s="99">
        <f t="shared" si="83"/>
        <v>0</v>
      </c>
      <c r="BQ154" s="99">
        <f t="shared" si="84"/>
        <v>0</v>
      </c>
      <c r="BR154" s="99">
        <f t="shared" si="85"/>
        <v>0</v>
      </c>
      <c r="BS154" s="99">
        <f t="shared" si="86"/>
        <v>0</v>
      </c>
      <c r="BT154" s="99">
        <f t="shared" si="87"/>
        <v>0</v>
      </c>
      <c r="BU154" s="99">
        <f t="shared" si="88"/>
        <v>0.15097223822041111</v>
      </c>
      <c r="BV154" s="99">
        <f t="shared" si="89"/>
        <v>2.1795690701178253E-3</v>
      </c>
      <c r="BW154" s="99">
        <f t="shared" si="90"/>
        <v>0</v>
      </c>
      <c r="BX154" s="99">
        <f t="shared" si="91"/>
        <v>0</v>
      </c>
      <c r="BY154" s="99">
        <f t="shared" si="92"/>
        <v>0</v>
      </c>
      <c r="CA154" s="109">
        <f t="shared" si="94"/>
        <v>0</v>
      </c>
      <c r="CB154" s="109">
        <f t="shared" si="95"/>
        <v>0</v>
      </c>
      <c r="CC154" s="109">
        <f t="shared" si="96"/>
        <v>0</v>
      </c>
      <c r="CD154" s="109">
        <f t="shared" si="97"/>
        <v>0</v>
      </c>
      <c r="CE154" s="109">
        <f t="shared" si="98"/>
        <v>1</v>
      </c>
      <c r="CF154" s="109">
        <f t="shared" si="99"/>
        <v>4.187081395543131E-2</v>
      </c>
      <c r="CG154" s="109">
        <f t="shared" si="100"/>
        <v>0</v>
      </c>
      <c r="CH154" s="109">
        <f t="shared" si="101"/>
        <v>0</v>
      </c>
      <c r="CI154" s="109">
        <f t="shared" si="102"/>
        <v>0</v>
      </c>
    </row>
    <row r="155" spans="1:87" s="99" customFormat="1">
      <c r="A155" s="105" t="s">
        <v>103</v>
      </c>
      <c r="B155" s="100">
        <v>0.12819210654852736</v>
      </c>
      <c r="C155" s="100">
        <v>0.10456443626363635</v>
      </c>
      <c r="D155" s="100">
        <v>0.10256370390708476</v>
      </c>
      <c r="E155" s="100">
        <v>8.2353972553153437E-2</v>
      </c>
      <c r="F155" s="100">
        <v>8.6607498953932868E-2</v>
      </c>
      <c r="G155" s="100">
        <v>8.3700043860031312E-2</v>
      </c>
      <c r="H155" s="100">
        <v>0.11617801370927379</v>
      </c>
      <c r="I155" s="100">
        <v>9.255382059678384E-2</v>
      </c>
      <c r="J155" s="100">
        <v>5.6373342506036442E-2</v>
      </c>
      <c r="K155" s="100">
        <v>0.10573997786245082</v>
      </c>
      <c r="L155" s="100">
        <v>0</v>
      </c>
      <c r="M155" s="100">
        <v>0</v>
      </c>
      <c r="N155" s="100">
        <v>0</v>
      </c>
      <c r="O155" s="100">
        <v>0</v>
      </c>
      <c r="P155" s="100">
        <v>0</v>
      </c>
      <c r="Q155" s="100">
        <v>2.668870742942062E-2</v>
      </c>
      <c r="R155" s="100">
        <v>1.9321556327980962E-2</v>
      </c>
      <c r="S155" s="100">
        <v>4.5536865790412426E-2</v>
      </c>
      <c r="T155" s="100">
        <v>2.4092621260539106E-2</v>
      </c>
      <c r="U155" s="100">
        <v>2.930457982937083E-2</v>
      </c>
      <c r="V155" s="100">
        <v>0.20031443112235028</v>
      </c>
      <c r="W155" s="100">
        <v>0.20323171438958942</v>
      </c>
      <c r="X155" s="100">
        <v>0.21108261698531519</v>
      </c>
      <c r="Y155" s="100">
        <v>0.2336903300768903</v>
      </c>
      <c r="Z155" s="100">
        <v>0.20114401193586839</v>
      </c>
      <c r="AA155" s="100">
        <v>0.15353874076654664</v>
      </c>
      <c r="AB155" s="100">
        <v>0.1322127802870762</v>
      </c>
      <c r="AC155" s="100">
        <v>0.21117029702184625</v>
      </c>
      <c r="AD155" s="100">
        <v>0.29463275448415405</v>
      </c>
      <c r="AE155" s="100">
        <v>0.19338994553680433</v>
      </c>
      <c r="AF155" s="100">
        <v>0.16371484857140131</v>
      </c>
      <c r="AG155" s="100">
        <v>0.31610095749356193</v>
      </c>
      <c r="AH155" s="100">
        <v>0.17463944282342175</v>
      </c>
      <c r="AI155" s="100">
        <v>0.19182874069984246</v>
      </c>
      <c r="AJ155" s="100">
        <v>8.5009587623840144E-2</v>
      </c>
      <c r="AK155" s="100">
        <v>8.8403566542830075E-2</v>
      </c>
      <c r="AL155" s="100">
        <v>7.1436717616678788E-2</v>
      </c>
      <c r="AM155" s="100">
        <v>5.7392711797295784E-2</v>
      </c>
      <c r="AN155" s="100">
        <v>4.7533892484489963E-2</v>
      </c>
      <c r="AO155" s="100">
        <v>6.6498878816922583E-2</v>
      </c>
      <c r="AP155" s="100">
        <v>0.11067979686624385</v>
      </c>
      <c r="AQ155" s="100">
        <v>0.38499360001968741</v>
      </c>
      <c r="AR155" s="100">
        <v>8.1386822136940248E-2</v>
      </c>
      <c r="AS155" s="100">
        <v>0.1288210738982444</v>
      </c>
      <c r="AT155" s="99">
        <f t="shared" si="93"/>
        <v>5.1066195073964753</v>
      </c>
      <c r="AU155" s="100">
        <v>1</v>
      </c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99">
        <f t="shared" si="75"/>
        <v>0.10085634364526694</v>
      </c>
      <c r="BH155" s="99">
        <f t="shared" si="76"/>
        <v>9.0909039706915246E-2</v>
      </c>
      <c r="BI155" s="99">
        <f t="shared" si="77"/>
        <v>0</v>
      </c>
      <c r="BJ155" s="99">
        <f t="shared" si="78"/>
        <v>2.8988866127544789E-2</v>
      </c>
      <c r="BK155" s="99">
        <f t="shared" si="79"/>
        <v>0.20989262090200272</v>
      </c>
      <c r="BL155" s="99">
        <f t="shared" si="80"/>
        <v>0.19788864313990578</v>
      </c>
      <c r="BM155" s="99">
        <f t="shared" si="81"/>
        <v>0.20793478702500634</v>
      </c>
      <c r="BN155" s="99">
        <f t="shared" si="82"/>
        <v>6.9955295213026944E-2</v>
      </c>
      <c r="BO155" s="99">
        <f t="shared" si="83"/>
        <v>0.15447603434760768</v>
      </c>
      <c r="BQ155" s="99">
        <f t="shared" si="84"/>
        <v>1.8091961436653047E-2</v>
      </c>
      <c r="BR155" s="99">
        <f t="shared" si="85"/>
        <v>2.294486369621777E-2</v>
      </c>
      <c r="BS155" s="99">
        <f t="shared" si="86"/>
        <v>0</v>
      </c>
      <c r="BT155" s="99">
        <f t="shared" si="87"/>
        <v>9.9581221947057739E-3</v>
      </c>
      <c r="BU155" s="99">
        <f t="shared" si="88"/>
        <v>1.3967771892067304E-2</v>
      </c>
      <c r="BV155" s="99">
        <f t="shared" si="89"/>
        <v>7.2608673062332652E-2</v>
      </c>
      <c r="BW155" s="99">
        <f t="shared" si="90"/>
        <v>6.1714788499841113E-2</v>
      </c>
      <c r="BX155" s="99">
        <f t="shared" si="91"/>
        <v>1.7533559605644844E-2</v>
      </c>
      <c r="BY155" s="99">
        <f t="shared" si="92"/>
        <v>0.1311455759198632</v>
      </c>
      <c r="CA155" s="109">
        <f t="shared" si="94"/>
        <v>0.48051400383606624</v>
      </c>
      <c r="CB155" s="109">
        <f t="shared" si="95"/>
        <v>0.43312165676067282</v>
      </c>
      <c r="CC155" s="109">
        <f t="shared" si="96"/>
        <v>0</v>
      </c>
      <c r="CD155" s="109">
        <f t="shared" si="97"/>
        <v>0.13811284076098831</v>
      </c>
      <c r="CE155" s="109">
        <f t="shared" si="98"/>
        <v>1</v>
      </c>
      <c r="CF155" s="109">
        <f t="shared" si="99"/>
        <v>0.94280895769222151</v>
      </c>
      <c r="CG155" s="109">
        <f t="shared" si="100"/>
        <v>0.99067221196923128</v>
      </c>
      <c r="CH155" s="109">
        <f t="shared" si="101"/>
        <v>0.33329087469772717</v>
      </c>
      <c r="CI155" s="109">
        <f t="shared" si="102"/>
        <v>0.73597648971057139</v>
      </c>
    </row>
    <row r="156" spans="1:87" s="99" customFormat="1">
      <c r="A156" s="105">
        <v>536</v>
      </c>
      <c r="B156" s="100">
        <v>3.8329079060945292E-2</v>
      </c>
      <c r="C156" s="100">
        <v>4.2198250801165023E-2</v>
      </c>
      <c r="D156" s="100">
        <v>3.7803881613115577E-2</v>
      </c>
      <c r="E156" s="100">
        <v>4.9978684188758407E-2</v>
      </c>
      <c r="F156" s="100">
        <v>3.6101973335005734E-2</v>
      </c>
      <c r="G156" s="100">
        <v>2.7808712170722991E-2</v>
      </c>
      <c r="H156" s="100">
        <v>2.6685996926353581E-2</v>
      </c>
      <c r="I156" s="100">
        <v>3.2455841161913905E-2</v>
      </c>
      <c r="J156" s="100">
        <v>3.2848337897202776E-2</v>
      </c>
      <c r="K156" s="100">
        <v>3.9733550499512285E-2</v>
      </c>
      <c r="L156" s="100">
        <v>4.99906139427908E-2</v>
      </c>
      <c r="M156" s="100">
        <v>4.2088775367449954E-2</v>
      </c>
      <c r="N156" s="100">
        <v>3.8285336070888264E-2</v>
      </c>
      <c r="O156" s="100">
        <v>4.2228987666103973E-2</v>
      </c>
      <c r="P156" s="100">
        <v>4.2244876803289977E-2</v>
      </c>
      <c r="Q156" s="100">
        <v>3.8709002893890426E-2</v>
      </c>
      <c r="R156" s="100">
        <v>4.955992601395727E-2</v>
      </c>
      <c r="S156" s="100">
        <v>5.1814065801388469E-2</v>
      </c>
      <c r="T156" s="100">
        <v>5.2335678089712311E-2</v>
      </c>
      <c r="U156" s="100">
        <v>4.9303162588804128E-2</v>
      </c>
      <c r="V156" s="100">
        <v>7.0249768748922886E-2</v>
      </c>
      <c r="W156" s="100">
        <v>5.1389093305080041E-2</v>
      </c>
      <c r="X156" s="100">
        <v>5.6803894123359476E-2</v>
      </c>
      <c r="Y156" s="100">
        <v>3.9039761835261422E-2</v>
      </c>
      <c r="Z156" s="100">
        <v>4.3636019166857443E-2</v>
      </c>
      <c r="AA156" s="100">
        <v>3.7181251472747895E-2</v>
      </c>
      <c r="AB156" s="100">
        <v>2.9516960405524172E-2</v>
      </c>
      <c r="AC156" s="100">
        <v>2.586240837383141E-2</v>
      </c>
      <c r="AD156" s="100">
        <v>4.1395724272404594E-2</v>
      </c>
      <c r="AE156" s="100">
        <v>3.9349171415973896E-2</v>
      </c>
      <c r="AF156" s="100">
        <v>4.6658085700502748E-2</v>
      </c>
      <c r="AG156" s="100">
        <v>5.2317925326549254E-2</v>
      </c>
      <c r="AH156" s="100">
        <v>3.5156495077547915E-2</v>
      </c>
      <c r="AI156" s="100">
        <v>3.7940784400461482E-2</v>
      </c>
      <c r="AJ156" s="100">
        <v>3.0966467691874354E-2</v>
      </c>
      <c r="AK156" s="100">
        <v>2.8233387138759534E-2</v>
      </c>
      <c r="AL156" s="100">
        <v>2.6230174755805219E-2</v>
      </c>
      <c r="AM156" s="100">
        <v>2.3860130712727076E-2</v>
      </c>
      <c r="AN156" s="100">
        <v>2.2340481055567084E-2</v>
      </c>
      <c r="AO156" s="100">
        <v>2.2759027456847488E-2</v>
      </c>
      <c r="AP156" s="100">
        <v>3.3239161027553379E-2</v>
      </c>
      <c r="AQ156" s="100">
        <v>3.0781113101234537E-2</v>
      </c>
      <c r="AR156" s="100">
        <v>2.6940823130672122E-2</v>
      </c>
      <c r="AS156" s="100">
        <v>2.7765938229758057E-2</v>
      </c>
      <c r="AT156" s="99">
        <f t="shared" si="93"/>
        <v>1.7001187808187945</v>
      </c>
      <c r="AU156" s="100"/>
      <c r="AV156" s="100"/>
      <c r="AW156" s="100">
        <v>1</v>
      </c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99">
        <f t="shared" ref="BG156:BG219" si="103">AVERAGE(B156:F156)</f>
        <v>4.0882373799798005E-2</v>
      </c>
      <c r="BH156" s="99">
        <f t="shared" ref="BH156:BH219" si="104">AVERAGE(G156:K156)</f>
        <v>3.190648773114111E-2</v>
      </c>
      <c r="BI156" s="99">
        <f t="shared" ref="BI156:BI219" si="105">AVERAGE(L156:P156)</f>
        <v>4.2967717970104596E-2</v>
      </c>
      <c r="BJ156" s="99">
        <f t="shared" ref="BJ156:BJ219" si="106">AVERAGE(Q156:U156)</f>
        <v>4.8344367077550521E-2</v>
      </c>
      <c r="BK156" s="99">
        <f t="shared" ref="BK156:BK219" si="107">AVERAGE(V156:Z156)</f>
        <v>5.2223707435896258E-2</v>
      </c>
      <c r="BL156" s="99">
        <f t="shared" ref="BL156:BL219" si="108">AVERAGE(AA156:AD156)</f>
        <v>3.348908613112702E-2</v>
      </c>
      <c r="BM156" s="99">
        <f t="shared" ref="BM156:BM219" si="109">AVERAGE(AE156:AI156)</f>
        <v>4.2284492384207055E-2</v>
      </c>
      <c r="BN156" s="99">
        <f t="shared" ref="BN156:BN219" si="110">AVERAGE(AJ156:AN156)</f>
        <v>2.6326128270946651E-2</v>
      </c>
      <c r="BO156" s="99">
        <f t="shared" ref="BO156:BO219" si="111">AVERAGE(AO156:AS156)</f>
        <v>2.8297212589213118E-2</v>
      </c>
      <c r="BQ156" s="99">
        <f t="shared" ref="BQ156:BQ219" si="112">STDEV(B156:F156)</f>
        <v>5.5525456266864543E-3</v>
      </c>
      <c r="BR156" s="99">
        <f t="shared" ref="BR156:BR219" si="113">STDEV(G156:K156)</f>
        <v>5.1598709115070326E-3</v>
      </c>
      <c r="BS156" s="99">
        <f t="shared" ref="BS156:BS219" si="114">STDEV(L156:P156)</f>
        <v>4.2745330156209148E-3</v>
      </c>
      <c r="BT156" s="99">
        <f t="shared" ref="BT156:BT219" si="115">STDEV(Q156:U156)</f>
        <v>5.5499209035364816E-3</v>
      </c>
      <c r="BU156" s="99">
        <f t="shared" ref="BU156:BU219" si="116">STDEV(V156:Z156)</f>
        <v>1.2187887313917966E-2</v>
      </c>
      <c r="BV156" s="99">
        <f t="shared" ref="BV156:BV219" si="117">STDEV(AA156:AD156)</f>
        <v>7.0732125657439592E-3</v>
      </c>
      <c r="BW156" s="99">
        <f t="shared" ref="BW156:BW219" si="118">STDEV(AE156:AI156)</f>
        <v>7.0372286616104994E-3</v>
      </c>
      <c r="BX156" s="99">
        <f t="shared" ref="BX156:BX219" si="119">STDEV(AJ156:AN156)</f>
        <v>3.4331516529983903E-3</v>
      </c>
      <c r="BY156" s="99">
        <f t="shared" ref="BY156:BY219" si="120">STDEV(AO156:AS156)</f>
        <v>3.9807711404150469E-3</v>
      </c>
      <c r="CA156" s="109">
        <f t="shared" si="94"/>
        <v>0.78283170244051414</v>
      </c>
      <c r="CB156" s="109">
        <f t="shared" si="95"/>
        <v>0.61095792117604442</v>
      </c>
      <c r="CC156" s="109">
        <f t="shared" si="96"/>
        <v>0.82276268920292117</v>
      </c>
      <c r="CD156" s="109">
        <f t="shared" si="97"/>
        <v>0.9257168717271258</v>
      </c>
      <c r="CE156" s="109">
        <f t="shared" si="98"/>
        <v>1</v>
      </c>
      <c r="CF156" s="109">
        <f t="shared" si="99"/>
        <v>0.64126213506067764</v>
      </c>
      <c r="CG156" s="109">
        <f t="shared" si="100"/>
        <v>0.80968001814330348</v>
      </c>
      <c r="CH156" s="109">
        <f t="shared" si="101"/>
        <v>0.50410301304750416</v>
      </c>
      <c r="CI156" s="109">
        <f t="shared" si="102"/>
        <v>0.54184610742060935</v>
      </c>
    </row>
    <row r="157" spans="1:87" s="99" customFormat="1">
      <c r="A157" s="105">
        <v>537</v>
      </c>
      <c r="B157" s="100">
        <v>4.025888856919102E-2</v>
      </c>
      <c r="C157" s="100">
        <v>3.9455138891567855E-2</v>
      </c>
      <c r="D157" s="100">
        <v>0</v>
      </c>
      <c r="E157" s="100">
        <v>4.1187237661750954E-2</v>
      </c>
      <c r="F157" s="100">
        <v>3.7718518605622725E-2</v>
      </c>
      <c r="G157" s="100">
        <v>2.6002898828559565E-2</v>
      </c>
      <c r="H157" s="100">
        <v>2.3619886502721534E-2</v>
      </c>
      <c r="I157" s="100">
        <v>3.2207702660756329E-2</v>
      </c>
      <c r="J157" s="100">
        <v>2.9309371894657796E-2</v>
      </c>
      <c r="K157" s="100">
        <v>3.4264880028142264E-2</v>
      </c>
      <c r="L157" s="100">
        <v>3.5460366387503765E-2</v>
      </c>
      <c r="M157" s="100">
        <v>3.0224476775932339E-2</v>
      </c>
      <c r="N157" s="100">
        <v>2.7300626755997408E-2</v>
      </c>
      <c r="O157" s="100">
        <v>2.7699419542011289E-2</v>
      </c>
      <c r="P157" s="100">
        <v>2.7833893544296426E-2</v>
      </c>
      <c r="Q157" s="100">
        <v>3.6681693119656529E-2</v>
      </c>
      <c r="R157" s="100">
        <v>4.1146545381978261E-2</v>
      </c>
      <c r="S157" s="100">
        <v>4.5937765826084567E-2</v>
      </c>
      <c r="T157" s="100">
        <v>4.6330587595283329E-2</v>
      </c>
      <c r="U157" s="100">
        <v>4.3373823566733076E-2</v>
      </c>
      <c r="V157" s="100">
        <v>9.1971982569120328E-2</v>
      </c>
      <c r="W157" s="100">
        <v>6.3655689273527064E-2</v>
      </c>
      <c r="X157" s="100">
        <v>6.9276679543606709E-2</v>
      </c>
      <c r="Y157" s="100">
        <v>5.245274515929145E-2</v>
      </c>
      <c r="Z157" s="100">
        <v>5.8486386636879627E-2</v>
      </c>
      <c r="AA157" s="100">
        <v>3.2064691772505143E-2</v>
      </c>
      <c r="AB157" s="100">
        <v>3.0019528733770166E-2</v>
      </c>
      <c r="AC157" s="100">
        <v>2.9058813798778147E-2</v>
      </c>
      <c r="AD157" s="100">
        <v>4.0008211646399158E-2</v>
      </c>
      <c r="AE157" s="100">
        <v>3.2341728720577195E-2</v>
      </c>
      <c r="AF157" s="100">
        <v>4.0696688300197736E-2</v>
      </c>
      <c r="AG157" s="100">
        <v>4.5410699176032E-2</v>
      </c>
      <c r="AH157" s="100">
        <v>3.2245074119110588E-2</v>
      </c>
      <c r="AI157" s="100">
        <v>3.2293983611181E-2</v>
      </c>
      <c r="AJ157" s="100">
        <v>2.7441864874087958E-2</v>
      </c>
      <c r="AK157" s="100">
        <v>2.8822928865452176E-2</v>
      </c>
      <c r="AL157" s="100">
        <v>2.9207508125133948E-2</v>
      </c>
      <c r="AM157" s="100">
        <v>1.9565436086923991E-2</v>
      </c>
      <c r="AN157" s="100">
        <v>1.9218993464209237E-2</v>
      </c>
      <c r="AO157" s="100">
        <v>2.0259517468697686E-2</v>
      </c>
      <c r="AP157" s="100">
        <v>3.2021054551512856E-2</v>
      </c>
      <c r="AQ157" s="100">
        <v>2.9422241264586892E-2</v>
      </c>
      <c r="AR157" s="100">
        <v>2.6235155733728775E-2</v>
      </c>
      <c r="AS157" s="100">
        <v>2.3473139446105618E-2</v>
      </c>
      <c r="AT157" s="99">
        <f t="shared" si="93"/>
        <v>1.5716644650798623</v>
      </c>
      <c r="AU157" s="100"/>
      <c r="AV157" s="100"/>
      <c r="AW157" s="100">
        <v>1</v>
      </c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99">
        <f t="shared" si="103"/>
        <v>3.172395674562651E-2</v>
      </c>
      <c r="BH157" s="99">
        <f t="shared" si="104"/>
        <v>2.9080947982967498E-2</v>
      </c>
      <c r="BI157" s="99">
        <f t="shared" si="105"/>
        <v>2.9703756601148247E-2</v>
      </c>
      <c r="BJ157" s="99">
        <f t="shared" si="106"/>
        <v>4.2694083097947158E-2</v>
      </c>
      <c r="BK157" s="99">
        <f t="shared" si="107"/>
        <v>6.7168696636485031E-2</v>
      </c>
      <c r="BL157" s="99">
        <f t="shared" si="108"/>
        <v>3.2787811487863153E-2</v>
      </c>
      <c r="BM157" s="99">
        <f t="shared" si="109"/>
        <v>3.6597634785419705E-2</v>
      </c>
      <c r="BN157" s="99">
        <f t="shared" si="110"/>
        <v>2.4851346283161463E-2</v>
      </c>
      <c r="BO157" s="99">
        <f t="shared" si="111"/>
        <v>2.6282221692926367E-2</v>
      </c>
      <c r="BQ157" s="99">
        <f t="shared" si="112"/>
        <v>1.7780003710600047E-2</v>
      </c>
      <c r="BR157" s="99">
        <f t="shared" si="113"/>
        <v>4.3588846863467749E-3</v>
      </c>
      <c r="BS157" s="99">
        <f t="shared" si="114"/>
        <v>3.4168148063457807E-3</v>
      </c>
      <c r="BT157" s="99">
        <f t="shared" si="115"/>
        <v>3.9607889346146771E-3</v>
      </c>
      <c r="BU157" s="99">
        <f t="shared" si="116"/>
        <v>1.5198104655954206E-2</v>
      </c>
      <c r="BV157" s="99">
        <f t="shared" si="117"/>
        <v>4.9741295300094529E-3</v>
      </c>
      <c r="BW157" s="99">
        <f t="shared" si="118"/>
        <v>6.1247709729891821E-3</v>
      </c>
      <c r="BX157" s="99">
        <f t="shared" si="119"/>
        <v>5.0280375309655892E-3</v>
      </c>
      <c r="BY157" s="99">
        <f t="shared" si="120"/>
        <v>4.6626186294737807E-3</v>
      </c>
      <c r="CA157" s="109">
        <f t="shared" si="94"/>
        <v>0.47230269953451098</v>
      </c>
      <c r="CB157" s="109">
        <f t="shared" si="95"/>
        <v>0.43295388237697563</v>
      </c>
      <c r="CC157" s="109">
        <f t="shared" si="96"/>
        <v>0.44222618702733041</v>
      </c>
      <c r="CD157" s="109">
        <f t="shared" si="97"/>
        <v>0.63562470668451787</v>
      </c>
      <c r="CE157" s="109">
        <f t="shared" si="98"/>
        <v>1</v>
      </c>
      <c r="CF157" s="109">
        <f t="shared" si="99"/>
        <v>0.4881412492683877</v>
      </c>
      <c r="CG157" s="109">
        <f t="shared" si="100"/>
        <v>0.54486146997142149</v>
      </c>
      <c r="CH157" s="109">
        <f t="shared" si="101"/>
        <v>0.36998404804035728</v>
      </c>
      <c r="CI157" s="109">
        <f t="shared" si="102"/>
        <v>0.39128676018778452</v>
      </c>
    </row>
    <row r="158" spans="1:87" s="99" customFormat="1">
      <c r="A158" s="105" t="s">
        <v>242</v>
      </c>
      <c r="B158" s="100">
        <v>1.4627249637914375</v>
      </c>
      <c r="C158" s="100">
        <v>1.2007996494989102</v>
      </c>
      <c r="D158" s="100">
        <v>1.0845469852496055</v>
      </c>
      <c r="E158" s="100">
        <v>0.94782857987207703</v>
      </c>
      <c r="F158" s="100">
        <v>0.94738306831332819</v>
      </c>
      <c r="G158" s="100">
        <v>1.3194314461901318</v>
      </c>
      <c r="H158" s="100">
        <v>1.6969082671941518</v>
      </c>
      <c r="I158" s="100">
        <v>1.4985372404054136</v>
      </c>
      <c r="J158" s="100">
        <v>1.2908539381921682</v>
      </c>
      <c r="K158" s="100">
        <v>1.6733993121639261</v>
      </c>
      <c r="L158" s="100">
        <v>1.0580610456540978E-2</v>
      </c>
      <c r="M158" s="100">
        <v>0</v>
      </c>
      <c r="N158" s="100">
        <v>5.8509833585476557E-3</v>
      </c>
      <c r="O158" s="100">
        <v>9.525264305736119E-3</v>
      </c>
      <c r="P158" s="100">
        <v>4.6126166041133253E-3</v>
      </c>
      <c r="Q158" s="100">
        <v>0.17653095698124083</v>
      </c>
      <c r="R158" s="100">
        <v>0.11808100935548149</v>
      </c>
      <c r="S158" s="100">
        <v>0.22815684767993852</v>
      </c>
      <c r="T158" s="100">
        <v>0.1695392025534366</v>
      </c>
      <c r="U158" s="100">
        <v>0.19310001598515525</v>
      </c>
      <c r="V158" s="100">
        <v>0.15838676434899746</v>
      </c>
      <c r="W158" s="100">
        <v>0.15737826569079733</v>
      </c>
      <c r="X158" s="100">
        <v>0.17243257405427112</v>
      </c>
      <c r="Y158" s="100">
        <v>0.11718016955353786</v>
      </c>
      <c r="Z158" s="100">
        <v>0.17085564072404619</v>
      </c>
      <c r="AA158" s="100">
        <v>2.07192417318827</v>
      </c>
      <c r="AB158" s="100">
        <v>1.8205266635458108</v>
      </c>
      <c r="AC158" s="100">
        <v>2.8780974047556334</v>
      </c>
      <c r="AD158" s="100">
        <v>3.8554738251774032</v>
      </c>
      <c r="AE158" s="100">
        <v>3.3291639437165417</v>
      </c>
      <c r="AF158" s="100">
        <v>3.0046081697357203</v>
      </c>
      <c r="AG158" s="100">
        <v>5.4429530443107952</v>
      </c>
      <c r="AH158" s="100">
        <v>3.2913005504473642</v>
      </c>
      <c r="AI158" s="100">
        <v>2.5366408953149104</v>
      </c>
      <c r="AJ158" s="100">
        <v>1.8897504509433247</v>
      </c>
      <c r="AK158" s="100">
        <v>1.8402209612237852</v>
      </c>
      <c r="AL158" s="100">
        <v>1.4888608945112716</v>
      </c>
      <c r="AM158" s="100">
        <v>1.2724057043273964</v>
      </c>
      <c r="AN158" s="100">
        <v>1.0414506794424105</v>
      </c>
      <c r="AO158" s="100">
        <v>1.592077946949249</v>
      </c>
      <c r="AP158" s="100">
        <v>2.4639880354875019</v>
      </c>
      <c r="AQ158" s="100">
        <v>5.6504269861156553</v>
      </c>
      <c r="AR158" s="100">
        <v>1.8064639224146328</v>
      </c>
      <c r="AS158" s="100">
        <v>2.9901291823544467</v>
      </c>
      <c r="AT158" s="99">
        <f t="shared" si="93"/>
        <v>65.081087806485115</v>
      </c>
      <c r="AU158" s="100">
        <v>1</v>
      </c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99">
        <f t="shared" si="103"/>
        <v>1.1286566493450718</v>
      </c>
      <c r="BH158" s="99">
        <f t="shared" si="104"/>
        <v>1.4958260408291584</v>
      </c>
      <c r="BI158" s="99">
        <f t="shared" si="105"/>
        <v>6.1138949449876159E-3</v>
      </c>
      <c r="BJ158" s="99">
        <f t="shared" si="106"/>
        <v>0.17708160651105054</v>
      </c>
      <c r="BK158" s="99">
        <f t="shared" si="107"/>
        <v>0.15524668287432997</v>
      </c>
      <c r="BL158" s="99">
        <f t="shared" si="108"/>
        <v>2.6565055166667793</v>
      </c>
      <c r="BM158" s="99">
        <f t="shared" si="109"/>
        <v>3.5209333207050664</v>
      </c>
      <c r="BN158" s="99">
        <f t="shared" si="110"/>
        <v>1.5065377380896376</v>
      </c>
      <c r="BO158" s="99">
        <f t="shared" si="111"/>
        <v>2.9006172146642974</v>
      </c>
      <c r="BQ158" s="99">
        <f t="shared" si="112"/>
        <v>0.21465717757872027</v>
      </c>
      <c r="BR158" s="99">
        <f t="shared" si="113"/>
        <v>0.19046147571941591</v>
      </c>
      <c r="BS158" s="99">
        <f t="shared" si="114"/>
        <v>4.2217194048756006E-3</v>
      </c>
      <c r="BT158" s="99">
        <f t="shared" si="115"/>
        <v>4.0011033602052819E-2</v>
      </c>
      <c r="BU158" s="99">
        <f t="shared" si="116"/>
        <v>2.2374414038003634E-2</v>
      </c>
      <c r="BV158" s="99">
        <f t="shared" si="117"/>
        <v>0.91782786325254551</v>
      </c>
      <c r="BW158" s="99">
        <f t="shared" si="118"/>
        <v>1.1201662556580836</v>
      </c>
      <c r="BX158" s="99">
        <f t="shared" si="119"/>
        <v>0.36387935117547671</v>
      </c>
      <c r="BY158" s="99">
        <f t="shared" si="120"/>
        <v>1.633214441961828</v>
      </c>
      <c r="CA158" s="109">
        <f t="shared" si="94"/>
        <v>0.32055609877867797</v>
      </c>
      <c r="CB158" s="109">
        <f t="shared" si="95"/>
        <v>0.42483793488302113</v>
      </c>
      <c r="CC158" s="109">
        <f t="shared" si="96"/>
        <v>1.7364415591270867E-3</v>
      </c>
      <c r="CD158" s="109">
        <f t="shared" si="97"/>
        <v>5.0293939243243033E-2</v>
      </c>
      <c r="CE158" s="109">
        <f t="shared" si="98"/>
        <v>4.4092480241358797E-2</v>
      </c>
      <c r="CF158" s="109">
        <f t="shared" si="99"/>
        <v>0.75448901603589991</v>
      </c>
      <c r="CG158" s="109">
        <f t="shared" si="100"/>
        <v>1</v>
      </c>
      <c r="CH158" s="109">
        <f t="shared" si="101"/>
        <v>0.42788022403899251</v>
      </c>
      <c r="CI158" s="109">
        <f t="shared" si="102"/>
        <v>0.8238205471279556</v>
      </c>
    </row>
    <row r="159" spans="1:87" s="99" customFormat="1">
      <c r="A159" s="105" t="s">
        <v>104</v>
      </c>
      <c r="B159" s="100">
        <v>8.9208135337101188E-2</v>
      </c>
      <c r="C159" s="100">
        <v>7.2232984026298602E-2</v>
      </c>
      <c r="D159" s="100">
        <v>5.7954925123305884E-2</v>
      </c>
      <c r="E159" s="100">
        <v>5.475158772746587E-2</v>
      </c>
      <c r="F159" s="100">
        <v>5.5971532601853946E-2</v>
      </c>
      <c r="G159" s="100">
        <v>7.7862883666350066E-2</v>
      </c>
      <c r="H159" s="100">
        <v>9.3704897720959274E-2</v>
      </c>
      <c r="I159" s="100">
        <v>7.8624631779640741E-2</v>
      </c>
      <c r="J159" s="100">
        <v>7.7557677867256591E-2</v>
      </c>
      <c r="K159" s="100">
        <v>9.9010768538908875E-2</v>
      </c>
      <c r="L159" s="100">
        <v>0</v>
      </c>
      <c r="M159" s="100">
        <v>0</v>
      </c>
      <c r="N159" s="100">
        <v>0</v>
      </c>
      <c r="O159" s="100">
        <v>0</v>
      </c>
      <c r="P159" s="100">
        <v>0</v>
      </c>
      <c r="Q159" s="100">
        <v>8.3773797482806882E-3</v>
      </c>
      <c r="R159" s="100">
        <v>5.685070843720867E-3</v>
      </c>
      <c r="S159" s="100">
        <v>8.7819334302883956E-3</v>
      </c>
      <c r="T159" s="100">
        <v>7.4151787849498375E-3</v>
      </c>
      <c r="U159" s="100">
        <v>1.1789134379125035E-2</v>
      </c>
      <c r="V159" s="100">
        <v>0</v>
      </c>
      <c r="W159" s="100">
        <v>0</v>
      </c>
      <c r="X159" s="100">
        <v>0</v>
      </c>
      <c r="Y159" s="100">
        <v>0</v>
      </c>
      <c r="Z159" s="100">
        <v>0</v>
      </c>
      <c r="AA159" s="100">
        <v>0.12576406734378384</v>
      </c>
      <c r="AB159" s="100">
        <v>0.10544719014557899</v>
      </c>
      <c r="AC159" s="100">
        <v>0.17229031162282357</v>
      </c>
      <c r="AD159" s="100">
        <v>0.23222024785912074</v>
      </c>
      <c r="AE159" s="100">
        <v>0.19085988196600878</v>
      </c>
      <c r="AF159" s="100">
        <v>0.17519342050870493</v>
      </c>
      <c r="AG159" s="100">
        <v>0.31081957318249537</v>
      </c>
      <c r="AH159" s="100">
        <v>0.18558506663118216</v>
      </c>
      <c r="AI159" s="100">
        <v>0.14771185284733857</v>
      </c>
      <c r="AJ159" s="100">
        <v>0.1062572787398504</v>
      </c>
      <c r="AK159" s="100">
        <v>0.10733844064367126</v>
      </c>
      <c r="AL159" s="100">
        <v>8.9953593488212691E-2</v>
      </c>
      <c r="AM159" s="100">
        <v>7.4643787782790336E-2</v>
      </c>
      <c r="AN159" s="100">
        <v>6.0286194762301133E-2</v>
      </c>
      <c r="AO159" s="100">
        <v>8.762355941011564E-2</v>
      </c>
      <c r="AP159" s="100">
        <v>0.13729348986538634</v>
      </c>
      <c r="AQ159" s="100">
        <v>0.31924433222349863</v>
      </c>
      <c r="AR159" s="100">
        <v>0.1043139920981557</v>
      </c>
      <c r="AS159" s="100">
        <v>0.16584359826694484</v>
      </c>
      <c r="AT159" s="99">
        <f t="shared" si="93"/>
        <v>3.6976186009634695</v>
      </c>
      <c r="AU159" s="100">
        <v>1</v>
      </c>
      <c r="AV159" s="100">
        <v>1</v>
      </c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99">
        <f t="shared" si="103"/>
        <v>6.6023832963205104E-2</v>
      </c>
      <c r="BH159" s="99">
        <f t="shared" si="104"/>
        <v>8.5352171914623104E-2</v>
      </c>
      <c r="BI159" s="99">
        <f t="shared" si="105"/>
        <v>0</v>
      </c>
      <c r="BJ159" s="99">
        <f t="shared" si="106"/>
        <v>8.4097394372729638E-3</v>
      </c>
      <c r="BK159" s="99">
        <f t="shared" si="107"/>
        <v>0</v>
      </c>
      <c r="BL159" s="99">
        <f t="shared" si="108"/>
        <v>0.15893045424282679</v>
      </c>
      <c r="BM159" s="99">
        <f t="shared" si="109"/>
        <v>0.20203395902714597</v>
      </c>
      <c r="BN159" s="99">
        <f t="shared" si="110"/>
        <v>8.7695859083365163E-2</v>
      </c>
      <c r="BO159" s="99">
        <f t="shared" si="111"/>
        <v>0.16286379437282023</v>
      </c>
      <c r="BQ159" s="99">
        <f t="shared" si="112"/>
        <v>1.4741819446957806E-2</v>
      </c>
      <c r="BR159" s="99">
        <f t="shared" si="113"/>
        <v>1.0227764446944553E-2</v>
      </c>
      <c r="BS159" s="99">
        <f t="shared" si="114"/>
        <v>0</v>
      </c>
      <c r="BT159" s="99">
        <f t="shared" si="115"/>
        <v>2.2345500400954535E-3</v>
      </c>
      <c r="BU159" s="99">
        <f t="shared" si="116"/>
        <v>0</v>
      </c>
      <c r="BV159" s="99">
        <f t="shared" si="117"/>
        <v>5.6303784348732656E-2</v>
      </c>
      <c r="BW159" s="99">
        <f t="shared" si="118"/>
        <v>6.30496662048044E-2</v>
      </c>
      <c r="BX159" s="99">
        <f t="shared" si="119"/>
        <v>2.0353752345015907E-2</v>
      </c>
      <c r="BY159" s="99">
        <f t="shared" si="120"/>
        <v>9.2475354319357786E-2</v>
      </c>
      <c r="CA159" s="109">
        <f t="shared" si="94"/>
        <v>0.32679571929951595</v>
      </c>
      <c r="CB159" s="109">
        <f t="shared" si="95"/>
        <v>0.42246448233563993</v>
      </c>
      <c r="CC159" s="109">
        <f t="shared" si="96"/>
        <v>0</v>
      </c>
      <c r="CD159" s="109">
        <f t="shared" si="97"/>
        <v>4.1625375643621391E-2</v>
      </c>
      <c r="CE159" s="109">
        <f t="shared" si="98"/>
        <v>0</v>
      </c>
      <c r="CF159" s="109">
        <f t="shared" si="99"/>
        <v>0.78665217970347423</v>
      </c>
      <c r="CG159" s="109">
        <f t="shared" si="100"/>
        <v>1</v>
      </c>
      <c r="CH159" s="109">
        <f t="shared" si="101"/>
        <v>0.43406494386214572</v>
      </c>
      <c r="CI159" s="109">
        <f t="shared" si="102"/>
        <v>0.8061208875827518</v>
      </c>
    </row>
    <row r="160" spans="1:87" s="99" customFormat="1">
      <c r="A160" s="105" t="s">
        <v>233</v>
      </c>
      <c r="B160" s="100">
        <v>0</v>
      </c>
      <c r="C160" s="100">
        <v>0</v>
      </c>
      <c r="D160" s="100">
        <v>0</v>
      </c>
      <c r="E160" s="100">
        <v>0</v>
      </c>
      <c r="F160" s="100">
        <v>0</v>
      </c>
      <c r="G160" s="100">
        <v>0</v>
      </c>
      <c r="H160" s="100">
        <v>0</v>
      </c>
      <c r="I160" s="100">
        <v>0</v>
      </c>
      <c r="J160" s="100">
        <v>0</v>
      </c>
      <c r="K160" s="100">
        <v>0</v>
      </c>
      <c r="L160" s="100">
        <v>0</v>
      </c>
      <c r="M160" s="100">
        <v>0</v>
      </c>
      <c r="N160" s="100">
        <v>0</v>
      </c>
      <c r="O160" s="100">
        <v>0</v>
      </c>
      <c r="P160" s="100">
        <v>0</v>
      </c>
      <c r="Q160" s="100">
        <v>1.3548772599822574</v>
      </c>
      <c r="R160" s="100">
        <v>4.2318288908944152E-2</v>
      </c>
      <c r="S160" s="100">
        <v>4.1609400982356002</v>
      </c>
      <c r="T160" s="100">
        <v>5.5502699228305273E-2</v>
      </c>
      <c r="U160" s="100">
        <v>2.0518347497499229E-2</v>
      </c>
      <c r="V160" s="100">
        <v>132.24280615708193</v>
      </c>
      <c r="W160" s="100">
        <v>106.79370025579371</v>
      </c>
      <c r="X160" s="100">
        <v>124.69401272125863</v>
      </c>
      <c r="Y160" s="100">
        <v>136.27713052913927</v>
      </c>
      <c r="Z160" s="100">
        <v>102.79470369522485</v>
      </c>
      <c r="AA160" s="100">
        <v>0</v>
      </c>
      <c r="AB160" s="100">
        <v>0</v>
      </c>
      <c r="AC160" s="100">
        <v>0</v>
      </c>
      <c r="AD160" s="100">
        <v>0</v>
      </c>
      <c r="AE160" s="100">
        <v>0</v>
      </c>
      <c r="AF160" s="100">
        <v>0</v>
      </c>
      <c r="AG160" s="100">
        <v>0</v>
      </c>
      <c r="AH160" s="100">
        <v>0</v>
      </c>
      <c r="AI160" s="100">
        <v>0</v>
      </c>
      <c r="AJ160" s="100">
        <v>0</v>
      </c>
      <c r="AK160" s="100">
        <v>0</v>
      </c>
      <c r="AL160" s="100">
        <v>0</v>
      </c>
      <c r="AM160" s="100">
        <v>0</v>
      </c>
      <c r="AN160" s="100">
        <v>0</v>
      </c>
      <c r="AO160" s="100">
        <v>0</v>
      </c>
      <c r="AP160" s="100">
        <v>0</v>
      </c>
      <c r="AQ160" s="100">
        <v>0</v>
      </c>
      <c r="AR160" s="100">
        <v>0</v>
      </c>
      <c r="AS160" s="100">
        <v>0</v>
      </c>
      <c r="AT160" s="99">
        <f t="shared" si="93"/>
        <v>608.43651005235097</v>
      </c>
      <c r="AU160" s="100">
        <v>1</v>
      </c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99">
        <f t="shared" si="103"/>
        <v>0</v>
      </c>
      <c r="BH160" s="99">
        <f t="shared" si="104"/>
        <v>0</v>
      </c>
      <c r="BI160" s="99">
        <f t="shared" si="105"/>
        <v>0</v>
      </c>
      <c r="BJ160" s="99">
        <f t="shared" si="106"/>
        <v>1.1268313387705213</v>
      </c>
      <c r="BK160" s="99">
        <f t="shared" si="107"/>
        <v>120.56047067169968</v>
      </c>
      <c r="BL160" s="99">
        <f t="shared" si="108"/>
        <v>0</v>
      </c>
      <c r="BM160" s="99">
        <f t="shared" si="109"/>
        <v>0</v>
      </c>
      <c r="BN160" s="99">
        <f t="shared" si="110"/>
        <v>0</v>
      </c>
      <c r="BO160" s="99">
        <f t="shared" si="111"/>
        <v>0</v>
      </c>
      <c r="BQ160" s="99">
        <f t="shared" si="112"/>
        <v>0</v>
      </c>
      <c r="BR160" s="99">
        <f t="shared" si="113"/>
        <v>0</v>
      </c>
      <c r="BS160" s="99">
        <f t="shared" si="114"/>
        <v>0</v>
      </c>
      <c r="BT160" s="99">
        <f t="shared" si="115"/>
        <v>1.7892500489260106</v>
      </c>
      <c r="BU160" s="99">
        <f t="shared" si="116"/>
        <v>15.047615868382676</v>
      </c>
      <c r="BV160" s="99">
        <f t="shared" si="117"/>
        <v>0</v>
      </c>
      <c r="BW160" s="99">
        <f t="shared" si="118"/>
        <v>0</v>
      </c>
      <c r="BX160" s="99">
        <f t="shared" si="119"/>
        <v>0</v>
      </c>
      <c r="BY160" s="99">
        <f t="shared" si="120"/>
        <v>0</v>
      </c>
      <c r="CA160" s="109">
        <f t="shared" si="94"/>
        <v>0</v>
      </c>
      <c r="CB160" s="109">
        <f t="shared" si="95"/>
        <v>0</v>
      </c>
      <c r="CC160" s="109">
        <f t="shared" si="96"/>
        <v>0</v>
      </c>
      <c r="CD160" s="109">
        <f t="shared" si="97"/>
        <v>9.3466069972388838E-3</v>
      </c>
      <c r="CE160" s="109">
        <f t="shared" si="98"/>
        <v>1</v>
      </c>
      <c r="CF160" s="109">
        <f t="shared" si="99"/>
        <v>0</v>
      </c>
      <c r="CG160" s="109">
        <f t="shared" si="100"/>
        <v>0</v>
      </c>
      <c r="CH160" s="109">
        <f t="shared" si="101"/>
        <v>0</v>
      </c>
      <c r="CI160" s="109">
        <f t="shared" si="102"/>
        <v>0</v>
      </c>
    </row>
    <row r="161" spans="1:87" s="99" customFormat="1">
      <c r="A161" s="105" t="s">
        <v>240</v>
      </c>
      <c r="B161" s="100">
        <v>0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100">
        <v>0</v>
      </c>
      <c r="T161" s="100">
        <v>0</v>
      </c>
      <c r="U161" s="100">
        <v>0</v>
      </c>
      <c r="V161" s="100">
        <v>5.7896301037904082E-3</v>
      </c>
      <c r="W161" s="100">
        <v>4.7792776240459722E-3</v>
      </c>
      <c r="X161" s="100">
        <v>7.4541962069746221E-3</v>
      </c>
      <c r="Y161" s="100">
        <v>5.3196725462448481E-3</v>
      </c>
      <c r="Z161" s="100">
        <v>6.1397096552649657E-3</v>
      </c>
      <c r="AA161" s="100">
        <v>0</v>
      </c>
      <c r="AB161" s="100">
        <v>0</v>
      </c>
      <c r="AC161" s="100">
        <v>0</v>
      </c>
      <c r="AD161" s="100">
        <v>0</v>
      </c>
      <c r="AE161" s="100">
        <v>0</v>
      </c>
      <c r="AF161" s="100">
        <v>0</v>
      </c>
      <c r="AG161" s="100">
        <v>0</v>
      </c>
      <c r="AH161" s="100">
        <v>0</v>
      </c>
      <c r="AI161" s="100">
        <v>0</v>
      </c>
      <c r="AJ161" s="100">
        <v>0</v>
      </c>
      <c r="AK161" s="100">
        <v>0</v>
      </c>
      <c r="AL161" s="100">
        <v>0</v>
      </c>
      <c r="AM161" s="100">
        <v>0</v>
      </c>
      <c r="AN161" s="100">
        <v>0</v>
      </c>
      <c r="AO161" s="100">
        <v>0</v>
      </c>
      <c r="AP161" s="100">
        <v>0</v>
      </c>
      <c r="AQ161" s="100">
        <v>0</v>
      </c>
      <c r="AR161" s="100">
        <v>0</v>
      </c>
      <c r="AS161" s="100">
        <v>0</v>
      </c>
      <c r="AT161" s="99">
        <f t="shared" si="93"/>
        <v>2.9482486136320818E-2</v>
      </c>
      <c r="AU161" s="100">
        <v>1</v>
      </c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99">
        <f t="shared" si="103"/>
        <v>0</v>
      </c>
      <c r="BH161" s="99">
        <f t="shared" si="104"/>
        <v>0</v>
      </c>
      <c r="BI161" s="99">
        <f t="shared" si="105"/>
        <v>0</v>
      </c>
      <c r="BJ161" s="99">
        <f t="shared" si="106"/>
        <v>0</v>
      </c>
      <c r="BK161" s="99">
        <f t="shared" si="107"/>
        <v>5.8964972272641638E-3</v>
      </c>
      <c r="BL161" s="99">
        <f t="shared" si="108"/>
        <v>0</v>
      </c>
      <c r="BM161" s="99">
        <f t="shared" si="109"/>
        <v>0</v>
      </c>
      <c r="BN161" s="99">
        <f t="shared" si="110"/>
        <v>0</v>
      </c>
      <c r="BO161" s="99">
        <f t="shared" si="111"/>
        <v>0</v>
      </c>
      <c r="BQ161" s="99">
        <f t="shared" si="112"/>
        <v>0</v>
      </c>
      <c r="BR161" s="99">
        <f t="shared" si="113"/>
        <v>0</v>
      </c>
      <c r="BS161" s="99">
        <f t="shared" si="114"/>
        <v>0</v>
      </c>
      <c r="BT161" s="99">
        <f t="shared" si="115"/>
        <v>0</v>
      </c>
      <c r="BU161" s="99">
        <f t="shared" si="116"/>
        <v>1.0096912068861266E-3</v>
      </c>
      <c r="BV161" s="99">
        <f t="shared" si="117"/>
        <v>0</v>
      </c>
      <c r="BW161" s="99">
        <f t="shared" si="118"/>
        <v>0</v>
      </c>
      <c r="BX161" s="99">
        <f t="shared" si="119"/>
        <v>0</v>
      </c>
      <c r="BY161" s="99">
        <f t="shared" si="120"/>
        <v>0</v>
      </c>
      <c r="CA161" s="109">
        <f t="shared" si="94"/>
        <v>0</v>
      </c>
      <c r="CB161" s="109">
        <f t="shared" si="95"/>
        <v>0</v>
      </c>
      <c r="CC161" s="109">
        <f t="shared" si="96"/>
        <v>0</v>
      </c>
      <c r="CD161" s="109">
        <f t="shared" si="97"/>
        <v>0</v>
      </c>
      <c r="CE161" s="109">
        <f t="shared" si="98"/>
        <v>1</v>
      </c>
      <c r="CF161" s="109">
        <f t="shared" si="99"/>
        <v>0</v>
      </c>
      <c r="CG161" s="109">
        <f t="shared" si="100"/>
        <v>0</v>
      </c>
      <c r="CH161" s="109">
        <f t="shared" si="101"/>
        <v>0</v>
      </c>
      <c r="CI161" s="109">
        <f t="shared" si="102"/>
        <v>0</v>
      </c>
    </row>
    <row r="162" spans="1:87" s="99" customFormat="1">
      <c r="A162" s="105" t="s">
        <v>105</v>
      </c>
      <c r="B162" s="100">
        <v>3.4763858321359823E-3</v>
      </c>
      <c r="C162" s="100">
        <v>3.7688511445017896E-3</v>
      </c>
      <c r="D162" s="100">
        <v>6.6983794083302186E-3</v>
      </c>
      <c r="E162" s="100">
        <v>4.4667759676423864E-3</v>
      </c>
      <c r="F162" s="100">
        <v>4.840816510516037E-3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4.5060962047201612E-3</v>
      </c>
      <c r="M162" s="100">
        <v>0</v>
      </c>
      <c r="N162" s="100">
        <v>4.8824832504862758E-3</v>
      </c>
      <c r="O162" s="100">
        <v>3.3541351220567344E-3</v>
      </c>
      <c r="P162" s="100">
        <v>3.2064799864810942E-3</v>
      </c>
      <c r="Q162" s="100">
        <v>9.0746494730685086E-3</v>
      </c>
      <c r="R162" s="100">
        <v>8.993295387190646E-3</v>
      </c>
      <c r="S162" s="100">
        <v>1.2634525148862607E-2</v>
      </c>
      <c r="T162" s="100">
        <v>1.2968820807645446E-2</v>
      </c>
      <c r="U162" s="100">
        <v>1.2792079273186303E-2</v>
      </c>
      <c r="V162" s="100">
        <v>2.1326976713104462E-2</v>
      </c>
      <c r="W162" s="100">
        <v>1.6687508995666161E-2</v>
      </c>
      <c r="X162" s="100">
        <v>1.8445041855988064E-2</v>
      </c>
      <c r="Y162" s="100">
        <v>1.5770106387760826E-2</v>
      </c>
      <c r="Z162" s="100">
        <v>1.4366933223868578E-2</v>
      </c>
      <c r="AA162" s="100">
        <v>0</v>
      </c>
      <c r="AB162" s="100">
        <v>0</v>
      </c>
      <c r="AC162" s="100">
        <v>0</v>
      </c>
      <c r="AD162" s="100">
        <v>0</v>
      </c>
      <c r="AE162" s="100">
        <v>5.4488354788817519E-3</v>
      </c>
      <c r="AF162" s="100">
        <v>8.438398771154737E-3</v>
      </c>
      <c r="AG162" s="100">
        <v>7.615680127825911E-3</v>
      </c>
      <c r="AH162" s="100">
        <v>0</v>
      </c>
      <c r="AI162" s="100">
        <v>5.5250720454830754E-3</v>
      </c>
      <c r="AJ162" s="100">
        <v>0</v>
      </c>
      <c r="AK162" s="100">
        <v>0</v>
      </c>
      <c r="AL162" s="100">
        <v>0</v>
      </c>
      <c r="AM162" s="100">
        <v>0</v>
      </c>
      <c r="AN162" s="100">
        <v>0</v>
      </c>
      <c r="AO162" s="100">
        <v>0</v>
      </c>
      <c r="AP162" s="100">
        <v>0</v>
      </c>
      <c r="AQ162" s="100">
        <v>0</v>
      </c>
      <c r="AR162" s="100">
        <v>0</v>
      </c>
      <c r="AS162" s="100">
        <v>0</v>
      </c>
      <c r="AT162" s="99">
        <f t="shared" si="93"/>
        <v>0.20928832711655776</v>
      </c>
      <c r="AU162" s="100">
        <v>1</v>
      </c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99">
        <f t="shared" si="103"/>
        <v>4.6502417726252826E-3</v>
      </c>
      <c r="BH162" s="99">
        <f t="shared" si="104"/>
        <v>0</v>
      </c>
      <c r="BI162" s="99">
        <f t="shared" si="105"/>
        <v>3.1898389127488526E-3</v>
      </c>
      <c r="BJ162" s="99">
        <f t="shared" si="106"/>
        <v>1.1292674017990703E-2</v>
      </c>
      <c r="BK162" s="99">
        <f t="shared" si="107"/>
        <v>1.7319313435277619E-2</v>
      </c>
      <c r="BL162" s="99">
        <f t="shared" si="108"/>
        <v>0</v>
      </c>
      <c r="BM162" s="99">
        <f t="shared" si="109"/>
        <v>5.4055972846690946E-3</v>
      </c>
      <c r="BN162" s="99">
        <f t="shared" si="110"/>
        <v>0</v>
      </c>
      <c r="BO162" s="99">
        <f t="shared" si="111"/>
        <v>0</v>
      </c>
      <c r="BQ162" s="99">
        <f t="shared" si="112"/>
        <v>1.2668497755729663E-3</v>
      </c>
      <c r="BR162" s="99">
        <f t="shared" si="113"/>
        <v>0</v>
      </c>
      <c r="BS162" s="99">
        <f t="shared" si="114"/>
        <v>1.9235332445630418E-3</v>
      </c>
      <c r="BT162" s="99">
        <f t="shared" si="115"/>
        <v>2.0654916852203462E-3</v>
      </c>
      <c r="BU162" s="99">
        <f t="shared" si="116"/>
        <v>2.6853490305891879E-3</v>
      </c>
      <c r="BV162" s="99">
        <f t="shared" si="117"/>
        <v>0</v>
      </c>
      <c r="BW162" s="99">
        <f t="shared" si="118"/>
        <v>3.2908576691334538E-3</v>
      </c>
      <c r="BX162" s="99">
        <f t="shared" si="119"/>
        <v>0</v>
      </c>
      <c r="BY162" s="99">
        <f t="shared" si="120"/>
        <v>0</v>
      </c>
      <c r="CA162" s="109">
        <f t="shared" si="94"/>
        <v>0.26850035308866399</v>
      </c>
      <c r="CB162" s="109">
        <f t="shared" si="95"/>
        <v>0</v>
      </c>
      <c r="CC162" s="109">
        <f t="shared" si="96"/>
        <v>0.1841781387391192</v>
      </c>
      <c r="CD162" s="109">
        <f t="shared" si="97"/>
        <v>0.65202781046670788</v>
      </c>
      <c r="CE162" s="109">
        <f t="shared" si="98"/>
        <v>1</v>
      </c>
      <c r="CF162" s="109">
        <f t="shared" si="99"/>
        <v>0</v>
      </c>
      <c r="CG162" s="109">
        <f t="shared" si="100"/>
        <v>0.31211383204477733</v>
      </c>
      <c r="CH162" s="109">
        <f t="shared" si="101"/>
        <v>0</v>
      </c>
      <c r="CI162" s="109">
        <f t="shared" si="102"/>
        <v>0</v>
      </c>
    </row>
    <row r="163" spans="1:87" s="99" customFormat="1">
      <c r="A163" s="105" t="s">
        <v>106</v>
      </c>
      <c r="B163" s="100">
        <v>3.4590129986996149E-2</v>
      </c>
      <c r="C163" s="100">
        <v>4.1987454155173888E-2</v>
      </c>
      <c r="D163" s="100">
        <v>3.4548473851874151E-2</v>
      </c>
      <c r="E163" s="100">
        <v>4.6288185526033927E-2</v>
      </c>
      <c r="F163" s="100">
        <v>4.2271891220777486E-2</v>
      </c>
      <c r="G163" s="100">
        <v>7.057514733775419E-2</v>
      </c>
      <c r="H163" s="100">
        <v>5.6319867117024643E-2</v>
      </c>
      <c r="I163" s="100">
        <v>6.5307354346687219E-2</v>
      </c>
      <c r="J163" s="100">
        <v>5.4607372335307262E-2</v>
      </c>
      <c r="K163" s="100">
        <v>7.0506418987265104E-2</v>
      </c>
      <c r="L163" s="100">
        <v>3.7067038533314195E-2</v>
      </c>
      <c r="M163" s="100">
        <v>6.7717089081293248E-3</v>
      </c>
      <c r="N163" s="100">
        <v>2.8290198832937107E-2</v>
      </c>
      <c r="O163" s="100">
        <v>1.2543512049576419E-2</v>
      </c>
      <c r="P163" s="100">
        <v>8.8807283168536172E-3</v>
      </c>
      <c r="Q163" s="100">
        <v>0.52246672754231016</v>
      </c>
      <c r="R163" s="100">
        <v>0.72617896639949486</v>
      </c>
      <c r="S163" s="100">
        <v>0.62027494992179566</v>
      </c>
      <c r="T163" s="100">
        <v>0.71580561702373657</v>
      </c>
      <c r="U163" s="100">
        <v>0.75375214440033411</v>
      </c>
      <c r="V163" s="100">
        <v>0.5758393622745962</v>
      </c>
      <c r="W163" s="100">
        <v>0.42640610993768097</v>
      </c>
      <c r="X163" s="100">
        <v>0.47284308881386444</v>
      </c>
      <c r="Y163" s="100">
        <v>0.35173454099971607</v>
      </c>
      <c r="Z163" s="100">
        <v>0.41810873323492032</v>
      </c>
      <c r="AA163" s="100">
        <v>3.1605866280554083E-2</v>
      </c>
      <c r="AB163" s="100">
        <v>2.8201545206276237E-2</v>
      </c>
      <c r="AC163" s="100">
        <v>3.7599347839290365E-2</v>
      </c>
      <c r="AD163" s="100">
        <v>3.6144424328040894E-2</v>
      </c>
      <c r="AE163" s="100">
        <v>0.10210764201849068</v>
      </c>
      <c r="AF163" s="100">
        <v>9.5207973396557385E-2</v>
      </c>
      <c r="AG163" s="100">
        <v>0.10873407679641114</v>
      </c>
      <c r="AH163" s="100">
        <v>9.1682767463637876E-2</v>
      </c>
      <c r="AI163" s="100">
        <v>0.10116718301753599</v>
      </c>
      <c r="AJ163" s="100">
        <v>4.4286900164127119E-2</v>
      </c>
      <c r="AK163" s="100">
        <v>4.6659335344011135E-2</v>
      </c>
      <c r="AL163" s="100">
        <v>4.2615700860638865E-2</v>
      </c>
      <c r="AM163" s="100">
        <v>3.6086811902407361E-2</v>
      </c>
      <c r="AN163" s="100">
        <v>3.6268701297969379E-2</v>
      </c>
      <c r="AO163" s="100">
        <v>5.0358832531032585E-3</v>
      </c>
      <c r="AP163" s="100">
        <v>1.0047444924991388E-2</v>
      </c>
      <c r="AQ163" s="100">
        <v>8.2447269178723363E-3</v>
      </c>
      <c r="AR163" s="100">
        <v>5.0463371649834979E-3</v>
      </c>
      <c r="AS163" s="100">
        <v>5.6083074879486744E-3</v>
      </c>
      <c r="AT163" s="99">
        <f t="shared" si="93"/>
        <v>7.0663166977189995</v>
      </c>
      <c r="AU163" s="100">
        <v>1</v>
      </c>
      <c r="AV163" s="100">
        <v>1</v>
      </c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99">
        <f t="shared" si="103"/>
        <v>3.9937226948171117E-2</v>
      </c>
      <c r="BH163" s="99">
        <f t="shared" si="104"/>
        <v>6.3463232024807678E-2</v>
      </c>
      <c r="BI163" s="99">
        <f t="shared" si="105"/>
        <v>1.8710637328162132E-2</v>
      </c>
      <c r="BJ163" s="99">
        <f t="shared" si="106"/>
        <v>0.6676956810575343</v>
      </c>
      <c r="BK163" s="99">
        <f t="shared" si="107"/>
        <v>0.44898636705215561</v>
      </c>
      <c r="BL163" s="99">
        <f t="shared" si="108"/>
        <v>3.3387795913540394E-2</v>
      </c>
      <c r="BM163" s="99">
        <f t="shared" si="109"/>
        <v>9.9779928538526616E-2</v>
      </c>
      <c r="BN163" s="99">
        <f t="shared" si="110"/>
        <v>4.1183489913830772E-2</v>
      </c>
      <c r="BO163" s="99">
        <f t="shared" si="111"/>
        <v>6.7965399497798311E-3</v>
      </c>
      <c r="BQ163" s="99">
        <f t="shared" si="112"/>
        <v>5.1869757462539032E-3</v>
      </c>
      <c r="BR163" s="99">
        <f t="shared" si="113"/>
        <v>7.6328324066261971E-3</v>
      </c>
      <c r="BS163" s="99">
        <f t="shared" si="114"/>
        <v>1.3284615359686905E-2</v>
      </c>
      <c r="BT163" s="99">
        <f t="shared" si="115"/>
        <v>9.5499672992512177E-2</v>
      </c>
      <c r="BU163" s="99">
        <f t="shared" si="116"/>
        <v>8.3039206887712227E-2</v>
      </c>
      <c r="BV163" s="99">
        <f t="shared" si="117"/>
        <v>4.297621026197033E-3</v>
      </c>
      <c r="BW163" s="99">
        <f t="shared" si="118"/>
        <v>6.5951930857137686E-3</v>
      </c>
      <c r="BX163" s="99">
        <f t="shared" si="119"/>
        <v>4.7905777429177628E-3</v>
      </c>
      <c r="BY163" s="99">
        <f t="shared" si="120"/>
        <v>2.2494803192747905E-3</v>
      </c>
      <c r="CA163" s="109">
        <f t="shared" si="94"/>
        <v>5.981351696766448E-2</v>
      </c>
      <c r="CB163" s="109">
        <f t="shared" si="95"/>
        <v>9.5048139182645319E-2</v>
      </c>
      <c r="CC163" s="109">
        <f t="shared" si="96"/>
        <v>2.8022702346265235E-2</v>
      </c>
      <c r="CD163" s="109">
        <f t="shared" si="97"/>
        <v>1</v>
      </c>
      <c r="CE163" s="109">
        <f t="shared" si="98"/>
        <v>0.67244162241850292</v>
      </c>
      <c r="CF163" s="109">
        <f t="shared" si="99"/>
        <v>5.0004510828434455E-2</v>
      </c>
      <c r="CG163" s="109">
        <f t="shared" si="100"/>
        <v>0.14943923013024363</v>
      </c>
      <c r="CH163" s="109">
        <f t="shared" si="101"/>
        <v>6.1680030412360948E-2</v>
      </c>
      <c r="CI163" s="109">
        <f t="shared" si="102"/>
        <v>1.0179098266765909E-2</v>
      </c>
    </row>
    <row r="164" spans="1:87" s="99" customFormat="1">
      <c r="A164" s="105" t="s">
        <v>107</v>
      </c>
      <c r="B164" s="100">
        <v>1.3022651688636378E-2</v>
      </c>
      <c r="C164" s="100">
        <v>9.2712635950059092E-3</v>
      </c>
      <c r="D164" s="100">
        <v>1.5943261097529915E-2</v>
      </c>
      <c r="E164" s="100">
        <v>1.3951074734011906E-2</v>
      </c>
      <c r="F164" s="100">
        <v>1.2724945263169585E-2</v>
      </c>
      <c r="G164" s="100">
        <v>2.6851053076447164E-2</v>
      </c>
      <c r="H164" s="100">
        <v>1.7908122191217811E-2</v>
      </c>
      <c r="I164" s="100">
        <v>2.0717264427919598E-2</v>
      </c>
      <c r="J164" s="100">
        <v>2.1780673474251232E-2</v>
      </c>
      <c r="K164" s="100">
        <v>2.2968995834068893E-2</v>
      </c>
      <c r="L164" s="100">
        <v>0</v>
      </c>
      <c r="M164" s="100">
        <v>0</v>
      </c>
      <c r="N164" s="100">
        <v>0</v>
      </c>
      <c r="O164" s="100">
        <v>0</v>
      </c>
      <c r="P164" s="100">
        <v>0</v>
      </c>
      <c r="Q164" s="100">
        <v>6.2728527486497376E-2</v>
      </c>
      <c r="R164" s="100">
        <v>9.094981518381838E-2</v>
      </c>
      <c r="S164" s="100">
        <v>8.1560793568037762E-2</v>
      </c>
      <c r="T164" s="100">
        <v>9.5398081550450223E-2</v>
      </c>
      <c r="U164" s="100">
        <v>0.10240387071470124</v>
      </c>
      <c r="V164" s="100">
        <v>0.11424154922394601</v>
      </c>
      <c r="W164" s="100">
        <v>8.384334496150099E-2</v>
      </c>
      <c r="X164" s="100">
        <v>8.3847960027851789E-2</v>
      </c>
      <c r="Y164" s="100">
        <v>0</v>
      </c>
      <c r="Z164" s="100">
        <v>7.7330217798021739E-2</v>
      </c>
      <c r="AA164" s="100">
        <v>1.382867259491051E-2</v>
      </c>
      <c r="AB164" s="100">
        <v>7.9747644370405622E-3</v>
      </c>
      <c r="AC164" s="100">
        <v>1.9959145342291287E-2</v>
      </c>
      <c r="AD164" s="100">
        <v>1.634900455754363E-2</v>
      </c>
      <c r="AE164" s="100">
        <v>3.1942327759121592E-2</v>
      </c>
      <c r="AF164" s="100">
        <v>2.8526817477269376E-2</v>
      </c>
      <c r="AG164" s="100">
        <v>3.5226172931614577E-2</v>
      </c>
      <c r="AH164" s="100">
        <v>2.279470148816011E-2</v>
      </c>
      <c r="AI164" s="100">
        <v>3.2961317974498909E-2</v>
      </c>
      <c r="AJ164" s="100">
        <v>1.5562961438251911E-2</v>
      </c>
      <c r="AK164" s="100">
        <v>2.0649652828846437E-2</v>
      </c>
      <c r="AL164" s="100">
        <v>1.5839810208771451E-2</v>
      </c>
      <c r="AM164" s="100">
        <v>1.4104173946621478E-2</v>
      </c>
      <c r="AN164" s="100">
        <v>1.4942170760734876E-2</v>
      </c>
      <c r="AO164" s="100">
        <v>3.6642996247138603E-3</v>
      </c>
      <c r="AP164" s="100">
        <v>9.4989747603826651E-3</v>
      </c>
      <c r="AQ164" s="100">
        <v>0</v>
      </c>
      <c r="AR164" s="100">
        <v>3.3446732302491265E-3</v>
      </c>
      <c r="AS164" s="100">
        <v>0</v>
      </c>
      <c r="AT164" s="99">
        <f t="shared" si="93"/>
        <v>1.2746131072581064</v>
      </c>
      <c r="AU164" s="100">
        <v>1</v>
      </c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99">
        <f t="shared" si="103"/>
        <v>1.2982639275670737E-2</v>
      </c>
      <c r="BH164" s="99">
        <f t="shared" si="104"/>
        <v>2.2045221800780938E-2</v>
      </c>
      <c r="BI164" s="99">
        <f t="shared" si="105"/>
        <v>0</v>
      </c>
      <c r="BJ164" s="99">
        <f t="shared" si="106"/>
        <v>8.6608217700700998E-2</v>
      </c>
      <c r="BK164" s="99">
        <f t="shared" si="107"/>
        <v>7.1852614402264106E-2</v>
      </c>
      <c r="BL164" s="99">
        <f t="shared" si="108"/>
        <v>1.4527896732946497E-2</v>
      </c>
      <c r="BM164" s="99">
        <f t="shared" si="109"/>
        <v>3.0290267526132914E-2</v>
      </c>
      <c r="BN164" s="99">
        <f t="shared" si="110"/>
        <v>1.6219753836645229E-2</v>
      </c>
      <c r="BO164" s="99">
        <f t="shared" si="111"/>
        <v>3.3015895230691303E-3</v>
      </c>
      <c r="BQ164" s="99">
        <f t="shared" si="112"/>
        <v>2.4261834972514867E-3</v>
      </c>
      <c r="BR164" s="99">
        <f t="shared" si="113"/>
        <v>3.2748443663555451E-3</v>
      </c>
      <c r="BS164" s="99">
        <f t="shared" si="114"/>
        <v>0</v>
      </c>
      <c r="BT164" s="99">
        <f t="shared" si="115"/>
        <v>1.534055022190014E-2</v>
      </c>
      <c r="BU164" s="99">
        <f t="shared" si="116"/>
        <v>4.2653517049418048E-2</v>
      </c>
      <c r="BV164" s="99">
        <f t="shared" si="117"/>
        <v>5.0414069612948397E-3</v>
      </c>
      <c r="BW164" s="99">
        <f t="shared" si="118"/>
        <v>4.8352932172581325E-3</v>
      </c>
      <c r="BX164" s="99">
        <f t="shared" si="119"/>
        <v>2.5645484633254581E-3</v>
      </c>
      <c r="BY164" s="99">
        <f t="shared" si="120"/>
        <v>3.884005193128961E-3</v>
      </c>
      <c r="CA164" s="109">
        <f t="shared" si="94"/>
        <v>0.14990077870596402</v>
      </c>
      <c r="CB164" s="109">
        <f t="shared" si="95"/>
        <v>0.25453960820397425</v>
      </c>
      <c r="CC164" s="109">
        <f t="shared" si="96"/>
        <v>0</v>
      </c>
      <c r="CD164" s="109">
        <f t="shared" si="97"/>
        <v>1</v>
      </c>
      <c r="CE164" s="109">
        <f t="shared" si="98"/>
        <v>0.82962813818165593</v>
      </c>
      <c r="CF164" s="109">
        <f t="shared" si="99"/>
        <v>0.16774270523787618</v>
      </c>
      <c r="CG164" s="109">
        <f t="shared" si="100"/>
        <v>0.34973895468914318</v>
      </c>
      <c r="CH164" s="109">
        <f t="shared" si="101"/>
        <v>0.18727730771111281</v>
      </c>
      <c r="CI164" s="109">
        <f t="shared" si="102"/>
        <v>3.8120972936756412E-2</v>
      </c>
    </row>
    <row r="165" spans="1:87" s="99" customFormat="1">
      <c r="A165" s="105">
        <v>168</v>
      </c>
      <c r="B165" s="100">
        <v>3.6675476380981085E-2</v>
      </c>
      <c r="C165" s="100">
        <v>4.8661992400298691E-2</v>
      </c>
      <c r="D165" s="100">
        <v>7.9422885440477403E-2</v>
      </c>
      <c r="E165" s="100">
        <v>9.6775904013099157E-2</v>
      </c>
      <c r="F165" s="100">
        <v>6.1163814602607176E-2</v>
      </c>
      <c r="G165" s="100">
        <v>7.667692003822503E-2</v>
      </c>
      <c r="H165" s="100">
        <v>9.8480639509713391E-2</v>
      </c>
      <c r="I165" s="100">
        <v>7.8074678340115999E-2</v>
      </c>
      <c r="J165" s="100">
        <v>0.1114646423769891</v>
      </c>
      <c r="K165" s="100">
        <v>5.7954505919023999E-2</v>
      </c>
      <c r="L165" s="100">
        <v>6.1539408031625491E-2</v>
      </c>
      <c r="M165" s="100">
        <v>3.5347824404544363E-2</v>
      </c>
      <c r="N165" s="100">
        <v>8.3389074994596926E-2</v>
      </c>
      <c r="O165" s="100">
        <v>5.3554385323310416E-2</v>
      </c>
      <c r="P165" s="100">
        <v>6.9829977037740742E-2</v>
      </c>
      <c r="Q165" s="100">
        <v>4.3391191202489889E-2</v>
      </c>
      <c r="R165" s="100">
        <v>6.4127194040608931E-2</v>
      </c>
      <c r="S165" s="100">
        <v>4.3717037565513268E-2</v>
      </c>
      <c r="T165" s="100">
        <v>0.17314390849084424</v>
      </c>
      <c r="U165" s="100">
        <v>0.15896561214080779</v>
      </c>
      <c r="V165" s="100">
        <v>9.7586195981331086E-2</v>
      </c>
      <c r="W165" s="100">
        <v>7.3717839376634051E-2</v>
      </c>
      <c r="X165" s="100">
        <v>8.2168096040234159E-2</v>
      </c>
      <c r="Y165" s="100">
        <v>0.11947014946180209</v>
      </c>
      <c r="Z165" s="100">
        <v>8.4883601600922023E-2</v>
      </c>
      <c r="AA165" s="100">
        <v>9.4800229019466969E-2</v>
      </c>
      <c r="AB165" s="100">
        <v>6.2034980796532531E-2</v>
      </c>
      <c r="AC165" s="100">
        <v>0.11439395719752797</v>
      </c>
      <c r="AD165" s="100">
        <v>8.0049972820888243E-2</v>
      </c>
      <c r="AE165" s="100">
        <v>0.15390177000668603</v>
      </c>
      <c r="AF165" s="100">
        <v>8.9506868566569919E-2</v>
      </c>
      <c r="AG165" s="100">
        <v>7.8290968852840911E-2</v>
      </c>
      <c r="AH165" s="100">
        <v>5.4743293328652645E-2</v>
      </c>
      <c r="AI165" s="100">
        <v>5.0342171890768013E-2</v>
      </c>
      <c r="AJ165" s="100">
        <v>8.6852970809206287E-2</v>
      </c>
      <c r="AK165" s="100">
        <v>6.8508071737012691E-2</v>
      </c>
      <c r="AL165" s="100">
        <v>3.6936509082133959E-2</v>
      </c>
      <c r="AM165" s="100">
        <v>5.3292491794375875E-2</v>
      </c>
      <c r="AN165" s="100">
        <v>4.5641740260574014E-2</v>
      </c>
      <c r="AO165" s="100">
        <v>0</v>
      </c>
      <c r="AP165" s="100">
        <v>0</v>
      </c>
      <c r="AQ165" s="100">
        <v>0</v>
      </c>
      <c r="AR165" s="100">
        <v>0</v>
      </c>
      <c r="AS165" s="100">
        <v>0</v>
      </c>
      <c r="AT165" s="99">
        <f t="shared" si="93"/>
        <v>3.0594789508777724</v>
      </c>
      <c r="AU165" s="100"/>
      <c r="AV165" s="100"/>
      <c r="AW165" s="100">
        <v>1</v>
      </c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99">
        <f t="shared" si="103"/>
        <v>6.4540014567492698E-2</v>
      </c>
      <c r="BH165" s="99">
        <f t="shared" si="104"/>
        <v>8.4530277236813514E-2</v>
      </c>
      <c r="BI165" s="99">
        <f t="shared" si="105"/>
        <v>6.0732133958363591E-2</v>
      </c>
      <c r="BJ165" s="99">
        <f t="shared" si="106"/>
        <v>9.666898868805282E-2</v>
      </c>
      <c r="BK165" s="99">
        <f t="shared" si="107"/>
        <v>9.156517649218468E-2</v>
      </c>
      <c r="BL165" s="99">
        <f t="shared" si="108"/>
        <v>8.781978495860393E-2</v>
      </c>
      <c r="BM165" s="99">
        <f t="shared" si="109"/>
        <v>8.5357014529103506E-2</v>
      </c>
      <c r="BN165" s="99">
        <f t="shared" si="110"/>
        <v>5.8246356736660565E-2</v>
      </c>
      <c r="BO165" s="99">
        <f t="shared" si="111"/>
        <v>0</v>
      </c>
      <c r="BQ165" s="99">
        <f t="shared" si="112"/>
        <v>2.3982260195109125E-2</v>
      </c>
      <c r="BR165" s="99">
        <f t="shared" si="113"/>
        <v>2.0794796407927106E-2</v>
      </c>
      <c r="BS165" s="99">
        <f t="shared" si="114"/>
        <v>1.7976670049245871E-2</v>
      </c>
      <c r="BT165" s="99">
        <f t="shared" si="115"/>
        <v>6.4091114602436522E-2</v>
      </c>
      <c r="BU165" s="99">
        <f t="shared" si="116"/>
        <v>1.7793370944595193E-2</v>
      </c>
      <c r="BV165" s="99">
        <f t="shared" si="117"/>
        <v>2.2212153848757413E-2</v>
      </c>
      <c r="BW165" s="99">
        <f t="shared" si="118"/>
        <v>4.1619625551652953E-2</v>
      </c>
      <c r="BX165" s="99">
        <f t="shared" si="119"/>
        <v>1.9755808670355569E-2</v>
      </c>
      <c r="BY165" s="99">
        <f t="shared" si="120"/>
        <v>0</v>
      </c>
      <c r="CA165" s="109">
        <f t="shared" si="94"/>
        <v>0.66763928580820153</v>
      </c>
      <c r="CB165" s="109">
        <f t="shared" si="95"/>
        <v>0.87443013922065049</v>
      </c>
      <c r="CC165" s="109">
        <f t="shared" si="96"/>
        <v>0.62824836364373171</v>
      </c>
      <c r="CD165" s="109">
        <f t="shared" si="97"/>
        <v>1</v>
      </c>
      <c r="CE165" s="109">
        <f t="shared" si="98"/>
        <v>0.94720321102832727</v>
      </c>
      <c r="CF165" s="109">
        <f t="shared" si="99"/>
        <v>0.90845871204875295</v>
      </c>
      <c r="CG165" s="109">
        <f t="shared" si="100"/>
        <v>0.88298238853565925</v>
      </c>
      <c r="CH165" s="109">
        <f t="shared" si="101"/>
        <v>0.60253404454886106</v>
      </c>
      <c r="CI165" s="109">
        <f t="shared" si="102"/>
        <v>0</v>
      </c>
    </row>
    <row r="166" spans="1:87" s="99" customFormat="1">
      <c r="A166" s="105">
        <v>113</v>
      </c>
      <c r="B166" s="100">
        <v>2.2620459982906103E-2</v>
      </c>
      <c r="C166" s="100">
        <v>3.276613420995346E-2</v>
      </c>
      <c r="D166" s="100">
        <v>0</v>
      </c>
      <c r="E166" s="100">
        <v>3.4273915597871393E-2</v>
      </c>
      <c r="F166" s="100">
        <v>7.1870119782444161E-2</v>
      </c>
      <c r="G166" s="100">
        <v>3.7061435994852981E-2</v>
      </c>
      <c r="H166" s="100">
        <v>4.603011591399403E-2</v>
      </c>
      <c r="I166" s="100">
        <v>8.1093134446286144E-2</v>
      </c>
      <c r="J166" s="100">
        <v>7.0946811811204172E-2</v>
      </c>
      <c r="K166" s="100">
        <v>6.2930944505364947E-2</v>
      </c>
      <c r="L166" s="100">
        <v>9.0132966514649346E-2</v>
      </c>
      <c r="M166" s="100">
        <v>4.0905421302820572E-2</v>
      </c>
      <c r="N166" s="100">
        <v>5.378025718608169E-2</v>
      </c>
      <c r="O166" s="100">
        <v>6.1640490679891795E-2</v>
      </c>
      <c r="P166" s="100">
        <v>4.3457318172846024E-2</v>
      </c>
      <c r="Q166" s="100">
        <v>3.1955291512581148E-2</v>
      </c>
      <c r="R166" s="100">
        <v>7.266745894876675E-2</v>
      </c>
      <c r="S166" s="100">
        <v>4.8436736821886234E-2</v>
      </c>
      <c r="T166" s="100">
        <v>0.10087671155573892</v>
      </c>
      <c r="U166" s="100">
        <v>7.098199939684878E-2</v>
      </c>
      <c r="V166" s="100">
        <v>6.645522873633157E-2</v>
      </c>
      <c r="W166" s="100">
        <v>5.2039218017909138E-2</v>
      </c>
      <c r="X166" s="100">
        <v>9.2659859402610609E-2</v>
      </c>
      <c r="Y166" s="100">
        <v>8.8267359492989528E-2</v>
      </c>
      <c r="Z166" s="100">
        <v>0.10560212193215818</v>
      </c>
      <c r="AA166" s="100">
        <v>5.4404904975601957E-2</v>
      </c>
      <c r="AB166" s="100">
        <v>3.7475142638840872E-2</v>
      </c>
      <c r="AC166" s="100">
        <v>0.12964318861660928</v>
      </c>
      <c r="AD166" s="100">
        <v>0.12493205222063927</v>
      </c>
      <c r="AE166" s="100">
        <v>4.4448924164764536E-2</v>
      </c>
      <c r="AF166" s="100">
        <v>4.4396587487306606E-2</v>
      </c>
      <c r="AG166" s="100">
        <v>0.12536713526027479</v>
      </c>
      <c r="AH166" s="100">
        <v>0.11994429868371789</v>
      </c>
      <c r="AI166" s="100">
        <v>6.1370850422002035E-2</v>
      </c>
      <c r="AJ166" s="100">
        <v>3.8281093422456711E-2</v>
      </c>
      <c r="AK166" s="100">
        <v>3.6693433994403661E-2</v>
      </c>
      <c r="AL166" s="100">
        <v>6.787041878254392E-2</v>
      </c>
      <c r="AM166" s="100">
        <v>6.8506348027189454E-2</v>
      </c>
      <c r="AN166" s="100">
        <v>6.0951952026271565E-2</v>
      </c>
      <c r="AO166" s="100">
        <v>2.3330408247304035E-2</v>
      </c>
      <c r="AP166" s="100">
        <v>4.0700224318496819E-2</v>
      </c>
      <c r="AQ166" s="100">
        <v>8.7235028668188871E-2</v>
      </c>
      <c r="AR166" s="100">
        <v>7.7982361938529032E-2</v>
      </c>
      <c r="AS166" s="100">
        <v>6.6791332104688406E-2</v>
      </c>
      <c r="AT166" s="99">
        <f t="shared" si="93"/>
        <v>2.7897771979188173</v>
      </c>
      <c r="AU166" s="100"/>
      <c r="AV166" s="100"/>
      <c r="AW166" s="100">
        <v>1</v>
      </c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99">
        <f t="shared" si="103"/>
        <v>3.2306125914635019E-2</v>
      </c>
      <c r="BH166" s="99">
        <f t="shared" si="104"/>
        <v>5.9612488534340459E-2</v>
      </c>
      <c r="BI166" s="99">
        <f t="shared" si="105"/>
        <v>5.7983290771257891E-2</v>
      </c>
      <c r="BJ166" s="99">
        <f t="shared" si="106"/>
        <v>6.4983639647164373E-2</v>
      </c>
      <c r="BK166" s="99">
        <f t="shared" si="107"/>
        <v>8.1004757516399808E-2</v>
      </c>
      <c r="BL166" s="99">
        <f t="shared" si="108"/>
        <v>8.6613822112922845E-2</v>
      </c>
      <c r="BM166" s="99">
        <f t="shared" si="109"/>
        <v>7.910555920361316E-2</v>
      </c>
      <c r="BN166" s="99">
        <f t="shared" si="110"/>
        <v>5.4460649250573069E-2</v>
      </c>
      <c r="BO166" s="99">
        <f t="shared" si="111"/>
        <v>5.9207871055441431E-2</v>
      </c>
      <c r="BQ166" s="99">
        <f t="shared" si="112"/>
        <v>2.6013896818789763E-2</v>
      </c>
      <c r="BR166" s="99">
        <f t="shared" si="113"/>
        <v>1.7985605352664181E-2</v>
      </c>
      <c r="BS166" s="99">
        <f t="shared" si="114"/>
        <v>1.97945684368581E-2</v>
      </c>
      <c r="BT166" s="99">
        <f t="shared" si="115"/>
        <v>2.6210712425403654E-2</v>
      </c>
      <c r="BU166" s="99">
        <f t="shared" si="116"/>
        <v>2.1472705871702507E-2</v>
      </c>
      <c r="BV166" s="99">
        <f t="shared" si="117"/>
        <v>4.7510831410363129E-2</v>
      </c>
      <c r="BW166" s="99">
        <f t="shared" si="118"/>
        <v>4.0398796476374219E-2</v>
      </c>
      <c r="BX166" s="99">
        <f t="shared" si="119"/>
        <v>1.5785218952425083E-2</v>
      </c>
      <c r="BY166" s="99">
        <f t="shared" si="120"/>
        <v>2.6576480572788382E-2</v>
      </c>
      <c r="CA166" s="109">
        <f t="shared" si="94"/>
        <v>0.37299042031092772</v>
      </c>
      <c r="CB166" s="109">
        <f t="shared" si="95"/>
        <v>0.68825606675826667</v>
      </c>
      <c r="CC166" s="109">
        <f t="shared" si="96"/>
        <v>0.66944616178768934</v>
      </c>
      <c r="CD166" s="109">
        <f t="shared" si="97"/>
        <v>0.75026869917415606</v>
      </c>
      <c r="CE166" s="109">
        <f t="shared" si="98"/>
        <v>0.93524053713724564</v>
      </c>
      <c r="CF166" s="109">
        <f t="shared" si="99"/>
        <v>1</v>
      </c>
      <c r="CG166" s="109">
        <f t="shared" si="100"/>
        <v>0.91331334045597501</v>
      </c>
      <c r="CH166" s="109">
        <f t="shared" si="101"/>
        <v>0.6287754993604826</v>
      </c>
      <c r="CI166" s="109">
        <f t="shared" si="102"/>
        <v>0.68358455511002758</v>
      </c>
    </row>
    <row r="167" spans="1:87" s="99" customFormat="1">
      <c r="A167" s="105" t="s">
        <v>108</v>
      </c>
      <c r="B167" s="100">
        <v>4.3149509755619112E-2</v>
      </c>
      <c r="C167" s="100">
        <v>4.0446089791104659E-2</v>
      </c>
      <c r="D167" s="100">
        <v>9.2310873081770578E-2</v>
      </c>
      <c r="E167" s="100">
        <v>4.2906642402698446E-2</v>
      </c>
      <c r="F167" s="100">
        <v>4.6290879503192418E-2</v>
      </c>
      <c r="G167" s="100">
        <v>2.4842496013384573E-2</v>
      </c>
      <c r="H167" s="100">
        <v>3.3374841939006257E-2</v>
      </c>
      <c r="I167" s="100">
        <v>5.4587403029682152E-2</v>
      </c>
      <c r="J167" s="100">
        <v>3.3453106803537781E-2</v>
      </c>
      <c r="K167" s="100">
        <v>2.7919340976242723E-2</v>
      </c>
      <c r="L167" s="100">
        <v>3.4815962291712348E-2</v>
      </c>
      <c r="M167" s="100">
        <v>2.1073161245385892E-2</v>
      </c>
      <c r="N167" s="100">
        <v>2.5535714285714283E-2</v>
      </c>
      <c r="O167" s="100">
        <v>2.7789454084056024E-2</v>
      </c>
      <c r="P167" s="100">
        <v>2.2517214594170113E-2</v>
      </c>
      <c r="Q167" s="100">
        <v>2.4492086729846603E-2</v>
      </c>
      <c r="R167" s="100">
        <v>2.7327775444616204E-2</v>
      </c>
      <c r="S167" s="100">
        <v>2.3220920341354992E-2</v>
      </c>
      <c r="T167" s="100">
        <v>3.4266040098396497E-2</v>
      </c>
      <c r="U167" s="100">
        <v>3.0677984815750486E-2</v>
      </c>
      <c r="V167" s="100">
        <v>4.1901727964322268E-2</v>
      </c>
      <c r="W167" s="100">
        <v>3.5158068677992031E-2</v>
      </c>
      <c r="X167" s="100">
        <v>3.8772499640461408E-2</v>
      </c>
      <c r="Y167" s="100">
        <v>2.8804129190259233E-2</v>
      </c>
      <c r="Z167" s="100">
        <v>2.8435785501709068E-2</v>
      </c>
      <c r="AA167" s="100">
        <v>3.1503613742347857E-2</v>
      </c>
      <c r="AB167" s="100">
        <v>2.758609033729478E-2</v>
      </c>
      <c r="AC167" s="100">
        <v>3.0980990955878741E-2</v>
      </c>
      <c r="AD167" s="100">
        <v>3.0061575366019361E-2</v>
      </c>
      <c r="AE167" s="100">
        <v>3.9408609826773196E-2</v>
      </c>
      <c r="AF167" s="100">
        <v>3.0748666046467917E-2</v>
      </c>
      <c r="AG167" s="100">
        <v>4.0116506657466112E-2</v>
      </c>
      <c r="AH167" s="100">
        <v>3.4566448652975368E-2</v>
      </c>
      <c r="AI167" s="100">
        <v>2.9041815453790081E-2</v>
      </c>
      <c r="AJ167" s="100">
        <v>4.9214099223781643E-2</v>
      </c>
      <c r="AK167" s="100">
        <v>5.107289824989799E-2</v>
      </c>
      <c r="AL167" s="100">
        <v>2.6621624674181988E-2</v>
      </c>
      <c r="AM167" s="100">
        <v>2.6726249506457592E-2</v>
      </c>
      <c r="AN167" s="100">
        <v>2.6480819844418139E-2</v>
      </c>
      <c r="AO167" s="100">
        <v>1.3559841685712693E-2</v>
      </c>
      <c r="AP167" s="100">
        <v>2.2402847146650029E-2</v>
      </c>
      <c r="AQ167" s="100">
        <v>2.1276266815920666E-2</v>
      </c>
      <c r="AR167" s="100">
        <v>1.4265759414522527E-2</v>
      </c>
      <c r="AS167" s="100">
        <v>1.686012275898276E-2</v>
      </c>
      <c r="AT167" s="99">
        <f t="shared" si="93"/>
        <v>1.4465645545615258</v>
      </c>
      <c r="AU167" s="100">
        <v>1</v>
      </c>
      <c r="AV167" s="100">
        <v>1</v>
      </c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99">
        <f t="shared" si="103"/>
        <v>5.302079890687704E-2</v>
      </c>
      <c r="BH167" s="99">
        <f t="shared" si="104"/>
        <v>3.4835437752370697E-2</v>
      </c>
      <c r="BI167" s="99">
        <f t="shared" si="105"/>
        <v>2.6346301300207729E-2</v>
      </c>
      <c r="BJ167" s="99">
        <f t="shared" si="106"/>
        <v>2.7996961485992955E-2</v>
      </c>
      <c r="BK167" s="99">
        <f t="shared" si="107"/>
        <v>3.4614442194948802E-2</v>
      </c>
      <c r="BL167" s="99">
        <f t="shared" si="108"/>
        <v>3.0033067600385183E-2</v>
      </c>
      <c r="BM167" s="99">
        <f t="shared" si="109"/>
        <v>3.4776409327494533E-2</v>
      </c>
      <c r="BN167" s="99">
        <f t="shared" si="110"/>
        <v>3.6023138299747473E-2</v>
      </c>
      <c r="BO167" s="99">
        <f t="shared" si="111"/>
        <v>1.7672967564357732E-2</v>
      </c>
      <c r="BQ167" s="99">
        <f t="shared" si="112"/>
        <v>2.206163845056491E-2</v>
      </c>
      <c r="BR167" s="99">
        <f t="shared" si="113"/>
        <v>1.1639110688899041E-2</v>
      </c>
      <c r="BS167" s="99">
        <f t="shared" si="114"/>
        <v>5.4070049384278111E-3</v>
      </c>
      <c r="BT167" s="99">
        <f t="shared" si="115"/>
        <v>4.5285692766236837E-3</v>
      </c>
      <c r="BU167" s="99">
        <f t="shared" si="116"/>
        <v>5.9712863166813349E-3</v>
      </c>
      <c r="BV167" s="99">
        <f t="shared" si="117"/>
        <v>1.736814618999806E-3</v>
      </c>
      <c r="BW167" s="99">
        <f t="shared" si="118"/>
        <v>4.9781092615097181E-3</v>
      </c>
      <c r="BX167" s="99">
        <f t="shared" si="119"/>
        <v>1.2907102365034943E-2</v>
      </c>
      <c r="BY167" s="99">
        <f t="shared" si="120"/>
        <v>4.0169364852710703E-3</v>
      </c>
      <c r="CA167" s="109">
        <f t="shared" si="94"/>
        <v>1</v>
      </c>
      <c r="CB167" s="109">
        <f t="shared" si="95"/>
        <v>0.657014576742871</v>
      </c>
      <c r="CC167" s="109">
        <f t="shared" si="96"/>
        <v>0.49690502299825767</v>
      </c>
      <c r="CD167" s="109">
        <f t="shared" si="97"/>
        <v>0.5280373374826991</v>
      </c>
      <c r="CE167" s="109">
        <f t="shared" si="98"/>
        <v>0.6528464849378034</v>
      </c>
      <c r="CF167" s="109">
        <f t="shared" si="99"/>
        <v>0.56643936378879711</v>
      </c>
      <c r="CG167" s="109">
        <f t="shared" si="100"/>
        <v>0.65590126977479157</v>
      </c>
      <c r="CH167" s="109">
        <f t="shared" si="101"/>
        <v>0.67941523029512685</v>
      </c>
      <c r="CI167" s="109">
        <f t="shared" si="102"/>
        <v>0.33332141213861394</v>
      </c>
    </row>
    <row r="168" spans="1:87" s="99" customFormat="1">
      <c r="A168" s="105" t="s">
        <v>109</v>
      </c>
      <c r="B168" s="100">
        <v>4.0678504650795436E-2</v>
      </c>
      <c r="C168" s="100">
        <v>8.1432948755748691E-2</v>
      </c>
      <c r="D168" s="100">
        <v>4.1863465399921272E-2</v>
      </c>
      <c r="E168" s="100">
        <v>0.10285426842933933</v>
      </c>
      <c r="F168" s="100">
        <v>0.10040480593127411</v>
      </c>
      <c r="G168" s="100">
        <v>5.7484816005716331E-2</v>
      </c>
      <c r="H168" s="100">
        <v>8.3099674185164077E-2</v>
      </c>
      <c r="I168" s="100">
        <v>0.10361300699695362</v>
      </c>
      <c r="J168" s="100">
        <v>0.1021325972688726</v>
      </c>
      <c r="K168" s="100">
        <v>0.10676213216297258</v>
      </c>
      <c r="L168" s="100">
        <v>0.15256207812039077</v>
      </c>
      <c r="M168" s="100">
        <v>7.5599060592821357E-2</v>
      </c>
      <c r="N168" s="100">
        <v>9.1830829911389661E-2</v>
      </c>
      <c r="O168" s="100">
        <v>0.10968353555333055</v>
      </c>
      <c r="P168" s="100">
        <v>7.7390623957148477E-2</v>
      </c>
      <c r="Q168" s="100">
        <v>4.6919152342641622E-2</v>
      </c>
      <c r="R168" s="100">
        <v>0.1393796967287089</v>
      </c>
      <c r="S168" s="100">
        <v>8.9220700820459353E-2</v>
      </c>
      <c r="T168" s="100">
        <v>0.13860603585230341</v>
      </c>
      <c r="U168" s="100">
        <v>0.11821302444080796</v>
      </c>
      <c r="V168" s="100">
        <v>9.378725956042952E-2</v>
      </c>
      <c r="W168" s="100">
        <v>8.0594995696700741E-2</v>
      </c>
      <c r="X168" s="100">
        <v>0.14895648372678486</v>
      </c>
      <c r="Y168" s="100">
        <v>0.13306720745357306</v>
      </c>
      <c r="Z168" s="100">
        <v>0.13897108393788926</v>
      </c>
      <c r="AA168" s="100">
        <v>8.2777690200372372E-2</v>
      </c>
      <c r="AB168" s="100">
        <v>6.7909545354240514E-2</v>
      </c>
      <c r="AC168" s="100">
        <v>0.22173860893339312</v>
      </c>
      <c r="AD168" s="100">
        <v>0.19259945338233161</v>
      </c>
      <c r="AE168" s="100">
        <v>7.8863449528612517E-2</v>
      </c>
      <c r="AF168" s="100">
        <v>7.2500108302268329E-2</v>
      </c>
      <c r="AG168" s="100">
        <v>0.20507661309367045</v>
      </c>
      <c r="AH168" s="100">
        <v>0.20534870372169883</v>
      </c>
      <c r="AI168" s="100">
        <v>0.10690365006898868</v>
      </c>
      <c r="AJ168" s="100">
        <v>7.3099537952365221E-2</v>
      </c>
      <c r="AK168" s="100">
        <v>6.5515747471832156E-2</v>
      </c>
      <c r="AL168" s="100">
        <v>0.1161925834427428</v>
      </c>
      <c r="AM168" s="100">
        <v>0.12053419432722567</v>
      </c>
      <c r="AN168" s="100">
        <v>0.10706709789376161</v>
      </c>
      <c r="AO168" s="100">
        <v>3.8078865833856307E-2</v>
      </c>
      <c r="AP168" s="100">
        <v>7.0529976214698684E-2</v>
      </c>
      <c r="AQ168" s="100">
        <v>0.14231776777773186</v>
      </c>
      <c r="AR168" s="100">
        <v>0.13589804329029426</v>
      </c>
      <c r="AS168" s="100">
        <v>0.11518027735649602</v>
      </c>
      <c r="AT168" s="99">
        <f t="shared" si="93"/>
        <v>4.6732399026287199</v>
      </c>
      <c r="AU168" s="100">
        <v>1</v>
      </c>
      <c r="AV168" s="100">
        <v>1</v>
      </c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99">
        <f t="shared" si="103"/>
        <v>7.3446798633415772E-2</v>
      </c>
      <c r="BH168" s="99">
        <f t="shared" si="104"/>
        <v>9.0618445323935842E-2</v>
      </c>
      <c r="BI168" s="99">
        <f t="shared" si="105"/>
        <v>0.10141322562701616</v>
      </c>
      <c r="BJ168" s="99">
        <f t="shared" si="106"/>
        <v>0.10646772203698425</v>
      </c>
      <c r="BK168" s="99">
        <f t="shared" si="107"/>
        <v>0.11907540607507547</v>
      </c>
      <c r="BL168" s="99">
        <f t="shared" si="108"/>
        <v>0.1412563244675844</v>
      </c>
      <c r="BM168" s="99">
        <f t="shared" si="109"/>
        <v>0.13373850494304776</v>
      </c>
      <c r="BN168" s="99">
        <f t="shared" si="110"/>
        <v>9.6481832217585495E-2</v>
      </c>
      <c r="BO168" s="99">
        <f t="shared" si="111"/>
        <v>0.10040098609461542</v>
      </c>
      <c r="BQ168" s="99">
        <f t="shared" si="112"/>
        <v>3.0522860529918261E-2</v>
      </c>
      <c r="BR168" s="99">
        <f t="shared" si="113"/>
        <v>2.0714863408168072E-2</v>
      </c>
      <c r="BS168" s="99">
        <f t="shared" si="114"/>
        <v>3.1701269504228594E-2</v>
      </c>
      <c r="BT168" s="99">
        <f t="shared" si="115"/>
        <v>3.9043287883588809E-2</v>
      </c>
      <c r="BU168" s="99">
        <f t="shared" si="116"/>
        <v>3.0019658734311113E-2</v>
      </c>
      <c r="BV168" s="99">
        <f t="shared" si="117"/>
        <v>7.7272279789610862E-2</v>
      </c>
      <c r="BW168" s="99">
        <f t="shared" si="118"/>
        <v>6.6518171595456616E-2</v>
      </c>
      <c r="BX168" s="99">
        <f t="shared" si="119"/>
        <v>2.5420010699914435E-2</v>
      </c>
      <c r="BY168" s="99">
        <f t="shared" si="120"/>
        <v>4.4754354568771956E-2</v>
      </c>
      <c r="CA168" s="109">
        <f t="shared" si="94"/>
        <v>0.51995405451931032</v>
      </c>
      <c r="CB168" s="109">
        <f t="shared" si="95"/>
        <v>0.64151779161386169</v>
      </c>
      <c r="CC168" s="109">
        <f t="shared" si="96"/>
        <v>0.71793759330251106</v>
      </c>
      <c r="CD168" s="109">
        <f t="shared" si="97"/>
        <v>0.75372003652421615</v>
      </c>
      <c r="CE168" s="109">
        <f t="shared" si="98"/>
        <v>0.84297398027230264</v>
      </c>
      <c r="CF168" s="109">
        <f t="shared" si="99"/>
        <v>1</v>
      </c>
      <c r="CG168" s="109">
        <f t="shared" si="100"/>
        <v>0.94677888191645654</v>
      </c>
      <c r="CH168" s="109">
        <f t="shared" si="101"/>
        <v>0.68302663672752018</v>
      </c>
      <c r="CI168" s="109">
        <f t="shared" si="102"/>
        <v>0.71077161658454102</v>
      </c>
    </row>
    <row r="169" spans="1:87" s="99" customFormat="1">
      <c r="A169" s="105" t="s">
        <v>110</v>
      </c>
      <c r="B169" s="100">
        <v>2.2760534137314513E-2</v>
      </c>
      <c r="C169" s="100">
        <v>1.8460550716570823E-2</v>
      </c>
      <c r="D169" s="100">
        <v>3.453027982414645E-2</v>
      </c>
      <c r="E169" s="100">
        <v>2.803046853072199E-2</v>
      </c>
      <c r="F169" s="100">
        <v>3.2951849554478295E-2</v>
      </c>
      <c r="G169" s="100">
        <v>1.6442573857678555E-2</v>
      </c>
      <c r="H169" s="100">
        <v>1.6984832901009772E-2</v>
      </c>
      <c r="I169" s="100">
        <v>1.9966407751981736E-2</v>
      </c>
      <c r="J169" s="100">
        <v>1.8496036403041382E-2</v>
      </c>
      <c r="K169" s="100">
        <v>1.7731300664770758E-2</v>
      </c>
      <c r="L169" s="100">
        <v>1.9644071245695428E-2</v>
      </c>
      <c r="M169" s="100">
        <v>1.3779890190828245E-2</v>
      </c>
      <c r="N169" s="100">
        <v>2.0349848714069592E-2</v>
      </c>
      <c r="O169" s="100">
        <v>1.4976395897769819E-2</v>
      </c>
      <c r="P169" s="100">
        <v>1.9418090624951187E-2</v>
      </c>
      <c r="Q169" s="100">
        <v>1.4728490035232798E-2</v>
      </c>
      <c r="R169" s="100">
        <v>2.4704606852346614E-2</v>
      </c>
      <c r="S169" s="100">
        <v>2.2474823697280686E-2</v>
      </c>
      <c r="T169" s="100">
        <v>3.2856295899698615E-2</v>
      </c>
      <c r="U169" s="100">
        <v>3.3524331219008163E-2</v>
      </c>
      <c r="V169" s="100">
        <v>3.3844430454096221E-2</v>
      </c>
      <c r="W169" s="100">
        <v>2.7607069951924565E-2</v>
      </c>
      <c r="X169" s="100">
        <v>2.4750494454562157E-2</v>
      </c>
      <c r="Y169" s="100">
        <v>2.7926716090857208E-2</v>
      </c>
      <c r="Z169" s="100">
        <v>2.690906794445716E-2</v>
      </c>
      <c r="AA169" s="100">
        <v>2.5253755076986E-2</v>
      </c>
      <c r="AB169" s="100">
        <v>1.9577842604273359E-2</v>
      </c>
      <c r="AC169" s="100">
        <v>3.3381423369437994E-2</v>
      </c>
      <c r="AD169" s="100">
        <v>3.1325274257407158E-2</v>
      </c>
      <c r="AE169" s="100">
        <v>1.6000883084960445E-2</v>
      </c>
      <c r="AF169" s="100">
        <v>1.318644363986669E-2</v>
      </c>
      <c r="AG169" s="100">
        <v>2.7911485680023759E-2</v>
      </c>
      <c r="AH169" s="100">
        <v>8.8037144327047963E-3</v>
      </c>
      <c r="AI169" s="100">
        <v>2.0100730535492349E-2</v>
      </c>
      <c r="AJ169" s="100">
        <v>2.3315665744015862E-2</v>
      </c>
      <c r="AK169" s="100">
        <v>2.6769379030406937E-2</v>
      </c>
      <c r="AL169" s="100">
        <v>2.7225190311876219E-2</v>
      </c>
      <c r="AM169" s="100">
        <v>1.7839543864535814E-2</v>
      </c>
      <c r="AN169" s="100">
        <v>2.187883707863654E-2</v>
      </c>
      <c r="AO169" s="100">
        <v>1.0098964411653109E-2</v>
      </c>
      <c r="AP169" s="100">
        <v>2.7086756572377274E-2</v>
      </c>
      <c r="AQ169" s="100">
        <v>1.3261857158497082E-2</v>
      </c>
      <c r="AR169" s="100">
        <v>1.5579940385145838E-2</v>
      </c>
      <c r="AS169" s="100">
        <v>1.8896009596309916E-2</v>
      </c>
      <c r="AT169" s="99">
        <f t="shared" si="93"/>
        <v>0.9813431544490997</v>
      </c>
      <c r="AU169" s="100">
        <v>1</v>
      </c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99">
        <f t="shared" si="103"/>
        <v>2.7346736552646418E-2</v>
      </c>
      <c r="BH169" s="99">
        <f t="shared" si="104"/>
        <v>1.7924230315696441E-2</v>
      </c>
      <c r="BI169" s="99">
        <f t="shared" si="105"/>
        <v>1.7633659334662856E-2</v>
      </c>
      <c r="BJ169" s="99">
        <f t="shared" si="106"/>
        <v>2.5657709540713374E-2</v>
      </c>
      <c r="BK169" s="99">
        <f t="shared" si="107"/>
        <v>2.8207555779179459E-2</v>
      </c>
      <c r="BL169" s="99">
        <f t="shared" si="108"/>
        <v>2.738457382702613E-2</v>
      </c>
      <c r="BM169" s="99">
        <f t="shared" si="109"/>
        <v>1.7200651474609606E-2</v>
      </c>
      <c r="BN169" s="99">
        <f t="shared" si="110"/>
        <v>2.3405723205894274E-2</v>
      </c>
      <c r="BO169" s="99">
        <f t="shared" si="111"/>
        <v>1.6984705624796641E-2</v>
      </c>
      <c r="BQ169" s="99">
        <f t="shared" si="112"/>
        <v>6.7728433176607395E-3</v>
      </c>
      <c r="BR169" s="99">
        <f t="shared" si="113"/>
        <v>1.3795330818169892E-3</v>
      </c>
      <c r="BS169" s="99">
        <f t="shared" si="114"/>
        <v>3.0214326657069493E-3</v>
      </c>
      <c r="BT169" s="99">
        <f t="shared" si="115"/>
        <v>7.8132961710000916E-3</v>
      </c>
      <c r="BU169" s="99">
        <f t="shared" si="116"/>
        <v>3.3856740067184339E-3</v>
      </c>
      <c r="BV169" s="99">
        <f t="shared" si="117"/>
        <v>6.2443778779035968E-3</v>
      </c>
      <c r="BW169" s="99">
        <f t="shared" si="118"/>
        <v>7.2662625941791199E-3</v>
      </c>
      <c r="BX169" s="99">
        <f t="shared" si="119"/>
        <v>3.8478680308605263E-3</v>
      </c>
      <c r="BY169" s="99">
        <f t="shared" si="120"/>
        <v>6.4990559767357948E-3</v>
      </c>
      <c r="CA169" s="109">
        <f t="shared" si="94"/>
        <v>0.96948267218642081</v>
      </c>
      <c r="CB169" s="109">
        <f t="shared" si="95"/>
        <v>0.63544074701171593</v>
      </c>
      <c r="CC169" s="109">
        <f t="shared" si="96"/>
        <v>0.62513957156396371</v>
      </c>
      <c r="CD169" s="109">
        <f t="shared" si="97"/>
        <v>0.90960414087532615</v>
      </c>
      <c r="CE169" s="109">
        <f t="shared" si="98"/>
        <v>1</v>
      </c>
      <c r="CF169" s="109">
        <f t="shared" si="99"/>
        <v>0.9708240600995004</v>
      </c>
      <c r="CG169" s="109">
        <f t="shared" si="100"/>
        <v>0.60978879592629354</v>
      </c>
      <c r="CH169" s="109">
        <f t="shared" si="101"/>
        <v>0.82976786039613148</v>
      </c>
      <c r="CI169" s="109">
        <f t="shared" si="102"/>
        <v>0.60213319288491418</v>
      </c>
    </row>
    <row r="170" spans="1:87" s="99" customFormat="1">
      <c r="A170" s="105" t="s">
        <v>111</v>
      </c>
      <c r="B170" s="100">
        <v>3.0353947983978186E-2</v>
      </c>
      <c r="C170" s="100">
        <v>2.718277860290045E-2</v>
      </c>
      <c r="D170" s="100">
        <v>4.2215437136326195E-2</v>
      </c>
      <c r="E170" s="100">
        <v>3.2414879920930006E-2</v>
      </c>
      <c r="F170" s="100">
        <v>3.1096856507027513E-2</v>
      </c>
      <c r="G170" s="100">
        <v>1.7472267970268126E-2</v>
      </c>
      <c r="H170" s="100">
        <v>3.0688649596512449E-2</v>
      </c>
      <c r="I170" s="100">
        <v>2.8575188112908233E-2</v>
      </c>
      <c r="J170" s="100">
        <v>3.062485667651383E-2</v>
      </c>
      <c r="K170" s="100">
        <v>3.3471446040690307E-2</v>
      </c>
      <c r="L170" s="100">
        <v>3.355002768492505E-2</v>
      </c>
      <c r="M170" s="100">
        <v>2.4008395265393109E-2</v>
      </c>
      <c r="N170" s="100">
        <v>2.0251783012751243E-2</v>
      </c>
      <c r="O170" s="100">
        <v>2.1547244998762375E-2</v>
      </c>
      <c r="P170" s="100">
        <v>2.3615483691399732E-2</v>
      </c>
      <c r="Q170" s="100">
        <v>2.6716275721411484E-2</v>
      </c>
      <c r="R170" s="100">
        <v>2.9456214499953833E-2</v>
      </c>
      <c r="S170" s="100">
        <v>2.9494004335537689E-2</v>
      </c>
      <c r="T170" s="100">
        <v>4.6239747354019908E-2</v>
      </c>
      <c r="U170" s="100">
        <v>3.3876334224876521E-2</v>
      </c>
      <c r="V170" s="100">
        <v>3.6062858087456871E-2</v>
      </c>
      <c r="W170" s="100">
        <v>3.9056867555527834E-2</v>
      </c>
      <c r="X170" s="100">
        <v>4.5193289372323933E-2</v>
      </c>
      <c r="Y170" s="100">
        <v>3.6022871917602832E-2</v>
      </c>
      <c r="Z170" s="100">
        <v>5.0034339303898889E-2</v>
      </c>
      <c r="AA170" s="100">
        <v>4.1216949406951663E-2</v>
      </c>
      <c r="AB170" s="100">
        <v>4.8372201593677333E-2</v>
      </c>
      <c r="AC170" s="100">
        <v>4.1309412228257472E-2</v>
      </c>
      <c r="AD170" s="100">
        <v>3.5354013422207627E-2</v>
      </c>
      <c r="AE170" s="100">
        <v>2.7670309916276753E-2</v>
      </c>
      <c r="AF170" s="100">
        <v>2.5607061748446507E-2</v>
      </c>
      <c r="AG170" s="100">
        <v>5.5917031633870982E-2</v>
      </c>
      <c r="AH170" s="100">
        <v>3.5542855842203722E-2</v>
      </c>
      <c r="AI170" s="100">
        <v>2.3948500046463424E-2</v>
      </c>
      <c r="AJ170" s="100">
        <v>3.8168696137325105E-2</v>
      </c>
      <c r="AK170" s="100">
        <v>2.8266925786050508E-2</v>
      </c>
      <c r="AL170" s="100">
        <v>2.8290451982786121E-2</v>
      </c>
      <c r="AM170" s="100">
        <v>2.2219145998600566E-2</v>
      </c>
      <c r="AN170" s="100">
        <v>3.2113415437678434E-2</v>
      </c>
      <c r="AO170" s="100">
        <v>2.100195285456628E-2</v>
      </c>
      <c r="AP170" s="100">
        <v>2.6626583014761968E-2</v>
      </c>
      <c r="AQ170" s="100">
        <v>2.5293252240624117E-2</v>
      </c>
      <c r="AR170" s="100">
        <v>2.2020174478302085E-2</v>
      </c>
      <c r="AS170" s="100">
        <v>1.5590456299515764E-2</v>
      </c>
      <c r="AT170" s="99">
        <f t="shared" si="93"/>
        <v>1.3937514356424632</v>
      </c>
      <c r="AU170" s="100">
        <v>1</v>
      </c>
      <c r="AV170" s="100">
        <v>1</v>
      </c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99">
        <f t="shared" si="103"/>
        <v>3.2652780030232469E-2</v>
      </c>
      <c r="BH170" s="99">
        <f t="shared" si="104"/>
        <v>2.8166481679378585E-2</v>
      </c>
      <c r="BI170" s="99">
        <f t="shared" si="105"/>
        <v>2.4594586930646301E-2</v>
      </c>
      <c r="BJ170" s="99">
        <f t="shared" si="106"/>
        <v>3.3156515227159886E-2</v>
      </c>
      <c r="BK170" s="99">
        <f t="shared" si="107"/>
        <v>4.1274045247362071E-2</v>
      </c>
      <c r="BL170" s="99">
        <f t="shared" si="108"/>
        <v>4.1563144162773527E-2</v>
      </c>
      <c r="BM170" s="99">
        <f t="shared" si="109"/>
        <v>3.3737151837452281E-2</v>
      </c>
      <c r="BN170" s="99">
        <f t="shared" si="110"/>
        <v>2.9811727068488149E-2</v>
      </c>
      <c r="BO170" s="99">
        <f t="shared" si="111"/>
        <v>2.2106483777554042E-2</v>
      </c>
      <c r="BQ170" s="99">
        <f t="shared" si="112"/>
        <v>5.681712985374514E-3</v>
      </c>
      <c r="BR170" s="99">
        <f t="shared" si="113"/>
        <v>6.2265727593211794E-3</v>
      </c>
      <c r="BS170" s="99">
        <f t="shared" si="114"/>
        <v>5.2356571135821917E-3</v>
      </c>
      <c r="BT170" s="99">
        <f t="shared" si="115"/>
        <v>7.7503548091231115E-3</v>
      </c>
      <c r="BU170" s="99">
        <f t="shared" si="116"/>
        <v>6.1593505408432739E-3</v>
      </c>
      <c r="BV170" s="99">
        <f t="shared" si="117"/>
        <v>5.326061657996416E-3</v>
      </c>
      <c r="BW170" s="99">
        <f t="shared" si="118"/>
        <v>1.3171278168551731E-2</v>
      </c>
      <c r="BX170" s="99">
        <f t="shared" si="119"/>
        <v>5.8626930151121134E-3</v>
      </c>
      <c r="BY170" s="99">
        <f t="shared" si="120"/>
        <v>4.3090846563089572E-3</v>
      </c>
      <c r="CA170" s="109">
        <f t="shared" si="94"/>
        <v>0.78561862168931573</v>
      </c>
      <c r="CB170" s="109">
        <f t="shared" si="95"/>
        <v>0.67767928165083802</v>
      </c>
      <c r="CC170" s="109">
        <f t="shared" si="96"/>
        <v>0.59174028880795559</v>
      </c>
      <c r="CD170" s="109">
        <f t="shared" si="97"/>
        <v>0.79773837843713646</v>
      </c>
      <c r="CE170" s="109">
        <f t="shared" si="98"/>
        <v>0.9930443444249728</v>
      </c>
      <c r="CF170" s="109">
        <f t="shared" si="99"/>
        <v>1</v>
      </c>
      <c r="CG170" s="109">
        <f t="shared" si="100"/>
        <v>0.81170836607855379</v>
      </c>
      <c r="CH170" s="109">
        <f t="shared" si="101"/>
        <v>0.71726351961575951</v>
      </c>
      <c r="CI170" s="109">
        <f t="shared" si="102"/>
        <v>0.53187708059280914</v>
      </c>
    </row>
    <row r="171" spans="1:87" s="99" customFormat="1">
      <c r="A171" s="105" t="s">
        <v>112</v>
      </c>
      <c r="B171" s="100">
        <v>8.9013790027629783E-3</v>
      </c>
      <c r="C171" s="100">
        <v>1.2772485664450316E-2</v>
      </c>
      <c r="D171" s="100">
        <v>1.4287273773805231E-2</v>
      </c>
      <c r="E171" s="100">
        <v>4.6710966790460984E-3</v>
      </c>
      <c r="F171" s="100">
        <v>0</v>
      </c>
      <c r="G171" s="100">
        <v>2.9705731140912696E-3</v>
      </c>
      <c r="H171" s="100">
        <v>4.3620416620974286E-3</v>
      </c>
      <c r="I171" s="100">
        <v>1.8295383581021975E-2</v>
      </c>
      <c r="J171" s="100">
        <v>4.472254821289664E-3</v>
      </c>
      <c r="K171" s="100">
        <v>3.6959269744361559E-3</v>
      </c>
      <c r="L171" s="100">
        <v>3.962257007598763E-3</v>
      </c>
      <c r="M171" s="100">
        <v>0</v>
      </c>
      <c r="N171" s="100">
        <v>2.8258050572725307E-3</v>
      </c>
      <c r="O171" s="100">
        <v>3.7711372115270974E-3</v>
      </c>
      <c r="P171" s="100">
        <v>3.1624583391910524E-3</v>
      </c>
      <c r="Q171" s="100">
        <v>3.6429157161891154E-3</v>
      </c>
      <c r="R171" s="100">
        <v>4.3259794066224065E-3</v>
      </c>
      <c r="S171" s="100">
        <v>0</v>
      </c>
      <c r="T171" s="100">
        <v>5.6551491104710246E-3</v>
      </c>
      <c r="U171" s="100">
        <v>3.9382808212744293E-3</v>
      </c>
      <c r="V171" s="100">
        <v>9.9073061271863338E-3</v>
      </c>
      <c r="W171" s="100">
        <v>8.4292031732324073E-3</v>
      </c>
      <c r="X171" s="100">
        <v>7.5357153536507061E-3</v>
      </c>
      <c r="Y171" s="100">
        <v>7.580632955112525E-3</v>
      </c>
      <c r="Z171" s="100">
        <v>7.5186497943588813E-3</v>
      </c>
      <c r="AA171" s="100">
        <v>8.0146981469021578E-3</v>
      </c>
      <c r="AB171" s="100">
        <v>5.445659480619868E-3</v>
      </c>
      <c r="AC171" s="100">
        <v>6.8005638956042331E-3</v>
      </c>
      <c r="AD171" s="100">
        <v>4.0894478346775107E-3</v>
      </c>
      <c r="AE171" s="100">
        <v>1.3616742385121906E-2</v>
      </c>
      <c r="AF171" s="100">
        <v>3.8243550141013227E-3</v>
      </c>
      <c r="AG171" s="100">
        <v>4.3239708004889537E-3</v>
      </c>
      <c r="AH171" s="100">
        <v>0</v>
      </c>
      <c r="AI171" s="100">
        <v>0</v>
      </c>
      <c r="AJ171" s="100">
        <v>0</v>
      </c>
      <c r="AK171" s="100">
        <v>0</v>
      </c>
      <c r="AL171" s="100">
        <v>0</v>
      </c>
      <c r="AM171" s="100">
        <v>0</v>
      </c>
      <c r="AN171" s="100">
        <v>0</v>
      </c>
      <c r="AO171" s="100">
        <v>0</v>
      </c>
      <c r="AP171" s="100">
        <v>0</v>
      </c>
      <c r="AQ171" s="100">
        <v>0</v>
      </c>
      <c r="AR171" s="100">
        <v>0</v>
      </c>
      <c r="AS171" s="100">
        <v>0</v>
      </c>
      <c r="AT171" s="99">
        <f t="shared" si="93"/>
        <v>0.19279934290420436</v>
      </c>
      <c r="AU171" s="100">
        <v>1</v>
      </c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99">
        <f t="shared" si="103"/>
        <v>8.1264470240129238E-3</v>
      </c>
      <c r="BH171" s="99">
        <f t="shared" si="104"/>
        <v>6.7592360305872984E-3</v>
      </c>
      <c r="BI171" s="99">
        <f t="shared" si="105"/>
        <v>2.7443315231178884E-3</v>
      </c>
      <c r="BJ171" s="99">
        <f t="shared" si="106"/>
        <v>3.5124650109113948E-3</v>
      </c>
      <c r="BK171" s="99">
        <f t="shared" si="107"/>
        <v>8.1943014807081705E-3</v>
      </c>
      <c r="BL171" s="99">
        <f t="shared" si="108"/>
        <v>6.0875923394509424E-3</v>
      </c>
      <c r="BM171" s="99">
        <f t="shared" si="109"/>
        <v>4.3530136399424369E-3</v>
      </c>
      <c r="BN171" s="99">
        <f t="shared" si="110"/>
        <v>0</v>
      </c>
      <c r="BO171" s="99">
        <f t="shared" si="111"/>
        <v>0</v>
      </c>
      <c r="BQ171" s="99">
        <f t="shared" si="112"/>
        <v>5.8762353616417162E-3</v>
      </c>
      <c r="BR171" s="99">
        <f t="shared" si="113"/>
        <v>6.4768308852734789E-3</v>
      </c>
      <c r="BS171" s="99">
        <f t="shared" si="114"/>
        <v>1.6008197811873735E-3</v>
      </c>
      <c r="BT171" s="99">
        <f t="shared" si="115"/>
        <v>2.1088295193231062E-3</v>
      </c>
      <c r="BU171" s="99">
        <f t="shared" si="116"/>
        <v>1.0315514615534761E-3</v>
      </c>
      <c r="BV171" s="99">
        <f t="shared" si="117"/>
        <v>1.6957519954481498E-3</v>
      </c>
      <c r="BW171" s="99">
        <f t="shared" si="118"/>
        <v>5.5676397421284794E-3</v>
      </c>
      <c r="BX171" s="99">
        <f t="shared" si="119"/>
        <v>0</v>
      </c>
      <c r="BY171" s="99">
        <f t="shared" si="120"/>
        <v>0</v>
      </c>
      <c r="CA171" s="109">
        <f t="shared" si="94"/>
        <v>0.99171931166372185</v>
      </c>
      <c r="CB171" s="109">
        <f t="shared" si="95"/>
        <v>0.82487031341238248</v>
      </c>
      <c r="CC171" s="109">
        <f t="shared" si="96"/>
        <v>0.33490731694200698</v>
      </c>
      <c r="CD171" s="109">
        <f t="shared" si="97"/>
        <v>0.42864727630302413</v>
      </c>
      <c r="CE171" s="109">
        <f t="shared" si="98"/>
        <v>1</v>
      </c>
      <c r="CF171" s="109">
        <f t="shared" si="99"/>
        <v>0.74290558551976027</v>
      </c>
      <c r="CG171" s="109">
        <f t="shared" si="100"/>
        <v>0.53122449182407183</v>
      </c>
      <c r="CH171" s="109">
        <f t="shared" si="101"/>
        <v>0</v>
      </c>
      <c r="CI171" s="109">
        <f t="shared" si="102"/>
        <v>0</v>
      </c>
    </row>
    <row r="172" spans="1:87" s="99" customFormat="1">
      <c r="A172" s="105" t="s">
        <v>231</v>
      </c>
      <c r="B172" s="100">
        <v>0</v>
      </c>
      <c r="C172" s="100">
        <v>0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0</v>
      </c>
      <c r="Q172" s="100">
        <v>1.3374782867190795E-2</v>
      </c>
      <c r="R172" s="100">
        <v>4.5288155382603749E-3</v>
      </c>
      <c r="S172" s="100">
        <v>7.0910737315808244E-3</v>
      </c>
      <c r="T172" s="100">
        <v>1.3333558139991007E-2</v>
      </c>
      <c r="U172" s="100">
        <v>1.037024585827924E-2</v>
      </c>
      <c r="V172" s="100">
        <v>1.8626263088107539E-2</v>
      </c>
      <c r="W172" s="100">
        <v>1.3458328825347133E-2</v>
      </c>
      <c r="X172" s="100">
        <v>2.6339583846536115E-2</v>
      </c>
      <c r="Y172" s="100">
        <v>7.2116301049424767E-3</v>
      </c>
      <c r="Z172" s="100">
        <v>7.2174112111906656E-3</v>
      </c>
      <c r="AA172" s="100">
        <v>5.7998819507555704E-3</v>
      </c>
      <c r="AB172" s="100">
        <v>0</v>
      </c>
      <c r="AC172" s="100">
        <v>9.536721122248697E-3</v>
      </c>
      <c r="AD172" s="100">
        <v>8.5683098346847012E-3</v>
      </c>
      <c r="AE172" s="100">
        <v>0</v>
      </c>
      <c r="AF172" s="100">
        <v>0</v>
      </c>
      <c r="AG172" s="100">
        <v>0</v>
      </c>
      <c r="AH172" s="100">
        <v>0</v>
      </c>
      <c r="AI172" s="100">
        <v>0</v>
      </c>
      <c r="AJ172" s="100">
        <v>4.4756124974947596E-2</v>
      </c>
      <c r="AK172" s="100">
        <v>8.8793414855836125E-2</v>
      </c>
      <c r="AL172" s="100">
        <v>9.2130396623338121E-2</v>
      </c>
      <c r="AM172" s="100">
        <v>7.4027017400995182E-2</v>
      </c>
      <c r="AN172" s="100">
        <v>5.9006382399504835E-2</v>
      </c>
      <c r="AO172" s="100">
        <v>0</v>
      </c>
      <c r="AP172" s="100">
        <v>0</v>
      </c>
      <c r="AQ172" s="100">
        <v>0</v>
      </c>
      <c r="AR172" s="100">
        <v>0</v>
      </c>
      <c r="AS172" s="100">
        <v>0</v>
      </c>
      <c r="AT172" s="99">
        <f t="shared" si="93"/>
        <v>0.50416994237373702</v>
      </c>
      <c r="AU172" s="100">
        <v>1</v>
      </c>
      <c r="AV172" s="100">
        <v>1</v>
      </c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99">
        <f t="shared" si="103"/>
        <v>0</v>
      </c>
      <c r="BH172" s="99">
        <f t="shared" si="104"/>
        <v>0</v>
      </c>
      <c r="BI172" s="99">
        <f t="shared" si="105"/>
        <v>0</v>
      </c>
      <c r="BJ172" s="99">
        <f t="shared" si="106"/>
        <v>9.7396952270604482E-3</v>
      </c>
      <c r="BK172" s="99">
        <f t="shared" si="107"/>
        <v>1.4570643415224788E-2</v>
      </c>
      <c r="BL172" s="99">
        <f t="shared" si="108"/>
        <v>5.9762282269222415E-3</v>
      </c>
      <c r="BM172" s="99">
        <f t="shared" si="109"/>
        <v>0</v>
      </c>
      <c r="BN172" s="99">
        <f t="shared" si="110"/>
        <v>7.1742667250924375E-2</v>
      </c>
      <c r="BO172" s="99">
        <f t="shared" si="111"/>
        <v>0</v>
      </c>
      <c r="BQ172" s="99">
        <f t="shared" si="112"/>
        <v>0</v>
      </c>
      <c r="BR172" s="99">
        <f t="shared" si="113"/>
        <v>0</v>
      </c>
      <c r="BS172" s="99">
        <f t="shared" si="114"/>
        <v>0</v>
      </c>
      <c r="BT172" s="99">
        <f t="shared" si="115"/>
        <v>3.8953744956153591E-3</v>
      </c>
      <c r="BU172" s="99">
        <f t="shared" si="116"/>
        <v>8.1304728383569305E-3</v>
      </c>
      <c r="BV172" s="99">
        <f t="shared" si="117"/>
        <v>4.287283465799395E-3</v>
      </c>
      <c r="BW172" s="99">
        <f t="shared" si="118"/>
        <v>0</v>
      </c>
      <c r="BX172" s="99">
        <f t="shared" si="119"/>
        <v>2.0013071817482755E-2</v>
      </c>
      <c r="BY172" s="99">
        <f t="shared" si="120"/>
        <v>0</v>
      </c>
      <c r="CA172" s="109">
        <f t="shared" si="94"/>
        <v>0</v>
      </c>
      <c r="CB172" s="109">
        <f t="shared" si="95"/>
        <v>0</v>
      </c>
      <c r="CC172" s="109">
        <f t="shared" si="96"/>
        <v>0</v>
      </c>
      <c r="CD172" s="109">
        <f t="shared" si="97"/>
        <v>0.13575875556724518</v>
      </c>
      <c r="CE172" s="109">
        <f t="shared" si="98"/>
        <v>0.20309592566809748</v>
      </c>
      <c r="CF172" s="109">
        <f t="shared" si="99"/>
        <v>8.3300892703361828E-2</v>
      </c>
      <c r="CG172" s="109">
        <f t="shared" si="100"/>
        <v>0</v>
      </c>
      <c r="CH172" s="109">
        <f t="shared" si="101"/>
        <v>1</v>
      </c>
      <c r="CI172" s="109">
        <f t="shared" si="102"/>
        <v>0</v>
      </c>
    </row>
    <row r="173" spans="1:87" s="99" customFormat="1">
      <c r="A173" s="105" t="s">
        <v>113</v>
      </c>
      <c r="B173" s="100">
        <v>0.20599177807160338</v>
      </c>
      <c r="C173" s="100">
        <v>0.2927638195801151</v>
      </c>
      <c r="D173" s="100">
        <v>0.29851503653691569</v>
      </c>
      <c r="E173" s="100">
        <v>0.29447775555466005</v>
      </c>
      <c r="F173" s="100">
        <v>0.25311133518669315</v>
      </c>
      <c r="G173" s="100">
        <v>0.64031579222544632</v>
      </c>
      <c r="H173" s="100">
        <v>0.74682487751409887</v>
      </c>
      <c r="I173" s="100">
        <v>0.79556332040600253</v>
      </c>
      <c r="J173" s="100">
        <v>0.65521146677817788</v>
      </c>
      <c r="K173" s="100">
        <v>0.85074614364666512</v>
      </c>
      <c r="L173" s="100">
        <v>0.20986316863826451</v>
      </c>
      <c r="M173" s="100">
        <v>0.15409267534261206</v>
      </c>
      <c r="N173" s="100">
        <v>0.17445753187810675</v>
      </c>
      <c r="O173" s="100">
        <v>0.18399185842444568</v>
      </c>
      <c r="P173" s="100">
        <v>0.22369869880530929</v>
      </c>
      <c r="Q173" s="100">
        <v>0.11209683648647839</v>
      </c>
      <c r="R173" s="100">
        <v>0.18583691498455646</v>
      </c>
      <c r="S173" s="100">
        <v>0.12839639985731141</v>
      </c>
      <c r="T173" s="100">
        <v>0.15244747352299448</v>
      </c>
      <c r="U173" s="100">
        <v>0.18677055369611398</v>
      </c>
      <c r="V173" s="100">
        <v>0.16569315531982992</v>
      </c>
      <c r="W173" s="100">
        <v>0.14545151502450884</v>
      </c>
      <c r="X173" s="100">
        <v>0.12587232606519538</v>
      </c>
      <c r="Y173" s="100">
        <v>6.1629450581215058E-2</v>
      </c>
      <c r="Z173" s="100">
        <v>0.20828342950969791</v>
      </c>
      <c r="AA173" s="100">
        <v>0.61660902398313611</v>
      </c>
      <c r="AB173" s="100">
        <v>0.51247013608887038</v>
      </c>
      <c r="AC173" s="100">
        <v>0.47826258136367145</v>
      </c>
      <c r="AD173" s="100">
        <v>0.44806353322062287</v>
      </c>
      <c r="AE173" s="100">
        <v>0.31635323650009023</v>
      </c>
      <c r="AF173" s="100">
        <v>0.29397017025116584</v>
      </c>
      <c r="AG173" s="100">
        <v>0.30054018615128575</v>
      </c>
      <c r="AH173" s="100">
        <v>0.31431090193936179</v>
      </c>
      <c r="AI173" s="100">
        <v>0.16380042572454415</v>
      </c>
      <c r="AJ173" s="100">
        <v>0.43483665830683649</v>
      </c>
      <c r="AK173" s="100">
        <v>0.69054505532646027</v>
      </c>
      <c r="AL173" s="100">
        <v>0.50035315889891552</v>
      </c>
      <c r="AM173" s="100">
        <v>0.55360872322366061</v>
      </c>
      <c r="AN173" s="100">
        <v>0.46708642617237112</v>
      </c>
      <c r="AO173" s="100">
        <v>0.27283185490614248</v>
      </c>
      <c r="AP173" s="100">
        <v>0.58962669548014823</v>
      </c>
      <c r="AQ173" s="100">
        <v>0.24977244339164567</v>
      </c>
      <c r="AR173" s="100">
        <v>0.29584222400274657</v>
      </c>
      <c r="AS173" s="100">
        <v>0.25285327043486278</v>
      </c>
      <c r="AT173" s="99">
        <f t="shared" si="93"/>
        <v>15.203840019003557</v>
      </c>
      <c r="AU173" s="100">
        <v>1</v>
      </c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99">
        <f t="shared" si="103"/>
        <v>0.26897194498599747</v>
      </c>
      <c r="BH173" s="99">
        <f t="shared" si="104"/>
        <v>0.73773232011407819</v>
      </c>
      <c r="BI173" s="99">
        <f t="shared" si="105"/>
        <v>0.18922078661774763</v>
      </c>
      <c r="BJ173" s="99">
        <f t="shared" si="106"/>
        <v>0.15310963570949093</v>
      </c>
      <c r="BK173" s="99">
        <f t="shared" si="107"/>
        <v>0.14138597530008942</v>
      </c>
      <c r="BL173" s="99">
        <f t="shared" si="108"/>
        <v>0.51385131866407519</v>
      </c>
      <c r="BM173" s="99">
        <f t="shared" si="109"/>
        <v>0.27779498411328957</v>
      </c>
      <c r="BN173" s="99">
        <f t="shared" si="110"/>
        <v>0.52928600438564888</v>
      </c>
      <c r="BO173" s="99">
        <f t="shared" si="111"/>
        <v>0.33218529764310911</v>
      </c>
      <c r="BQ173" s="99">
        <f t="shared" si="112"/>
        <v>3.9709741549220023E-2</v>
      </c>
      <c r="BR173" s="99">
        <f t="shared" si="113"/>
        <v>9.0137249022606683E-2</v>
      </c>
      <c r="BS173" s="99">
        <f t="shared" si="114"/>
        <v>2.7812380096868605E-2</v>
      </c>
      <c r="BT173" s="99">
        <f t="shared" si="115"/>
        <v>3.3531195898760122E-2</v>
      </c>
      <c r="BU173" s="99">
        <f t="shared" si="116"/>
        <v>5.4047232910911618E-2</v>
      </c>
      <c r="BV173" s="99">
        <f t="shared" si="117"/>
        <v>7.3384023247425198E-2</v>
      </c>
      <c r="BW173" s="99">
        <f t="shared" si="118"/>
        <v>6.4408639339753826E-2</v>
      </c>
      <c r="BX173" s="99">
        <f t="shared" si="119"/>
        <v>0.10027792904546383</v>
      </c>
      <c r="BY173" s="99">
        <f t="shared" si="120"/>
        <v>0.14509063768338984</v>
      </c>
      <c r="CA173" s="109">
        <f t="shared" si="94"/>
        <v>0.36459287149627034</v>
      </c>
      <c r="CB173" s="109">
        <f t="shared" si="95"/>
        <v>1</v>
      </c>
      <c r="CC173" s="109">
        <f t="shared" si="96"/>
        <v>0.25648976120293571</v>
      </c>
      <c r="CD173" s="109">
        <f t="shared" si="97"/>
        <v>0.20754090817901952</v>
      </c>
      <c r="CE173" s="109">
        <f t="shared" si="98"/>
        <v>0.19164942546942557</v>
      </c>
      <c r="CF173" s="109">
        <f t="shared" si="99"/>
        <v>0.69652813717666118</v>
      </c>
      <c r="CG173" s="109">
        <f t="shared" si="100"/>
        <v>0.37655254695948948</v>
      </c>
      <c r="CH173" s="109">
        <f t="shared" si="101"/>
        <v>0.71744993401374024</v>
      </c>
      <c r="CI173" s="109">
        <f t="shared" si="102"/>
        <v>0.4502789000646496</v>
      </c>
    </row>
    <row r="174" spans="1:87" s="99" customFormat="1">
      <c r="A174" s="105" t="s">
        <v>114</v>
      </c>
      <c r="B174" s="100">
        <v>47.894810980237118</v>
      </c>
      <c r="C174" s="100">
        <v>49.914668691049272</v>
      </c>
      <c r="D174" s="100">
        <v>43.045092409120834</v>
      </c>
      <c r="E174" s="100">
        <v>46.31134906107917</v>
      </c>
      <c r="F174" s="100">
        <v>49.336321116641138</v>
      </c>
      <c r="G174" s="100">
        <v>34.557071776505545</v>
      </c>
      <c r="H174" s="100">
        <v>31.687111733855691</v>
      </c>
      <c r="I174" s="100">
        <v>35.002652536165655</v>
      </c>
      <c r="J174" s="100">
        <v>27.355240749733586</v>
      </c>
      <c r="K174" s="100">
        <v>32.311783477244589</v>
      </c>
      <c r="L174" s="100">
        <v>52.468501496247946</v>
      </c>
      <c r="M174" s="100">
        <v>16.946491427959103</v>
      </c>
      <c r="N174" s="100">
        <v>32.15875135076724</v>
      </c>
      <c r="O174" s="100">
        <v>33.325161560435198</v>
      </c>
      <c r="P174" s="100">
        <v>15.729091918619595</v>
      </c>
      <c r="Q174" s="100">
        <v>8.6055383138140282</v>
      </c>
      <c r="R174" s="100">
        <v>8.5234619749269527</v>
      </c>
      <c r="S174" s="100">
        <v>9.2172378783305433</v>
      </c>
      <c r="T174" s="100">
        <v>8.7480841827526739</v>
      </c>
      <c r="U174" s="100">
        <v>9.6463994673812188</v>
      </c>
      <c r="V174" s="100">
        <v>17.436214270389662</v>
      </c>
      <c r="W174" s="100">
        <v>11.032118954952953</v>
      </c>
      <c r="X174" s="100">
        <v>12.080527389721327</v>
      </c>
      <c r="Y174" s="100">
        <v>9.0409271673156226</v>
      </c>
      <c r="Z174" s="100">
        <v>10.895716191573845</v>
      </c>
      <c r="AA174" s="100">
        <v>18.424519109917874</v>
      </c>
      <c r="AB174" s="100">
        <v>13.974784208129618</v>
      </c>
      <c r="AC174" s="100">
        <v>16.637807253059904</v>
      </c>
      <c r="AD174" s="100">
        <v>20.108793131612803</v>
      </c>
      <c r="AE174" s="100">
        <v>41.533452189189006</v>
      </c>
      <c r="AF174" s="100">
        <v>36.440960578708584</v>
      </c>
      <c r="AG174" s="100">
        <v>49.501822367773272</v>
      </c>
      <c r="AH174" s="100">
        <v>36.394121830287823</v>
      </c>
      <c r="AI174" s="100">
        <v>33.11618274962408</v>
      </c>
      <c r="AJ174" s="100">
        <v>66.241231319029538</v>
      </c>
      <c r="AK174" s="100">
        <v>57.838117564958822</v>
      </c>
      <c r="AL174" s="100">
        <v>49.691793105082127</v>
      </c>
      <c r="AM174" s="100">
        <v>41.628750747144032</v>
      </c>
      <c r="AN174" s="100">
        <v>41.191687124960211</v>
      </c>
      <c r="AO174" s="100">
        <v>63.690524699294556</v>
      </c>
      <c r="AP174" s="100">
        <v>80.653472231844972</v>
      </c>
      <c r="AQ174" s="100">
        <v>67.041008461477546</v>
      </c>
      <c r="AR174" s="100">
        <v>61.117807276708128</v>
      </c>
      <c r="AS174" s="100">
        <v>71.396589719003416</v>
      </c>
      <c r="AT174" s="99">
        <f t="shared" si="93"/>
        <v>1519.893751744627</v>
      </c>
      <c r="AU174" s="100">
        <v>1</v>
      </c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99">
        <f t="shared" si="103"/>
        <v>47.300448451625506</v>
      </c>
      <c r="BH174" s="99">
        <f t="shared" si="104"/>
        <v>32.182772054701012</v>
      </c>
      <c r="BI174" s="99">
        <f t="shared" si="105"/>
        <v>30.125599550805809</v>
      </c>
      <c r="BJ174" s="99">
        <f t="shared" si="106"/>
        <v>8.9481443634410827</v>
      </c>
      <c r="BK174" s="99">
        <f t="shared" si="107"/>
        <v>12.097100794790682</v>
      </c>
      <c r="BL174" s="99">
        <f t="shared" si="108"/>
        <v>17.286475925680051</v>
      </c>
      <c r="BM174" s="99">
        <f t="shared" si="109"/>
        <v>39.397307943116552</v>
      </c>
      <c r="BN174" s="99">
        <f t="shared" si="110"/>
        <v>51.318315972234949</v>
      </c>
      <c r="BO174" s="99">
        <f t="shared" si="111"/>
        <v>68.779880477665728</v>
      </c>
      <c r="BQ174" s="99">
        <f t="shared" si="112"/>
        <v>2.757651375566192</v>
      </c>
      <c r="BR174" s="99">
        <f t="shared" si="113"/>
        <v>3.0478027618250687</v>
      </c>
      <c r="BS174" s="99">
        <f t="shared" si="114"/>
        <v>14.954301166855592</v>
      </c>
      <c r="BT174" s="99">
        <f t="shared" si="115"/>
        <v>0.47374297413951577</v>
      </c>
      <c r="BU174" s="99">
        <f t="shared" si="116"/>
        <v>3.1789981090110322</v>
      </c>
      <c r="BV174" s="99">
        <f t="shared" si="117"/>
        <v>2.6235275094819102</v>
      </c>
      <c r="BW174" s="99">
        <f t="shared" si="118"/>
        <v>6.4007025837360123</v>
      </c>
      <c r="BX174" s="99">
        <f t="shared" si="119"/>
        <v>10.773614504371301</v>
      </c>
      <c r="BY174" s="99">
        <f t="shared" si="120"/>
        <v>7.6723844446001666</v>
      </c>
      <c r="CA174" s="109">
        <f t="shared" si="94"/>
        <v>0.68770762791576756</v>
      </c>
      <c r="CB174" s="109">
        <f t="shared" si="95"/>
        <v>0.46790968276182793</v>
      </c>
      <c r="CC174" s="109">
        <f t="shared" si="96"/>
        <v>0.43800017303880345</v>
      </c>
      <c r="CD174" s="109">
        <f t="shared" si="97"/>
        <v>0.13009828312142435</v>
      </c>
      <c r="CE174" s="109">
        <f t="shared" si="98"/>
        <v>0.17588138727165811</v>
      </c>
      <c r="CF174" s="109">
        <f t="shared" si="99"/>
        <v>0.25133041531372441</v>
      </c>
      <c r="CG174" s="109">
        <f t="shared" si="100"/>
        <v>0.57280279740976991</v>
      </c>
      <c r="CH174" s="109">
        <f t="shared" si="101"/>
        <v>0.74612394810571214</v>
      </c>
      <c r="CI174" s="109">
        <f t="shared" si="102"/>
        <v>1</v>
      </c>
    </row>
    <row r="175" spans="1:87" s="99" customFormat="1">
      <c r="A175" s="105" t="s">
        <v>115</v>
      </c>
      <c r="B175" s="100">
        <v>0.44226867981322232</v>
      </c>
      <c r="C175" s="100">
        <v>0.50748465868854176</v>
      </c>
      <c r="D175" s="100">
        <v>0.51678680238308683</v>
      </c>
      <c r="E175" s="100">
        <v>0.41015579984488593</v>
      </c>
      <c r="F175" s="100">
        <v>0.36672908772167068</v>
      </c>
      <c r="G175" s="100">
        <v>0.17274345948175451</v>
      </c>
      <c r="H175" s="100">
        <v>0.16967837933495106</v>
      </c>
      <c r="I175" s="100">
        <v>0.22796720277669746</v>
      </c>
      <c r="J175" s="100">
        <v>0.16353490798070133</v>
      </c>
      <c r="K175" s="100">
        <v>0.17296409928652148</v>
      </c>
      <c r="L175" s="100">
        <v>0.10056726490292923</v>
      </c>
      <c r="M175" s="100">
        <v>5.2606669711593002E-2</v>
      </c>
      <c r="N175" s="100">
        <v>7.7273071104387289E-2</v>
      </c>
      <c r="O175" s="100">
        <v>7.9155972161208094E-2</v>
      </c>
      <c r="P175" s="100">
        <v>4.8948947669621802E-2</v>
      </c>
      <c r="Q175" s="100">
        <v>4.644815067475995E-2</v>
      </c>
      <c r="R175" s="100">
        <v>4.6994838252332916E-2</v>
      </c>
      <c r="S175" s="100">
        <v>4.9494278736657245E-2</v>
      </c>
      <c r="T175" s="100">
        <v>5.0919052054555075E-2</v>
      </c>
      <c r="U175" s="100">
        <v>5.2972826884064773E-2</v>
      </c>
      <c r="V175" s="100">
        <v>0.11342601548239151</v>
      </c>
      <c r="W175" s="100">
        <v>8.4402822600427377E-2</v>
      </c>
      <c r="X175" s="100">
        <v>8.9063761499895353E-2</v>
      </c>
      <c r="Y175" s="100">
        <v>6.1087184249353756E-2</v>
      </c>
      <c r="Z175" s="100">
        <v>7.9934952674913365E-2</v>
      </c>
      <c r="AA175" s="100">
        <v>0.93606955007899983</v>
      </c>
      <c r="AB175" s="100">
        <v>0.55831291383759385</v>
      </c>
      <c r="AC175" s="100">
        <v>0.83605550202609924</v>
      </c>
      <c r="AD175" s="100">
        <v>0.6888716614724808</v>
      </c>
      <c r="AE175" s="100">
        <v>0.1975962351899293</v>
      </c>
      <c r="AF175" s="100">
        <v>0.13052442528208152</v>
      </c>
      <c r="AG175" s="100">
        <v>0.20106484235097852</v>
      </c>
      <c r="AH175" s="100">
        <v>0.11067339121157657</v>
      </c>
      <c r="AI175" s="100">
        <v>0.17972189329497429</v>
      </c>
      <c r="AJ175" s="100">
        <v>0.63777571189461202</v>
      </c>
      <c r="AK175" s="100">
        <v>0.72765910703505432</v>
      </c>
      <c r="AL175" s="100">
        <v>0.65746892504711996</v>
      </c>
      <c r="AM175" s="100">
        <v>0.54468166549860464</v>
      </c>
      <c r="AN175" s="100">
        <v>0.47827051111878338</v>
      </c>
      <c r="AO175" s="100">
        <v>0.2056851714322192</v>
      </c>
      <c r="AP175" s="100">
        <v>0.38288985771678508</v>
      </c>
      <c r="AQ175" s="100">
        <v>0.29111880868554785</v>
      </c>
      <c r="AR175" s="100">
        <v>0.15296088165849051</v>
      </c>
      <c r="AS175" s="100">
        <v>0.11816902799705954</v>
      </c>
      <c r="AT175" s="99">
        <f t="shared" si="93"/>
        <v>12.219178968800113</v>
      </c>
      <c r="AU175" s="100">
        <v>1</v>
      </c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99">
        <f t="shared" si="103"/>
        <v>0.44868500569028152</v>
      </c>
      <c r="BH175" s="99">
        <f t="shared" si="104"/>
        <v>0.18137760977212516</v>
      </c>
      <c r="BI175" s="99">
        <f t="shared" si="105"/>
        <v>7.1710385109947886E-2</v>
      </c>
      <c r="BJ175" s="99">
        <f t="shared" si="106"/>
        <v>4.9365829320473995E-2</v>
      </c>
      <c r="BK175" s="99">
        <f t="shared" si="107"/>
        <v>8.5582947301396275E-2</v>
      </c>
      <c r="BL175" s="99">
        <f t="shared" si="108"/>
        <v>0.75482740685379346</v>
      </c>
      <c r="BM175" s="99">
        <f t="shared" si="109"/>
        <v>0.16391615746590804</v>
      </c>
      <c r="BN175" s="99">
        <f t="shared" si="110"/>
        <v>0.60917118411883486</v>
      </c>
      <c r="BO175" s="99">
        <f t="shared" si="111"/>
        <v>0.23016474949802043</v>
      </c>
      <c r="BQ175" s="99">
        <f t="shared" si="112"/>
        <v>6.3909497213675004E-2</v>
      </c>
      <c r="BR175" s="99">
        <f t="shared" si="113"/>
        <v>2.632090369981413E-2</v>
      </c>
      <c r="BS175" s="99">
        <f t="shared" si="114"/>
        <v>2.1225778724044613E-2</v>
      </c>
      <c r="BT175" s="99">
        <f t="shared" si="115"/>
        <v>2.7190935466987181E-3</v>
      </c>
      <c r="BU175" s="99">
        <f t="shared" si="116"/>
        <v>1.8846003942006171E-2</v>
      </c>
      <c r="BV175" s="99">
        <f t="shared" si="117"/>
        <v>0.16574561255169087</v>
      </c>
      <c r="BW175" s="99">
        <f t="shared" si="118"/>
        <v>4.0969481464665836E-2</v>
      </c>
      <c r="BX175" s="99">
        <f t="shared" si="119"/>
        <v>9.8086903902593753E-2</v>
      </c>
      <c r="BY175" s="99">
        <f t="shared" si="120"/>
        <v>0.10740470729681031</v>
      </c>
      <c r="CA175" s="109">
        <f t="shared" si="94"/>
        <v>0.59442066042680097</v>
      </c>
      <c r="CB175" s="109">
        <f t="shared" si="95"/>
        <v>0.24029017511185463</v>
      </c>
      <c r="CC175" s="109">
        <f t="shared" si="96"/>
        <v>9.5002360087645635E-2</v>
      </c>
      <c r="CD175" s="109">
        <f t="shared" si="97"/>
        <v>6.5400154886050554E-2</v>
      </c>
      <c r="CE175" s="109">
        <f t="shared" si="98"/>
        <v>0.11338081596442787</v>
      </c>
      <c r="CF175" s="109">
        <f t="shared" si="99"/>
        <v>1</v>
      </c>
      <c r="CG175" s="109">
        <f t="shared" si="100"/>
        <v>0.21715713549555551</v>
      </c>
      <c r="CH175" s="109">
        <f t="shared" si="101"/>
        <v>0.80703373855744021</v>
      </c>
      <c r="CI175" s="109">
        <f t="shared" si="102"/>
        <v>0.30492367845700424</v>
      </c>
    </row>
    <row r="176" spans="1:87" s="99" customFormat="1">
      <c r="A176" s="105" t="s">
        <v>116</v>
      </c>
      <c r="B176" s="100">
        <v>2.1042958196354253E-2</v>
      </c>
      <c r="C176" s="100">
        <v>1.8358252344251588E-2</v>
      </c>
      <c r="D176" s="100">
        <v>2.6996298342358671E-2</v>
      </c>
      <c r="E176" s="100">
        <v>1.8452139817581904E-2</v>
      </c>
      <c r="F176" s="100">
        <v>2.0632918793506511E-2</v>
      </c>
      <c r="G176" s="100">
        <v>1.6611333315905506E-2</v>
      </c>
      <c r="H176" s="100">
        <v>1.3719928132596088E-2</v>
      </c>
      <c r="I176" s="100">
        <v>2.2766170716835017E-2</v>
      </c>
      <c r="J176" s="100">
        <v>1.7692581801177162E-2</v>
      </c>
      <c r="K176" s="100">
        <v>1.61524862220172E-2</v>
      </c>
      <c r="L176" s="100">
        <v>1.713349812830977E-2</v>
      </c>
      <c r="M176" s="100">
        <v>1.4022315716086305E-2</v>
      </c>
      <c r="N176" s="100">
        <v>1.2555921763561703E-2</v>
      </c>
      <c r="O176" s="100">
        <v>1.2665044744101205E-2</v>
      </c>
      <c r="P176" s="100">
        <v>1.1509814697265971E-2</v>
      </c>
      <c r="Q176" s="100">
        <v>1.1595587720874684E-2</v>
      </c>
      <c r="R176" s="100">
        <v>1.2283648905846507E-2</v>
      </c>
      <c r="S176" s="100">
        <v>1.0651428257827292E-2</v>
      </c>
      <c r="T176" s="100">
        <v>1.6767938625029722E-2</v>
      </c>
      <c r="U176" s="100">
        <v>1.4805549650386529E-2</v>
      </c>
      <c r="V176" s="100">
        <v>1.7705215547106634E-2</v>
      </c>
      <c r="W176" s="100">
        <v>1.3971995577462473E-2</v>
      </c>
      <c r="X176" s="100">
        <v>1.5225213551685988E-2</v>
      </c>
      <c r="Y176" s="100">
        <v>1.3152376839253027E-2</v>
      </c>
      <c r="Z176" s="100">
        <v>1.4242838084261548E-2</v>
      </c>
      <c r="AA176" s="100">
        <v>1.8924257415521215E-2</v>
      </c>
      <c r="AB176" s="100">
        <v>1.4151954212708854E-2</v>
      </c>
      <c r="AC176" s="100">
        <v>1.5756175886839984E-2</v>
      </c>
      <c r="AD176" s="100">
        <v>1.979821556450476E-2</v>
      </c>
      <c r="AE176" s="100">
        <v>1.6794967673681237E-2</v>
      </c>
      <c r="AF176" s="100">
        <v>1.6675979437988327E-2</v>
      </c>
      <c r="AG176" s="100">
        <v>1.9623774914965513E-2</v>
      </c>
      <c r="AH176" s="100">
        <v>1.6137857256039001E-2</v>
      </c>
      <c r="AI176" s="100">
        <v>1.3327123718247954E-2</v>
      </c>
      <c r="AJ176" s="100">
        <v>1.7456449437471901E-2</v>
      </c>
      <c r="AK176" s="100">
        <v>1.7029325085492781E-2</v>
      </c>
      <c r="AL176" s="100">
        <v>1.2647330895563587E-2</v>
      </c>
      <c r="AM176" s="100">
        <v>1.3098454319059998E-2</v>
      </c>
      <c r="AN176" s="100">
        <v>1.240508915928114E-2</v>
      </c>
      <c r="AO176" s="100">
        <v>1.1175192273457181E-2</v>
      </c>
      <c r="AP176" s="100">
        <v>2.0615968731400109E-2</v>
      </c>
      <c r="AQ176" s="100">
        <v>1.5251735188155006E-2</v>
      </c>
      <c r="AR176" s="100">
        <v>1.0609242793518912E-2</v>
      </c>
      <c r="AS176" s="100">
        <v>1.2019945742428798E-2</v>
      </c>
      <c r="AT176" s="99">
        <f t="shared" si="93"/>
        <v>0.69421249519796968</v>
      </c>
      <c r="AU176" s="100">
        <v>1</v>
      </c>
      <c r="AV176" s="100">
        <v>1</v>
      </c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99">
        <f t="shared" si="103"/>
        <v>2.1096513498810587E-2</v>
      </c>
      <c r="BH176" s="99">
        <f t="shared" si="104"/>
        <v>1.7388500037706194E-2</v>
      </c>
      <c r="BI176" s="99">
        <f t="shared" si="105"/>
        <v>1.3577319009864992E-2</v>
      </c>
      <c r="BJ176" s="99">
        <f t="shared" si="106"/>
        <v>1.3220830631992943E-2</v>
      </c>
      <c r="BK176" s="99">
        <f t="shared" si="107"/>
        <v>1.4859527919953935E-2</v>
      </c>
      <c r="BL176" s="99">
        <f t="shared" si="108"/>
        <v>1.7157650769893701E-2</v>
      </c>
      <c r="BM176" s="99">
        <f t="shared" si="109"/>
        <v>1.6511940600184408E-2</v>
      </c>
      <c r="BN176" s="99">
        <f t="shared" si="110"/>
        <v>1.4527329779373882E-2</v>
      </c>
      <c r="BO176" s="99">
        <f t="shared" si="111"/>
        <v>1.3934416945792002E-2</v>
      </c>
      <c r="BQ176" s="99">
        <f t="shared" si="112"/>
        <v>3.5183815788622395E-3</v>
      </c>
      <c r="BR176" s="99">
        <f t="shared" si="113"/>
        <v>3.3392344085526981E-3</v>
      </c>
      <c r="BS176" s="99">
        <f t="shared" si="114"/>
        <v>2.1791341597270255E-3</v>
      </c>
      <c r="BT176" s="99">
        <f t="shared" si="115"/>
        <v>2.510720123284094E-3</v>
      </c>
      <c r="BU176" s="99">
        <f t="shared" si="116"/>
        <v>1.7545689554231115E-3</v>
      </c>
      <c r="BV176" s="99">
        <f t="shared" si="117"/>
        <v>2.6515294401922018E-3</v>
      </c>
      <c r="BW176" s="99">
        <f t="shared" si="118"/>
        <v>2.2401742558963958E-3</v>
      </c>
      <c r="BX176" s="99">
        <f t="shared" si="119"/>
        <v>2.4959822023145548E-3</v>
      </c>
      <c r="BY176" s="99">
        <f t="shared" si="120"/>
        <v>4.1446883338587164E-3</v>
      </c>
      <c r="CA176" s="109">
        <f t="shared" si="94"/>
        <v>1</v>
      </c>
      <c r="CB176" s="109">
        <f t="shared" si="95"/>
        <v>0.82423572211050655</v>
      </c>
      <c r="CC176" s="109">
        <f t="shared" si="96"/>
        <v>0.64358117802879966</v>
      </c>
      <c r="CD176" s="109">
        <f t="shared" si="97"/>
        <v>0.62668320207214945</v>
      </c>
      <c r="CE176" s="109">
        <f t="shared" si="98"/>
        <v>0.70435941563480187</v>
      </c>
      <c r="CF176" s="109">
        <f t="shared" si="99"/>
        <v>0.81329319040613235</v>
      </c>
      <c r="CG176" s="109">
        <f t="shared" si="100"/>
        <v>0.78268575521331263</v>
      </c>
      <c r="CH176" s="109">
        <f t="shared" si="101"/>
        <v>0.68861282600999096</v>
      </c>
      <c r="CI176" s="109">
        <f t="shared" si="102"/>
        <v>0.66050804776711647</v>
      </c>
    </row>
    <row r="177" spans="1:87" s="99" customFormat="1">
      <c r="A177" s="105" t="s">
        <v>241</v>
      </c>
      <c r="B177" s="100">
        <v>0</v>
      </c>
      <c r="C177" s="100">
        <v>0</v>
      </c>
      <c r="D177" s="100">
        <v>0</v>
      </c>
      <c r="E177" s="100">
        <v>0</v>
      </c>
      <c r="F177" s="100">
        <v>0</v>
      </c>
      <c r="G177" s="100">
        <v>0</v>
      </c>
      <c r="H177" s="100">
        <v>0</v>
      </c>
      <c r="I177" s="100">
        <v>0</v>
      </c>
      <c r="J177" s="100">
        <v>0</v>
      </c>
      <c r="K177" s="100">
        <v>0</v>
      </c>
      <c r="L177" s="100">
        <v>0</v>
      </c>
      <c r="M177" s="100">
        <v>0</v>
      </c>
      <c r="N177" s="100">
        <v>0</v>
      </c>
      <c r="O177" s="100">
        <v>0</v>
      </c>
      <c r="P177" s="100">
        <v>0</v>
      </c>
      <c r="Q177" s="100">
        <v>0</v>
      </c>
      <c r="R177" s="100">
        <v>0</v>
      </c>
      <c r="S177" s="100">
        <v>0</v>
      </c>
      <c r="T177" s="100">
        <v>0</v>
      </c>
      <c r="U177" s="100">
        <v>0</v>
      </c>
      <c r="V177" s="100">
        <v>0.20847504422786761</v>
      </c>
      <c r="W177" s="100">
        <v>0.11349013652618971</v>
      </c>
      <c r="X177" s="100">
        <v>0.25393036200196789</v>
      </c>
      <c r="Y177" s="100">
        <v>0.11378773317310018</v>
      </c>
      <c r="Z177" s="100">
        <v>9.1095305382981911E-2</v>
      </c>
      <c r="AA177" s="100">
        <v>0</v>
      </c>
      <c r="AB177" s="100">
        <v>0</v>
      </c>
      <c r="AC177" s="100">
        <v>0</v>
      </c>
      <c r="AD177" s="100">
        <v>0</v>
      </c>
      <c r="AE177" s="100">
        <v>0</v>
      </c>
      <c r="AF177" s="100">
        <v>0</v>
      </c>
      <c r="AG177" s="100">
        <v>0</v>
      </c>
      <c r="AH177" s="100">
        <v>0</v>
      </c>
      <c r="AI177" s="100">
        <v>0</v>
      </c>
      <c r="AJ177" s="100">
        <v>0</v>
      </c>
      <c r="AK177" s="100">
        <v>0</v>
      </c>
      <c r="AL177" s="100">
        <v>0</v>
      </c>
      <c r="AM177" s="100">
        <v>0</v>
      </c>
      <c r="AN177" s="100">
        <v>0</v>
      </c>
      <c r="AO177" s="100">
        <v>0</v>
      </c>
      <c r="AP177" s="100">
        <v>0</v>
      </c>
      <c r="AQ177" s="100">
        <v>0</v>
      </c>
      <c r="AR177" s="100">
        <v>0</v>
      </c>
      <c r="AS177" s="100">
        <v>0</v>
      </c>
      <c r="AT177" s="99">
        <f t="shared" si="93"/>
        <v>0.78077858131210742</v>
      </c>
      <c r="AU177" s="100">
        <v>1</v>
      </c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99">
        <f t="shared" si="103"/>
        <v>0</v>
      </c>
      <c r="BH177" s="99">
        <f t="shared" si="104"/>
        <v>0</v>
      </c>
      <c r="BI177" s="99">
        <f t="shared" si="105"/>
        <v>0</v>
      </c>
      <c r="BJ177" s="99">
        <f t="shared" si="106"/>
        <v>0</v>
      </c>
      <c r="BK177" s="99">
        <f t="shared" si="107"/>
        <v>0.15615571626242147</v>
      </c>
      <c r="BL177" s="99">
        <f t="shared" si="108"/>
        <v>0</v>
      </c>
      <c r="BM177" s="99">
        <f t="shared" si="109"/>
        <v>0</v>
      </c>
      <c r="BN177" s="99">
        <f t="shared" si="110"/>
        <v>0</v>
      </c>
      <c r="BO177" s="99">
        <f t="shared" si="111"/>
        <v>0</v>
      </c>
      <c r="BQ177" s="99">
        <f t="shared" si="112"/>
        <v>0</v>
      </c>
      <c r="BR177" s="99">
        <f t="shared" si="113"/>
        <v>0</v>
      </c>
      <c r="BS177" s="99">
        <f t="shared" si="114"/>
        <v>0</v>
      </c>
      <c r="BT177" s="99">
        <f t="shared" si="115"/>
        <v>0</v>
      </c>
      <c r="BU177" s="99">
        <f t="shared" si="116"/>
        <v>7.0967330824360519E-2</v>
      </c>
      <c r="BV177" s="99">
        <f t="shared" si="117"/>
        <v>0</v>
      </c>
      <c r="BW177" s="99">
        <f t="shared" si="118"/>
        <v>0</v>
      </c>
      <c r="BX177" s="99">
        <f t="shared" si="119"/>
        <v>0</v>
      </c>
      <c r="BY177" s="99">
        <f t="shared" si="120"/>
        <v>0</v>
      </c>
      <c r="CA177" s="109">
        <f t="shared" si="94"/>
        <v>0</v>
      </c>
      <c r="CB177" s="109">
        <f t="shared" si="95"/>
        <v>0</v>
      </c>
      <c r="CC177" s="109">
        <f t="shared" si="96"/>
        <v>0</v>
      </c>
      <c r="CD177" s="109">
        <f t="shared" si="97"/>
        <v>0</v>
      </c>
      <c r="CE177" s="109">
        <f t="shared" si="98"/>
        <v>1</v>
      </c>
      <c r="CF177" s="109">
        <f t="shared" si="99"/>
        <v>0</v>
      </c>
      <c r="CG177" s="109">
        <f t="shared" si="100"/>
        <v>0</v>
      </c>
      <c r="CH177" s="109">
        <f t="shared" si="101"/>
        <v>0</v>
      </c>
      <c r="CI177" s="109">
        <f t="shared" si="102"/>
        <v>0</v>
      </c>
    </row>
    <row r="178" spans="1:87" s="99" customFormat="1">
      <c r="A178" s="105" t="s">
        <v>117</v>
      </c>
      <c r="B178" s="100">
        <v>4.420522015745912E-3</v>
      </c>
      <c r="C178" s="100">
        <v>3.7271740298532134E-3</v>
      </c>
      <c r="D178" s="100">
        <v>8.3259178886988632E-3</v>
      </c>
      <c r="E178" s="100">
        <v>0</v>
      </c>
      <c r="F178" s="100">
        <v>4.4109572306348559E-3</v>
      </c>
      <c r="G178" s="100">
        <v>7.7196559746947942E-3</v>
      </c>
      <c r="H178" s="100">
        <v>5.7777692312089976E-3</v>
      </c>
      <c r="I178" s="100">
        <v>1.0386237238810457E-2</v>
      </c>
      <c r="J178" s="100">
        <v>7.7793740079766536E-3</v>
      </c>
      <c r="K178" s="100">
        <v>8.0925112459522951E-3</v>
      </c>
      <c r="L178" s="100">
        <v>0</v>
      </c>
      <c r="M178" s="100">
        <v>0</v>
      </c>
      <c r="N178" s="100">
        <v>2.8809163604927601E-3</v>
      </c>
      <c r="O178" s="100">
        <v>3.8377571977459583E-3</v>
      </c>
      <c r="P178" s="100">
        <v>2.9108249230686213E-3</v>
      </c>
      <c r="Q178" s="100">
        <v>3.0962312844457357E-3</v>
      </c>
      <c r="R178" s="100">
        <v>3.8482273432636663E-3</v>
      </c>
      <c r="S178" s="100">
        <v>6.179513212413907E-3</v>
      </c>
      <c r="T178" s="100">
        <v>5.1028817346081713E-3</v>
      </c>
      <c r="U178" s="100">
        <v>6.9411828685278657E-3</v>
      </c>
      <c r="V178" s="100">
        <v>9.5322924983205718E-3</v>
      </c>
      <c r="W178" s="100">
        <v>3.9767748550865196E-3</v>
      </c>
      <c r="X178" s="100">
        <v>5.5077040933291001E-3</v>
      </c>
      <c r="Y178" s="100">
        <v>6.3265353733472397E-3</v>
      </c>
      <c r="Z178" s="100">
        <v>9.2007230989050899E-3</v>
      </c>
      <c r="AA178" s="100">
        <v>5.2591233352418283E-3</v>
      </c>
      <c r="AB178" s="100">
        <v>3.5868582208826065E-3</v>
      </c>
      <c r="AC178" s="100">
        <v>5.6850419030347391E-3</v>
      </c>
      <c r="AD178" s="100">
        <v>8.5000125810730329E-3</v>
      </c>
      <c r="AE178" s="100">
        <v>3.8524895888434416E-3</v>
      </c>
      <c r="AF178" s="100">
        <v>4.8016453133753675E-3</v>
      </c>
      <c r="AG178" s="100">
        <v>7.2666564734681985E-3</v>
      </c>
      <c r="AH178" s="100">
        <v>5.8397670863233244E-3</v>
      </c>
      <c r="AI178" s="100">
        <v>4.8629002851387137E-3</v>
      </c>
      <c r="AJ178" s="100">
        <v>6.920558140542649E-3</v>
      </c>
      <c r="AK178" s="100">
        <v>6.0554181530851556E-3</v>
      </c>
      <c r="AL178" s="100">
        <v>4.961304032347371E-3</v>
      </c>
      <c r="AM178" s="100">
        <v>3.8365303485495242E-3</v>
      </c>
      <c r="AN178" s="100">
        <v>4.2261006741619285E-3</v>
      </c>
      <c r="AO178" s="100">
        <v>3.2502620889070309E-3</v>
      </c>
      <c r="AP178" s="100">
        <v>4.3313674985345661E-3</v>
      </c>
      <c r="AQ178" s="100">
        <v>3.6610979318456526E-3</v>
      </c>
      <c r="AR178" s="100">
        <v>3.9217080593286014E-3</v>
      </c>
      <c r="AS178" s="100">
        <v>5.7204572654773519E-3</v>
      </c>
      <c r="AT178" s="99">
        <f t="shared" si="93"/>
        <v>0.22652098268729237</v>
      </c>
      <c r="AU178" s="100">
        <v>1</v>
      </c>
      <c r="AV178" s="100">
        <v>1</v>
      </c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99">
        <f t="shared" si="103"/>
        <v>4.1769142329865687E-3</v>
      </c>
      <c r="BH178" s="99">
        <f t="shared" si="104"/>
        <v>7.9511095397286399E-3</v>
      </c>
      <c r="BI178" s="99">
        <f t="shared" si="105"/>
        <v>1.925899696261468E-3</v>
      </c>
      <c r="BJ178" s="99">
        <f t="shared" si="106"/>
        <v>5.0336072886518687E-3</v>
      </c>
      <c r="BK178" s="99">
        <f t="shared" si="107"/>
        <v>6.9088059837977044E-3</v>
      </c>
      <c r="BL178" s="99">
        <f t="shared" si="108"/>
        <v>5.7577590100580511E-3</v>
      </c>
      <c r="BM178" s="99">
        <f t="shared" si="109"/>
        <v>5.3246917494298093E-3</v>
      </c>
      <c r="BN178" s="99">
        <f t="shared" si="110"/>
        <v>5.1999822697373259E-3</v>
      </c>
      <c r="BO178" s="99">
        <f t="shared" si="111"/>
        <v>4.1769785688186402E-3</v>
      </c>
      <c r="BQ178" s="99">
        <f t="shared" si="112"/>
        <v>2.9570775679597632E-3</v>
      </c>
      <c r="BR178" s="99">
        <f t="shared" si="113"/>
        <v>1.6398409446976658E-3</v>
      </c>
      <c r="BS178" s="99">
        <f t="shared" si="114"/>
        <v>1.7996883700701579E-3</v>
      </c>
      <c r="BT178" s="99">
        <f t="shared" si="115"/>
        <v>1.5902276035615931E-3</v>
      </c>
      <c r="BU178" s="99">
        <f t="shared" si="116"/>
        <v>2.3997134029611713E-3</v>
      </c>
      <c r="BV178" s="99">
        <f t="shared" si="117"/>
        <v>2.0401544220998123E-3</v>
      </c>
      <c r="BW178" s="99">
        <f t="shared" si="118"/>
        <v>1.2933230188628441E-3</v>
      </c>
      <c r="BX178" s="99">
        <f t="shared" si="119"/>
        <v>1.2802895846556887E-3</v>
      </c>
      <c r="BY178" s="99">
        <f t="shared" si="120"/>
        <v>9.4819060945266012E-4</v>
      </c>
      <c r="CA178" s="109">
        <f t="shared" si="94"/>
        <v>0.52532469991969455</v>
      </c>
      <c r="CB178" s="109">
        <f t="shared" si="95"/>
        <v>1</v>
      </c>
      <c r="CC178" s="109">
        <f t="shared" si="96"/>
        <v>0.24221772906516845</v>
      </c>
      <c r="CD178" s="109">
        <f t="shared" si="97"/>
        <v>0.63306979529094232</v>
      </c>
      <c r="CE178" s="109">
        <f t="shared" si="98"/>
        <v>0.86891092988683594</v>
      </c>
      <c r="CF178" s="109">
        <f t="shared" si="99"/>
        <v>0.72414535119768397</v>
      </c>
      <c r="CG178" s="109">
        <f t="shared" si="100"/>
        <v>0.66967908350707162</v>
      </c>
      <c r="CH178" s="109">
        <f t="shared" si="101"/>
        <v>0.65399454551028535</v>
      </c>
      <c r="CI178" s="109">
        <f t="shared" si="102"/>
        <v>0.52533279134790978</v>
      </c>
    </row>
    <row r="179" spans="1:87" s="99" customFormat="1">
      <c r="A179" s="108" t="s">
        <v>118</v>
      </c>
      <c r="B179" s="100">
        <v>5.9789227812420695E-3</v>
      </c>
      <c r="C179" s="100">
        <v>6.9122011303109042E-3</v>
      </c>
      <c r="D179" s="100">
        <v>7.3259079646837378E-3</v>
      </c>
      <c r="E179" s="100">
        <v>6.876204979628024E-3</v>
      </c>
      <c r="F179" s="100">
        <v>7.7211349983520973E-3</v>
      </c>
      <c r="G179" s="100">
        <v>0</v>
      </c>
      <c r="H179" s="100">
        <v>0</v>
      </c>
      <c r="I179" s="100">
        <v>0</v>
      </c>
      <c r="J179" s="100">
        <v>0</v>
      </c>
      <c r="K179" s="100">
        <v>0</v>
      </c>
      <c r="L179" s="100">
        <v>0</v>
      </c>
      <c r="M179" s="100">
        <v>0</v>
      </c>
      <c r="N179" s="100">
        <v>0</v>
      </c>
      <c r="O179" s="100">
        <v>0</v>
      </c>
      <c r="P179" s="100">
        <v>0</v>
      </c>
      <c r="Q179" s="100">
        <v>3.0429152480483078E-3</v>
      </c>
      <c r="R179" s="100">
        <v>3.9438373260181269E-3</v>
      </c>
      <c r="S179" s="100">
        <v>4.4291084707625602E-3</v>
      </c>
      <c r="T179" s="100">
        <v>5.6059439797866706E-3</v>
      </c>
      <c r="U179" s="100">
        <v>5.3690346119809563E-3</v>
      </c>
      <c r="V179" s="100">
        <v>0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0">
        <v>0</v>
      </c>
      <c r="AD179" s="100">
        <v>0</v>
      </c>
      <c r="AE179" s="100">
        <v>0</v>
      </c>
      <c r="AF179" s="100">
        <v>0</v>
      </c>
      <c r="AG179" s="100">
        <v>0</v>
      </c>
      <c r="AH179" s="100">
        <v>0</v>
      </c>
      <c r="AI179" s="100">
        <v>0</v>
      </c>
      <c r="AJ179" s="100">
        <v>0</v>
      </c>
      <c r="AK179" s="100">
        <v>0</v>
      </c>
      <c r="AL179" s="100">
        <v>0</v>
      </c>
      <c r="AM179" s="100">
        <v>0</v>
      </c>
      <c r="AN179" s="100">
        <v>0</v>
      </c>
      <c r="AO179" s="100">
        <v>0</v>
      </c>
      <c r="AP179" s="100">
        <v>0</v>
      </c>
      <c r="AQ179" s="100">
        <v>0</v>
      </c>
      <c r="AR179" s="100">
        <v>0</v>
      </c>
      <c r="AS179" s="100">
        <v>0</v>
      </c>
      <c r="AT179" s="99">
        <f t="shared" si="93"/>
        <v>5.7205211490813458E-2</v>
      </c>
      <c r="AU179" s="100">
        <v>1</v>
      </c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99">
        <f t="shared" si="103"/>
        <v>6.9628743708433664E-3</v>
      </c>
      <c r="BH179" s="99">
        <f t="shared" si="104"/>
        <v>0</v>
      </c>
      <c r="BI179" s="99">
        <f t="shared" si="105"/>
        <v>0</v>
      </c>
      <c r="BJ179" s="99">
        <f t="shared" si="106"/>
        <v>4.4781679273193245E-3</v>
      </c>
      <c r="BK179" s="99">
        <f t="shared" si="107"/>
        <v>0</v>
      </c>
      <c r="BL179" s="99">
        <f t="shared" si="108"/>
        <v>0</v>
      </c>
      <c r="BM179" s="99">
        <f t="shared" si="109"/>
        <v>0</v>
      </c>
      <c r="BN179" s="99">
        <f t="shared" si="110"/>
        <v>0</v>
      </c>
      <c r="BO179" s="99">
        <f t="shared" si="111"/>
        <v>0</v>
      </c>
      <c r="BQ179" s="99">
        <f t="shared" si="112"/>
        <v>6.4903633581741931E-4</v>
      </c>
      <c r="BR179" s="99">
        <f t="shared" si="113"/>
        <v>0</v>
      </c>
      <c r="BS179" s="99">
        <f t="shared" si="114"/>
        <v>0</v>
      </c>
      <c r="BT179" s="99">
        <f t="shared" si="115"/>
        <v>1.0504033212864017E-3</v>
      </c>
      <c r="BU179" s="99">
        <f t="shared" si="116"/>
        <v>0</v>
      </c>
      <c r="BV179" s="99">
        <f t="shared" si="117"/>
        <v>0</v>
      </c>
      <c r="BW179" s="99">
        <f t="shared" si="118"/>
        <v>0</v>
      </c>
      <c r="BX179" s="99">
        <f t="shared" si="119"/>
        <v>0</v>
      </c>
      <c r="BY179" s="99">
        <f t="shared" si="120"/>
        <v>0</v>
      </c>
      <c r="CA179" s="109">
        <f t="shared" si="94"/>
        <v>1</v>
      </c>
      <c r="CB179" s="109">
        <f t="shared" si="95"/>
        <v>0</v>
      </c>
      <c r="CC179" s="109">
        <f t="shared" si="96"/>
        <v>0</v>
      </c>
      <c r="CD179" s="109">
        <f t="shared" si="97"/>
        <v>0.64314932150311277</v>
      </c>
      <c r="CE179" s="109">
        <f t="shared" si="98"/>
        <v>0</v>
      </c>
      <c r="CF179" s="109">
        <f t="shared" si="99"/>
        <v>0</v>
      </c>
      <c r="CG179" s="109">
        <f t="shared" si="100"/>
        <v>0</v>
      </c>
      <c r="CH179" s="109">
        <f t="shared" si="101"/>
        <v>0</v>
      </c>
      <c r="CI179" s="109">
        <f t="shared" si="102"/>
        <v>0</v>
      </c>
    </row>
    <row r="180" spans="1:87" s="99" customFormat="1">
      <c r="A180" s="108" t="s">
        <v>120</v>
      </c>
      <c r="B180" s="100">
        <v>4.6243875166641253E-2</v>
      </c>
      <c r="C180" s="100">
        <v>6.2312797423045442E-2</v>
      </c>
      <c r="D180" s="100">
        <v>0.10591471301402264</v>
      </c>
      <c r="E180" s="100">
        <v>5.3256299476189574E-2</v>
      </c>
      <c r="F180" s="100">
        <v>5.0601231370450833E-2</v>
      </c>
      <c r="G180" s="100">
        <v>8.0776816342654309E-2</v>
      </c>
      <c r="H180" s="100">
        <v>9.8809884522573943E-2</v>
      </c>
      <c r="I180" s="100">
        <v>0.12983164615511081</v>
      </c>
      <c r="J180" s="100">
        <v>9.8531243395878571E-2</v>
      </c>
      <c r="K180" s="100">
        <v>9.6389182753328695E-2</v>
      </c>
      <c r="L180" s="100">
        <v>0.11401180592473172</v>
      </c>
      <c r="M180" s="100">
        <v>0.2002600203928484</v>
      </c>
      <c r="N180" s="100">
        <v>0.10724713637346012</v>
      </c>
      <c r="O180" s="100">
        <v>0.14391143500007805</v>
      </c>
      <c r="P180" s="100">
        <v>0.24773735833194876</v>
      </c>
      <c r="Q180" s="100">
        <v>5.1176892985872288E-2</v>
      </c>
      <c r="R180" s="100">
        <v>6.599024837745987E-2</v>
      </c>
      <c r="S180" s="100">
        <v>5.3648986087863233E-2</v>
      </c>
      <c r="T180" s="100">
        <v>8.4363400879705161E-2</v>
      </c>
      <c r="U180" s="100">
        <v>9.7335752530021608E-2</v>
      </c>
      <c r="V180" s="100">
        <v>8.2617304966534535E-2</v>
      </c>
      <c r="W180" s="100">
        <v>5.9052182498876664E-2</v>
      </c>
      <c r="X180" s="100">
        <v>8.3838704578884191E-2</v>
      </c>
      <c r="Y180" s="100">
        <v>4.1194601917904403E-2</v>
      </c>
      <c r="Z180" s="100">
        <v>7.4211735358431286E-2</v>
      </c>
      <c r="AA180" s="100">
        <v>0.2248395667507519</v>
      </c>
      <c r="AB180" s="100">
        <v>0.15753699425873086</v>
      </c>
      <c r="AC180" s="100">
        <v>0.2552274642430184</v>
      </c>
      <c r="AD180" s="100">
        <v>0.20500519019187535</v>
      </c>
      <c r="AE180" s="100">
        <v>8.1664602570884232E-2</v>
      </c>
      <c r="AF180" s="100">
        <v>5.593316538527339E-2</v>
      </c>
      <c r="AG180" s="100">
        <v>8.5364701700849907E-2</v>
      </c>
      <c r="AH180" s="100">
        <v>6.3779291121377105E-2</v>
      </c>
      <c r="AI180" s="100">
        <v>6.357501017576217E-2</v>
      </c>
      <c r="AJ180" s="100">
        <v>9.8680753793069842E-2</v>
      </c>
      <c r="AK180" s="100">
        <v>0.10057040315915595</v>
      </c>
      <c r="AL180" s="100">
        <v>0.10111335959895253</v>
      </c>
      <c r="AM180" s="100">
        <v>0.10367823248908742</v>
      </c>
      <c r="AN180" s="100">
        <v>8.678833256106798E-2</v>
      </c>
      <c r="AO180" s="100">
        <v>3.4953579244356769E-2</v>
      </c>
      <c r="AP180" s="100">
        <v>8.4479551118096061E-2</v>
      </c>
      <c r="AQ180" s="100">
        <v>8.3940545334482183E-2</v>
      </c>
      <c r="AR180" s="100">
        <v>4.5023210478662617E-2</v>
      </c>
      <c r="AS180" s="100">
        <v>5.9194071506261554E-2</v>
      </c>
      <c r="AT180" s="99">
        <f t="shared" si="93"/>
        <v>4.3206132815062341</v>
      </c>
      <c r="AU180" s="100">
        <v>1</v>
      </c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99">
        <f t="shared" si="103"/>
        <v>6.3665783290069958E-2</v>
      </c>
      <c r="BH180" s="99">
        <f t="shared" si="104"/>
        <v>0.10086775463390926</v>
      </c>
      <c r="BI180" s="99">
        <f t="shared" si="105"/>
        <v>0.1626335512046134</v>
      </c>
      <c r="BJ180" s="99">
        <f t="shared" si="106"/>
        <v>7.0503056172184442E-2</v>
      </c>
      <c r="BK180" s="99">
        <f t="shared" si="107"/>
        <v>6.8182905864126217E-2</v>
      </c>
      <c r="BL180" s="99">
        <f t="shared" si="108"/>
        <v>0.21065230386109413</v>
      </c>
      <c r="BM180" s="99">
        <f t="shared" si="109"/>
        <v>7.0063354190829361E-2</v>
      </c>
      <c r="BN180" s="99">
        <f t="shared" si="110"/>
        <v>9.8166216320266744E-2</v>
      </c>
      <c r="BO180" s="99">
        <f t="shared" si="111"/>
        <v>6.1518191536371836E-2</v>
      </c>
      <c r="BQ180" s="99">
        <f t="shared" si="112"/>
        <v>2.4338063739587544E-2</v>
      </c>
      <c r="BR180" s="99">
        <f t="shared" si="113"/>
        <v>1.7834689047787216E-2</v>
      </c>
      <c r="BS180" s="99">
        <f t="shared" si="114"/>
        <v>6.0084640026021457E-2</v>
      </c>
      <c r="BT180" s="99">
        <f t="shared" si="115"/>
        <v>1.9937580378185871E-2</v>
      </c>
      <c r="BU180" s="99">
        <f t="shared" si="116"/>
        <v>1.8038440585194628E-2</v>
      </c>
      <c r="BV180" s="99">
        <f t="shared" si="117"/>
        <v>4.0993289525329678E-2</v>
      </c>
      <c r="BW180" s="99">
        <f t="shared" si="118"/>
        <v>1.2747259430927742E-2</v>
      </c>
      <c r="BX180" s="99">
        <f t="shared" si="119"/>
        <v>6.6062295932606107E-3</v>
      </c>
      <c r="BY180" s="99">
        <f t="shared" si="120"/>
        <v>2.2434073102774357E-2</v>
      </c>
      <c r="CA180" s="109">
        <f t="shared" si="94"/>
        <v>0.3022316021383355</v>
      </c>
      <c r="CB180" s="109">
        <f t="shared" si="95"/>
        <v>0.47883527872746312</v>
      </c>
      <c r="CC180" s="109">
        <f t="shared" si="96"/>
        <v>0.77204734163199706</v>
      </c>
      <c r="CD180" s="109">
        <f t="shared" si="97"/>
        <v>0.33468922428056969</v>
      </c>
      <c r="CE180" s="109">
        <f t="shared" si="98"/>
        <v>0.32367510164563207</v>
      </c>
      <c r="CF180" s="109">
        <f t="shared" si="99"/>
        <v>1</v>
      </c>
      <c r="CG180" s="109">
        <f t="shared" si="100"/>
        <v>0.33260188902101784</v>
      </c>
      <c r="CH180" s="109">
        <f t="shared" si="101"/>
        <v>0.46601064655337621</v>
      </c>
      <c r="CI180" s="109">
        <f t="shared" si="102"/>
        <v>0.29203664241402005</v>
      </c>
    </row>
    <row r="181" spans="1:87" s="99" customFormat="1">
      <c r="A181" s="108" t="s">
        <v>121</v>
      </c>
      <c r="B181" s="100">
        <v>4.0782195907954913E-2</v>
      </c>
      <c r="C181" s="100">
        <v>3.9470983083913599E-2</v>
      </c>
      <c r="D181" s="100">
        <v>3.819191060447176E-2</v>
      </c>
      <c r="E181" s="100">
        <v>2.5606899677116716E-2</v>
      </c>
      <c r="F181" s="100">
        <v>3.2724507564510737E-2</v>
      </c>
      <c r="G181" s="100">
        <v>7.3201230404587009E-2</v>
      </c>
      <c r="H181" s="100">
        <v>0.1362333746860219</v>
      </c>
      <c r="I181" s="100">
        <v>8.8549251658448555E-2</v>
      </c>
      <c r="J181" s="100">
        <v>8.417894190171718E-2</v>
      </c>
      <c r="K181" s="100">
        <v>0.10725082049385548</v>
      </c>
      <c r="L181" s="100">
        <v>0</v>
      </c>
      <c r="M181" s="100">
        <v>0</v>
      </c>
      <c r="N181" s="100">
        <v>0</v>
      </c>
      <c r="O181" s="100">
        <v>0</v>
      </c>
      <c r="P181" s="100">
        <v>0</v>
      </c>
      <c r="Q181" s="100">
        <v>0</v>
      </c>
      <c r="R181" s="100">
        <v>0</v>
      </c>
      <c r="S181" s="100">
        <v>0</v>
      </c>
      <c r="T181" s="100">
        <v>0</v>
      </c>
      <c r="U181" s="100">
        <v>0</v>
      </c>
      <c r="V181" s="100">
        <v>1.8338896255315258</v>
      </c>
      <c r="W181" s="100">
        <v>1.7320664186380781</v>
      </c>
      <c r="X181" s="100">
        <v>1.9577264487981445</v>
      </c>
      <c r="Y181" s="100">
        <v>2.2261529418659767</v>
      </c>
      <c r="Z181" s="100">
        <v>1.5985847470337946</v>
      </c>
      <c r="AA181" s="100">
        <v>0.14995170861697216</v>
      </c>
      <c r="AB181" s="100">
        <v>0.12630824020725204</v>
      </c>
      <c r="AC181" s="100">
        <v>0.20894413630671574</v>
      </c>
      <c r="AD181" s="100">
        <v>0.37970277514507172</v>
      </c>
      <c r="AE181" s="100">
        <v>3.5128729760277658E-2</v>
      </c>
      <c r="AF181" s="100">
        <v>3.155230559008583E-2</v>
      </c>
      <c r="AG181" s="100">
        <v>5.6757970507501206E-2</v>
      </c>
      <c r="AH181" s="100">
        <v>3.1795389875655444E-2</v>
      </c>
      <c r="AI181" s="100">
        <v>2.0961798368291401E-2</v>
      </c>
      <c r="AJ181" s="100">
        <v>7.7132298375520686E-2</v>
      </c>
      <c r="AK181" s="100">
        <v>7.7325043646395572E-2</v>
      </c>
      <c r="AL181" s="100">
        <v>8.1759590798475182E-2</v>
      </c>
      <c r="AM181" s="100">
        <v>5.4704534481275366E-2</v>
      </c>
      <c r="AN181" s="100">
        <v>4.5514077568439816E-2</v>
      </c>
      <c r="AO181" s="100">
        <v>3.1659036268069748E-2</v>
      </c>
      <c r="AP181" s="100">
        <v>5.0386426555752373E-2</v>
      </c>
      <c r="AQ181" s="100">
        <v>0.37115121716362087</v>
      </c>
      <c r="AR181" s="100">
        <v>4.5248996869789872E-2</v>
      </c>
      <c r="AS181" s="100">
        <v>8.7786534495470622E-2</v>
      </c>
      <c r="AT181" s="99">
        <f t="shared" si="93"/>
        <v>11.978381108450753</v>
      </c>
      <c r="AU181" s="100">
        <v>1</v>
      </c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99">
        <f t="shared" si="103"/>
        <v>3.5355299367593546E-2</v>
      </c>
      <c r="BH181" s="99">
        <f t="shared" si="104"/>
        <v>9.7882723828926016E-2</v>
      </c>
      <c r="BI181" s="99">
        <f t="shared" si="105"/>
        <v>0</v>
      </c>
      <c r="BJ181" s="99">
        <f t="shared" si="106"/>
        <v>0</v>
      </c>
      <c r="BK181" s="99">
        <f t="shared" si="107"/>
        <v>1.8696840363735041</v>
      </c>
      <c r="BL181" s="99">
        <f t="shared" si="108"/>
        <v>0.21622671506900293</v>
      </c>
      <c r="BM181" s="99">
        <f t="shared" si="109"/>
        <v>3.5239238820362305E-2</v>
      </c>
      <c r="BN181" s="99">
        <f t="shared" si="110"/>
        <v>6.728710897402132E-2</v>
      </c>
      <c r="BO181" s="99">
        <f t="shared" si="111"/>
        <v>0.11724644227054071</v>
      </c>
      <c r="BQ181" s="99">
        <f t="shared" si="112"/>
        <v>6.2527750610870342E-3</v>
      </c>
      <c r="BR181" s="99">
        <f t="shared" si="113"/>
        <v>2.4711420010835039E-2</v>
      </c>
      <c r="BS181" s="99">
        <f t="shared" si="114"/>
        <v>0</v>
      </c>
      <c r="BT181" s="99">
        <f t="shared" si="115"/>
        <v>0</v>
      </c>
      <c r="BU181" s="99">
        <f t="shared" si="116"/>
        <v>0.23902731026377516</v>
      </c>
      <c r="BV181" s="99">
        <f t="shared" si="117"/>
        <v>0.11438992783909982</v>
      </c>
      <c r="BW181" s="99">
        <f t="shared" si="118"/>
        <v>1.315643287270853E-2</v>
      </c>
      <c r="BX181" s="99">
        <f t="shared" si="119"/>
        <v>1.6120845933536895E-2</v>
      </c>
      <c r="BY181" s="99">
        <f t="shared" si="120"/>
        <v>0.14345262178805673</v>
      </c>
      <c r="CA181" s="109">
        <f t="shared" si="94"/>
        <v>1.8909772282256716E-2</v>
      </c>
      <c r="CB181" s="109">
        <f t="shared" si="95"/>
        <v>5.235254830478326E-2</v>
      </c>
      <c r="CC181" s="109">
        <f t="shared" si="96"/>
        <v>0</v>
      </c>
      <c r="CD181" s="109">
        <f t="shared" si="97"/>
        <v>0</v>
      </c>
      <c r="CE181" s="109">
        <f t="shared" si="98"/>
        <v>1</v>
      </c>
      <c r="CF181" s="109">
        <f t="shared" si="99"/>
        <v>0.11564879993755674</v>
      </c>
      <c r="CG181" s="109">
        <f t="shared" si="100"/>
        <v>1.8847697330033046E-2</v>
      </c>
      <c r="CH181" s="109">
        <f t="shared" si="101"/>
        <v>3.5988491993830911E-2</v>
      </c>
      <c r="CI181" s="109">
        <f t="shared" si="102"/>
        <v>6.2709227863952596E-2</v>
      </c>
    </row>
    <row r="182" spans="1:87" s="99" customFormat="1">
      <c r="A182" s="108">
        <v>550</v>
      </c>
      <c r="B182" s="100">
        <v>2.4583014098675877E-2</v>
      </c>
      <c r="C182" s="100">
        <v>2.3873753475389146E-2</v>
      </c>
      <c r="D182" s="100">
        <v>1.7485783848334584E-2</v>
      </c>
      <c r="E182" s="100">
        <v>2.5753954029960911E-2</v>
      </c>
      <c r="F182" s="100">
        <v>3.0653278313958632E-2</v>
      </c>
      <c r="G182" s="100">
        <v>1.1395475155180275E-2</v>
      </c>
      <c r="H182" s="100">
        <v>9.3079929878867977E-3</v>
      </c>
      <c r="I182" s="100">
        <v>7.3076635229655405E-3</v>
      </c>
      <c r="J182" s="100">
        <v>7.6028894014811216E-3</v>
      </c>
      <c r="K182" s="100">
        <v>1.3137888067500197E-2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0.10977043675196625</v>
      </c>
      <c r="R182" s="100">
        <v>0.12398202174903719</v>
      </c>
      <c r="S182" s="100">
        <v>0.13059380402272042</v>
      </c>
      <c r="T182" s="100">
        <v>0.1461702063965982</v>
      </c>
      <c r="U182" s="100">
        <v>0.15157190106342483</v>
      </c>
      <c r="V182" s="100">
        <v>0</v>
      </c>
      <c r="W182" s="100">
        <v>0</v>
      </c>
      <c r="X182" s="100">
        <v>0</v>
      </c>
      <c r="Y182" s="100">
        <v>0</v>
      </c>
      <c r="Z182" s="100">
        <v>0</v>
      </c>
      <c r="AA182" s="100">
        <v>0</v>
      </c>
      <c r="AB182" s="100">
        <v>0</v>
      </c>
      <c r="AC182" s="100">
        <v>0</v>
      </c>
      <c r="AD182" s="100">
        <v>0</v>
      </c>
      <c r="AE182" s="100">
        <v>8.6302056569013651E-3</v>
      </c>
      <c r="AF182" s="100">
        <v>2.0670681070745978E-2</v>
      </c>
      <c r="AG182" s="100">
        <v>1.8653953453372923E-2</v>
      </c>
      <c r="AH182" s="100">
        <v>2.1300033937882875E-2</v>
      </c>
      <c r="AI182" s="100">
        <v>1.887230274373328E-2</v>
      </c>
      <c r="AJ182" s="100">
        <v>1.9677988549018758E-2</v>
      </c>
      <c r="AK182" s="100">
        <v>2.1335810475258017E-2</v>
      </c>
      <c r="AL182" s="100">
        <v>1.6069280850578526E-2</v>
      </c>
      <c r="AM182" s="100">
        <v>1.2992810323632113E-2</v>
      </c>
      <c r="AN182" s="100">
        <v>1.7112681560974126E-2</v>
      </c>
      <c r="AO182" s="100">
        <v>0</v>
      </c>
      <c r="AP182" s="100">
        <v>0</v>
      </c>
      <c r="AQ182" s="100">
        <v>0</v>
      </c>
      <c r="AR182" s="100">
        <v>0</v>
      </c>
      <c r="AS182" s="100">
        <v>0</v>
      </c>
      <c r="AT182" s="99">
        <f t="shared" si="93"/>
        <v>1.0085058115071779</v>
      </c>
      <c r="AU182" s="100"/>
      <c r="AV182" s="100"/>
      <c r="AW182" s="100">
        <v>1</v>
      </c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99">
        <f t="shared" si="103"/>
        <v>2.4469956753263831E-2</v>
      </c>
      <c r="BH182" s="99">
        <f t="shared" si="104"/>
        <v>9.7503818270027881E-3</v>
      </c>
      <c r="BI182" s="99">
        <f t="shared" si="105"/>
        <v>0</v>
      </c>
      <c r="BJ182" s="99">
        <f t="shared" si="106"/>
        <v>0.13241767399674939</v>
      </c>
      <c r="BK182" s="99">
        <f t="shared" si="107"/>
        <v>0</v>
      </c>
      <c r="BL182" s="99">
        <f t="shared" si="108"/>
        <v>0</v>
      </c>
      <c r="BM182" s="99">
        <f t="shared" si="109"/>
        <v>1.7625435372527285E-2</v>
      </c>
      <c r="BN182" s="99">
        <f t="shared" si="110"/>
        <v>1.7437714351892307E-2</v>
      </c>
      <c r="BO182" s="99">
        <f t="shared" si="111"/>
        <v>0</v>
      </c>
      <c r="BQ182" s="99">
        <f t="shared" si="112"/>
        <v>4.7177596909806323E-3</v>
      </c>
      <c r="BR182" s="99">
        <f t="shared" si="113"/>
        <v>2.4977907690271468E-3</v>
      </c>
      <c r="BS182" s="99">
        <f t="shared" si="114"/>
        <v>0</v>
      </c>
      <c r="BT182" s="99">
        <f t="shared" si="115"/>
        <v>1.6907103886226408E-2</v>
      </c>
      <c r="BU182" s="99">
        <f t="shared" si="116"/>
        <v>0</v>
      </c>
      <c r="BV182" s="99">
        <f t="shared" si="117"/>
        <v>0</v>
      </c>
      <c r="BW182" s="99">
        <f t="shared" si="118"/>
        <v>5.1551644323900303E-3</v>
      </c>
      <c r="BX182" s="99">
        <f t="shared" si="119"/>
        <v>3.2384182191481617E-3</v>
      </c>
      <c r="BY182" s="99">
        <f t="shared" si="120"/>
        <v>0</v>
      </c>
      <c r="CA182" s="109">
        <f t="shared" si="94"/>
        <v>0.18479373647557443</v>
      </c>
      <c r="CB182" s="109">
        <f t="shared" si="95"/>
        <v>7.3633537976525262E-2</v>
      </c>
      <c r="CC182" s="109">
        <f t="shared" si="96"/>
        <v>0</v>
      </c>
      <c r="CD182" s="109">
        <f t="shared" si="97"/>
        <v>1</v>
      </c>
      <c r="CE182" s="109">
        <f t="shared" si="98"/>
        <v>0</v>
      </c>
      <c r="CF182" s="109">
        <f t="shared" si="99"/>
        <v>0</v>
      </c>
      <c r="CG182" s="109">
        <f t="shared" si="100"/>
        <v>0.13310485557207383</v>
      </c>
      <c r="CH182" s="109">
        <f t="shared" si="101"/>
        <v>0.13168721233028433</v>
      </c>
      <c r="CI182" s="109">
        <f t="shared" si="102"/>
        <v>0</v>
      </c>
    </row>
    <row r="183" spans="1:87" s="99" customFormat="1">
      <c r="A183" s="108" t="s">
        <v>123</v>
      </c>
      <c r="B183" s="106">
        <v>0</v>
      </c>
      <c r="C183" s="106">
        <v>5.687720613156466E-3</v>
      </c>
      <c r="D183" s="106">
        <v>7.4148933002973899E-3</v>
      </c>
      <c r="E183" s="106">
        <v>7.0893630920440065E-3</v>
      </c>
      <c r="F183" s="106">
        <v>8.9254595917578079E-3</v>
      </c>
      <c r="G183" s="106">
        <v>0</v>
      </c>
      <c r="H183" s="100">
        <v>6.9042705183049316E-3</v>
      </c>
      <c r="I183" s="100">
        <v>1.0770253806732927E-2</v>
      </c>
      <c r="J183" s="100">
        <v>9.5076866352816324E-3</v>
      </c>
      <c r="K183" s="100">
        <v>1.0423525591548043E-2</v>
      </c>
      <c r="L183" s="100">
        <v>1.9281248866180066E-2</v>
      </c>
      <c r="M183" s="100">
        <v>4.7033197744814218E-3</v>
      </c>
      <c r="N183" s="100">
        <v>6.9029608817808511E-3</v>
      </c>
      <c r="O183" s="100">
        <v>1.2147137068809806E-2</v>
      </c>
      <c r="P183" s="100">
        <v>4.167855961170067E-3</v>
      </c>
      <c r="Q183" s="100">
        <v>0</v>
      </c>
      <c r="R183" s="100">
        <v>1.4999151126321339E-2</v>
      </c>
      <c r="S183" s="100">
        <v>9.9053316137529841E-3</v>
      </c>
      <c r="T183" s="100">
        <v>1.6222553085626222E-2</v>
      </c>
      <c r="U183" s="100">
        <v>1.1992162330075329E-2</v>
      </c>
      <c r="V183" s="100">
        <v>0</v>
      </c>
      <c r="W183" s="100">
        <v>8.8398766549995129E-3</v>
      </c>
      <c r="X183" s="100">
        <v>1.4187891309702987E-2</v>
      </c>
      <c r="Y183" s="100">
        <v>1.5901547649733505E-2</v>
      </c>
      <c r="Z183" s="100">
        <v>1.623372830111228E-2</v>
      </c>
      <c r="AA183" s="100">
        <v>5.0729712785074011E-3</v>
      </c>
      <c r="AB183" s="100">
        <v>5.6216859509192283E-3</v>
      </c>
      <c r="AC183" s="100">
        <v>3.0287261410294485E-2</v>
      </c>
      <c r="AD183" s="100">
        <v>2.130714553026427E-2</v>
      </c>
      <c r="AE183" s="100">
        <v>4.5783300762761488E-3</v>
      </c>
      <c r="AF183" s="100">
        <v>4.8060508293750991E-3</v>
      </c>
      <c r="AG183" s="100">
        <v>2.337898125118576E-2</v>
      </c>
      <c r="AH183" s="100">
        <v>2.9848703575792224E-2</v>
      </c>
      <c r="AI183" s="100">
        <v>9.086724665341054E-3</v>
      </c>
      <c r="AJ183" s="100">
        <v>0</v>
      </c>
      <c r="AK183" s="100">
        <v>6.0994183967788126E-3</v>
      </c>
      <c r="AL183" s="100">
        <v>6.6711771100142299E-3</v>
      </c>
      <c r="AM183" s="100">
        <v>1.1611031699083306E-2</v>
      </c>
      <c r="AN183" s="100">
        <v>1.119364127077551E-2</v>
      </c>
      <c r="AO183" s="100">
        <v>0</v>
      </c>
      <c r="AP183" s="100">
        <v>6.1292024270610404E-3</v>
      </c>
      <c r="AQ183" s="100">
        <v>1.5194629127687575E-2</v>
      </c>
      <c r="AR183" s="100">
        <v>1.3967277505289109E-2</v>
      </c>
      <c r="AS183" s="100">
        <v>1.0841418031610411E-2</v>
      </c>
      <c r="AT183" s="99">
        <f t="shared" si="93"/>
        <v>0.43790358790912526</v>
      </c>
      <c r="AU183" s="100">
        <v>1</v>
      </c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99">
        <f t="shared" si="103"/>
        <v>5.8234873194511344E-3</v>
      </c>
      <c r="BH183" s="99">
        <f t="shared" si="104"/>
        <v>7.5211473103735061E-3</v>
      </c>
      <c r="BI183" s="99">
        <f t="shared" si="105"/>
        <v>9.4405045104844418E-3</v>
      </c>
      <c r="BJ183" s="99">
        <f t="shared" si="106"/>
        <v>1.0623839631155175E-2</v>
      </c>
      <c r="BK183" s="99">
        <f t="shared" si="107"/>
        <v>1.1032608783109656E-2</v>
      </c>
      <c r="BL183" s="99">
        <f t="shared" si="108"/>
        <v>1.5572266042496346E-2</v>
      </c>
      <c r="BM183" s="99">
        <f t="shared" si="109"/>
        <v>1.4339758079594056E-2</v>
      </c>
      <c r="BN183" s="99">
        <f t="shared" si="110"/>
        <v>7.1150536953303711E-3</v>
      </c>
      <c r="BO183" s="99">
        <f t="shared" si="111"/>
        <v>9.2265054183296273E-3</v>
      </c>
      <c r="BQ183" s="99">
        <f t="shared" si="112"/>
        <v>3.4528496783098046E-3</v>
      </c>
      <c r="BR183" s="99">
        <f t="shared" si="113"/>
        <v>4.4686414334240481E-3</v>
      </c>
      <c r="BS183" s="99">
        <f t="shared" si="114"/>
        <v>6.3412731153752446E-3</v>
      </c>
      <c r="BT183" s="99">
        <f t="shared" si="115"/>
        <v>6.4370698363650494E-3</v>
      </c>
      <c r="BU183" s="99">
        <f t="shared" si="116"/>
        <v>6.841793414319234E-3</v>
      </c>
      <c r="BV183" s="99">
        <f t="shared" si="117"/>
        <v>1.2364858350901268E-2</v>
      </c>
      <c r="BW183" s="99">
        <f t="shared" si="118"/>
        <v>1.1575905543390342E-2</v>
      </c>
      <c r="BX183" s="99">
        <f t="shared" si="119"/>
        <v>4.7090663987380751E-3</v>
      </c>
      <c r="BY183" s="99">
        <f t="shared" si="120"/>
        <v>6.2334390867605166E-3</v>
      </c>
      <c r="CA183" s="109">
        <f t="shared" si="94"/>
        <v>0.37396531137850941</v>
      </c>
      <c r="CB183" s="109">
        <f t="shared" si="95"/>
        <v>0.48298348421793419</v>
      </c>
      <c r="CC183" s="109">
        <f t="shared" si="96"/>
        <v>0.60623832682549395</v>
      </c>
      <c r="CD183" s="109">
        <f t="shared" si="97"/>
        <v>0.68222823846978775</v>
      </c>
      <c r="CE183" s="109">
        <f t="shared" si="98"/>
        <v>0.70847805662977548</v>
      </c>
      <c r="CF183" s="109">
        <f t="shared" si="99"/>
        <v>1</v>
      </c>
      <c r="CG183" s="109">
        <f t="shared" si="100"/>
        <v>0.92085236923522851</v>
      </c>
      <c r="CH183" s="109">
        <f t="shared" si="101"/>
        <v>0.45690548028871053</v>
      </c>
      <c r="CI183" s="109">
        <f t="shared" si="102"/>
        <v>0.59249600495847632</v>
      </c>
    </row>
    <row r="184" spans="1:87" s="99" customFormat="1">
      <c r="A184" s="108" t="s">
        <v>122</v>
      </c>
      <c r="B184" s="100">
        <v>3.2902569936266265E-2</v>
      </c>
      <c r="C184" s="100">
        <v>6.1774439322254335E-2</v>
      </c>
      <c r="D184" s="100">
        <v>5.7697231530580852E-2</v>
      </c>
      <c r="E184" s="100">
        <v>6.5084276991013421E-2</v>
      </c>
      <c r="F184" s="100">
        <v>5.3621025475695153E-2</v>
      </c>
      <c r="G184" s="100">
        <v>3.2039898105304741E-2</v>
      </c>
      <c r="H184" s="100">
        <v>2.5544423649718647E-2</v>
      </c>
      <c r="I184" s="100">
        <v>3.6645670489246926E-2</v>
      </c>
      <c r="J184" s="100">
        <v>3.8288728816226691E-2</v>
      </c>
      <c r="K184" s="100">
        <v>5.092441663434516E-2</v>
      </c>
      <c r="L184" s="100">
        <v>3.6154855746554374E-2</v>
      </c>
      <c r="M184" s="100">
        <v>2.0768227637898946E-2</v>
      </c>
      <c r="N184" s="100">
        <v>2.7709639074994599E-2</v>
      </c>
      <c r="O184" s="100">
        <v>4.4948699823164351E-2</v>
      </c>
      <c r="P184" s="100">
        <v>1.9505281887648235E-2</v>
      </c>
      <c r="Q184" s="100">
        <v>1.3626538590277182E-2</v>
      </c>
      <c r="R184" s="100">
        <v>1.0699978256919811E-2</v>
      </c>
      <c r="S184" s="100">
        <v>1.0691490821282552E-2</v>
      </c>
      <c r="T184" s="100">
        <v>1.3688660901293476E-2</v>
      </c>
      <c r="U184" s="100">
        <v>1.2830970991063145E-2</v>
      </c>
      <c r="V184" s="100">
        <v>9.9328052953858818E-3</v>
      </c>
      <c r="W184" s="100">
        <v>1.2640555760783998E-2</v>
      </c>
      <c r="X184" s="100">
        <v>2.1387562670068878E-2</v>
      </c>
      <c r="Y184" s="100">
        <v>9.9938034833641446E-3</v>
      </c>
      <c r="Z184" s="100">
        <v>1.3845923095747451E-2</v>
      </c>
      <c r="AA184" s="100">
        <v>2.2108506329661524E-2</v>
      </c>
      <c r="AB184" s="100">
        <v>1.5696650267292368E-2</v>
      </c>
      <c r="AC184" s="100">
        <v>9.1870789896392274E-2</v>
      </c>
      <c r="AD184" s="100">
        <v>2.2880778157340097E-2</v>
      </c>
      <c r="AE184" s="100">
        <v>3.7477018720268998E-2</v>
      </c>
      <c r="AF184" s="100">
        <v>3.8302657480676308E-2</v>
      </c>
      <c r="AG184" s="100">
        <v>0.14674483408968467</v>
      </c>
      <c r="AH184" s="100">
        <v>4.8438084082490937E-2</v>
      </c>
      <c r="AI184" s="100">
        <v>4.4946980067461638E-2</v>
      </c>
      <c r="AJ184" s="100">
        <v>0.10176152275300224</v>
      </c>
      <c r="AK184" s="100">
        <v>8.3675848050850737E-2</v>
      </c>
      <c r="AL184" s="100">
        <v>5.9180010214611521E-2</v>
      </c>
      <c r="AM184" s="100">
        <v>4.3277048715893024E-2</v>
      </c>
      <c r="AN184" s="100">
        <v>5.4003279044426367E-2</v>
      </c>
      <c r="AO184" s="100">
        <v>6.2614523411777187E-2</v>
      </c>
      <c r="AP184" s="100">
        <v>0.12093573779388027</v>
      </c>
      <c r="AQ184" s="100">
        <v>0.14554757297665499</v>
      </c>
      <c r="AR184" s="100">
        <v>8.5027033221172374E-2</v>
      </c>
      <c r="AS184" s="100">
        <v>0.15321897148557798</v>
      </c>
      <c r="AT184" s="99">
        <f t="shared" si="93"/>
        <v>2.1106555217462151</v>
      </c>
      <c r="AU184" s="100">
        <v>1</v>
      </c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99">
        <f t="shared" si="103"/>
        <v>5.4215908651162006E-2</v>
      </c>
      <c r="BH184" s="99">
        <f t="shared" si="104"/>
        <v>3.6688627538968434E-2</v>
      </c>
      <c r="BI184" s="99">
        <f t="shared" si="105"/>
        <v>2.9817340834052103E-2</v>
      </c>
      <c r="BJ184" s="99">
        <f t="shared" si="106"/>
        <v>1.2307527912167233E-2</v>
      </c>
      <c r="BK184" s="99">
        <f t="shared" si="107"/>
        <v>1.3560130061070073E-2</v>
      </c>
      <c r="BL184" s="99">
        <f t="shared" si="108"/>
        <v>3.8139181162671572E-2</v>
      </c>
      <c r="BM184" s="99">
        <f t="shared" si="109"/>
        <v>6.3181914888116503E-2</v>
      </c>
      <c r="BN184" s="99">
        <f t="shared" si="110"/>
        <v>6.8379541755756779E-2</v>
      </c>
      <c r="BO184" s="99">
        <f t="shared" si="111"/>
        <v>0.11346876777781256</v>
      </c>
      <c r="BQ184" s="99">
        <f t="shared" si="112"/>
        <v>1.2668708679613144E-2</v>
      </c>
      <c r="BR184" s="99">
        <f t="shared" si="113"/>
        <v>9.3678149299374174E-3</v>
      </c>
      <c r="BS184" s="99">
        <f t="shared" si="114"/>
        <v>1.074464443548054E-2</v>
      </c>
      <c r="BT184" s="99">
        <f t="shared" si="115"/>
        <v>1.5097269564946188E-3</v>
      </c>
      <c r="BU184" s="99">
        <f t="shared" si="116"/>
        <v>4.6923385964631747E-3</v>
      </c>
      <c r="BV184" s="99">
        <f t="shared" si="117"/>
        <v>3.5965512962552106E-2</v>
      </c>
      <c r="BW184" s="99">
        <f t="shared" si="118"/>
        <v>4.6937122825040471E-2</v>
      </c>
      <c r="BX184" s="99">
        <f t="shared" si="119"/>
        <v>2.3821088915664142E-2</v>
      </c>
      <c r="BY184" s="99">
        <f t="shared" si="120"/>
        <v>3.8922906217437707E-2</v>
      </c>
      <c r="CA184" s="109">
        <f t="shared" si="94"/>
        <v>0.47780468328804104</v>
      </c>
      <c r="CB184" s="109">
        <f t="shared" si="95"/>
        <v>0.32333679352903355</v>
      </c>
      <c r="CC184" s="109">
        <f t="shared" si="96"/>
        <v>0.26278015896355333</v>
      </c>
      <c r="CD184" s="109">
        <f t="shared" si="97"/>
        <v>0.10846621632718409</v>
      </c>
      <c r="CE184" s="109">
        <f t="shared" si="98"/>
        <v>0.11950539630096865</v>
      </c>
      <c r="CF184" s="109">
        <f t="shared" si="99"/>
        <v>0.33612051941335369</v>
      </c>
      <c r="CG184" s="109">
        <f t="shared" si="100"/>
        <v>0.5568220764663222</v>
      </c>
      <c r="CH184" s="109">
        <f t="shared" si="101"/>
        <v>0.60262875057966014</v>
      </c>
      <c r="CI184" s="109">
        <f t="shared" si="102"/>
        <v>1</v>
      </c>
    </row>
    <row r="185" spans="1:87" s="99" customFormat="1">
      <c r="A185" s="108">
        <v>383</v>
      </c>
      <c r="B185" s="100">
        <v>0</v>
      </c>
      <c r="C185" s="100">
        <v>5.9660272960990217E-3</v>
      </c>
      <c r="D185" s="100">
        <v>7.4717909870094636E-3</v>
      </c>
      <c r="E185" s="100">
        <v>6.8503997686721919E-3</v>
      </c>
      <c r="F185" s="100">
        <v>8.6585940661780773E-3</v>
      </c>
      <c r="G185" s="100">
        <v>0</v>
      </c>
      <c r="H185" s="100">
        <v>6.7415969760391756E-3</v>
      </c>
      <c r="I185" s="100">
        <v>1.1053665395199672E-2</v>
      </c>
      <c r="J185" s="100">
        <v>9.0923295518415097E-3</v>
      </c>
      <c r="K185" s="100">
        <v>6.4196315476827094E-3</v>
      </c>
      <c r="L185" s="100">
        <v>1.903949873722037E-2</v>
      </c>
      <c r="M185" s="100">
        <v>4.3616750710822726E-3</v>
      </c>
      <c r="N185" s="100">
        <v>7.1569051221093572E-3</v>
      </c>
      <c r="O185" s="100">
        <v>7.916349826843784E-3</v>
      </c>
      <c r="P185" s="100">
        <v>4.0213064772883804E-3</v>
      </c>
      <c r="Q185" s="100">
        <v>0</v>
      </c>
      <c r="R185" s="100">
        <v>1.519990230506435E-2</v>
      </c>
      <c r="S185" s="100">
        <v>9.9237164887632737E-3</v>
      </c>
      <c r="T185" s="100">
        <v>1.4537879520377292E-2</v>
      </c>
      <c r="U185" s="100">
        <v>1.1761448749449996E-2</v>
      </c>
      <c r="V185" s="100">
        <v>0</v>
      </c>
      <c r="W185" s="100">
        <v>8.2531074239303726E-3</v>
      </c>
      <c r="X185" s="100">
        <v>1.4639984393889128E-2</v>
      </c>
      <c r="Y185" s="100">
        <v>1.6165283688366991E-2</v>
      </c>
      <c r="Z185" s="100">
        <v>1.6453815609779203E-2</v>
      </c>
      <c r="AA185" s="100">
        <v>4.8714157945431887E-3</v>
      </c>
      <c r="AB185" s="100">
        <v>5.730426940723724E-3</v>
      </c>
      <c r="AC185" s="100">
        <v>3.0793595469302087E-2</v>
      </c>
      <c r="AD185" s="100">
        <v>2.0887377029996074E-2</v>
      </c>
      <c r="AE185" s="100">
        <v>4.4673154783282524E-3</v>
      </c>
      <c r="AF185" s="100">
        <v>4.5501637750572903E-3</v>
      </c>
      <c r="AG185" s="100">
        <v>2.4225523715596955E-2</v>
      </c>
      <c r="AH185" s="100">
        <v>2.8609664446843149E-2</v>
      </c>
      <c r="AI185" s="100">
        <v>8.6318721717766472E-3</v>
      </c>
      <c r="AJ185" s="100">
        <v>4.7007117591935568E-3</v>
      </c>
      <c r="AK185" s="100">
        <v>6.4649588828491972E-3</v>
      </c>
      <c r="AL185" s="100">
        <v>1.3366320541561734E-2</v>
      </c>
      <c r="AM185" s="100">
        <v>1.1704065668531735E-2</v>
      </c>
      <c r="AN185" s="100">
        <v>1.0964534520016455E-2</v>
      </c>
      <c r="AO185" s="100">
        <v>0</v>
      </c>
      <c r="AP185" s="100">
        <v>6.3763684765645017E-3</v>
      </c>
      <c r="AQ185" s="100">
        <v>1.4190067268415207E-2</v>
      </c>
      <c r="AR185" s="100">
        <v>1.3452973699622119E-2</v>
      </c>
      <c r="AS185" s="100">
        <v>1.0610296713929657E-2</v>
      </c>
      <c r="AT185" s="99">
        <f t="shared" si="93"/>
        <v>0.43628256135573812</v>
      </c>
      <c r="AU185" s="100"/>
      <c r="AV185" s="100"/>
      <c r="AW185" s="100">
        <v>1</v>
      </c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99">
        <f t="shared" si="103"/>
        <v>5.7893624235917512E-3</v>
      </c>
      <c r="BH185" s="99">
        <f t="shared" si="104"/>
        <v>6.6614446941526129E-3</v>
      </c>
      <c r="BI185" s="99">
        <f t="shared" si="105"/>
        <v>8.499147046908833E-3</v>
      </c>
      <c r="BJ185" s="99">
        <f t="shared" si="106"/>
        <v>1.0284589412730982E-2</v>
      </c>
      <c r="BK185" s="99">
        <f t="shared" si="107"/>
        <v>1.1102438223193139E-2</v>
      </c>
      <c r="BL185" s="99">
        <f t="shared" si="108"/>
        <v>1.5570703808641269E-2</v>
      </c>
      <c r="BM185" s="99">
        <f t="shared" si="109"/>
        <v>1.4096907917520459E-2</v>
      </c>
      <c r="BN185" s="99">
        <f t="shared" si="110"/>
        <v>9.4401182744305364E-3</v>
      </c>
      <c r="BO185" s="99">
        <f t="shared" si="111"/>
        <v>8.9259412317062962E-3</v>
      </c>
      <c r="BQ185" s="99">
        <f t="shared" si="112"/>
        <v>3.3814488051112025E-3</v>
      </c>
      <c r="BR185" s="99">
        <f t="shared" si="113"/>
        <v>4.1725456042264785E-3</v>
      </c>
      <c r="BS185" s="99">
        <f t="shared" si="114"/>
        <v>6.1320879449325259E-3</v>
      </c>
      <c r="BT185" s="99">
        <f t="shared" si="115"/>
        <v>6.1305566575455819E-3</v>
      </c>
      <c r="BU185" s="99">
        <f t="shared" si="116"/>
        <v>7.0385846864115618E-3</v>
      </c>
      <c r="BV185" s="99">
        <f t="shared" si="117"/>
        <v>1.2534076983711033E-2</v>
      </c>
      <c r="BW185" s="99">
        <f t="shared" si="118"/>
        <v>1.1477640764038828E-2</v>
      </c>
      <c r="BX185" s="99">
        <f t="shared" si="119"/>
        <v>3.6802824095942444E-3</v>
      </c>
      <c r="BY185" s="99">
        <f t="shared" si="120"/>
        <v>5.8569370705184379E-3</v>
      </c>
      <c r="CA185" s="109">
        <f t="shared" si="94"/>
        <v>0.37181122284137413</v>
      </c>
      <c r="CB185" s="109">
        <f t="shared" si="95"/>
        <v>0.42781911312549104</v>
      </c>
      <c r="CC185" s="109">
        <f t="shared" si="96"/>
        <v>0.54584218872573143</v>
      </c>
      <c r="CD185" s="109">
        <f t="shared" si="97"/>
        <v>0.66050896215900956</v>
      </c>
      <c r="CE185" s="109">
        <f t="shared" si="98"/>
        <v>0.71303380756826307</v>
      </c>
      <c r="CF185" s="109">
        <f t="shared" si="99"/>
        <v>1</v>
      </c>
      <c r="CG185" s="109">
        <f t="shared" si="100"/>
        <v>0.90534815193755747</v>
      </c>
      <c r="CH185" s="109">
        <f t="shared" si="101"/>
        <v>0.60627434639091626</v>
      </c>
      <c r="CI185" s="109">
        <f t="shared" si="102"/>
        <v>0.5732522653698332</v>
      </c>
    </row>
    <row r="186" spans="1:87" s="99" customFormat="1">
      <c r="A186" s="105">
        <v>79</v>
      </c>
      <c r="B186" s="100">
        <v>0</v>
      </c>
      <c r="C186" s="100">
        <v>1.0219848501966057E-2</v>
      </c>
      <c r="D186" s="100">
        <v>1.1827110424516287E-2</v>
      </c>
      <c r="E186" s="100">
        <v>1.1469532529766135E-2</v>
      </c>
      <c r="F186" s="100">
        <v>8.6909315044062206E-3</v>
      </c>
      <c r="G186" s="100">
        <v>6.0030150140729698E-3</v>
      </c>
      <c r="H186" s="100">
        <v>8.4132885054251372E-3</v>
      </c>
      <c r="I186" s="100">
        <v>1.317158424624173E-2</v>
      </c>
      <c r="J186" s="100">
        <v>1.4023219528864787E-2</v>
      </c>
      <c r="K186" s="100">
        <v>8.7467801978462923E-3</v>
      </c>
      <c r="L186" s="100">
        <v>1.9526942716656226E-2</v>
      </c>
      <c r="M186" s="100">
        <v>6.1095862593344569E-3</v>
      </c>
      <c r="N186" s="100">
        <v>9.0115085368489296E-3</v>
      </c>
      <c r="O186" s="100">
        <v>1.3169572673206389E-2</v>
      </c>
      <c r="P186" s="100">
        <v>5.8401105369362931E-3</v>
      </c>
      <c r="Q186" s="100">
        <v>4.8197696903274564E-3</v>
      </c>
      <c r="R186" s="100">
        <v>1.4888648622888613E-2</v>
      </c>
      <c r="S186" s="100">
        <v>1.451142880662953E-2</v>
      </c>
      <c r="T186" s="100">
        <v>1.2522189621433618E-2</v>
      </c>
      <c r="U186" s="100">
        <v>1.4540888214326326E-2</v>
      </c>
      <c r="V186" s="100">
        <v>1.3440699486147796E-2</v>
      </c>
      <c r="W186" s="100">
        <v>1.2838094903912479E-2</v>
      </c>
      <c r="X186" s="100">
        <v>1.7139667572751392E-2</v>
      </c>
      <c r="Y186" s="100">
        <v>1.5910651806406936E-2</v>
      </c>
      <c r="Z186" s="100">
        <v>1.6326562833032042E-2</v>
      </c>
      <c r="AA186" s="100">
        <v>7.2032324911372935E-3</v>
      </c>
      <c r="AB186" s="100">
        <v>7.2655563393127058E-3</v>
      </c>
      <c r="AC186" s="100">
        <v>3.0207908272656164E-2</v>
      </c>
      <c r="AD186" s="100">
        <v>2.3631648547924503E-2</v>
      </c>
      <c r="AE186" s="100">
        <v>6.9325943262420267E-3</v>
      </c>
      <c r="AF186" s="100">
        <v>7.9269917888524291E-3</v>
      </c>
      <c r="AG186" s="100">
        <v>2.4618175326749384E-2</v>
      </c>
      <c r="AH186" s="100">
        <v>3.0727936947323911E-2</v>
      </c>
      <c r="AI186" s="100">
        <v>1.1308002523697704E-2</v>
      </c>
      <c r="AJ186" s="100">
        <v>8.8397756387686675E-3</v>
      </c>
      <c r="AK186" s="100">
        <v>1.0036055584307851E-2</v>
      </c>
      <c r="AL186" s="100">
        <v>1.5608962192163617E-2</v>
      </c>
      <c r="AM186" s="100">
        <v>1.0773165528448357E-2</v>
      </c>
      <c r="AN186" s="100">
        <v>1.3949538196750995E-2</v>
      </c>
      <c r="AO186" s="100">
        <v>4.2401759367318281E-3</v>
      </c>
      <c r="AP186" s="100">
        <v>6.4943121194827105E-3</v>
      </c>
      <c r="AQ186" s="100">
        <v>1.4598328275292859E-2</v>
      </c>
      <c r="AR186" s="100">
        <v>1.4376727650883965E-2</v>
      </c>
      <c r="AS186" s="100">
        <v>1.3607779210651117E-2</v>
      </c>
      <c r="AT186" s="99">
        <f t="shared" si="93"/>
        <v>0.54550849963132209</v>
      </c>
      <c r="AU186" s="100"/>
      <c r="AV186" s="100"/>
      <c r="AW186" s="100">
        <v>1</v>
      </c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99">
        <f t="shared" si="103"/>
        <v>8.4414845921309406E-3</v>
      </c>
      <c r="BH186" s="99">
        <f t="shared" si="104"/>
        <v>1.0071577498490183E-2</v>
      </c>
      <c r="BI186" s="99">
        <f t="shared" si="105"/>
        <v>1.0731544144596459E-2</v>
      </c>
      <c r="BJ186" s="99">
        <f t="shared" si="106"/>
        <v>1.2256584991121108E-2</v>
      </c>
      <c r="BK186" s="99">
        <f t="shared" si="107"/>
        <v>1.5131135320450129E-2</v>
      </c>
      <c r="BL186" s="99">
        <f t="shared" si="108"/>
        <v>1.7077086412757667E-2</v>
      </c>
      <c r="BM186" s="99">
        <f t="shared" si="109"/>
        <v>1.6302740182573092E-2</v>
      </c>
      <c r="BN186" s="99">
        <f t="shared" si="110"/>
        <v>1.1841499428087897E-2</v>
      </c>
      <c r="BO186" s="99">
        <f t="shared" si="111"/>
        <v>1.0663464638608495E-2</v>
      </c>
      <c r="BQ186" s="99">
        <f t="shared" si="112"/>
        <v>4.876345985124605E-3</v>
      </c>
      <c r="BR186" s="99">
        <f t="shared" si="113"/>
        <v>3.4016072500455338E-3</v>
      </c>
      <c r="BS186" s="99">
        <f t="shared" si="114"/>
        <v>5.734765886043415E-3</v>
      </c>
      <c r="BT186" s="99">
        <f t="shared" si="115"/>
        <v>4.2604837884716055E-3</v>
      </c>
      <c r="BU186" s="99">
        <f t="shared" si="116"/>
        <v>1.8832486798096525E-3</v>
      </c>
      <c r="BV186" s="99">
        <f t="shared" si="117"/>
        <v>1.1678183094239788E-2</v>
      </c>
      <c r="BW186" s="99">
        <f t="shared" si="118"/>
        <v>1.0725355030762386E-2</v>
      </c>
      <c r="BX186" s="99">
        <f t="shared" si="119"/>
        <v>2.8305879967954971E-3</v>
      </c>
      <c r="BY186" s="99">
        <f t="shared" si="120"/>
        <v>4.9137799302615779E-3</v>
      </c>
      <c r="CA186" s="109">
        <f t="shared" si="94"/>
        <v>0.49431644181554391</v>
      </c>
      <c r="CB186" s="109">
        <f t="shared" si="95"/>
        <v>0.589771419729192</v>
      </c>
      <c r="CC186" s="109">
        <f t="shared" si="96"/>
        <v>0.62841774558096253</v>
      </c>
      <c r="CD186" s="109">
        <f t="shared" si="97"/>
        <v>0.71772108513573263</v>
      </c>
      <c r="CE186" s="109">
        <f t="shared" si="98"/>
        <v>0.88604899891741551</v>
      </c>
      <c r="CF186" s="109">
        <f t="shared" si="99"/>
        <v>1</v>
      </c>
      <c r="CG186" s="109">
        <f t="shared" si="100"/>
        <v>0.9546558346389763</v>
      </c>
      <c r="CH186" s="109">
        <f t="shared" si="101"/>
        <v>0.69341450537145177</v>
      </c>
      <c r="CI186" s="109">
        <f t="shared" si="102"/>
        <v>0.62443114597360183</v>
      </c>
    </row>
    <row r="187" spans="1:87" s="99" customFormat="1">
      <c r="A187" s="105" t="s">
        <v>124</v>
      </c>
      <c r="B187" s="100">
        <v>6.1608372674867573E-3</v>
      </c>
      <c r="C187" s="100">
        <v>1.126074305128834E-2</v>
      </c>
      <c r="D187" s="100">
        <v>1.0696103500861736E-2</v>
      </c>
      <c r="E187" s="100">
        <v>1.1994474149895048E-2</v>
      </c>
      <c r="F187" s="100">
        <v>1.3430489369965444E-2</v>
      </c>
      <c r="G187" s="100">
        <v>6.7698394025740892E-3</v>
      </c>
      <c r="H187" s="100">
        <v>8.5959714131133586E-3</v>
      </c>
      <c r="I187" s="100">
        <v>1.655718718292562E-2</v>
      </c>
      <c r="J187" s="100">
        <v>1.6526603087244098E-2</v>
      </c>
      <c r="K187" s="100">
        <v>1.3365319815425929E-2</v>
      </c>
      <c r="L187" s="100">
        <v>2.0293602179458258E-2</v>
      </c>
      <c r="M187" s="100">
        <v>6.6324713281379968E-3</v>
      </c>
      <c r="N187" s="100">
        <v>8.7932245515452787E-3</v>
      </c>
      <c r="O187" s="100">
        <v>1.3605529403107223E-2</v>
      </c>
      <c r="P187" s="100">
        <v>6.8722051579170086E-3</v>
      </c>
      <c r="Q187" s="100">
        <v>5.8054661681140448E-3</v>
      </c>
      <c r="R187" s="100">
        <v>1.9295345491587214E-2</v>
      </c>
      <c r="S187" s="100">
        <v>1.3718958373350165E-2</v>
      </c>
      <c r="T187" s="100">
        <v>1.5734974972481258E-2</v>
      </c>
      <c r="U187" s="100">
        <v>1.5935716604621192E-2</v>
      </c>
      <c r="V187" s="100">
        <v>1.601303798848493E-2</v>
      </c>
      <c r="W187" s="100">
        <v>1.0826314683104002E-2</v>
      </c>
      <c r="X187" s="100">
        <v>1.9894943534641725E-2</v>
      </c>
      <c r="Y187" s="100">
        <v>1.4791125040470822E-2</v>
      </c>
      <c r="Z187" s="100">
        <v>1.9290005289042209E-2</v>
      </c>
      <c r="AA187" s="100">
        <v>7.9557062979370222E-3</v>
      </c>
      <c r="AB187" s="100">
        <v>6.4051950768712696E-3</v>
      </c>
      <c r="AC187" s="100">
        <v>3.4753927446205445E-2</v>
      </c>
      <c r="AD187" s="100">
        <v>2.6541271311439071E-2</v>
      </c>
      <c r="AE187" s="100">
        <v>6.6325718717312803E-3</v>
      </c>
      <c r="AF187" s="100">
        <v>9.1994516601085676E-3</v>
      </c>
      <c r="AG187" s="100">
        <v>2.2229044371633342E-2</v>
      </c>
      <c r="AH187" s="100">
        <v>2.874419036263343E-2</v>
      </c>
      <c r="AI187" s="100">
        <v>1.1727260228339212E-2</v>
      </c>
      <c r="AJ187" s="100">
        <v>1.3261525461370542E-2</v>
      </c>
      <c r="AK187" s="100">
        <v>1.0804982919905401E-2</v>
      </c>
      <c r="AL187" s="100">
        <v>1.3314806724013206E-2</v>
      </c>
      <c r="AM187" s="100">
        <v>1.1014997804454365E-2</v>
      </c>
      <c r="AN187" s="100">
        <v>1.2869673543708054E-2</v>
      </c>
      <c r="AO187" s="100">
        <v>5.8100120659798707E-3</v>
      </c>
      <c r="AP187" s="100">
        <v>9.6807239806172823E-3</v>
      </c>
      <c r="AQ187" s="100">
        <v>1.7938559557992784E-2</v>
      </c>
      <c r="AR187" s="100">
        <v>1.2287807217827023E-2</v>
      </c>
      <c r="AS187" s="100">
        <v>1.1745710884968164E-2</v>
      </c>
      <c r="AT187" s="99">
        <f t="shared" si="93"/>
        <v>0.59577790779457895</v>
      </c>
      <c r="AU187" s="100">
        <v>1</v>
      </c>
      <c r="AV187" s="100">
        <v>1</v>
      </c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99">
        <f t="shared" si="103"/>
        <v>1.0708529467899465E-2</v>
      </c>
      <c r="BH187" s="99">
        <f t="shared" si="104"/>
        <v>1.2362984180256619E-2</v>
      </c>
      <c r="BI187" s="99">
        <f t="shared" si="105"/>
        <v>1.1239406524033152E-2</v>
      </c>
      <c r="BJ187" s="99">
        <f t="shared" si="106"/>
        <v>1.4098092322030775E-2</v>
      </c>
      <c r="BK187" s="99">
        <f t="shared" si="107"/>
        <v>1.6163085307148738E-2</v>
      </c>
      <c r="BL187" s="99">
        <f t="shared" si="108"/>
        <v>1.8914025033113201E-2</v>
      </c>
      <c r="BM187" s="99">
        <f t="shared" si="109"/>
        <v>1.5706503698889165E-2</v>
      </c>
      <c r="BN187" s="99">
        <f t="shared" si="110"/>
        <v>1.2253197290690314E-2</v>
      </c>
      <c r="BO187" s="99">
        <f t="shared" si="111"/>
        <v>1.1492562741477025E-2</v>
      </c>
      <c r="BQ187" s="99">
        <f t="shared" si="112"/>
        <v>2.7408629129180438E-3</v>
      </c>
      <c r="BR187" s="99">
        <f t="shared" si="113"/>
        <v>4.5112468245400109E-3</v>
      </c>
      <c r="BS187" s="99">
        <f t="shared" si="114"/>
        <v>5.7848315092037372E-3</v>
      </c>
      <c r="BT187" s="99">
        <f t="shared" si="115"/>
        <v>5.0492345806924547E-3</v>
      </c>
      <c r="BU187" s="99">
        <f t="shared" si="116"/>
        <v>3.6773055444210691E-3</v>
      </c>
      <c r="BV187" s="99">
        <f t="shared" si="117"/>
        <v>1.3971792662628159E-2</v>
      </c>
      <c r="BW187" s="99">
        <f t="shared" si="118"/>
        <v>9.3946414780820588E-3</v>
      </c>
      <c r="BX187" s="99">
        <f t="shared" si="119"/>
        <v>1.2403876501627614E-3</v>
      </c>
      <c r="BY187" s="99">
        <f t="shared" si="120"/>
        <v>4.4108251663718331E-3</v>
      </c>
      <c r="CA187" s="109">
        <f t="shared" si="94"/>
        <v>0.56616872660112305</v>
      </c>
      <c r="CB187" s="109">
        <f t="shared" si="95"/>
        <v>0.65364110275906218</v>
      </c>
      <c r="CC187" s="109">
        <f t="shared" si="96"/>
        <v>0.59423663151318007</v>
      </c>
      <c r="CD187" s="109">
        <f t="shared" si="97"/>
        <v>0.74537769181065028</v>
      </c>
      <c r="CE187" s="109">
        <f t="shared" si="98"/>
        <v>0.85455556280863898</v>
      </c>
      <c r="CF187" s="109">
        <f t="shared" si="99"/>
        <v>1</v>
      </c>
      <c r="CG187" s="109">
        <f t="shared" si="100"/>
        <v>0.83041571909688405</v>
      </c>
      <c r="CH187" s="109">
        <f t="shared" si="101"/>
        <v>0.647836579957908</v>
      </c>
      <c r="CI187" s="109">
        <f t="shared" si="102"/>
        <v>0.60762120814352005</v>
      </c>
    </row>
    <row r="188" spans="1:87" s="99" customFormat="1">
      <c r="A188" s="105" t="s">
        <v>125</v>
      </c>
      <c r="B188" s="100">
        <v>0</v>
      </c>
      <c r="C188" s="100">
        <v>0</v>
      </c>
      <c r="D188" s="100">
        <v>0</v>
      </c>
      <c r="E188" s="100">
        <v>0</v>
      </c>
      <c r="F188" s="100">
        <v>0</v>
      </c>
      <c r="G188" s="100">
        <v>0</v>
      </c>
      <c r="H188" s="100">
        <v>0</v>
      </c>
      <c r="I188" s="100">
        <v>1.0254346564523986E-2</v>
      </c>
      <c r="J188" s="100">
        <v>6.4785026011807611E-3</v>
      </c>
      <c r="K188" s="100">
        <v>6.3165463361582975E-3</v>
      </c>
      <c r="L188" s="100">
        <v>0</v>
      </c>
      <c r="M188" s="100">
        <v>0</v>
      </c>
      <c r="N188" s="100">
        <v>0</v>
      </c>
      <c r="O188" s="100">
        <v>0</v>
      </c>
      <c r="P188" s="100">
        <v>0</v>
      </c>
      <c r="Q188" s="100">
        <v>5.0026046834366839E-3</v>
      </c>
      <c r="R188" s="100">
        <v>5.7291527049285309E-3</v>
      </c>
      <c r="S188" s="100">
        <v>6.8312158713607551E-3</v>
      </c>
      <c r="T188" s="100">
        <v>6.2259974447741234E-3</v>
      </c>
      <c r="U188" s="100">
        <v>5.6966478964689286E-3</v>
      </c>
      <c r="V188" s="100">
        <v>1.3635900015123645E-2</v>
      </c>
      <c r="W188" s="100">
        <v>0</v>
      </c>
      <c r="X188" s="100">
        <v>1.5286085927588218E-2</v>
      </c>
      <c r="Y188" s="100">
        <v>1.2248789289414882E-2</v>
      </c>
      <c r="Z188" s="100">
        <v>1.0505458765205996E-2</v>
      </c>
      <c r="AA188" s="100">
        <v>0</v>
      </c>
      <c r="AB188" s="100">
        <v>3.8365479423398507E-3</v>
      </c>
      <c r="AC188" s="100">
        <v>6.2267796696040554E-3</v>
      </c>
      <c r="AD188" s="100">
        <v>9.6818346479556148E-3</v>
      </c>
      <c r="AE188" s="100">
        <v>0</v>
      </c>
      <c r="AF188" s="100">
        <v>0</v>
      </c>
      <c r="AG188" s="100">
        <v>0</v>
      </c>
      <c r="AH188" s="100">
        <v>0</v>
      </c>
      <c r="AI188" s="100">
        <v>0</v>
      </c>
      <c r="AJ188" s="100">
        <v>6.2495598901485816E-3</v>
      </c>
      <c r="AK188" s="100">
        <v>5.2880292875468228E-3</v>
      </c>
      <c r="AL188" s="100">
        <v>4.6863800221151296E-3</v>
      </c>
      <c r="AM188" s="100">
        <v>0</v>
      </c>
      <c r="AN188" s="100">
        <v>3.8237549150749056E-3</v>
      </c>
      <c r="AO188" s="100">
        <v>0</v>
      </c>
      <c r="AP188" s="100">
        <v>0</v>
      </c>
      <c r="AQ188" s="100">
        <v>0</v>
      </c>
      <c r="AR188" s="100">
        <v>0</v>
      </c>
      <c r="AS188" s="100">
        <v>0</v>
      </c>
      <c r="AT188" s="99">
        <f t="shared" si="93"/>
        <v>0.14400413447494978</v>
      </c>
      <c r="AU188" s="100">
        <v>1</v>
      </c>
      <c r="AV188" s="100">
        <v>1</v>
      </c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99">
        <f t="shared" si="103"/>
        <v>0</v>
      </c>
      <c r="BH188" s="99">
        <f t="shared" si="104"/>
        <v>4.6098791003726085E-3</v>
      </c>
      <c r="BI188" s="99">
        <f t="shared" si="105"/>
        <v>0</v>
      </c>
      <c r="BJ188" s="99">
        <f t="shared" si="106"/>
        <v>5.8971237201938045E-3</v>
      </c>
      <c r="BK188" s="99">
        <f t="shared" si="107"/>
        <v>1.033524679946655E-2</v>
      </c>
      <c r="BL188" s="99">
        <f t="shared" si="108"/>
        <v>4.9362905649748805E-3</v>
      </c>
      <c r="BM188" s="99">
        <f t="shared" si="109"/>
        <v>0</v>
      </c>
      <c r="BN188" s="99">
        <f t="shared" si="110"/>
        <v>4.0095448229770878E-3</v>
      </c>
      <c r="BO188" s="99">
        <f t="shared" si="111"/>
        <v>0</v>
      </c>
      <c r="BQ188" s="99">
        <f t="shared" si="112"/>
        <v>0</v>
      </c>
      <c r="BR188" s="99">
        <f t="shared" si="113"/>
        <v>4.4935078289529192E-3</v>
      </c>
      <c r="BS188" s="99">
        <f t="shared" si="114"/>
        <v>0</v>
      </c>
      <c r="BT188" s="99">
        <f t="shared" si="115"/>
        <v>6.7993661443169358E-4</v>
      </c>
      <c r="BU188" s="99">
        <f t="shared" si="116"/>
        <v>6.0397239817430804E-3</v>
      </c>
      <c r="BV188" s="99">
        <f t="shared" si="117"/>
        <v>4.0727529244390399E-3</v>
      </c>
      <c r="BW188" s="99">
        <f t="shared" si="118"/>
        <v>0</v>
      </c>
      <c r="BX188" s="99">
        <f t="shared" si="119"/>
        <v>2.4094223110236591E-3</v>
      </c>
      <c r="BY188" s="99">
        <f t="shared" si="120"/>
        <v>0</v>
      </c>
      <c r="CA188" s="109">
        <f t="shared" si="94"/>
        <v>0</v>
      </c>
      <c r="CB188" s="109">
        <f t="shared" si="95"/>
        <v>0.44603473819420991</v>
      </c>
      <c r="CC188" s="109">
        <f t="shared" si="96"/>
        <v>0</v>
      </c>
      <c r="CD188" s="109">
        <f t="shared" si="97"/>
        <v>0.57058373492330949</v>
      </c>
      <c r="CE188" s="109">
        <f t="shared" si="98"/>
        <v>1</v>
      </c>
      <c r="CF188" s="109">
        <f t="shared" si="99"/>
        <v>0.47761709620999721</v>
      </c>
      <c r="CG188" s="109">
        <f t="shared" si="100"/>
        <v>0</v>
      </c>
      <c r="CH188" s="109">
        <f t="shared" si="101"/>
        <v>0.38794862868529073</v>
      </c>
      <c r="CI188" s="109">
        <f t="shared" si="102"/>
        <v>0</v>
      </c>
    </row>
    <row r="189" spans="1:87" s="99" customFormat="1">
      <c r="A189" s="105">
        <v>69</v>
      </c>
      <c r="B189" s="100">
        <v>6.3958101455528129E-3</v>
      </c>
      <c r="C189" s="100">
        <v>7.8883411543940758E-3</v>
      </c>
      <c r="D189" s="100">
        <v>8.5902274915066971E-3</v>
      </c>
      <c r="E189" s="100">
        <v>8.8854764737780183E-3</v>
      </c>
      <c r="F189" s="100">
        <v>6.6539995368233591E-3</v>
      </c>
      <c r="G189" s="100">
        <v>5.1316236635035161E-3</v>
      </c>
      <c r="H189" s="100">
        <v>6.579703019439229E-3</v>
      </c>
      <c r="I189" s="100">
        <v>9.0050658287825942E-3</v>
      </c>
      <c r="J189" s="100">
        <v>6.6015921834180905E-3</v>
      </c>
      <c r="K189" s="100">
        <v>8.0928333872383081E-3</v>
      </c>
      <c r="L189" s="100">
        <v>5.7527065760767547E-3</v>
      </c>
      <c r="M189" s="100">
        <v>0</v>
      </c>
      <c r="N189" s="100">
        <v>3.660309055543549E-3</v>
      </c>
      <c r="O189" s="100">
        <v>0</v>
      </c>
      <c r="P189" s="100">
        <v>3.2340290173658299E-3</v>
      </c>
      <c r="Q189" s="100">
        <v>4.2647627553415515E-3</v>
      </c>
      <c r="R189" s="100">
        <v>5.6126931932244991E-3</v>
      </c>
      <c r="S189" s="100">
        <v>5.2610926652580745E-3</v>
      </c>
      <c r="T189" s="100">
        <v>6.6812309265601392E-3</v>
      </c>
      <c r="U189" s="100">
        <v>5.9540583342809067E-3</v>
      </c>
      <c r="V189" s="100">
        <v>7.5983124826341873E-3</v>
      </c>
      <c r="W189" s="100">
        <v>1.0367880915087085E-2</v>
      </c>
      <c r="X189" s="100">
        <v>1.2645079162566977E-2</v>
      </c>
      <c r="Y189" s="100">
        <v>9.4942128859095542E-3</v>
      </c>
      <c r="Z189" s="100">
        <v>1.1725885519865484E-2</v>
      </c>
      <c r="AA189" s="100">
        <v>5.8755881569274937E-3</v>
      </c>
      <c r="AB189" s="100">
        <v>4.6149548517614766E-3</v>
      </c>
      <c r="AC189" s="100">
        <v>6.3778558354923992E-3</v>
      </c>
      <c r="AD189" s="100">
        <v>7.5390582407825662E-3</v>
      </c>
      <c r="AE189" s="100">
        <v>6.1982626372665628E-3</v>
      </c>
      <c r="AF189" s="100">
        <v>7.9626030431836029E-3</v>
      </c>
      <c r="AG189" s="100">
        <v>9.7018169242850828E-3</v>
      </c>
      <c r="AH189" s="100">
        <v>6.3898350934050484E-3</v>
      </c>
      <c r="AI189" s="100">
        <v>5.8269484614627987E-3</v>
      </c>
      <c r="AJ189" s="100">
        <v>7.3109017241472707E-3</v>
      </c>
      <c r="AK189" s="100">
        <v>7.6886579679518226E-3</v>
      </c>
      <c r="AL189" s="100">
        <v>6.9736486162617272E-3</v>
      </c>
      <c r="AM189" s="100">
        <v>5.5024548918354002E-3</v>
      </c>
      <c r="AN189" s="100">
        <v>6.1496172447058567E-3</v>
      </c>
      <c r="AO189" s="100">
        <v>3.4784098081491219E-3</v>
      </c>
      <c r="AP189" s="100">
        <v>4.4041960867846081E-3</v>
      </c>
      <c r="AQ189" s="100">
        <v>3.827368063703861E-3</v>
      </c>
      <c r="AR189" s="100">
        <v>3.8197984545068732E-3</v>
      </c>
      <c r="AS189" s="100">
        <v>3.9555308395515971E-3</v>
      </c>
      <c r="AT189" s="99">
        <f t="shared" si="93"/>
        <v>0.27967443331631642</v>
      </c>
      <c r="AU189" s="100"/>
      <c r="AV189" s="100"/>
      <c r="AW189" s="100">
        <v>1</v>
      </c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99">
        <f t="shared" si="103"/>
        <v>7.6827709604109923E-3</v>
      </c>
      <c r="BH189" s="99">
        <f t="shared" si="104"/>
        <v>7.0821636164763472E-3</v>
      </c>
      <c r="BI189" s="99">
        <f t="shared" si="105"/>
        <v>2.5294089297972265E-3</v>
      </c>
      <c r="BJ189" s="99">
        <f t="shared" si="106"/>
        <v>5.5547675749330339E-3</v>
      </c>
      <c r="BK189" s="99">
        <f t="shared" si="107"/>
        <v>1.0366274193212658E-2</v>
      </c>
      <c r="BL189" s="99">
        <f t="shared" si="108"/>
        <v>6.1018642712409839E-3</v>
      </c>
      <c r="BM189" s="99">
        <f t="shared" si="109"/>
        <v>7.21589323192062E-3</v>
      </c>
      <c r="BN189" s="99">
        <f t="shared" si="110"/>
        <v>6.725056088980416E-3</v>
      </c>
      <c r="BO189" s="99">
        <f t="shared" si="111"/>
        <v>3.8970606505392123E-3</v>
      </c>
      <c r="BQ189" s="99">
        <f t="shared" si="112"/>
        <v>1.121034766782111E-3</v>
      </c>
      <c r="BR189" s="99">
        <f t="shared" si="113"/>
        <v>1.5005855495117658E-3</v>
      </c>
      <c r="BS189" s="99">
        <f t="shared" si="114"/>
        <v>2.4980438020081475E-3</v>
      </c>
      <c r="BT189" s="99">
        <f t="shared" si="115"/>
        <v>8.9191725477421235E-4</v>
      </c>
      <c r="BU189" s="99">
        <f t="shared" si="116"/>
        <v>1.9661892447317649E-3</v>
      </c>
      <c r="BV189" s="99">
        <f t="shared" si="117"/>
        <v>1.2115827597637633E-3</v>
      </c>
      <c r="BW189" s="99">
        <f t="shared" si="118"/>
        <v>1.6112498097176984E-3</v>
      </c>
      <c r="BX189" s="99">
        <f t="shared" si="119"/>
        <v>8.8873864054370014E-4</v>
      </c>
      <c r="BY189" s="99">
        <f t="shared" si="120"/>
        <v>3.3417815051571922E-4</v>
      </c>
      <c r="CA189" s="109">
        <f t="shared" si="94"/>
        <v>0.74113136670080604</v>
      </c>
      <c r="CB189" s="109">
        <f t="shared" si="95"/>
        <v>0.68319277345696783</v>
      </c>
      <c r="CC189" s="109">
        <f t="shared" si="96"/>
        <v>0.24400366830479586</v>
      </c>
      <c r="CD189" s="109">
        <f t="shared" si="97"/>
        <v>0.53584995644529942</v>
      </c>
      <c r="CE189" s="109">
        <f t="shared" si="98"/>
        <v>1</v>
      </c>
      <c r="CF189" s="109">
        <f t="shared" si="99"/>
        <v>0.58862655545385767</v>
      </c>
      <c r="CG189" s="109">
        <f t="shared" si="100"/>
        <v>0.69609322476201174</v>
      </c>
      <c r="CH189" s="109">
        <f t="shared" si="101"/>
        <v>0.64874379778451763</v>
      </c>
      <c r="CI189" s="109">
        <f t="shared" si="102"/>
        <v>0.37593648189344847</v>
      </c>
    </row>
    <row r="190" spans="1:87" s="99" customFormat="1">
      <c r="A190" s="105">
        <v>70</v>
      </c>
      <c r="B190" s="100">
        <v>3.4354550727309272E-3</v>
      </c>
      <c r="C190" s="100">
        <v>3.4554116872273764E-3</v>
      </c>
      <c r="D190" s="100">
        <v>5.7202023175883321E-3</v>
      </c>
      <c r="E190" s="100">
        <v>4.4010257041110883E-3</v>
      </c>
      <c r="F190" s="100">
        <v>3.269674309734516E-3</v>
      </c>
      <c r="G190" s="100">
        <v>2.9429790546565701E-3</v>
      </c>
      <c r="H190" s="100">
        <v>2.9221469373457397E-3</v>
      </c>
      <c r="I190" s="100">
        <v>4.0205185082489948E-3</v>
      </c>
      <c r="J190" s="100">
        <v>4.2508059838398549E-3</v>
      </c>
      <c r="K190" s="100">
        <v>3.3782956664265644E-3</v>
      </c>
      <c r="L190" s="100">
        <v>0</v>
      </c>
      <c r="M190" s="100">
        <v>0</v>
      </c>
      <c r="N190" s="100">
        <v>0</v>
      </c>
      <c r="O190" s="100">
        <v>0</v>
      </c>
      <c r="P190" s="100">
        <v>0</v>
      </c>
      <c r="Q190" s="100">
        <v>0</v>
      </c>
      <c r="R190" s="100">
        <v>0</v>
      </c>
      <c r="S190" s="100">
        <v>3.2061026808989385E-3</v>
      </c>
      <c r="T190" s="100">
        <v>5.904615682122469E-3</v>
      </c>
      <c r="U190" s="100">
        <v>4.0193601653227603E-3</v>
      </c>
      <c r="V190" s="100">
        <v>7.7798841458482076E-3</v>
      </c>
      <c r="W190" s="100">
        <v>5.6672290684047517E-3</v>
      </c>
      <c r="X190" s="100">
        <v>6.4478441211524035E-3</v>
      </c>
      <c r="Y190" s="100">
        <v>5.7316356357176553E-3</v>
      </c>
      <c r="Z190" s="100">
        <v>7.4987566803760754E-3</v>
      </c>
      <c r="AA190" s="100">
        <v>0</v>
      </c>
      <c r="AB190" s="100">
        <v>0</v>
      </c>
      <c r="AC190" s="100">
        <v>0</v>
      </c>
      <c r="AD190" s="100">
        <v>0</v>
      </c>
      <c r="AE190" s="100">
        <v>3.7436764135177414E-3</v>
      </c>
      <c r="AF190" s="100">
        <v>3.8775883324314265E-3</v>
      </c>
      <c r="AG190" s="100">
        <v>4.9531739938952881E-3</v>
      </c>
      <c r="AH190" s="100">
        <v>3.6844343010153054E-3</v>
      </c>
      <c r="AI190" s="100">
        <v>3.3255314628045326E-3</v>
      </c>
      <c r="AJ190" s="100">
        <v>3.5198631732326546E-3</v>
      </c>
      <c r="AK190" s="100">
        <v>4.1458691155827941E-3</v>
      </c>
      <c r="AL190" s="100">
        <v>3.3293903684036828E-3</v>
      </c>
      <c r="AM190" s="100">
        <v>0</v>
      </c>
      <c r="AN190" s="100">
        <v>2.5949096155490708E-3</v>
      </c>
      <c r="AO190" s="100">
        <v>0</v>
      </c>
      <c r="AP190" s="100">
        <v>0</v>
      </c>
      <c r="AQ190" s="100">
        <v>0</v>
      </c>
      <c r="AR190" s="100">
        <v>0</v>
      </c>
      <c r="AS190" s="100">
        <v>0</v>
      </c>
      <c r="AT190" s="99">
        <f t="shared" si="93"/>
        <v>0.11722638019818572</v>
      </c>
      <c r="AU190" s="100"/>
      <c r="AV190" s="100"/>
      <c r="AW190" s="100">
        <v>1</v>
      </c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99">
        <f t="shared" si="103"/>
        <v>4.056353818278448E-3</v>
      </c>
      <c r="BH190" s="99">
        <f t="shared" si="104"/>
        <v>3.5029492301035447E-3</v>
      </c>
      <c r="BI190" s="99">
        <f t="shared" si="105"/>
        <v>0</v>
      </c>
      <c r="BJ190" s="99">
        <f t="shared" si="106"/>
        <v>2.6260157056688339E-3</v>
      </c>
      <c r="BK190" s="99">
        <f t="shared" si="107"/>
        <v>6.625069930299818E-3</v>
      </c>
      <c r="BL190" s="99">
        <f t="shared" si="108"/>
        <v>0</v>
      </c>
      <c r="BM190" s="99">
        <f t="shared" si="109"/>
        <v>3.9168809007328591E-3</v>
      </c>
      <c r="BN190" s="99">
        <f t="shared" si="110"/>
        <v>2.7180064545536406E-3</v>
      </c>
      <c r="BO190" s="99">
        <f t="shared" si="111"/>
        <v>0</v>
      </c>
      <c r="BQ190" s="99">
        <f t="shared" si="112"/>
        <v>1.0311040058835958E-3</v>
      </c>
      <c r="BR190" s="99">
        <f t="shared" si="113"/>
        <v>6.1106548204534184E-4</v>
      </c>
      <c r="BS190" s="99">
        <f t="shared" si="114"/>
        <v>0</v>
      </c>
      <c r="BT190" s="99">
        <f t="shared" si="115"/>
        <v>2.589355347404081E-3</v>
      </c>
      <c r="BU190" s="99">
        <f t="shared" si="116"/>
        <v>9.8030828729675913E-4</v>
      </c>
      <c r="BV190" s="99">
        <f t="shared" si="117"/>
        <v>0</v>
      </c>
      <c r="BW190" s="99">
        <f t="shared" si="118"/>
        <v>6.1424194229752198E-4</v>
      </c>
      <c r="BX190" s="99">
        <f t="shared" si="119"/>
        <v>1.6169622896758211E-3</v>
      </c>
      <c r="BY190" s="99">
        <f t="shared" si="120"/>
        <v>0</v>
      </c>
      <c r="CA190" s="109">
        <f t="shared" si="94"/>
        <v>0.61227335876511679</v>
      </c>
      <c r="CB190" s="109">
        <f t="shared" si="95"/>
        <v>0.52874147246095837</v>
      </c>
      <c r="CC190" s="109">
        <f t="shared" si="96"/>
        <v>0</v>
      </c>
      <c r="CD190" s="109">
        <f t="shared" si="97"/>
        <v>0.39637554520877238</v>
      </c>
      <c r="CE190" s="109">
        <f t="shared" si="98"/>
        <v>1</v>
      </c>
      <c r="CF190" s="109">
        <f t="shared" si="99"/>
        <v>0</v>
      </c>
      <c r="CG190" s="109">
        <f t="shared" si="100"/>
        <v>0.59122106512702133</v>
      </c>
      <c r="CH190" s="109">
        <f t="shared" si="101"/>
        <v>0.41026079470086996</v>
      </c>
      <c r="CI190" s="109">
        <f t="shared" si="102"/>
        <v>0</v>
      </c>
    </row>
    <row r="191" spans="1:87" s="99" customFormat="1">
      <c r="A191" s="105" t="s">
        <v>127</v>
      </c>
      <c r="B191" s="100">
        <v>4.4274650853042503E-2</v>
      </c>
      <c r="C191" s="100">
        <v>4.7871504977831908E-2</v>
      </c>
      <c r="D191" s="100">
        <v>4.5649477169803207E-2</v>
      </c>
      <c r="E191" s="100">
        <v>5.0604018684386715E-2</v>
      </c>
      <c r="F191" s="100">
        <v>5.2785478334406347E-2</v>
      </c>
      <c r="G191" s="100">
        <v>4.2407131466813061E-2</v>
      </c>
      <c r="H191" s="100">
        <v>3.9239924764786008E-2</v>
      </c>
      <c r="I191" s="100">
        <v>4.0938251853524059E-2</v>
      </c>
      <c r="J191" s="100">
        <v>4.1442969617669141E-2</v>
      </c>
      <c r="K191" s="100">
        <v>4.8147880890192347E-2</v>
      </c>
      <c r="L191" s="100">
        <v>5.8880550985220513E-2</v>
      </c>
      <c r="M191" s="100">
        <v>4.1593671668525921E-2</v>
      </c>
      <c r="N191" s="100">
        <v>3.9289496433974495E-2</v>
      </c>
      <c r="O191" s="100">
        <v>4.3841804570967285E-2</v>
      </c>
      <c r="P191" s="100">
        <v>3.4907178226609235E-2</v>
      </c>
      <c r="Q191" s="100">
        <v>3.9470772018807818E-2</v>
      </c>
      <c r="R191" s="100">
        <v>4.7225970173259586E-2</v>
      </c>
      <c r="S191" s="100">
        <v>4.1819005021540491E-2</v>
      </c>
      <c r="T191" s="100">
        <v>4.9457005898766129E-2</v>
      </c>
      <c r="U191" s="100">
        <v>4.3252534141490051E-2</v>
      </c>
      <c r="V191" s="100">
        <v>6.1884722656978162E-2</v>
      </c>
      <c r="W191" s="100">
        <v>4.3785135894259378E-2</v>
      </c>
      <c r="X191" s="100">
        <v>5.1646829154379466E-2</v>
      </c>
      <c r="Y191" s="100">
        <v>4.4231407178286129E-2</v>
      </c>
      <c r="Z191" s="100">
        <v>4.6156760895821658E-2</v>
      </c>
      <c r="AA191" s="100">
        <v>5.0481947019420437E-2</v>
      </c>
      <c r="AB191" s="100">
        <v>4.3332806104291854E-2</v>
      </c>
      <c r="AC191" s="100">
        <v>4.0527173413768935E-2</v>
      </c>
      <c r="AD191" s="100">
        <v>6.4046448522842234E-2</v>
      </c>
      <c r="AE191" s="100">
        <v>3.8739377349625542E-2</v>
      </c>
      <c r="AF191" s="100">
        <v>5.0949792536909046E-2</v>
      </c>
      <c r="AG191" s="100">
        <v>5.9939609301640488E-2</v>
      </c>
      <c r="AH191" s="100">
        <v>4.6916861524975276E-2</v>
      </c>
      <c r="AI191" s="100">
        <v>4.351693904378811E-2</v>
      </c>
      <c r="AJ191" s="100">
        <v>5.6261273583117118E-2</v>
      </c>
      <c r="AK191" s="100">
        <v>4.9279657548872577E-2</v>
      </c>
      <c r="AL191" s="100">
        <v>4.4517855460492202E-2</v>
      </c>
      <c r="AM191" s="100">
        <v>4.1048156568324341E-2</v>
      </c>
      <c r="AN191" s="100">
        <v>4.1284546418865455E-2</v>
      </c>
      <c r="AO191" s="100">
        <v>3.4290714590125317E-2</v>
      </c>
      <c r="AP191" s="100">
        <v>5.2558716438024643E-2</v>
      </c>
      <c r="AQ191" s="100">
        <v>4.1914270867611431E-2</v>
      </c>
      <c r="AR191" s="100">
        <v>3.723550494397463E-2</v>
      </c>
      <c r="AS191" s="100">
        <v>5.2710395438478344E-2</v>
      </c>
      <c r="AT191" s="99">
        <f t="shared" si="93"/>
        <v>2.0303561802064896</v>
      </c>
      <c r="AU191" s="100">
        <v>1</v>
      </c>
      <c r="AV191" s="100">
        <v>1</v>
      </c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99">
        <f t="shared" si="103"/>
        <v>4.8237026003894137E-2</v>
      </c>
      <c r="BH191" s="99">
        <f t="shared" si="104"/>
        <v>4.2435231718596922E-2</v>
      </c>
      <c r="BI191" s="99">
        <f t="shared" si="105"/>
        <v>4.3702540377059493E-2</v>
      </c>
      <c r="BJ191" s="99">
        <f t="shared" si="106"/>
        <v>4.4245057450772819E-2</v>
      </c>
      <c r="BK191" s="99">
        <f t="shared" si="107"/>
        <v>4.9540971155944954E-2</v>
      </c>
      <c r="BL191" s="99">
        <f t="shared" si="108"/>
        <v>4.9597093765080869E-2</v>
      </c>
      <c r="BM191" s="99">
        <f t="shared" si="109"/>
        <v>4.801251595138769E-2</v>
      </c>
      <c r="BN191" s="99">
        <f t="shared" si="110"/>
        <v>4.6478297915934337E-2</v>
      </c>
      <c r="BO191" s="99">
        <f t="shared" si="111"/>
        <v>4.3741920455642867E-2</v>
      </c>
      <c r="BQ191" s="99">
        <f t="shared" si="112"/>
        <v>3.4935835605375467E-3</v>
      </c>
      <c r="BR191" s="99">
        <f t="shared" si="113"/>
        <v>3.3937689043423308E-3</v>
      </c>
      <c r="BS191" s="99">
        <f t="shared" si="114"/>
        <v>9.1059332301548987E-3</v>
      </c>
      <c r="BT191" s="99">
        <f t="shared" si="115"/>
        <v>4.0532357931148746E-3</v>
      </c>
      <c r="BU191" s="99">
        <f t="shared" si="116"/>
        <v>7.5758964371562916E-3</v>
      </c>
      <c r="BV191" s="99">
        <f t="shared" si="117"/>
        <v>1.0505103097599937E-2</v>
      </c>
      <c r="BW191" s="99">
        <f t="shared" si="118"/>
        <v>8.0356225553352041E-3</v>
      </c>
      <c r="BX191" s="99">
        <f t="shared" si="119"/>
        <v>6.4003721178376646E-3</v>
      </c>
      <c r="BY191" s="99">
        <f t="shared" si="120"/>
        <v>8.5610816059098638E-3</v>
      </c>
      <c r="CA191" s="109">
        <f t="shared" si="94"/>
        <v>0.97257767223965252</v>
      </c>
      <c r="CB191" s="109">
        <f t="shared" si="95"/>
        <v>0.85559915908769846</v>
      </c>
      <c r="CC191" s="109">
        <f t="shared" si="96"/>
        <v>0.88115123406340656</v>
      </c>
      <c r="CD191" s="109">
        <f t="shared" si="97"/>
        <v>0.89208971921503633</v>
      </c>
      <c r="CE191" s="109">
        <f t="shared" si="98"/>
        <v>0.99886842948093402</v>
      </c>
      <c r="CF191" s="109">
        <f t="shared" si="99"/>
        <v>1</v>
      </c>
      <c r="CG191" s="109">
        <f t="shared" si="100"/>
        <v>0.96805099465709399</v>
      </c>
      <c r="CH191" s="109">
        <f t="shared" si="101"/>
        <v>0.93711736691833469</v>
      </c>
      <c r="CI191" s="109">
        <f t="shared" si="102"/>
        <v>0.88194523378383172</v>
      </c>
    </row>
    <row r="192" spans="1:87" s="99" customFormat="1">
      <c r="A192" s="105" t="s">
        <v>128</v>
      </c>
      <c r="B192" s="100">
        <v>1.7203046582539301E-2</v>
      </c>
      <c r="C192" s="100">
        <v>1.6611602357615822E-2</v>
      </c>
      <c r="D192" s="100">
        <v>0</v>
      </c>
      <c r="E192" s="100">
        <v>1.5027823673347035E-2</v>
      </c>
      <c r="F192" s="100">
        <v>2.0313790741497459E-2</v>
      </c>
      <c r="G192" s="100">
        <v>1.4786930291596593E-2</v>
      </c>
      <c r="H192" s="100">
        <v>1.1858797286418215E-2</v>
      </c>
      <c r="I192" s="100">
        <v>1.1872614465769158E-2</v>
      </c>
      <c r="J192" s="100">
        <v>0</v>
      </c>
      <c r="K192" s="100">
        <v>1.6156351917449362E-2</v>
      </c>
      <c r="L192" s="100">
        <v>1.9015442035969894E-2</v>
      </c>
      <c r="M192" s="100">
        <v>1.2737427359159203E-2</v>
      </c>
      <c r="N192" s="100">
        <v>1.690052950075643E-2</v>
      </c>
      <c r="O192" s="100">
        <v>1.4484690225426422E-2</v>
      </c>
      <c r="P192" s="100">
        <v>1.1400186594982384E-2</v>
      </c>
      <c r="Q192" s="100">
        <v>1.2636160704416675E-2</v>
      </c>
      <c r="R192" s="100">
        <v>1.5216879778637572E-2</v>
      </c>
      <c r="S192" s="100">
        <v>2.0009329638064923E-2</v>
      </c>
      <c r="T192" s="100">
        <v>0</v>
      </c>
      <c r="U192" s="100">
        <v>1.5926488061396179E-2</v>
      </c>
      <c r="V192" s="106">
        <v>1.2998420810134952E-2</v>
      </c>
      <c r="W192" s="106">
        <v>1.2710084340766719E-2</v>
      </c>
      <c r="X192" s="106">
        <v>0</v>
      </c>
      <c r="Y192" s="106">
        <v>0</v>
      </c>
      <c r="Z192" s="106">
        <v>1.3716144209288191E-2</v>
      </c>
      <c r="AA192" s="100">
        <v>1.6865441886637987E-2</v>
      </c>
      <c r="AB192" s="100">
        <v>1.2777863523361136E-2</v>
      </c>
      <c r="AC192" s="100">
        <v>1.3265402978123255E-2</v>
      </c>
      <c r="AD192" s="100">
        <v>2.6536877920855864E-2</v>
      </c>
      <c r="AE192" s="100">
        <v>1.2691515905907422E-2</v>
      </c>
      <c r="AF192" s="100">
        <v>1.8992913727514431E-2</v>
      </c>
      <c r="AG192" s="100">
        <v>2.3072785040654051E-2</v>
      </c>
      <c r="AH192" s="100">
        <v>1.5083827737959856E-2</v>
      </c>
      <c r="AI192" s="100">
        <v>1.8859803810218366E-2</v>
      </c>
      <c r="AJ192" s="100">
        <v>1.8535057119487792E-2</v>
      </c>
      <c r="AK192" s="100">
        <v>1.6598245774899673E-2</v>
      </c>
      <c r="AL192" s="100">
        <v>1.6895430256076011E-2</v>
      </c>
      <c r="AM192" s="100">
        <v>1.2160268386188489E-2</v>
      </c>
      <c r="AN192" s="100">
        <v>1.3639080171925626E-2</v>
      </c>
      <c r="AO192" s="100">
        <v>1.1153164217806221E-2</v>
      </c>
      <c r="AP192" s="100">
        <v>1.7127286003988815E-2</v>
      </c>
      <c r="AQ192" s="100">
        <v>1.5354904700712187E-2</v>
      </c>
      <c r="AR192" s="100">
        <v>1.4842341312025015E-2</v>
      </c>
      <c r="AS192" s="100">
        <v>1.8080672527561285E-2</v>
      </c>
      <c r="AT192" s="99">
        <f t="shared" si="93"/>
        <v>0.61411562357713578</v>
      </c>
      <c r="AU192" s="100">
        <v>1</v>
      </c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99">
        <f t="shared" si="103"/>
        <v>1.3831252670999921E-2</v>
      </c>
      <c r="BH192" s="99">
        <f t="shared" si="104"/>
        <v>1.0934938792246666E-2</v>
      </c>
      <c r="BI192" s="99">
        <f t="shared" si="105"/>
        <v>1.4907655143258869E-2</v>
      </c>
      <c r="BJ192" s="99">
        <f t="shared" si="106"/>
        <v>1.275777163650307E-2</v>
      </c>
      <c r="BK192" s="99">
        <f t="shared" si="107"/>
        <v>7.8849298720379719E-3</v>
      </c>
      <c r="BL192" s="99">
        <f t="shared" si="108"/>
        <v>1.7361396577244559E-2</v>
      </c>
      <c r="BM192" s="99">
        <f t="shared" si="109"/>
        <v>1.7740169244450828E-2</v>
      </c>
      <c r="BN192" s="99">
        <f t="shared" si="110"/>
        <v>1.5565616341715518E-2</v>
      </c>
      <c r="BO192" s="99">
        <f t="shared" si="111"/>
        <v>1.5311673752418703E-2</v>
      </c>
      <c r="BQ192" s="99">
        <f t="shared" si="112"/>
        <v>7.9664604908627687E-3</v>
      </c>
      <c r="BR192" s="99">
        <f t="shared" si="113"/>
        <v>6.391530139787595E-3</v>
      </c>
      <c r="BS192" s="99">
        <f t="shared" si="114"/>
        <v>3.0836903595547545E-3</v>
      </c>
      <c r="BT192" s="99">
        <f t="shared" si="115"/>
        <v>7.6067173674667357E-3</v>
      </c>
      <c r="BU192" s="99">
        <f t="shared" si="116"/>
        <v>7.207239486134046E-3</v>
      </c>
      <c r="BV192" s="99">
        <f t="shared" si="117"/>
        <v>6.3828250736430283E-3</v>
      </c>
      <c r="BW192" s="99">
        <f t="shared" si="118"/>
        <v>3.9938950994773291E-3</v>
      </c>
      <c r="BX192" s="99">
        <f t="shared" si="119"/>
        <v>2.5961627182017424E-3</v>
      </c>
      <c r="BY192" s="99">
        <f t="shared" si="120"/>
        <v>2.6682927813843713E-3</v>
      </c>
      <c r="CA192" s="109">
        <f t="shared" si="94"/>
        <v>0.77965731219426637</v>
      </c>
      <c r="CB192" s="109">
        <f t="shared" si="95"/>
        <v>0.61639427682839854</v>
      </c>
      <c r="CC192" s="109">
        <f t="shared" si="96"/>
        <v>0.8403333101189</v>
      </c>
      <c r="CD192" s="109">
        <f t="shared" si="97"/>
        <v>0.71914599351940989</v>
      </c>
      <c r="CE192" s="109">
        <f t="shared" si="98"/>
        <v>0.4444675675517808</v>
      </c>
      <c r="CF192" s="109">
        <f t="shared" si="99"/>
        <v>0.97864886958027475</v>
      </c>
      <c r="CG192" s="109">
        <f t="shared" si="100"/>
        <v>1</v>
      </c>
      <c r="CH192" s="109">
        <f t="shared" si="101"/>
        <v>0.8774220881001169</v>
      </c>
      <c r="CI192" s="109">
        <f t="shared" si="102"/>
        <v>0.86310753530202289</v>
      </c>
    </row>
    <row r="193" spans="1:87" s="99" customFormat="1">
      <c r="A193" s="105" t="s">
        <v>232</v>
      </c>
      <c r="B193" s="100">
        <v>0</v>
      </c>
      <c r="C193" s="100">
        <v>0</v>
      </c>
      <c r="D193" s="100">
        <v>0</v>
      </c>
      <c r="E193" s="100">
        <v>0</v>
      </c>
      <c r="F193" s="100">
        <v>0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5.3430470817012344E-3</v>
      </c>
      <c r="R193" s="100">
        <v>4.3182352958697082E-3</v>
      </c>
      <c r="S193" s="100">
        <v>4.4104491946327139E-3</v>
      </c>
      <c r="T193" s="100">
        <v>1.6074593601750189E-2</v>
      </c>
      <c r="U193" s="100">
        <v>1.0370905039938169E-2</v>
      </c>
      <c r="V193" s="100">
        <v>8.0441082852952452E-3</v>
      </c>
      <c r="W193" s="100">
        <v>5.3959376465095516E-3</v>
      </c>
      <c r="X193" s="100">
        <v>8.6481491237937677E-3</v>
      </c>
      <c r="Y193" s="100">
        <v>4.498022406467593E-3</v>
      </c>
      <c r="Z193" s="100">
        <v>1.2125326618091683E-2</v>
      </c>
      <c r="AA193" s="100">
        <v>0</v>
      </c>
      <c r="AB193" s="100">
        <v>0</v>
      </c>
      <c r="AC193" s="100">
        <v>0</v>
      </c>
      <c r="AD193" s="100">
        <v>0</v>
      </c>
      <c r="AE193" s="100">
        <v>0</v>
      </c>
      <c r="AF193" s="100">
        <v>0</v>
      </c>
      <c r="AG193" s="100">
        <v>0</v>
      </c>
      <c r="AH193" s="100">
        <v>0</v>
      </c>
      <c r="AI193" s="100">
        <v>0</v>
      </c>
      <c r="AJ193" s="100">
        <v>0</v>
      </c>
      <c r="AK193" s="100">
        <v>0</v>
      </c>
      <c r="AL193" s="100">
        <v>0</v>
      </c>
      <c r="AM193" s="100">
        <v>0</v>
      </c>
      <c r="AN193" s="100">
        <v>0</v>
      </c>
      <c r="AO193" s="100">
        <v>0</v>
      </c>
      <c r="AP193" s="100">
        <v>0</v>
      </c>
      <c r="AQ193" s="100">
        <v>0</v>
      </c>
      <c r="AR193" s="100">
        <v>0</v>
      </c>
      <c r="AS193" s="100">
        <v>0</v>
      </c>
      <c r="AT193" s="99">
        <f t="shared" si="93"/>
        <v>7.922877429404987E-2</v>
      </c>
      <c r="AU193" s="100">
        <v>1</v>
      </c>
      <c r="AV193" s="100">
        <v>1</v>
      </c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99">
        <f t="shared" si="103"/>
        <v>0</v>
      </c>
      <c r="BH193" s="99">
        <f t="shared" si="104"/>
        <v>0</v>
      </c>
      <c r="BI193" s="99">
        <f t="shared" si="105"/>
        <v>0</v>
      </c>
      <c r="BJ193" s="99">
        <f t="shared" si="106"/>
        <v>8.1034460427784026E-3</v>
      </c>
      <c r="BK193" s="99">
        <f t="shared" si="107"/>
        <v>7.7423088160315677E-3</v>
      </c>
      <c r="BL193" s="99">
        <f t="shared" si="108"/>
        <v>0</v>
      </c>
      <c r="BM193" s="99">
        <f t="shared" si="109"/>
        <v>0</v>
      </c>
      <c r="BN193" s="99">
        <f t="shared" si="110"/>
        <v>0</v>
      </c>
      <c r="BO193" s="99">
        <f t="shared" si="111"/>
        <v>0</v>
      </c>
      <c r="BQ193" s="99">
        <f t="shared" si="112"/>
        <v>0</v>
      </c>
      <c r="BR193" s="99">
        <f t="shared" si="113"/>
        <v>0</v>
      </c>
      <c r="BS193" s="99">
        <f t="shared" si="114"/>
        <v>0</v>
      </c>
      <c r="BT193" s="99">
        <f t="shared" si="115"/>
        <v>5.105546304117357E-3</v>
      </c>
      <c r="BU193" s="99">
        <f t="shared" si="116"/>
        <v>3.0063818207454961E-3</v>
      </c>
      <c r="BV193" s="99">
        <f t="shared" si="117"/>
        <v>0</v>
      </c>
      <c r="BW193" s="99">
        <f t="shared" si="118"/>
        <v>0</v>
      </c>
      <c r="BX193" s="99">
        <f t="shared" si="119"/>
        <v>0</v>
      </c>
      <c r="BY193" s="99">
        <f t="shared" si="120"/>
        <v>0</v>
      </c>
      <c r="CA193" s="109">
        <f t="shared" si="94"/>
        <v>0</v>
      </c>
      <c r="CB193" s="109">
        <f t="shared" si="95"/>
        <v>0</v>
      </c>
      <c r="CC193" s="109">
        <f t="shared" si="96"/>
        <v>0</v>
      </c>
      <c r="CD193" s="109">
        <f t="shared" si="97"/>
        <v>1</v>
      </c>
      <c r="CE193" s="109">
        <f t="shared" si="98"/>
        <v>0.95543411718417359</v>
      </c>
      <c r="CF193" s="109">
        <f t="shared" si="99"/>
        <v>0</v>
      </c>
      <c r="CG193" s="109">
        <f t="shared" si="100"/>
        <v>0</v>
      </c>
      <c r="CH193" s="109">
        <f t="shared" si="101"/>
        <v>0</v>
      </c>
      <c r="CI193" s="109">
        <f t="shared" si="102"/>
        <v>0</v>
      </c>
    </row>
    <row r="194" spans="1:87" s="99" customFormat="1">
      <c r="A194" s="105" t="s">
        <v>129</v>
      </c>
      <c r="B194" s="100">
        <v>0</v>
      </c>
      <c r="C194" s="100">
        <v>0</v>
      </c>
      <c r="D194" s="100">
        <v>0</v>
      </c>
      <c r="E194" s="100">
        <v>0</v>
      </c>
      <c r="F194" s="100">
        <v>0</v>
      </c>
      <c r="G194" s="100">
        <v>0</v>
      </c>
      <c r="H194" s="100">
        <v>2.7384245821031037E-3</v>
      </c>
      <c r="I194" s="100">
        <v>3.1221283106092862E-3</v>
      </c>
      <c r="J194" s="100">
        <v>4.3649027198863306E-3</v>
      </c>
      <c r="K194" s="100">
        <v>3.4343482501929625E-3</v>
      </c>
      <c r="L194" s="100">
        <v>0</v>
      </c>
      <c r="M194" s="100">
        <v>0</v>
      </c>
      <c r="N194" s="100">
        <v>0</v>
      </c>
      <c r="O194" s="100">
        <v>0</v>
      </c>
      <c r="P194" s="100">
        <v>0</v>
      </c>
      <c r="Q194" s="100">
        <v>2.7456458353543579E-3</v>
      </c>
      <c r="R194" s="100">
        <v>3.1378541069104274E-3</v>
      </c>
      <c r="S194" s="100">
        <v>0</v>
      </c>
      <c r="T194" s="100">
        <v>0</v>
      </c>
      <c r="U194" s="100">
        <v>4.6627214644379732E-3</v>
      </c>
      <c r="V194" s="100">
        <v>0</v>
      </c>
      <c r="W194" s="100">
        <v>0</v>
      </c>
      <c r="X194" s="100">
        <v>0</v>
      </c>
      <c r="Y194" s="100">
        <v>0</v>
      </c>
      <c r="Z194" s="100">
        <v>0</v>
      </c>
      <c r="AA194" s="100">
        <v>0</v>
      </c>
      <c r="AB194" s="100">
        <v>0</v>
      </c>
      <c r="AC194" s="100">
        <v>0</v>
      </c>
      <c r="AD194" s="100">
        <v>0</v>
      </c>
      <c r="AE194" s="100">
        <v>0</v>
      </c>
      <c r="AF194" s="100">
        <v>8.708236626138368E-3</v>
      </c>
      <c r="AG194" s="100">
        <v>1.1432125706152502E-2</v>
      </c>
      <c r="AH194" s="100">
        <v>1.2101787969064292E-2</v>
      </c>
      <c r="AI194" s="100">
        <v>0</v>
      </c>
      <c r="AJ194" s="100">
        <v>1.2222527665982353E-2</v>
      </c>
      <c r="AK194" s="100">
        <v>4.4637170298173958E-3</v>
      </c>
      <c r="AL194" s="100">
        <v>3.537924913239161E-3</v>
      </c>
      <c r="AM194" s="100">
        <v>3.7849693534335277E-3</v>
      </c>
      <c r="AN194" s="100">
        <v>4.2297761835323952E-3</v>
      </c>
      <c r="AO194" s="100">
        <v>0</v>
      </c>
      <c r="AP194" s="100">
        <v>3.6962119788848651E-3</v>
      </c>
      <c r="AQ194" s="100">
        <v>9.6035987545199774E-3</v>
      </c>
      <c r="AR194" s="100">
        <v>3.5847269660514197E-3</v>
      </c>
      <c r="AS194" s="100">
        <v>2.9235345898838173E-3</v>
      </c>
      <c r="AT194" s="99">
        <f t="shared" si="93"/>
        <v>0.10449516300619451</v>
      </c>
      <c r="AU194" s="100">
        <v>1</v>
      </c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99">
        <f t="shared" si="103"/>
        <v>0</v>
      </c>
      <c r="BH194" s="99">
        <f t="shared" si="104"/>
        <v>2.7319607725583362E-3</v>
      </c>
      <c r="BI194" s="99">
        <f t="shared" si="105"/>
        <v>0</v>
      </c>
      <c r="BJ194" s="99">
        <f t="shared" si="106"/>
        <v>2.1092442813405521E-3</v>
      </c>
      <c r="BK194" s="99">
        <f t="shared" si="107"/>
        <v>0</v>
      </c>
      <c r="BL194" s="99">
        <f t="shared" si="108"/>
        <v>0</v>
      </c>
      <c r="BM194" s="99">
        <f t="shared" si="109"/>
        <v>6.4484300602710319E-3</v>
      </c>
      <c r="BN194" s="99">
        <f t="shared" si="110"/>
        <v>5.6477830292009663E-3</v>
      </c>
      <c r="BO194" s="99">
        <f t="shared" si="111"/>
        <v>3.9616144578680157E-3</v>
      </c>
      <c r="BQ194" s="99">
        <f t="shared" si="112"/>
        <v>0</v>
      </c>
      <c r="BR194" s="99">
        <f t="shared" si="113"/>
        <v>1.6413203315822742E-3</v>
      </c>
      <c r="BS194" s="99">
        <f t="shared" si="114"/>
        <v>0</v>
      </c>
      <c r="BT194" s="99">
        <f t="shared" si="115"/>
        <v>2.0543316256476734E-3</v>
      </c>
      <c r="BU194" s="99">
        <f t="shared" si="116"/>
        <v>0</v>
      </c>
      <c r="BV194" s="99">
        <f t="shared" si="117"/>
        <v>0</v>
      </c>
      <c r="BW194" s="99">
        <f t="shared" si="118"/>
        <v>6.0222276637313466E-3</v>
      </c>
      <c r="BX194" s="99">
        <f t="shared" si="119"/>
        <v>3.6932911746930027E-3</v>
      </c>
      <c r="BY194" s="99">
        <f t="shared" si="120"/>
        <v>3.493439150253963E-3</v>
      </c>
      <c r="CA194" s="109">
        <f t="shared" si="94"/>
        <v>0</v>
      </c>
      <c r="CB194" s="109">
        <f t="shared" si="95"/>
        <v>0.42366292989514259</v>
      </c>
      <c r="CC194" s="109">
        <f t="shared" si="96"/>
        <v>0</v>
      </c>
      <c r="CD194" s="109">
        <f t="shared" si="97"/>
        <v>0.32709423249166775</v>
      </c>
      <c r="CE194" s="109">
        <f t="shared" si="98"/>
        <v>0</v>
      </c>
      <c r="CF194" s="109">
        <f t="shared" si="99"/>
        <v>0</v>
      </c>
      <c r="CG194" s="109">
        <f t="shared" si="100"/>
        <v>1</v>
      </c>
      <c r="CH194" s="109">
        <f t="shared" si="101"/>
        <v>0.87583845624644741</v>
      </c>
      <c r="CI194" s="109">
        <f t="shared" si="102"/>
        <v>0.61435332644384866</v>
      </c>
    </row>
    <row r="195" spans="1:87" s="99" customFormat="1">
      <c r="A195" s="105" t="s">
        <v>130</v>
      </c>
      <c r="B195" s="100">
        <v>0</v>
      </c>
      <c r="C195" s="100">
        <v>0</v>
      </c>
      <c r="D195" s="100">
        <v>0</v>
      </c>
      <c r="E195" s="100">
        <v>0</v>
      </c>
      <c r="F195" s="100">
        <v>0</v>
      </c>
      <c r="G195" s="100">
        <v>0</v>
      </c>
      <c r="H195" s="100">
        <v>0</v>
      </c>
      <c r="I195" s="100">
        <v>1.32053237210592E-2</v>
      </c>
      <c r="J195" s="100">
        <v>1.1993646554166161E-2</v>
      </c>
      <c r="K195" s="100">
        <v>1.023346223279991E-2</v>
      </c>
      <c r="L195" s="100">
        <v>0</v>
      </c>
      <c r="M195" s="100">
        <v>0</v>
      </c>
      <c r="N195" s="100">
        <v>0</v>
      </c>
      <c r="O195" s="100">
        <v>0</v>
      </c>
      <c r="P195" s="100">
        <v>0</v>
      </c>
      <c r="Q195" s="100">
        <v>0</v>
      </c>
      <c r="R195" s="100">
        <v>0</v>
      </c>
      <c r="S195" s="100">
        <v>1.0356721455423538E-2</v>
      </c>
      <c r="T195" s="100">
        <v>2.991912809884795E-2</v>
      </c>
      <c r="U195" s="100">
        <v>1.7653544007791528E-2</v>
      </c>
      <c r="V195" s="100">
        <v>0</v>
      </c>
      <c r="W195" s="100">
        <v>0</v>
      </c>
      <c r="X195" s="100">
        <v>0.26051988568808571</v>
      </c>
      <c r="Y195" s="100">
        <v>1.8853854955989936E-2</v>
      </c>
      <c r="Z195" s="100">
        <v>1.7906328694238104E-2</v>
      </c>
      <c r="AA195" s="100">
        <v>0</v>
      </c>
      <c r="AB195" s="100">
        <v>0</v>
      </c>
      <c r="AC195" s="100">
        <v>0</v>
      </c>
      <c r="AD195" s="100">
        <v>0</v>
      </c>
      <c r="AE195" s="100">
        <v>0</v>
      </c>
      <c r="AF195" s="100">
        <v>0</v>
      </c>
      <c r="AG195" s="100">
        <v>1.0485118864168159E-2</v>
      </c>
      <c r="AH195" s="100">
        <v>6.8473982950518096E-3</v>
      </c>
      <c r="AI195" s="100">
        <v>6.517650396134677E-3</v>
      </c>
      <c r="AJ195" s="100">
        <v>6.3968274173541407E-3</v>
      </c>
      <c r="AK195" s="100">
        <v>3.8357135516442855E-3</v>
      </c>
      <c r="AL195" s="100">
        <v>9.9975372538562354E-3</v>
      </c>
      <c r="AM195" s="100">
        <v>9.5743723920014307E-3</v>
      </c>
      <c r="AN195" s="100">
        <v>7.8293250270088672E-3</v>
      </c>
      <c r="AO195" s="100">
        <v>0</v>
      </c>
      <c r="AP195" s="100">
        <v>3.9275877592544672E-3</v>
      </c>
      <c r="AQ195" s="100">
        <v>3.6579429008806008E-2</v>
      </c>
      <c r="AR195" s="100">
        <v>9.0171883004150216E-3</v>
      </c>
      <c r="AS195" s="100">
        <v>8.3067239112603278E-3</v>
      </c>
      <c r="AT195" s="99">
        <f t="shared" si="93"/>
        <v>0.50995676758535746</v>
      </c>
      <c r="AU195" s="100">
        <v>1</v>
      </c>
      <c r="AV195" s="100">
        <v>1</v>
      </c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99">
        <f t="shared" si="103"/>
        <v>0</v>
      </c>
      <c r="BH195" s="99">
        <f t="shared" si="104"/>
        <v>7.0864865016050547E-3</v>
      </c>
      <c r="BI195" s="99">
        <f t="shared" si="105"/>
        <v>0</v>
      </c>
      <c r="BJ195" s="99">
        <f t="shared" si="106"/>
        <v>1.1585878712412604E-2</v>
      </c>
      <c r="BK195" s="99">
        <f t="shared" si="107"/>
        <v>5.9456013867662749E-2</v>
      </c>
      <c r="BL195" s="99">
        <f t="shared" si="108"/>
        <v>0</v>
      </c>
      <c r="BM195" s="99">
        <f t="shared" si="109"/>
        <v>4.7700335110709294E-3</v>
      </c>
      <c r="BN195" s="99">
        <f t="shared" si="110"/>
        <v>7.5267551283729915E-3</v>
      </c>
      <c r="BO195" s="99">
        <f t="shared" si="111"/>
        <v>1.1566185795947165E-2</v>
      </c>
      <c r="BQ195" s="99">
        <f t="shared" si="112"/>
        <v>0</v>
      </c>
      <c r="BR195" s="99">
        <f t="shared" si="113"/>
        <v>6.5547773956714109E-3</v>
      </c>
      <c r="BS195" s="99">
        <f t="shared" si="114"/>
        <v>0</v>
      </c>
      <c r="BT195" s="99">
        <f t="shared" si="115"/>
        <v>1.2677742246175558E-2</v>
      </c>
      <c r="BU195" s="99">
        <f t="shared" si="116"/>
        <v>0.11277369747394815</v>
      </c>
      <c r="BV195" s="99">
        <f t="shared" si="117"/>
        <v>0</v>
      </c>
      <c r="BW195" s="99">
        <f t="shared" si="118"/>
        <v>4.6243445267775424E-3</v>
      </c>
      <c r="BX195" s="99">
        <f t="shared" si="119"/>
        <v>2.5144370078978647E-3</v>
      </c>
      <c r="BY195" s="99">
        <f t="shared" si="120"/>
        <v>1.4447392929765218E-2</v>
      </c>
      <c r="CA195" s="109">
        <f t="shared" si="94"/>
        <v>0</v>
      </c>
      <c r="CB195" s="109">
        <f t="shared" si="95"/>
        <v>0.11918872525457497</v>
      </c>
      <c r="CC195" s="109">
        <f t="shared" si="96"/>
        <v>0</v>
      </c>
      <c r="CD195" s="109">
        <f t="shared" si="97"/>
        <v>0.194864706843625</v>
      </c>
      <c r="CE195" s="109">
        <f t="shared" si="98"/>
        <v>1</v>
      </c>
      <c r="CF195" s="109">
        <f t="shared" si="99"/>
        <v>0</v>
      </c>
      <c r="CG195" s="109">
        <f t="shared" si="100"/>
        <v>8.0227939963955108E-2</v>
      </c>
      <c r="CH195" s="109">
        <f t="shared" si="101"/>
        <v>0.12659367217462728</v>
      </c>
      <c r="CI195" s="109">
        <f t="shared" si="102"/>
        <v>0.19453348860034902</v>
      </c>
    </row>
    <row r="196" spans="1:87" s="99" customFormat="1">
      <c r="A196" s="105" t="s">
        <v>268</v>
      </c>
      <c r="B196" s="100">
        <v>0.1636942344932302</v>
      </c>
      <c r="C196" s="100">
        <v>0.15846327867316598</v>
      </c>
      <c r="D196" s="100">
        <v>0.18659662517325676</v>
      </c>
      <c r="E196" s="100">
        <v>0.18485474494200194</v>
      </c>
      <c r="F196" s="100">
        <v>0.13578522976076501</v>
      </c>
      <c r="G196" s="100">
        <v>0.11370262898770465</v>
      </c>
      <c r="H196" s="100">
        <v>9.5901250403435584E-2</v>
      </c>
      <c r="I196" s="100">
        <v>0.15517919341798056</v>
      </c>
      <c r="J196" s="100">
        <v>0.11682156844230414</v>
      </c>
      <c r="K196" s="100">
        <v>0.15269915740725232</v>
      </c>
      <c r="L196" s="100">
        <v>0.11448860185607308</v>
      </c>
      <c r="M196" s="100">
        <v>8.1095141600650081E-2</v>
      </c>
      <c r="N196" s="100">
        <v>6.6161929976226497E-2</v>
      </c>
      <c r="O196" s="100">
        <v>8.8239426098086923E-2</v>
      </c>
      <c r="P196" s="100">
        <v>8.2564161550925233E-2</v>
      </c>
      <c r="Q196" s="100">
        <v>7.2112670048897307E-2</v>
      </c>
      <c r="R196" s="100">
        <v>9.7215694333991576E-2</v>
      </c>
      <c r="S196" s="100">
        <v>9.1330845429849344E-2</v>
      </c>
      <c r="T196" s="100">
        <v>0.13412217530721379</v>
      </c>
      <c r="U196" s="100">
        <v>9.8776723636441535E-2</v>
      </c>
      <c r="V196" s="100">
        <v>0.23365986923323123</v>
      </c>
      <c r="W196" s="100">
        <v>0.20267321145038242</v>
      </c>
      <c r="X196" s="100">
        <v>0.24682644894053588</v>
      </c>
      <c r="Y196" s="100">
        <v>0.14080033503296557</v>
      </c>
      <c r="Z196" s="100">
        <v>0.19880862350702969</v>
      </c>
      <c r="AA196" s="100">
        <v>7.9835635599483354E-2</v>
      </c>
      <c r="AB196" s="100">
        <v>8.4862616442147876E-2</v>
      </c>
      <c r="AC196" s="100">
        <v>6.8349604287266913E-2</v>
      </c>
      <c r="AD196" s="100">
        <v>0.10359495175458042</v>
      </c>
      <c r="AE196" s="100">
        <v>0.10699637268449652</v>
      </c>
      <c r="AF196" s="100">
        <v>0.12578372294003579</v>
      </c>
      <c r="AG196" s="100">
        <v>0.12275386067391986</v>
      </c>
      <c r="AH196" s="100">
        <v>0.13034160536399472</v>
      </c>
      <c r="AI196" s="100">
        <v>8.9748592103825922E-2</v>
      </c>
      <c r="AJ196" s="100">
        <v>0.14691577787046417</v>
      </c>
      <c r="AK196" s="100">
        <v>0.16344275137523837</v>
      </c>
      <c r="AL196" s="100">
        <v>0.12914155941967342</v>
      </c>
      <c r="AM196" s="100">
        <v>0.11357205887256838</v>
      </c>
      <c r="AN196" s="100">
        <v>0.1163649114312507</v>
      </c>
      <c r="AO196" s="100">
        <v>0.12255128940549424</v>
      </c>
      <c r="AP196" s="100">
        <v>0.15736034393139675</v>
      </c>
      <c r="AQ196" s="100">
        <v>0.1413621088984178</v>
      </c>
      <c r="AR196" s="100">
        <v>0.12498148642179073</v>
      </c>
      <c r="AS196" s="100">
        <v>0.14321089997604197</v>
      </c>
      <c r="AT196" s="99">
        <f t="shared" ref="AT196:AT250" si="121">SUM(B196:AS196)</f>
        <v>5.6837439191556838</v>
      </c>
      <c r="AU196" s="100">
        <v>1</v>
      </c>
      <c r="AV196" s="100">
        <v>1</v>
      </c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99">
        <f t="shared" si="103"/>
        <v>0.16587882260848399</v>
      </c>
      <c r="BH196" s="99">
        <f t="shared" si="104"/>
        <v>0.12686075973173544</v>
      </c>
      <c r="BI196" s="99">
        <f t="shared" si="105"/>
        <v>8.6509852216392361E-2</v>
      </c>
      <c r="BJ196" s="99">
        <f t="shared" si="106"/>
        <v>9.8711621751278719E-2</v>
      </c>
      <c r="BK196" s="99">
        <f t="shared" si="107"/>
        <v>0.20455369763282896</v>
      </c>
      <c r="BL196" s="99">
        <f t="shared" si="108"/>
        <v>8.4160702020869643E-2</v>
      </c>
      <c r="BM196" s="99">
        <f t="shared" si="109"/>
        <v>0.11512483075325457</v>
      </c>
      <c r="BN196" s="99">
        <f t="shared" si="110"/>
        <v>0.13388741179383901</v>
      </c>
      <c r="BO196" s="99">
        <f t="shared" si="111"/>
        <v>0.13789322572662829</v>
      </c>
      <c r="BQ196" s="99">
        <f t="shared" si="112"/>
        <v>2.0944569815914141E-2</v>
      </c>
      <c r="BR196" s="99">
        <f t="shared" si="113"/>
        <v>2.5990235979845892E-2</v>
      </c>
      <c r="BS196" s="99">
        <f t="shared" si="114"/>
        <v>1.7640346953672691E-2</v>
      </c>
      <c r="BT196" s="99">
        <f t="shared" si="115"/>
        <v>2.2461797740850834E-2</v>
      </c>
      <c r="BU196" s="99">
        <f t="shared" si="116"/>
        <v>4.1034095811100305E-2</v>
      </c>
      <c r="BV196" s="99">
        <f t="shared" si="117"/>
        <v>1.468422915532141E-2</v>
      </c>
      <c r="BW196" s="99">
        <f t="shared" si="118"/>
        <v>1.6683746793677734E-2</v>
      </c>
      <c r="BX196" s="99">
        <f t="shared" si="119"/>
        <v>2.1127772708146818E-2</v>
      </c>
      <c r="BY196" s="99">
        <f t="shared" si="120"/>
        <v>1.4329755083729178E-2</v>
      </c>
      <c r="CA196" s="109">
        <f t="shared" si="94"/>
        <v>0.81093045262977437</v>
      </c>
      <c r="CB196" s="109">
        <f t="shared" si="95"/>
        <v>0.62018316559326503</v>
      </c>
      <c r="CC196" s="109">
        <f t="shared" si="96"/>
        <v>0.42292001179893768</v>
      </c>
      <c r="CD196" s="109">
        <f t="shared" si="97"/>
        <v>0.48257070340749697</v>
      </c>
      <c r="CE196" s="109">
        <f t="shared" si="98"/>
        <v>1</v>
      </c>
      <c r="CF196" s="109">
        <f t="shared" si="99"/>
        <v>0.41143574032055352</v>
      </c>
      <c r="CG196" s="109">
        <f t="shared" si="100"/>
        <v>0.56280982492871889</v>
      </c>
      <c r="CH196" s="109">
        <f t="shared" si="101"/>
        <v>0.65453430245081679</v>
      </c>
      <c r="CI196" s="109">
        <f t="shared" si="102"/>
        <v>0.67411749248427033</v>
      </c>
    </row>
    <row r="197" spans="1:87" s="99" customFormat="1">
      <c r="A197" s="105" t="s">
        <v>131</v>
      </c>
      <c r="B197" s="100">
        <v>2.0852554367418147E-2</v>
      </c>
      <c r="C197" s="100">
        <v>5.071829301560446E-2</v>
      </c>
      <c r="D197" s="100">
        <v>2.8781959463706226E-2</v>
      </c>
      <c r="E197" s="100">
        <v>4.6879230905734627E-2</v>
      </c>
      <c r="F197" s="100">
        <v>4.8416331124914946E-2</v>
      </c>
      <c r="G197" s="100">
        <v>2.6334898933126523E-2</v>
      </c>
      <c r="H197" s="100">
        <v>4.2326304415729127E-2</v>
      </c>
      <c r="I197" s="100">
        <v>7.356156349953194E-2</v>
      </c>
      <c r="J197" s="100">
        <v>7.6066270531791949E-2</v>
      </c>
      <c r="K197" s="100">
        <v>7.5850742922233802E-2</v>
      </c>
      <c r="L197" s="100">
        <v>8.9472787532792045E-2</v>
      </c>
      <c r="M197" s="100">
        <v>4.1890006280573974E-2</v>
      </c>
      <c r="N197" s="100">
        <v>4.7578344499675809E-2</v>
      </c>
      <c r="O197" s="100">
        <v>6.5886608881029526E-2</v>
      </c>
      <c r="P197" s="100">
        <v>3.7222716874065427E-2</v>
      </c>
      <c r="Q197" s="100">
        <v>1.8872836571784062E-2</v>
      </c>
      <c r="R197" s="100">
        <v>8.3043673806141083E-2</v>
      </c>
      <c r="S197" s="100">
        <v>5.6247015887824818E-2</v>
      </c>
      <c r="T197" s="100">
        <v>9.0337867201890035E-2</v>
      </c>
      <c r="U197" s="100">
        <v>8.7101627684311317E-2</v>
      </c>
      <c r="V197" s="100">
        <v>3.3285207317030281E-2</v>
      </c>
      <c r="W197" s="100">
        <v>3.6196773678948857E-2</v>
      </c>
      <c r="X197" s="100">
        <v>8.4558493725517561E-2</v>
      </c>
      <c r="Y197" s="100">
        <v>8.6560330116720985E-2</v>
      </c>
      <c r="Z197" s="100">
        <v>0.10890595767187412</v>
      </c>
      <c r="AA197" s="100">
        <v>3.7121931891288505E-2</v>
      </c>
      <c r="AB197" s="100">
        <v>4.110568858876517E-2</v>
      </c>
      <c r="AC197" s="100">
        <v>0.1612303154622946</v>
      </c>
      <c r="AD197" s="100">
        <v>0.12233316199110059</v>
      </c>
      <c r="AE197" s="100">
        <v>4.4054555026445369E-2</v>
      </c>
      <c r="AF197" s="100">
        <v>5.4049073042721031E-2</v>
      </c>
      <c r="AG197" s="100">
        <v>0.1465463068734445</v>
      </c>
      <c r="AH197" s="100">
        <v>0.14865609777378574</v>
      </c>
      <c r="AI197" s="100">
        <v>6.7960505543820438E-2</v>
      </c>
      <c r="AJ197" s="100">
        <v>5.5803220791601896E-2</v>
      </c>
      <c r="AK197" s="100">
        <v>4.9395965885349516E-2</v>
      </c>
      <c r="AL197" s="100">
        <v>7.1052154572305834E-2</v>
      </c>
      <c r="AM197" s="100">
        <v>7.6158952459921825E-2</v>
      </c>
      <c r="AN197" s="100">
        <v>7.3465591228960458E-2</v>
      </c>
      <c r="AO197" s="100">
        <v>2.302044203564409E-2</v>
      </c>
      <c r="AP197" s="100">
        <v>3.7036559629051127E-2</v>
      </c>
      <c r="AQ197" s="100">
        <v>9.1167459263028952E-2</v>
      </c>
      <c r="AR197" s="100">
        <v>8.3964002809987517E-2</v>
      </c>
      <c r="AS197" s="100">
        <v>7.068301124608499E-2</v>
      </c>
      <c r="AT197" s="99">
        <f t="shared" si="121"/>
        <v>2.9117533930255735</v>
      </c>
      <c r="AU197" s="100">
        <v>1</v>
      </c>
      <c r="AV197" s="100">
        <v>1</v>
      </c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99">
        <f t="shared" si="103"/>
        <v>3.912967377547568E-2</v>
      </c>
      <c r="BH197" s="99">
        <f t="shared" si="104"/>
        <v>5.8827956060482668E-2</v>
      </c>
      <c r="BI197" s="99">
        <f t="shared" si="105"/>
        <v>5.6410092813627355E-2</v>
      </c>
      <c r="BJ197" s="99">
        <f t="shared" si="106"/>
        <v>6.7120604230390263E-2</v>
      </c>
      <c r="BK197" s="99">
        <f t="shared" si="107"/>
        <v>6.9901352502018357E-2</v>
      </c>
      <c r="BL197" s="99">
        <f t="shared" si="108"/>
        <v>9.044777448336222E-2</v>
      </c>
      <c r="BM197" s="99">
        <f t="shared" si="109"/>
        <v>9.2253307652043412E-2</v>
      </c>
      <c r="BN197" s="99">
        <f t="shared" si="110"/>
        <v>6.5175176987627897E-2</v>
      </c>
      <c r="BO197" s="99">
        <f t="shared" si="111"/>
        <v>6.1174294996759339E-2</v>
      </c>
      <c r="BQ197" s="99">
        <f t="shared" si="112"/>
        <v>1.3432442272983304E-2</v>
      </c>
      <c r="BR197" s="99">
        <f t="shared" si="113"/>
        <v>2.3087427395699554E-2</v>
      </c>
      <c r="BS197" s="99">
        <f t="shared" si="114"/>
        <v>2.1447227242249997E-2</v>
      </c>
      <c r="BT197" s="99">
        <f t="shared" si="115"/>
        <v>3.0157539481655928E-2</v>
      </c>
      <c r="BU197" s="99">
        <f t="shared" si="116"/>
        <v>3.3505422211627708E-2</v>
      </c>
      <c r="BV197" s="99">
        <f t="shared" si="117"/>
        <v>6.1387113122482226E-2</v>
      </c>
      <c r="BW197" s="99">
        <f t="shared" si="118"/>
        <v>5.1239213569758753E-2</v>
      </c>
      <c r="BX197" s="99">
        <f t="shared" si="119"/>
        <v>1.183987144566993E-2</v>
      </c>
      <c r="BY197" s="99">
        <f t="shared" si="120"/>
        <v>2.9781383170052099E-2</v>
      </c>
      <c r="CA197" s="109">
        <f t="shared" si="94"/>
        <v>0.42415469722845173</v>
      </c>
      <c r="CB197" s="109">
        <f t="shared" si="95"/>
        <v>0.6376785565496158</v>
      </c>
      <c r="CC197" s="109">
        <f t="shared" si="96"/>
        <v>0.61146959658500522</v>
      </c>
      <c r="CD197" s="109">
        <f t="shared" si="97"/>
        <v>0.72756853861058868</v>
      </c>
      <c r="CE197" s="109">
        <f t="shared" si="98"/>
        <v>0.75771107054143705</v>
      </c>
      <c r="CF197" s="109">
        <f t="shared" si="99"/>
        <v>0.98042852647092915</v>
      </c>
      <c r="CG197" s="109">
        <f t="shared" si="100"/>
        <v>1</v>
      </c>
      <c r="CH197" s="109">
        <f t="shared" si="101"/>
        <v>0.70648065252524594</v>
      </c>
      <c r="CI197" s="109">
        <f t="shared" si="102"/>
        <v>0.66311221303298529</v>
      </c>
    </row>
    <row r="198" spans="1:87" s="99" customFormat="1">
      <c r="A198" s="105">
        <v>130</v>
      </c>
      <c r="B198" s="100">
        <v>6.8524155060269787E-3</v>
      </c>
      <c r="C198" s="100">
        <v>6.4413530664712082E-3</v>
      </c>
      <c r="D198" s="100">
        <v>6.6639761558996615E-3</v>
      </c>
      <c r="E198" s="100">
        <v>7.5651687625446912E-3</v>
      </c>
      <c r="F198" s="100">
        <v>6.2300197911654767E-3</v>
      </c>
      <c r="G198" s="100">
        <v>4.2291526880970844E-3</v>
      </c>
      <c r="H198" s="100">
        <v>4.0548849097681566E-3</v>
      </c>
      <c r="I198" s="100">
        <v>4.6716903722261553E-3</v>
      </c>
      <c r="J198" s="100">
        <v>9.1825390401935256E-3</v>
      </c>
      <c r="K198" s="100">
        <v>4.8624005710920723E-3</v>
      </c>
      <c r="L198" s="100">
        <v>4.4638983844939185E-3</v>
      </c>
      <c r="M198" s="100">
        <v>3.5808201391119023E-3</v>
      </c>
      <c r="N198" s="100">
        <v>2.8828074346228657E-3</v>
      </c>
      <c r="O198" s="100">
        <v>4.0863974810397847E-3</v>
      </c>
      <c r="P198" s="100">
        <v>2.9020205936106129E-3</v>
      </c>
      <c r="Q198" s="100">
        <v>4.9903810067992247E-3</v>
      </c>
      <c r="R198" s="100">
        <v>9.3057404710206442E-3</v>
      </c>
      <c r="S198" s="100">
        <v>5.9130697253244793E-3</v>
      </c>
      <c r="T198" s="100">
        <v>1.0310367383398465E-2</v>
      </c>
      <c r="U198" s="100">
        <v>7.0476407064449841E-3</v>
      </c>
      <c r="V198" s="100">
        <v>1.3603806234458699E-2</v>
      </c>
      <c r="W198" s="100">
        <v>1.1238612664403414E-2</v>
      </c>
      <c r="X198" s="100">
        <v>1.6735275648628985E-2</v>
      </c>
      <c r="Y198" s="100">
        <v>1.1471806418316653E-2</v>
      </c>
      <c r="Z198" s="100">
        <v>1.3026200494170213E-2</v>
      </c>
      <c r="AA198" s="100">
        <v>1.5061274505787592E-2</v>
      </c>
      <c r="AB198" s="100">
        <v>1.7914838903890822E-2</v>
      </c>
      <c r="AC198" s="100">
        <v>7.1043032901336886E-2</v>
      </c>
      <c r="AD198" s="100">
        <v>5.162872973898068E-2</v>
      </c>
      <c r="AE198" s="100">
        <v>5.6821862768345549E-3</v>
      </c>
      <c r="AF198" s="100">
        <v>1.7149205281626282E-2</v>
      </c>
      <c r="AG198" s="100">
        <v>1.5134097929953514E-2</v>
      </c>
      <c r="AH198" s="100">
        <v>1.5117386263590837E-2</v>
      </c>
      <c r="AI198" s="100">
        <v>5.6470725052264565E-3</v>
      </c>
      <c r="AJ198" s="100">
        <v>1.6282371772302059E-2</v>
      </c>
      <c r="AK198" s="100">
        <v>8.2920459251774326E-3</v>
      </c>
      <c r="AL198" s="100">
        <v>7.5799690035574831E-3</v>
      </c>
      <c r="AM198" s="100">
        <v>6.4504486226909293E-3</v>
      </c>
      <c r="AN198" s="100">
        <v>7.1772896646881803E-3</v>
      </c>
      <c r="AO198" s="100">
        <v>4.4813606685020387E-3</v>
      </c>
      <c r="AP198" s="100">
        <v>7.5532269026226994E-3</v>
      </c>
      <c r="AQ198" s="100">
        <v>1.3443271438987537E-2</v>
      </c>
      <c r="AR198" s="100">
        <v>6.887051093852405E-3</v>
      </c>
      <c r="AS198" s="100">
        <v>6.3158607072476038E-3</v>
      </c>
      <c r="AT198" s="99">
        <f t="shared" si="121"/>
        <v>0.48115316575618583</v>
      </c>
      <c r="AU198" s="100"/>
      <c r="AV198" s="100"/>
      <c r="AW198" s="100">
        <v>1</v>
      </c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99">
        <f t="shared" si="103"/>
        <v>6.7505866564216031E-3</v>
      </c>
      <c r="BH198" s="99">
        <f t="shared" si="104"/>
        <v>5.4001335162753988E-3</v>
      </c>
      <c r="BI198" s="99">
        <f t="shared" si="105"/>
        <v>3.5831888065758167E-3</v>
      </c>
      <c r="BJ198" s="99">
        <f t="shared" si="106"/>
        <v>7.5134398585975605E-3</v>
      </c>
      <c r="BK198" s="99">
        <f t="shared" si="107"/>
        <v>1.3215140291995591E-2</v>
      </c>
      <c r="BL198" s="99">
        <f t="shared" si="108"/>
        <v>3.8911969012498993E-2</v>
      </c>
      <c r="BM198" s="99">
        <f t="shared" si="109"/>
        <v>1.1745989651446328E-2</v>
      </c>
      <c r="BN198" s="99">
        <f t="shared" si="110"/>
        <v>9.1564249976832171E-3</v>
      </c>
      <c r="BO198" s="99">
        <f t="shared" si="111"/>
        <v>7.7361541622424559E-3</v>
      </c>
      <c r="BQ198" s="99">
        <f t="shared" si="112"/>
        <v>5.1186662700960009E-4</v>
      </c>
      <c r="BR198" s="99">
        <f t="shared" si="113"/>
        <v>2.1393496438804182E-3</v>
      </c>
      <c r="BS198" s="99">
        <f t="shared" si="114"/>
        <v>7.0416584371349022E-4</v>
      </c>
      <c r="BT198" s="99">
        <f t="shared" si="115"/>
        <v>2.2460590178987713E-3</v>
      </c>
      <c r="BU198" s="99">
        <f t="shared" si="116"/>
        <v>2.2092977871263249E-3</v>
      </c>
      <c r="BV198" s="99">
        <f t="shared" si="117"/>
        <v>2.7103851947976345E-2</v>
      </c>
      <c r="BW198" s="99">
        <f t="shared" si="118"/>
        <v>5.6126382765126024E-3</v>
      </c>
      <c r="BX198" s="99">
        <f t="shared" si="119"/>
        <v>4.0388973410272321E-3</v>
      </c>
      <c r="BY198" s="99">
        <f t="shared" si="120"/>
        <v>3.3888250249452172E-3</v>
      </c>
      <c r="CA198" s="109">
        <f t="shared" si="94"/>
        <v>0.17348355346020228</v>
      </c>
      <c r="CB198" s="109">
        <f t="shared" si="95"/>
        <v>0.13877821280492927</v>
      </c>
      <c r="CC198" s="109">
        <f t="shared" si="96"/>
        <v>9.2084489618730253E-2</v>
      </c>
      <c r="CD198" s="109">
        <f t="shared" si="97"/>
        <v>0.19308814355254428</v>
      </c>
      <c r="CE198" s="109">
        <f t="shared" si="98"/>
        <v>0.33961633470027508</v>
      </c>
      <c r="CF198" s="109">
        <f t="shared" si="99"/>
        <v>1</v>
      </c>
      <c r="CG198" s="109">
        <f t="shared" si="100"/>
        <v>0.30186058299114532</v>
      </c>
      <c r="CH198" s="109">
        <f t="shared" si="101"/>
        <v>0.23531127388444575</v>
      </c>
      <c r="CI198" s="109">
        <f t="shared" si="102"/>
        <v>0.19881168593029847</v>
      </c>
    </row>
    <row r="199" spans="1:87" s="99" customFormat="1">
      <c r="A199" s="105" t="s">
        <v>199</v>
      </c>
      <c r="B199" s="100">
        <v>3.6106690420656028E-2</v>
      </c>
      <c r="C199" s="100">
        <v>1.4348982802851401E-2</v>
      </c>
      <c r="D199" s="100">
        <v>4.0815158602301706E-2</v>
      </c>
      <c r="E199" s="100">
        <v>3.9387235823571544E-2</v>
      </c>
      <c r="F199" s="100">
        <v>6.4526581537543926E-2</v>
      </c>
      <c r="G199" s="100">
        <v>9.8072191868756847E-2</v>
      </c>
      <c r="H199" s="100">
        <v>0.11395099732394227</v>
      </c>
      <c r="I199" s="100">
        <v>8.7986109151495157E-2</v>
      </c>
      <c r="J199" s="100">
        <v>8.6789115508612902E-2</v>
      </c>
      <c r="K199" s="100">
        <v>0.18385021976478533</v>
      </c>
      <c r="L199" s="100">
        <v>0</v>
      </c>
      <c r="M199" s="100">
        <v>0</v>
      </c>
      <c r="N199" s="100">
        <v>0</v>
      </c>
      <c r="O199" s="100">
        <v>0</v>
      </c>
      <c r="P199" s="100">
        <v>0</v>
      </c>
      <c r="Q199" s="100">
        <v>0</v>
      </c>
      <c r="R199" s="100">
        <v>0</v>
      </c>
      <c r="S199" s="100">
        <v>0</v>
      </c>
      <c r="T199" s="100">
        <v>0</v>
      </c>
      <c r="U199" s="100">
        <v>0</v>
      </c>
      <c r="V199" s="100">
        <v>0</v>
      </c>
      <c r="W199" s="100">
        <v>0</v>
      </c>
      <c r="X199" s="100">
        <v>0</v>
      </c>
      <c r="Y199" s="100">
        <v>0</v>
      </c>
      <c r="Z199" s="100">
        <v>0</v>
      </c>
      <c r="AA199" s="100">
        <v>0</v>
      </c>
      <c r="AB199" s="100">
        <v>0</v>
      </c>
      <c r="AC199" s="100">
        <v>0</v>
      </c>
      <c r="AD199" s="100">
        <v>0</v>
      </c>
      <c r="AE199" s="100">
        <v>0</v>
      </c>
      <c r="AF199" s="100">
        <v>0</v>
      </c>
      <c r="AG199" s="100">
        <v>0</v>
      </c>
      <c r="AH199" s="100">
        <v>0</v>
      </c>
      <c r="AI199" s="100">
        <v>0</v>
      </c>
      <c r="AJ199" s="100">
        <v>2.41576297443842E-2</v>
      </c>
      <c r="AK199" s="100">
        <v>7.0681622236677011E-2</v>
      </c>
      <c r="AL199" s="100">
        <v>5.5825827099794105E-2</v>
      </c>
      <c r="AM199" s="100">
        <v>4.5191250659574411E-2</v>
      </c>
      <c r="AN199" s="100">
        <v>4.5018373871342957E-2</v>
      </c>
      <c r="AO199" s="100">
        <v>2.3420318678532445E-2</v>
      </c>
      <c r="AP199" s="100">
        <v>9.0622610311948043E-2</v>
      </c>
      <c r="AQ199" s="100">
        <v>3.1758541694207464E-2</v>
      </c>
      <c r="AR199" s="100">
        <v>1.7916840856602317E-2</v>
      </c>
      <c r="AS199" s="100">
        <v>1.0182162891685144E-2</v>
      </c>
      <c r="AT199" s="99">
        <f t="shared" si="121"/>
        <v>1.1806084608492653</v>
      </c>
      <c r="AU199" s="100">
        <v>1</v>
      </c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99">
        <f t="shared" si="103"/>
        <v>3.9036929837384923E-2</v>
      </c>
      <c r="BH199" s="99">
        <f t="shared" si="104"/>
        <v>0.11412972672351851</v>
      </c>
      <c r="BI199" s="99">
        <f t="shared" si="105"/>
        <v>0</v>
      </c>
      <c r="BJ199" s="99">
        <f t="shared" si="106"/>
        <v>0</v>
      </c>
      <c r="BK199" s="99">
        <f t="shared" si="107"/>
        <v>0</v>
      </c>
      <c r="BL199" s="99">
        <f t="shared" si="108"/>
        <v>0</v>
      </c>
      <c r="BM199" s="99">
        <f t="shared" si="109"/>
        <v>0</v>
      </c>
      <c r="BN199" s="99">
        <f t="shared" si="110"/>
        <v>4.8174940722354544E-2</v>
      </c>
      <c r="BO199" s="99">
        <f t="shared" si="111"/>
        <v>3.478009488659508E-2</v>
      </c>
      <c r="BQ199" s="99">
        <f t="shared" si="112"/>
        <v>1.7826161865633319E-2</v>
      </c>
      <c r="BR199" s="99">
        <f t="shared" si="113"/>
        <v>4.0465483072256531E-2</v>
      </c>
      <c r="BS199" s="99">
        <f t="shared" si="114"/>
        <v>0</v>
      </c>
      <c r="BT199" s="99">
        <f t="shared" si="115"/>
        <v>0</v>
      </c>
      <c r="BU199" s="99">
        <f t="shared" si="116"/>
        <v>0</v>
      </c>
      <c r="BV199" s="99">
        <f t="shared" si="117"/>
        <v>0</v>
      </c>
      <c r="BW199" s="99">
        <f t="shared" si="118"/>
        <v>0</v>
      </c>
      <c r="BX199" s="99">
        <f t="shared" si="119"/>
        <v>1.7035142518011137E-2</v>
      </c>
      <c r="BY199" s="99">
        <f t="shared" si="120"/>
        <v>3.2194675115338391E-2</v>
      </c>
      <c r="CA199" s="109">
        <f t="shared" si="94"/>
        <v>0.34203998343001951</v>
      </c>
      <c r="CB199" s="109">
        <f t="shared" si="95"/>
        <v>1</v>
      </c>
      <c r="CC199" s="109">
        <f t="shared" si="96"/>
        <v>0</v>
      </c>
      <c r="CD199" s="109">
        <f t="shared" si="97"/>
        <v>0</v>
      </c>
      <c r="CE199" s="109">
        <f t="shared" si="98"/>
        <v>0</v>
      </c>
      <c r="CF199" s="109">
        <f t="shared" si="99"/>
        <v>0</v>
      </c>
      <c r="CG199" s="109">
        <f t="shared" si="100"/>
        <v>0</v>
      </c>
      <c r="CH199" s="109">
        <f t="shared" si="101"/>
        <v>0.42210686124798386</v>
      </c>
      <c r="CI199" s="109">
        <f t="shared" si="102"/>
        <v>0.3047417696079352</v>
      </c>
    </row>
    <row r="200" spans="1:87" s="99" customFormat="1">
      <c r="A200" s="105" t="s">
        <v>132</v>
      </c>
      <c r="B200" s="100">
        <v>0</v>
      </c>
      <c r="C200" s="100">
        <v>0</v>
      </c>
      <c r="D200" s="100">
        <v>0</v>
      </c>
      <c r="E200" s="100">
        <v>0</v>
      </c>
      <c r="F200" s="100">
        <v>0</v>
      </c>
      <c r="G200" s="100">
        <v>0</v>
      </c>
      <c r="H200" s="100">
        <v>1.4199633178958048E-2</v>
      </c>
      <c r="I200" s="100">
        <v>2.0096458091278163E-2</v>
      </c>
      <c r="J200" s="100">
        <v>1.8355804207752732E-2</v>
      </c>
      <c r="K200" s="100">
        <v>0</v>
      </c>
      <c r="L200" s="100">
        <v>0</v>
      </c>
      <c r="M200" s="100">
        <v>0</v>
      </c>
      <c r="N200" s="100">
        <v>0</v>
      </c>
      <c r="O200" s="100">
        <v>0</v>
      </c>
      <c r="P200" s="100">
        <v>0</v>
      </c>
      <c r="Q200" s="100">
        <v>0</v>
      </c>
      <c r="R200" s="100">
        <v>8.6043027470743653E-3</v>
      </c>
      <c r="S200" s="100">
        <v>4.4768542655654036E-3</v>
      </c>
      <c r="T200" s="100">
        <v>2.0118360705264366E-2</v>
      </c>
      <c r="U200" s="100">
        <v>1.1695200992727578E-2</v>
      </c>
      <c r="V200" s="100">
        <v>0</v>
      </c>
      <c r="W200" s="100">
        <v>0</v>
      </c>
      <c r="X200" s="100">
        <v>1.3984271432416002E-2</v>
      </c>
      <c r="Y200" s="100">
        <v>1.3442287328322634E-2</v>
      </c>
      <c r="Z200" s="100">
        <v>1.2868318637163811E-2</v>
      </c>
      <c r="AA200" s="100">
        <v>0</v>
      </c>
      <c r="AB200" s="100">
        <v>0</v>
      </c>
      <c r="AC200" s="100">
        <v>0</v>
      </c>
      <c r="AD200" s="100">
        <v>0</v>
      </c>
      <c r="AE200" s="100">
        <v>0</v>
      </c>
      <c r="AF200" s="100">
        <v>0</v>
      </c>
      <c r="AG200" s="100">
        <v>0</v>
      </c>
      <c r="AH200" s="100">
        <v>0</v>
      </c>
      <c r="AI200" s="100">
        <v>0</v>
      </c>
      <c r="AJ200" s="100">
        <v>0</v>
      </c>
      <c r="AK200" s="100">
        <v>0</v>
      </c>
      <c r="AL200" s="100">
        <v>0</v>
      </c>
      <c r="AM200" s="100">
        <v>0</v>
      </c>
      <c r="AN200" s="100">
        <v>0</v>
      </c>
      <c r="AO200" s="100">
        <v>0</v>
      </c>
      <c r="AP200" s="100">
        <v>0</v>
      </c>
      <c r="AQ200" s="100">
        <v>0</v>
      </c>
      <c r="AR200" s="100">
        <v>0</v>
      </c>
      <c r="AS200" s="100">
        <v>0</v>
      </c>
      <c r="AT200" s="99">
        <f t="shared" si="121"/>
        <v>0.13784149158652309</v>
      </c>
      <c r="AU200" s="100">
        <v>1</v>
      </c>
      <c r="AV200" s="100">
        <v>1</v>
      </c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99">
        <f t="shared" si="103"/>
        <v>0</v>
      </c>
      <c r="BH200" s="99">
        <f t="shared" si="104"/>
        <v>1.053037909559779E-2</v>
      </c>
      <c r="BI200" s="99">
        <f t="shared" si="105"/>
        <v>0</v>
      </c>
      <c r="BJ200" s="99">
        <f t="shared" si="106"/>
        <v>8.9789437421263427E-3</v>
      </c>
      <c r="BK200" s="99">
        <f t="shared" si="107"/>
        <v>8.0589754795804894E-3</v>
      </c>
      <c r="BL200" s="99">
        <f t="shared" si="108"/>
        <v>0</v>
      </c>
      <c r="BM200" s="99">
        <f t="shared" si="109"/>
        <v>0</v>
      </c>
      <c r="BN200" s="99">
        <f t="shared" si="110"/>
        <v>0</v>
      </c>
      <c r="BO200" s="99">
        <f t="shared" si="111"/>
        <v>0</v>
      </c>
      <c r="BQ200" s="99">
        <f t="shared" si="112"/>
        <v>0</v>
      </c>
      <c r="BR200" s="99">
        <f t="shared" si="113"/>
        <v>9.8487097995093274E-3</v>
      </c>
      <c r="BS200" s="99">
        <f t="shared" si="114"/>
        <v>0</v>
      </c>
      <c r="BT200" s="99">
        <f t="shared" si="115"/>
        <v>7.6238976249765949E-3</v>
      </c>
      <c r="BU200" s="99">
        <f t="shared" si="116"/>
        <v>7.3673796521872194E-3</v>
      </c>
      <c r="BV200" s="99">
        <f t="shared" si="117"/>
        <v>0</v>
      </c>
      <c r="BW200" s="99">
        <f t="shared" si="118"/>
        <v>0</v>
      </c>
      <c r="BX200" s="99">
        <f t="shared" si="119"/>
        <v>0</v>
      </c>
      <c r="BY200" s="99">
        <f t="shared" si="120"/>
        <v>0</v>
      </c>
      <c r="CA200" s="109">
        <f t="shared" si="94"/>
        <v>0</v>
      </c>
      <c r="CB200" s="109">
        <f t="shared" si="95"/>
        <v>1</v>
      </c>
      <c r="CC200" s="109">
        <f t="shared" si="96"/>
        <v>0</v>
      </c>
      <c r="CD200" s="109">
        <f t="shared" si="97"/>
        <v>0.85267051267698213</v>
      </c>
      <c r="CE200" s="109">
        <f t="shared" si="98"/>
        <v>0.76530725118429332</v>
      </c>
      <c r="CF200" s="109">
        <f t="shared" si="99"/>
        <v>0</v>
      </c>
      <c r="CG200" s="109">
        <f t="shared" si="100"/>
        <v>0</v>
      </c>
      <c r="CH200" s="109">
        <f t="shared" si="101"/>
        <v>0</v>
      </c>
      <c r="CI200" s="109">
        <f t="shared" si="102"/>
        <v>0</v>
      </c>
    </row>
    <row r="201" spans="1:87" s="99" customFormat="1">
      <c r="A201" s="105" t="s">
        <v>133</v>
      </c>
      <c r="B201" s="100">
        <v>3.8553440260647075E-2</v>
      </c>
      <c r="C201" s="100">
        <v>3.7506647672005934E-2</v>
      </c>
      <c r="D201" s="100">
        <v>5.2041535311299812E-2</v>
      </c>
      <c r="E201" s="100">
        <v>4.456100387219563E-2</v>
      </c>
      <c r="F201" s="100">
        <v>4.0443356077331551E-2</v>
      </c>
      <c r="G201" s="100">
        <v>3.4333109676220025E-2</v>
      </c>
      <c r="H201" s="100">
        <v>4.2757155427033643E-2</v>
      </c>
      <c r="I201" s="100">
        <v>4.8746793216279852E-2</v>
      </c>
      <c r="J201" s="100">
        <v>3.8083860538941271E-2</v>
      </c>
      <c r="K201" s="100">
        <v>4.1119080170657567E-2</v>
      </c>
      <c r="L201" s="100">
        <v>3.6783484956279901E-2</v>
      </c>
      <c r="M201" s="100">
        <v>2.8524852254375479E-2</v>
      </c>
      <c r="N201" s="100">
        <v>3.3738653555219364E-2</v>
      </c>
      <c r="O201" s="100">
        <v>2.7935237568543322E-2</v>
      </c>
      <c r="P201" s="100">
        <v>2.8524039369553205E-2</v>
      </c>
      <c r="Q201" s="100">
        <v>2.6847875303933916E-2</v>
      </c>
      <c r="R201" s="100">
        <v>3.7597359853934156E-2</v>
      </c>
      <c r="S201" s="100">
        <v>2.9650961775924047E-2</v>
      </c>
      <c r="T201" s="100">
        <v>4.3805297706524776E-2</v>
      </c>
      <c r="U201" s="100">
        <v>3.419109346701537E-2</v>
      </c>
      <c r="V201" s="100">
        <v>5.4372140136394173E-2</v>
      </c>
      <c r="W201" s="100">
        <v>3.6789066208427847E-2</v>
      </c>
      <c r="X201" s="100">
        <v>5.0812058853264112E-2</v>
      </c>
      <c r="Y201" s="100">
        <v>4.6000743126788472E-2</v>
      </c>
      <c r="Z201" s="100">
        <v>5.2225739479147756E-2</v>
      </c>
      <c r="AA201" s="100">
        <v>5.1838431813124301E-2</v>
      </c>
      <c r="AB201" s="100">
        <v>3.3610851394116889E-2</v>
      </c>
      <c r="AC201" s="100">
        <v>4.2209765136076896E-2</v>
      </c>
      <c r="AD201" s="100">
        <v>5.1394282441495014E-2</v>
      </c>
      <c r="AE201" s="100">
        <v>4.3756419505610794E-2</v>
      </c>
      <c r="AF201" s="100">
        <v>2.7856077666310066E-2</v>
      </c>
      <c r="AG201" s="100">
        <v>3.8817674365733565E-2</v>
      </c>
      <c r="AH201" s="100">
        <v>2.7680531006764524E-2</v>
      </c>
      <c r="AI201" s="100">
        <v>2.9719475023055098E-2</v>
      </c>
      <c r="AJ201" s="100">
        <v>4.6871699176114362E-2</v>
      </c>
      <c r="AK201" s="100">
        <v>3.6422355569969311E-2</v>
      </c>
      <c r="AL201" s="100">
        <v>3.4094984868160434E-2</v>
      </c>
      <c r="AM201" s="100">
        <v>2.9708660761998646E-2</v>
      </c>
      <c r="AN201" s="100">
        <v>3.1373167850466559E-2</v>
      </c>
      <c r="AO201" s="100">
        <v>2.4962956902333897E-2</v>
      </c>
      <c r="AP201" s="100">
        <v>3.2054246341733005E-2</v>
      </c>
      <c r="AQ201" s="100">
        <v>4.0536784348269989E-2</v>
      </c>
      <c r="AR201" s="100">
        <v>3.3712603138181724E-2</v>
      </c>
      <c r="AS201" s="100">
        <v>3.5249684698131549E-2</v>
      </c>
      <c r="AT201" s="99">
        <f t="shared" si="121"/>
        <v>1.6778152378455853</v>
      </c>
      <c r="AU201" s="100">
        <v>1</v>
      </c>
      <c r="AV201" s="100">
        <v>1</v>
      </c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99">
        <f t="shared" si="103"/>
        <v>4.2621196638695999E-2</v>
      </c>
      <c r="BH201" s="99">
        <f t="shared" si="104"/>
        <v>4.1007999805826471E-2</v>
      </c>
      <c r="BI201" s="99">
        <f t="shared" si="105"/>
        <v>3.1101253540794249E-2</v>
      </c>
      <c r="BJ201" s="99">
        <f t="shared" si="106"/>
        <v>3.4418517621466457E-2</v>
      </c>
      <c r="BK201" s="99">
        <f t="shared" si="107"/>
        <v>4.8039949560804471E-2</v>
      </c>
      <c r="BL201" s="99">
        <f t="shared" si="108"/>
        <v>4.4763332696203278E-2</v>
      </c>
      <c r="BM201" s="99">
        <f t="shared" si="109"/>
        <v>3.356603551349481E-2</v>
      </c>
      <c r="BN201" s="99">
        <f t="shared" si="110"/>
        <v>3.5694173645341866E-2</v>
      </c>
      <c r="BO201" s="99">
        <f t="shared" si="111"/>
        <v>3.3303255085730031E-2</v>
      </c>
      <c r="BQ201" s="99">
        <f t="shared" si="112"/>
        <v>5.9151051428576653E-3</v>
      </c>
      <c r="BR201" s="99">
        <f t="shared" si="113"/>
        <v>5.3866862814439496E-3</v>
      </c>
      <c r="BS201" s="99">
        <f t="shared" si="114"/>
        <v>3.9543383234390689E-3</v>
      </c>
      <c r="BT201" s="99">
        <f t="shared" si="115"/>
        <v>6.6766873127804662E-3</v>
      </c>
      <c r="BU201" s="99">
        <f t="shared" si="116"/>
        <v>7.000764310858284E-3</v>
      </c>
      <c r="BV201" s="99">
        <f t="shared" si="117"/>
        <v>8.6588118606876728E-3</v>
      </c>
      <c r="BW201" s="99">
        <f t="shared" si="118"/>
        <v>7.305177035211009E-3</v>
      </c>
      <c r="BX201" s="99">
        <f t="shared" si="119"/>
        <v>6.7550386047657207E-3</v>
      </c>
      <c r="BY201" s="99">
        <f t="shared" si="120"/>
        <v>5.6435958458823767E-3</v>
      </c>
      <c r="CA201" s="109">
        <f t="shared" si="94"/>
        <v>0.88720319293320815</v>
      </c>
      <c r="CB201" s="109">
        <f t="shared" si="95"/>
        <v>0.8536228738942031</v>
      </c>
      <c r="CC201" s="109">
        <f t="shared" si="96"/>
        <v>0.64740395910343729</v>
      </c>
      <c r="CD201" s="109">
        <f t="shared" si="97"/>
        <v>0.7164561565141262</v>
      </c>
      <c r="CE201" s="109">
        <f t="shared" si="98"/>
        <v>1</v>
      </c>
      <c r="CF201" s="109">
        <f t="shared" si="99"/>
        <v>0.93179391538590273</v>
      </c>
      <c r="CG201" s="109">
        <f t="shared" si="100"/>
        <v>0.69871088168004969</v>
      </c>
      <c r="CH201" s="109">
        <f t="shared" si="101"/>
        <v>0.74301022319275178</v>
      </c>
      <c r="CI201" s="109">
        <f t="shared" si="102"/>
        <v>0.6932408420532975</v>
      </c>
    </row>
    <row r="202" spans="1:87" s="99" customFormat="1">
      <c r="A202" s="105" t="s">
        <v>134</v>
      </c>
      <c r="B202" s="100">
        <v>4.1658114159223082E-2</v>
      </c>
      <c r="C202" s="100">
        <v>3.624772325844771E-2</v>
      </c>
      <c r="D202" s="100">
        <v>4.7838384105697379E-2</v>
      </c>
      <c r="E202" s="100">
        <v>3.8531775405583689E-2</v>
      </c>
      <c r="F202" s="100">
        <v>4.1198222943445086E-2</v>
      </c>
      <c r="G202" s="100">
        <v>2.8775085178504519E-2</v>
      </c>
      <c r="H202" s="100">
        <v>3.5258061045715425E-2</v>
      </c>
      <c r="I202" s="100">
        <v>3.3953873843809546E-2</v>
      </c>
      <c r="J202" s="100">
        <v>3.0817921843173755E-2</v>
      </c>
      <c r="K202" s="100">
        <v>3.2439305360302144E-2</v>
      </c>
      <c r="L202" s="100">
        <v>2.6067604851723956E-2</v>
      </c>
      <c r="M202" s="100">
        <v>1.1540513340183866E-2</v>
      </c>
      <c r="N202" s="100">
        <v>2.0167495137237951E-2</v>
      </c>
      <c r="O202" s="100">
        <v>1.894349064198252E-2</v>
      </c>
      <c r="P202" s="100">
        <v>1.1113619871655597E-2</v>
      </c>
      <c r="Q202" s="100">
        <v>3.6338129782676032E-2</v>
      </c>
      <c r="R202" s="100">
        <v>3.7489835854637082E-2</v>
      </c>
      <c r="S202" s="100">
        <v>3.8412863924484807E-2</v>
      </c>
      <c r="T202" s="100">
        <v>4.634056625814939E-2</v>
      </c>
      <c r="U202" s="100">
        <v>4.6129532491887948E-2</v>
      </c>
      <c r="V202" s="100">
        <v>6.5341178870509942E-2</v>
      </c>
      <c r="W202" s="100">
        <v>4.5675728449957778E-2</v>
      </c>
      <c r="X202" s="100">
        <v>6.0313489176108417E-2</v>
      </c>
      <c r="Y202" s="100">
        <v>4.9603428625403213E-2</v>
      </c>
      <c r="Z202" s="100">
        <v>5.9816699164015566E-2</v>
      </c>
      <c r="AA202" s="100">
        <v>8.5524088502193674E-2</v>
      </c>
      <c r="AB202" s="100">
        <v>6.2855162103796935E-2</v>
      </c>
      <c r="AC202" s="100">
        <v>8.4588918700574056E-2</v>
      </c>
      <c r="AD202" s="100">
        <v>8.8481288749205689E-2</v>
      </c>
      <c r="AE202" s="100">
        <v>3.0623361119480011E-2</v>
      </c>
      <c r="AF202" s="100">
        <v>2.0969889032394492E-2</v>
      </c>
      <c r="AG202" s="100">
        <v>3.2979933541413341E-2</v>
      </c>
      <c r="AH202" s="100">
        <v>2.2560959061808675E-2</v>
      </c>
      <c r="AI202" s="100">
        <v>2.107700592938537E-2</v>
      </c>
      <c r="AJ202" s="100">
        <v>6.2957714245475679E-2</v>
      </c>
      <c r="AK202" s="100">
        <v>3.8170365251253696E-2</v>
      </c>
      <c r="AL202" s="100">
        <v>4.3845421082759836E-2</v>
      </c>
      <c r="AM202" s="100">
        <v>2.6272849016796274E-2</v>
      </c>
      <c r="AN202" s="100">
        <v>1.8230036409595824E-2</v>
      </c>
      <c r="AO202" s="100">
        <v>3.1375368857544113E-2</v>
      </c>
      <c r="AP202" s="100">
        <v>4.2631470908684868E-2</v>
      </c>
      <c r="AQ202" s="100">
        <v>5.1444988406838726E-2</v>
      </c>
      <c r="AR202" s="100">
        <v>3.5715240105822936E-2</v>
      </c>
      <c r="AS202" s="100">
        <v>3.8207873842142227E-2</v>
      </c>
      <c r="AT202" s="99">
        <f t="shared" si="121"/>
        <v>1.7785245784516828</v>
      </c>
      <c r="AU202" s="100">
        <v>1</v>
      </c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99">
        <f t="shared" si="103"/>
        <v>4.1094843974479392E-2</v>
      </c>
      <c r="BH202" s="99">
        <f t="shared" si="104"/>
        <v>3.2248849454301079E-2</v>
      </c>
      <c r="BI202" s="99">
        <f t="shared" si="105"/>
        <v>1.7566544768556777E-2</v>
      </c>
      <c r="BJ202" s="99">
        <f t="shared" si="106"/>
        <v>4.0942185662367056E-2</v>
      </c>
      <c r="BK202" s="99">
        <f t="shared" si="107"/>
        <v>5.6150104857198978E-2</v>
      </c>
      <c r="BL202" s="99">
        <f t="shared" si="108"/>
        <v>8.0362364513942589E-2</v>
      </c>
      <c r="BM202" s="99">
        <f t="shared" si="109"/>
        <v>2.5642229736896376E-2</v>
      </c>
      <c r="BN202" s="99">
        <f t="shared" si="110"/>
        <v>3.7895277201176261E-2</v>
      </c>
      <c r="BO202" s="99">
        <f t="shared" si="111"/>
        <v>3.9874988424206573E-2</v>
      </c>
      <c r="BQ202" s="99">
        <f t="shared" si="112"/>
        <v>4.3550887975515968E-3</v>
      </c>
      <c r="BR202" s="99">
        <f t="shared" si="113"/>
        <v>2.5550600822162096E-3</v>
      </c>
      <c r="BS202" s="99">
        <f t="shared" si="114"/>
        <v>6.3024249261115868E-3</v>
      </c>
      <c r="BT202" s="99">
        <f t="shared" si="115"/>
        <v>4.8878573623478937E-3</v>
      </c>
      <c r="BU202" s="99">
        <f t="shared" si="116"/>
        <v>8.1826807208948103E-3</v>
      </c>
      <c r="BV202" s="99">
        <f t="shared" si="117"/>
        <v>1.178878311208253E-2</v>
      </c>
      <c r="BW202" s="99">
        <f t="shared" si="118"/>
        <v>5.7188248796878781E-3</v>
      </c>
      <c r="BX202" s="99">
        <f t="shared" si="119"/>
        <v>1.7214878510595291E-2</v>
      </c>
      <c r="BY202" s="99">
        <f t="shared" si="120"/>
        <v>7.6450867419108007E-3</v>
      </c>
      <c r="CA202" s="109">
        <f t="shared" si="94"/>
        <v>0.51136927370211438</v>
      </c>
      <c r="CB202" s="109">
        <f t="shared" si="95"/>
        <v>0.4012929391681353</v>
      </c>
      <c r="CC202" s="109">
        <f t="shared" si="96"/>
        <v>0.21859168623030054</v>
      </c>
      <c r="CD202" s="109">
        <f t="shared" si="97"/>
        <v>0.50946964925682015</v>
      </c>
      <c r="CE202" s="109">
        <f t="shared" si="98"/>
        <v>0.69871145774284837</v>
      </c>
      <c r="CF202" s="109">
        <f t="shared" si="99"/>
        <v>1</v>
      </c>
      <c r="CG202" s="109">
        <f t="shared" si="100"/>
        <v>0.3190825692099632</v>
      </c>
      <c r="CH202" s="109">
        <f t="shared" si="101"/>
        <v>0.47155502989961878</v>
      </c>
      <c r="CI202" s="109">
        <f t="shared" si="102"/>
        <v>0.49618983544577516</v>
      </c>
    </row>
    <row r="203" spans="1:87" s="99" customFormat="1">
      <c r="A203" s="105" t="s">
        <v>135</v>
      </c>
      <c r="B203" s="100">
        <v>1.8107161579175399E-2</v>
      </c>
      <c r="C203" s="100">
        <v>1.9366080753026239E-2</v>
      </c>
      <c r="D203" s="100">
        <v>1.6554249628676434E-2</v>
      </c>
      <c r="E203" s="100">
        <v>1.667228725371047E-2</v>
      </c>
      <c r="F203" s="100">
        <v>1.8434299634782932E-2</v>
      </c>
      <c r="G203" s="100">
        <v>2.4366135408406604E-2</v>
      </c>
      <c r="H203" s="100">
        <v>2.4423899186060593E-2</v>
      </c>
      <c r="I203" s="100">
        <v>2.897270047075769E-2</v>
      </c>
      <c r="J203" s="100">
        <v>2.2364365397326426E-2</v>
      </c>
      <c r="K203" s="100">
        <v>3.3766205317392925E-2</v>
      </c>
      <c r="L203" s="100">
        <v>1.2481878599631813E-2</v>
      </c>
      <c r="M203" s="100">
        <v>8.4967996854090587E-3</v>
      </c>
      <c r="N203" s="100">
        <v>1.1083585476550681E-2</v>
      </c>
      <c r="O203" s="100">
        <v>1.0430348386291113E-2</v>
      </c>
      <c r="P203" s="100">
        <v>6.3507616455007743E-3</v>
      </c>
      <c r="Q203" s="100">
        <v>2.1432786553539571E-2</v>
      </c>
      <c r="R203" s="100">
        <v>2.734713572149795E-2</v>
      </c>
      <c r="S203" s="100">
        <v>2.1601679334851687E-2</v>
      </c>
      <c r="T203" s="100">
        <v>2.9460109607009292E-2</v>
      </c>
      <c r="U203" s="100">
        <v>2.6650714470520573E-2</v>
      </c>
      <c r="V203" s="100">
        <v>5.6776096200448087E-2</v>
      </c>
      <c r="W203" s="100">
        <v>3.5583362655549892E-2</v>
      </c>
      <c r="X203" s="100">
        <v>4.1172508753518855E-2</v>
      </c>
      <c r="Y203" s="100">
        <v>3.4487968003441373E-2</v>
      </c>
      <c r="Z203" s="100">
        <v>4.413239972528557E-2</v>
      </c>
      <c r="AA203" s="100">
        <v>1.1683007955050832E-2</v>
      </c>
      <c r="AB203" s="100">
        <v>1.4459362758666433E-2</v>
      </c>
      <c r="AC203" s="100">
        <v>1.0752960558743755E-2</v>
      </c>
      <c r="AD203" s="100">
        <v>1.5398833994139216E-2</v>
      </c>
      <c r="AE203" s="100">
        <v>9.2091798065389793E-3</v>
      </c>
      <c r="AF203" s="100">
        <v>1.8417259636882687E-2</v>
      </c>
      <c r="AG203" s="100">
        <v>1.5215349996277616E-2</v>
      </c>
      <c r="AH203" s="100">
        <v>8.8016717398403006E-3</v>
      </c>
      <c r="AI203" s="100">
        <v>1.3630902145849512E-2</v>
      </c>
      <c r="AJ203" s="100">
        <v>5.0630914399310993E-2</v>
      </c>
      <c r="AK203" s="100">
        <v>4.9875968543825783E-2</v>
      </c>
      <c r="AL203" s="100">
        <v>4.3384551474424625E-2</v>
      </c>
      <c r="AM203" s="100">
        <v>3.1578867726151712E-2</v>
      </c>
      <c r="AN203" s="100">
        <v>3.2036719808814701E-2</v>
      </c>
      <c r="AO203" s="100">
        <v>2.5168177461612741E-2</v>
      </c>
      <c r="AP203" s="100">
        <v>3.9191447990237098E-2</v>
      </c>
      <c r="AQ203" s="100">
        <v>3.1489102049792071E-2</v>
      </c>
      <c r="AR203" s="100">
        <v>2.585242855117606E-2</v>
      </c>
      <c r="AS203" s="100">
        <v>3.4862754322132358E-2</v>
      </c>
      <c r="AT203" s="99">
        <f t="shared" si="121"/>
        <v>1.0921549803678294</v>
      </c>
      <c r="AU203" s="100">
        <v>1</v>
      </c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99">
        <f t="shared" si="103"/>
        <v>1.7826815769874292E-2</v>
      </c>
      <c r="BH203" s="99">
        <f t="shared" si="104"/>
        <v>2.6778661155988849E-2</v>
      </c>
      <c r="BI203" s="99">
        <f t="shared" si="105"/>
        <v>9.7686747586766872E-3</v>
      </c>
      <c r="BJ203" s="99">
        <f t="shared" si="106"/>
        <v>2.5298485137483818E-2</v>
      </c>
      <c r="BK203" s="99">
        <f t="shared" si="107"/>
        <v>4.2430467067648754E-2</v>
      </c>
      <c r="BL203" s="99">
        <f t="shared" si="108"/>
        <v>1.3073541316650058E-2</v>
      </c>
      <c r="BM203" s="99">
        <f t="shared" si="109"/>
        <v>1.3054872665077818E-2</v>
      </c>
      <c r="BN203" s="99">
        <f t="shared" si="110"/>
        <v>4.1501404390505564E-2</v>
      </c>
      <c r="BO203" s="99">
        <f t="shared" si="111"/>
        <v>3.1312782074990067E-2</v>
      </c>
      <c r="BQ203" s="99">
        <f t="shared" si="112"/>
        <v>1.2009712512830437E-3</v>
      </c>
      <c r="BR203" s="99">
        <f t="shared" si="113"/>
        <v>4.5959431400158833E-3</v>
      </c>
      <c r="BS203" s="99">
        <f t="shared" si="114"/>
        <v>2.3889366629974403E-3</v>
      </c>
      <c r="BT203" s="99">
        <f t="shared" si="115"/>
        <v>3.6039773270007819E-3</v>
      </c>
      <c r="BU203" s="99">
        <f t="shared" si="116"/>
        <v>8.9476566670017178E-3</v>
      </c>
      <c r="BV203" s="99">
        <f t="shared" si="117"/>
        <v>2.2095372961189919E-3</v>
      </c>
      <c r="BW203" s="99">
        <f t="shared" si="118"/>
        <v>4.0814745487809563E-3</v>
      </c>
      <c r="BX203" s="99">
        <f t="shared" si="119"/>
        <v>9.2879560289787604E-3</v>
      </c>
      <c r="BY203" s="99">
        <f t="shared" si="120"/>
        <v>5.9640253762210695E-3</v>
      </c>
      <c r="CA203" s="109">
        <f t="shared" si="94"/>
        <v>0.42014186979021978</v>
      </c>
      <c r="CB203" s="109">
        <f t="shared" si="95"/>
        <v>0.6311186985826589</v>
      </c>
      <c r="CC203" s="109">
        <f t="shared" si="96"/>
        <v>0.23022783942260311</v>
      </c>
      <c r="CD203" s="109">
        <f t="shared" si="97"/>
        <v>0.5962339537094733</v>
      </c>
      <c r="CE203" s="109">
        <f t="shared" si="98"/>
        <v>1</v>
      </c>
      <c r="CF203" s="109">
        <f t="shared" si="99"/>
        <v>0.30811683726710665</v>
      </c>
      <c r="CG203" s="109">
        <f t="shared" si="100"/>
        <v>0.30767685503588404</v>
      </c>
      <c r="CH203" s="109">
        <f t="shared" si="101"/>
        <v>0.97810387814817257</v>
      </c>
      <c r="CI203" s="109">
        <f t="shared" si="102"/>
        <v>0.73797872705635614</v>
      </c>
    </row>
    <row r="204" spans="1:87" s="99" customFormat="1">
      <c r="A204" s="105" t="s">
        <v>136</v>
      </c>
      <c r="B204" s="100">
        <v>1.4203276704364403E-2</v>
      </c>
      <c r="C204" s="100">
        <v>1.7286702727129941E-2</v>
      </c>
      <c r="D204" s="100">
        <v>1.6045809253813305E-2</v>
      </c>
      <c r="E204" s="100">
        <v>1.6004533233223255E-2</v>
      </c>
      <c r="F204" s="100">
        <v>1.5078065515649851E-2</v>
      </c>
      <c r="G204" s="100">
        <v>8.6764436776200562E-3</v>
      </c>
      <c r="H204" s="100">
        <v>9.1676675680409381E-3</v>
      </c>
      <c r="I204" s="100">
        <v>1.2908109620167127E-2</v>
      </c>
      <c r="J204" s="100">
        <v>1.3771981888407772E-2</v>
      </c>
      <c r="K204" s="100">
        <v>1.3887510840054275E-2</v>
      </c>
      <c r="L204" s="100">
        <v>1.781457883420437E-2</v>
      </c>
      <c r="M204" s="100">
        <v>9.6404660787820107E-3</v>
      </c>
      <c r="N204" s="100">
        <v>9.0325805057272536E-3</v>
      </c>
      <c r="O204" s="100">
        <v>1.3107412602382932E-2</v>
      </c>
      <c r="P204" s="100">
        <v>1.0982406961668505E-2</v>
      </c>
      <c r="Q204" s="100">
        <v>1.3213534366866867E-2</v>
      </c>
      <c r="R204" s="100">
        <v>1.6059498598613806E-2</v>
      </c>
      <c r="S204" s="100">
        <v>1.6084296023927778E-2</v>
      </c>
      <c r="T204" s="100">
        <v>2.5304168569207704E-2</v>
      </c>
      <c r="U204" s="100">
        <v>1.8919502383765673E-2</v>
      </c>
      <c r="V204" s="100">
        <v>3.1781635674919019E-2</v>
      </c>
      <c r="W204" s="100">
        <v>2.4142987149234001E-2</v>
      </c>
      <c r="X204" s="100">
        <v>2.9504235435839098E-2</v>
      </c>
      <c r="Y204" s="100">
        <v>2.1399035756006327E-2</v>
      </c>
      <c r="Z204" s="100">
        <v>2.7890461567608962E-2</v>
      </c>
      <c r="AA204" s="100">
        <v>8.0569756386605039E-3</v>
      </c>
      <c r="AB204" s="100">
        <v>7.523537162631877E-3</v>
      </c>
      <c r="AC204" s="100">
        <v>8.7727945702920779E-3</v>
      </c>
      <c r="AD204" s="100">
        <v>1.1467548220457143E-2</v>
      </c>
      <c r="AE204" s="100">
        <v>1.3547554816995738E-2</v>
      </c>
      <c r="AF204" s="100">
        <v>1.5193890430411573E-2</v>
      </c>
      <c r="AG204" s="100">
        <v>1.8485845729943749E-2</v>
      </c>
      <c r="AH204" s="100">
        <v>1.4172494907128968E-2</v>
      </c>
      <c r="AI204" s="100">
        <v>8.7340373674637539E-3</v>
      </c>
      <c r="AJ204" s="100">
        <v>1.3398298061349959E-2</v>
      </c>
      <c r="AK204" s="100">
        <v>1.5834549237503468E-2</v>
      </c>
      <c r="AL204" s="100">
        <v>1.4659400004517788E-2</v>
      </c>
      <c r="AM204" s="100">
        <v>1.2013992084826805E-2</v>
      </c>
      <c r="AN204" s="100">
        <v>1.1283568733372914E-2</v>
      </c>
      <c r="AO204" s="100">
        <v>1.0108180230854023E-2</v>
      </c>
      <c r="AP204" s="100">
        <v>1.7450825396037675E-2</v>
      </c>
      <c r="AQ204" s="100">
        <v>1.5227756952820614E-2</v>
      </c>
      <c r="AR204" s="100">
        <v>1.3886429218797205E-2</v>
      </c>
      <c r="AS204" s="100">
        <v>1.5191792491804332E-2</v>
      </c>
      <c r="AT204" s="99">
        <f t="shared" si="121"/>
        <v>0.66691637279309546</v>
      </c>
      <c r="AU204" s="100">
        <v>1</v>
      </c>
      <c r="AV204" s="100">
        <v>1</v>
      </c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99">
        <f t="shared" si="103"/>
        <v>1.5723677486836153E-2</v>
      </c>
      <c r="BH204" s="99">
        <f t="shared" si="104"/>
        <v>1.1682342718858034E-2</v>
      </c>
      <c r="BI204" s="99">
        <f t="shared" si="105"/>
        <v>1.2115488996553014E-2</v>
      </c>
      <c r="BJ204" s="99">
        <f t="shared" si="106"/>
        <v>1.7916199988476364E-2</v>
      </c>
      <c r="BK204" s="99">
        <f t="shared" si="107"/>
        <v>2.6943671116721479E-2</v>
      </c>
      <c r="BL204" s="99">
        <f t="shared" si="108"/>
        <v>8.9552138980104005E-3</v>
      </c>
      <c r="BM204" s="99">
        <f t="shared" si="109"/>
        <v>1.4026764650388757E-2</v>
      </c>
      <c r="BN204" s="99">
        <f t="shared" si="110"/>
        <v>1.3437961624314187E-2</v>
      </c>
      <c r="BO204" s="99">
        <f t="shared" si="111"/>
        <v>1.4372996858062769E-2</v>
      </c>
      <c r="BQ204" s="99">
        <f t="shared" si="112"/>
        <v>1.1569496622638453E-3</v>
      </c>
      <c r="BR204" s="99">
        <f t="shared" si="113"/>
        <v>2.5539617733167986E-3</v>
      </c>
      <c r="BS204" s="99">
        <f t="shared" si="114"/>
        <v>3.5488545870991529E-3</v>
      </c>
      <c r="BT204" s="99">
        <f t="shared" si="115"/>
        <v>4.5963836758200769E-3</v>
      </c>
      <c r="BU204" s="99">
        <f t="shared" si="116"/>
        <v>4.1667017779545897E-3</v>
      </c>
      <c r="BV204" s="99">
        <f t="shared" si="117"/>
        <v>1.751345273787475E-3</v>
      </c>
      <c r="BW204" s="99">
        <f t="shared" si="118"/>
        <v>3.5181468177155426E-3</v>
      </c>
      <c r="BX204" s="99">
        <f t="shared" si="119"/>
        <v>1.8645518952606222E-3</v>
      </c>
      <c r="BY204" s="99">
        <f t="shared" si="120"/>
        <v>2.7064496369734133E-3</v>
      </c>
      <c r="CA204" s="109">
        <f t="shared" si="94"/>
        <v>0.58357591356873051</v>
      </c>
      <c r="CB204" s="109">
        <f t="shared" si="95"/>
        <v>0.43358392656477573</v>
      </c>
      <c r="CC204" s="109">
        <f t="shared" si="96"/>
        <v>0.44965991991470072</v>
      </c>
      <c r="CD204" s="109">
        <f t="shared" si="97"/>
        <v>0.66495021821125977</v>
      </c>
      <c r="CE204" s="109">
        <f t="shared" si="98"/>
        <v>1</v>
      </c>
      <c r="CF204" s="109">
        <f t="shared" si="99"/>
        <v>0.33236799318162386</v>
      </c>
      <c r="CG204" s="109">
        <f t="shared" si="100"/>
        <v>0.52059589762746261</v>
      </c>
      <c r="CH204" s="109">
        <f t="shared" si="101"/>
        <v>0.49874278698326563</v>
      </c>
      <c r="CI204" s="109">
        <f t="shared" si="102"/>
        <v>0.53344612156963134</v>
      </c>
    </row>
    <row r="205" spans="1:87" s="99" customFormat="1">
      <c r="A205" s="105" t="s">
        <v>137</v>
      </c>
      <c r="B205" s="100">
        <v>2.5103895910956495E-2</v>
      </c>
      <c r="C205" s="100">
        <v>3.9574659212088983E-2</v>
      </c>
      <c r="D205" s="100">
        <v>0</v>
      </c>
      <c r="E205" s="100">
        <v>3.4167159793643154E-2</v>
      </c>
      <c r="F205" s="100">
        <v>5.3924474769775403E-2</v>
      </c>
      <c r="G205" s="100">
        <v>1.9746018467687358E-2</v>
      </c>
      <c r="H205" s="100">
        <v>9.0260688249409207E-2</v>
      </c>
      <c r="I205" s="100">
        <v>0.18837546269088876</v>
      </c>
      <c r="J205" s="100">
        <v>0.14925033385941483</v>
      </c>
      <c r="K205" s="100">
        <v>0.46218931083670406</v>
      </c>
      <c r="L205" s="100">
        <v>4.9909373279551486E-2</v>
      </c>
      <c r="M205" s="100">
        <v>1.9646720194310834E-2</v>
      </c>
      <c r="N205" s="100">
        <v>0.14429733088394209</v>
      </c>
      <c r="O205" s="100">
        <v>6.5389328314441872E-2</v>
      </c>
      <c r="P205" s="100">
        <v>5.5314477867761815E-2</v>
      </c>
      <c r="Q205" s="100">
        <v>3.9778964717007578E-2</v>
      </c>
      <c r="R205" s="100">
        <v>2.1087213579596056E-2</v>
      </c>
      <c r="S205" s="100">
        <v>0.18918887029059081</v>
      </c>
      <c r="T205" s="100">
        <v>0.32344493722216738</v>
      </c>
      <c r="U205" s="100">
        <v>0.26429031678622572</v>
      </c>
      <c r="V205" s="100">
        <v>3.9950601956225844E-2</v>
      </c>
      <c r="W205" s="100">
        <v>2.0603527568244413E-2</v>
      </c>
      <c r="X205" s="100">
        <v>1.3761756200082873</v>
      </c>
      <c r="Y205" s="100">
        <v>0.24206814575072022</v>
      </c>
      <c r="Z205" s="100">
        <v>0.29892498243564342</v>
      </c>
      <c r="AA205" s="100">
        <v>0.11486007952756705</v>
      </c>
      <c r="AB205" s="100">
        <v>2.7918053300304981E-2</v>
      </c>
      <c r="AC205" s="100">
        <v>0.11363888157246177</v>
      </c>
      <c r="AD205" s="100">
        <v>0.37762110680691968</v>
      </c>
      <c r="AE205" s="100">
        <v>8.0167949676736808E-2</v>
      </c>
      <c r="AF205" s="100">
        <v>2.0911515945398036E-2</v>
      </c>
      <c r="AG205" s="100">
        <v>8.2357174477405121E-2</v>
      </c>
      <c r="AH205" s="100">
        <v>6.3052676088149781E-2</v>
      </c>
      <c r="AI205" s="100">
        <v>6.7051615704529555E-2</v>
      </c>
      <c r="AJ205" s="100">
        <v>4.4446016802717037E-2</v>
      </c>
      <c r="AK205" s="100">
        <v>3.3913726291407147E-2</v>
      </c>
      <c r="AL205" s="100">
        <v>0.21262341966902235</v>
      </c>
      <c r="AM205" s="100">
        <v>0.11278211080065538</v>
      </c>
      <c r="AN205" s="100">
        <v>0.14109373847574666</v>
      </c>
      <c r="AO205" s="100">
        <v>2.1765966743929697E-2</v>
      </c>
      <c r="AP205" s="100">
        <v>3.0117521494906669E-2</v>
      </c>
      <c r="AQ205" s="100">
        <v>2.9860213198062433</v>
      </c>
      <c r="AR205" s="100">
        <v>0.25954949613626721</v>
      </c>
      <c r="AS205" s="100">
        <v>0.23647094393002291</v>
      </c>
      <c r="AT205" s="99">
        <f t="shared" si="121"/>
        <v>9.239025727895676</v>
      </c>
      <c r="AU205" s="100">
        <v>1</v>
      </c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99">
        <f t="shared" si="103"/>
        <v>3.0554037937292805E-2</v>
      </c>
      <c r="BH205" s="99">
        <f t="shared" si="104"/>
        <v>0.18196436282082085</v>
      </c>
      <c r="BI205" s="99">
        <f t="shared" si="105"/>
        <v>6.6911446108001621E-2</v>
      </c>
      <c r="BJ205" s="99">
        <f t="shared" si="106"/>
        <v>0.16755806051911754</v>
      </c>
      <c r="BK205" s="99">
        <f t="shared" si="107"/>
        <v>0.39554457554382427</v>
      </c>
      <c r="BL205" s="99">
        <f t="shared" si="108"/>
        <v>0.15850953030181336</v>
      </c>
      <c r="BM205" s="99">
        <f t="shared" si="109"/>
        <v>6.2708186378443859E-2</v>
      </c>
      <c r="BN205" s="99">
        <f t="shared" si="110"/>
        <v>0.10897180240790971</v>
      </c>
      <c r="BO205" s="99">
        <f t="shared" si="111"/>
        <v>0.70678504962227395</v>
      </c>
      <c r="BQ205" s="99">
        <f t="shared" si="112"/>
        <v>2.0024090852358109E-2</v>
      </c>
      <c r="BR205" s="99">
        <f t="shared" si="113"/>
        <v>0.16908702386456753</v>
      </c>
      <c r="BS205" s="99">
        <f t="shared" si="114"/>
        <v>4.6498404471707326E-2</v>
      </c>
      <c r="BT205" s="99">
        <f t="shared" si="115"/>
        <v>0.13407735266378185</v>
      </c>
      <c r="BU205" s="99">
        <f t="shared" si="116"/>
        <v>0.56159493167912744</v>
      </c>
      <c r="BV205" s="99">
        <f t="shared" si="117"/>
        <v>0.15163845872587289</v>
      </c>
      <c r="BW205" s="99">
        <f t="shared" si="118"/>
        <v>2.4783420761191249E-2</v>
      </c>
      <c r="BX205" s="99">
        <f t="shared" si="119"/>
        <v>7.3463063484169033E-2</v>
      </c>
      <c r="BY205" s="99">
        <f t="shared" si="120"/>
        <v>1.2789901349469683</v>
      </c>
      <c r="CA205" s="109">
        <f t="shared" si="94"/>
        <v>4.322960418251879E-2</v>
      </c>
      <c r="CB205" s="109">
        <f t="shared" si="95"/>
        <v>0.25745361042663223</v>
      </c>
      <c r="CC205" s="109">
        <f t="shared" si="96"/>
        <v>9.4670149211222007E-2</v>
      </c>
      <c r="CD205" s="109">
        <f t="shared" si="97"/>
        <v>0.23707074818385779</v>
      </c>
      <c r="CE205" s="109">
        <f t="shared" si="98"/>
        <v>0.55963913746508154</v>
      </c>
      <c r="CF205" s="109">
        <f t="shared" si="99"/>
        <v>0.22426836898506181</v>
      </c>
      <c r="CG205" s="109">
        <f t="shared" si="100"/>
        <v>8.8723136421684209E-2</v>
      </c>
      <c r="CH205" s="109">
        <f t="shared" si="101"/>
        <v>0.15417955213702858</v>
      </c>
      <c r="CI205" s="109">
        <f t="shared" si="102"/>
        <v>1</v>
      </c>
    </row>
    <row r="206" spans="1:87" s="99" customFormat="1">
      <c r="A206" s="105" t="s">
        <v>138</v>
      </c>
      <c r="B206" s="100">
        <v>0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3.778936628559138E-3</v>
      </c>
      <c r="R206" s="100">
        <v>4.2655157726686497E-3</v>
      </c>
      <c r="S206" s="100">
        <v>0</v>
      </c>
      <c r="T206" s="100">
        <v>6.6488862952011922E-3</v>
      </c>
      <c r="U206" s="100">
        <v>5.3209143508791013E-3</v>
      </c>
      <c r="V206" s="100">
        <v>7.57940792690004E-3</v>
      </c>
      <c r="W206" s="100">
        <v>3.4072253190598309E-3</v>
      </c>
      <c r="X206" s="100">
        <v>4.5316102060547724E-3</v>
      </c>
      <c r="Y206" s="100">
        <v>5.3495455603295473E-3</v>
      </c>
      <c r="Z206" s="100">
        <v>8.5215153500635462E-3</v>
      </c>
      <c r="AA206" s="100">
        <v>0</v>
      </c>
      <c r="AB206" s="100">
        <v>0</v>
      </c>
      <c r="AC206" s="100">
        <v>0</v>
      </c>
      <c r="AD206" s="100">
        <v>0</v>
      </c>
      <c r="AE206" s="100">
        <v>0</v>
      </c>
      <c r="AF206" s="100">
        <v>0</v>
      </c>
      <c r="AG206" s="100">
        <v>0</v>
      </c>
      <c r="AH206" s="100">
        <v>0</v>
      </c>
      <c r="AI206" s="100">
        <v>0</v>
      </c>
      <c r="AJ206" s="100">
        <v>0</v>
      </c>
      <c r="AK206" s="100">
        <v>0</v>
      </c>
      <c r="AL206" s="100">
        <v>0</v>
      </c>
      <c r="AM206" s="100">
        <v>0</v>
      </c>
      <c r="AN206" s="100">
        <v>0</v>
      </c>
      <c r="AO206" s="100">
        <v>0</v>
      </c>
      <c r="AP206" s="100">
        <v>0</v>
      </c>
      <c r="AQ206" s="100">
        <v>0</v>
      </c>
      <c r="AR206" s="100">
        <v>0</v>
      </c>
      <c r="AS206" s="100">
        <v>0</v>
      </c>
      <c r="AT206" s="99">
        <f t="shared" si="121"/>
        <v>4.9403557409715824E-2</v>
      </c>
      <c r="AU206" s="100">
        <v>1</v>
      </c>
      <c r="AV206" s="100">
        <v>1</v>
      </c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99">
        <f t="shared" si="103"/>
        <v>0</v>
      </c>
      <c r="BH206" s="99">
        <f t="shared" si="104"/>
        <v>0</v>
      </c>
      <c r="BI206" s="99">
        <f t="shared" si="105"/>
        <v>0</v>
      </c>
      <c r="BJ206" s="99">
        <f t="shared" si="106"/>
        <v>4.0028506094616171E-3</v>
      </c>
      <c r="BK206" s="99">
        <f t="shared" si="107"/>
        <v>5.8778608724815483E-3</v>
      </c>
      <c r="BL206" s="99">
        <f t="shared" si="108"/>
        <v>0</v>
      </c>
      <c r="BM206" s="99">
        <f t="shared" si="109"/>
        <v>0</v>
      </c>
      <c r="BN206" s="99">
        <f t="shared" si="110"/>
        <v>0</v>
      </c>
      <c r="BO206" s="99">
        <f t="shared" si="111"/>
        <v>0</v>
      </c>
      <c r="BQ206" s="99">
        <f t="shared" si="112"/>
        <v>0</v>
      </c>
      <c r="BR206" s="99">
        <f t="shared" si="113"/>
        <v>0</v>
      </c>
      <c r="BS206" s="99">
        <f t="shared" si="114"/>
        <v>0</v>
      </c>
      <c r="BT206" s="99">
        <f t="shared" si="115"/>
        <v>2.4940298884095274E-3</v>
      </c>
      <c r="BU206" s="99">
        <f t="shared" si="116"/>
        <v>2.1260126610029768E-3</v>
      </c>
      <c r="BV206" s="99">
        <f t="shared" si="117"/>
        <v>0</v>
      </c>
      <c r="BW206" s="99">
        <f t="shared" si="118"/>
        <v>0</v>
      </c>
      <c r="BX206" s="99">
        <f t="shared" si="119"/>
        <v>0</v>
      </c>
      <c r="BY206" s="99">
        <f t="shared" si="120"/>
        <v>0</v>
      </c>
      <c r="CA206" s="109">
        <f t="shared" si="94"/>
        <v>0</v>
      </c>
      <c r="CB206" s="109">
        <f t="shared" si="95"/>
        <v>0</v>
      </c>
      <c r="CC206" s="109">
        <f t="shared" si="96"/>
        <v>0</v>
      </c>
      <c r="CD206" s="109">
        <f t="shared" si="97"/>
        <v>0.68100465395528686</v>
      </c>
      <c r="CE206" s="109">
        <f t="shared" si="98"/>
        <v>1</v>
      </c>
      <c r="CF206" s="109">
        <f t="shared" si="99"/>
        <v>0</v>
      </c>
      <c r="CG206" s="109">
        <f t="shared" si="100"/>
        <v>0</v>
      </c>
      <c r="CH206" s="109">
        <f t="shared" si="101"/>
        <v>0</v>
      </c>
      <c r="CI206" s="109">
        <f t="shared" si="102"/>
        <v>0</v>
      </c>
    </row>
    <row r="207" spans="1:87" s="99" customFormat="1">
      <c r="A207" s="108" t="s">
        <v>139</v>
      </c>
      <c r="B207" s="100">
        <v>0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0.12358163088293696</v>
      </c>
      <c r="R207" s="100">
        <v>0.15918585567956062</v>
      </c>
      <c r="S207" s="100">
        <v>0.13636500836923415</v>
      </c>
      <c r="T207" s="100">
        <v>0.18827913141589311</v>
      </c>
      <c r="U207" s="100">
        <v>0.18540604766212984</v>
      </c>
      <c r="V207" s="100">
        <v>0.12934277212888159</v>
      </c>
      <c r="W207" s="100">
        <v>9.3612435348979867E-2</v>
      </c>
      <c r="X207" s="100">
        <v>0.11257011002592951</v>
      </c>
      <c r="Y207" s="100">
        <v>9.2736931409852633E-2</v>
      </c>
      <c r="Z207" s="100">
        <v>0.11141154274256573</v>
      </c>
      <c r="AA207" s="100">
        <v>0</v>
      </c>
      <c r="AB207" s="100">
        <v>0</v>
      </c>
      <c r="AC207" s="100">
        <v>0</v>
      </c>
      <c r="AD207" s="100">
        <v>0</v>
      </c>
      <c r="AE207" s="100">
        <v>0</v>
      </c>
      <c r="AF207" s="100">
        <v>0</v>
      </c>
      <c r="AG207" s="100">
        <v>0</v>
      </c>
      <c r="AH207" s="100">
        <v>0</v>
      </c>
      <c r="AI207" s="100">
        <v>0</v>
      </c>
      <c r="AJ207" s="100">
        <v>0</v>
      </c>
      <c r="AK207" s="100">
        <v>0</v>
      </c>
      <c r="AL207" s="100">
        <v>0</v>
      </c>
      <c r="AM207" s="100">
        <v>0</v>
      </c>
      <c r="AN207" s="100">
        <v>0</v>
      </c>
      <c r="AO207" s="100">
        <v>0</v>
      </c>
      <c r="AP207" s="100">
        <v>0</v>
      </c>
      <c r="AQ207" s="100">
        <v>0</v>
      </c>
      <c r="AR207" s="100">
        <v>0</v>
      </c>
      <c r="AS207" s="100">
        <v>0</v>
      </c>
      <c r="AT207" s="99">
        <f t="shared" si="121"/>
        <v>1.3324914656659641</v>
      </c>
      <c r="AU207" s="100">
        <v>1</v>
      </c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99">
        <f t="shared" si="103"/>
        <v>0</v>
      </c>
      <c r="BH207" s="99">
        <f t="shared" si="104"/>
        <v>0</v>
      </c>
      <c r="BI207" s="99">
        <f t="shared" si="105"/>
        <v>0</v>
      </c>
      <c r="BJ207" s="99">
        <f t="shared" si="106"/>
        <v>0.15856353480195093</v>
      </c>
      <c r="BK207" s="99">
        <f t="shared" si="107"/>
        <v>0.10793475833124186</v>
      </c>
      <c r="BL207" s="99">
        <f t="shared" si="108"/>
        <v>0</v>
      </c>
      <c r="BM207" s="99">
        <f t="shared" si="109"/>
        <v>0</v>
      </c>
      <c r="BN207" s="99">
        <f t="shared" si="110"/>
        <v>0</v>
      </c>
      <c r="BO207" s="99">
        <f t="shared" si="111"/>
        <v>0</v>
      </c>
      <c r="BQ207" s="99">
        <f t="shared" si="112"/>
        <v>0</v>
      </c>
      <c r="BR207" s="99">
        <f t="shared" si="113"/>
        <v>0</v>
      </c>
      <c r="BS207" s="99">
        <f t="shared" si="114"/>
        <v>0</v>
      </c>
      <c r="BT207" s="99">
        <f t="shared" si="115"/>
        <v>2.8811597663220841E-2</v>
      </c>
      <c r="BU207" s="99">
        <f t="shared" si="116"/>
        <v>1.5231385759977142E-2</v>
      </c>
      <c r="BV207" s="99">
        <f t="shared" si="117"/>
        <v>0</v>
      </c>
      <c r="BW207" s="99">
        <f t="shared" si="118"/>
        <v>0</v>
      </c>
      <c r="BX207" s="99">
        <f t="shared" si="119"/>
        <v>0</v>
      </c>
      <c r="BY207" s="99">
        <f t="shared" si="120"/>
        <v>0</v>
      </c>
      <c r="CA207" s="109">
        <f t="shared" ref="CA207:CA250" si="122">BG207/(MAX($BG207:$BO207))</f>
        <v>0</v>
      </c>
      <c r="CB207" s="109">
        <f t="shared" ref="CB207:CB250" si="123">BH207/(MAX($BG207:$BO207))</f>
        <v>0</v>
      </c>
      <c r="CC207" s="109">
        <f t="shared" ref="CC207:CC250" si="124">BI207/(MAX($BG207:$BO207))</f>
        <v>0</v>
      </c>
      <c r="CD207" s="109">
        <f t="shared" ref="CD207:CD250" si="125">BJ207/(MAX($BG207:$BO207))</f>
        <v>1</v>
      </c>
      <c r="CE207" s="109">
        <f t="shared" ref="CE207:CE250" si="126">BK207/(MAX($BG207:$BO207))</f>
        <v>0.6807035329153992</v>
      </c>
      <c r="CF207" s="109">
        <f t="shared" ref="CF207:CF250" si="127">BL207/(MAX($BG207:$BO207))</f>
        <v>0</v>
      </c>
      <c r="CG207" s="109">
        <f t="shared" ref="CG207:CG250" si="128">BM207/(MAX($BG207:$BO207))</f>
        <v>0</v>
      </c>
      <c r="CH207" s="109">
        <f t="shared" ref="CH207:CH250" si="129">BN207/(MAX($BG207:$BO207))</f>
        <v>0</v>
      </c>
      <c r="CI207" s="109">
        <f t="shared" ref="CI207:CI250" si="130">BO207/(MAX($BG207:$BO207))</f>
        <v>0</v>
      </c>
    </row>
    <row r="208" spans="1:87" s="99" customFormat="1">
      <c r="A208" s="105" t="s">
        <v>140</v>
      </c>
      <c r="B208" s="100">
        <v>6.5851224875714515E-2</v>
      </c>
      <c r="C208" s="100">
        <v>6.5689677026472201E-2</v>
      </c>
      <c r="D208" s="100">
        <v>0.13996037009960402</v>
      </c>
      <c r="E208" s="100">
        <v>6.7610006200320552E-2</v>
      </c>
      <c r="F208" s="100">
        <v>6.702113725217354E-2</v>
      </c>
      <c r="G208" s="100">
        <v>2.0105322167905497E-2</v>
      </c>
      <c r="H208" s="100">
        <v>1.7586673035015349E-2</v>
      </c>
      <c r="I208" s="100">
        <v>0.1153233652611006</v>
      </c>
      <c r="J208" s="100">
        <v>2.8550881523747858E-2</v>
      </c>
      <c r="K208" s="100">
        <v>2.8716962800412856E-2</v>
      </c>
      <c r="L208" s="100">
        <v>2.5403482148350184E-2</v>
      </c>
      <c r="M208" s="100">
        <v>1.6086405352014759E-2</v>
      </c>
      <c r="N208" s="100">
        <v>1.3803760535984441E-2</v>
      </c>
      <c r="O208" s="100">
        <v>1.8323562402021234E-2</v>
      </c>
      <c r="P208" s="100">
        <v>2.0256774008483396E-2</v>
      </c>
      <c r="Q208" s="100">
        <v>2.0762564964289958E-2</v>
      </c>
      <c r="R208" s="100">
        <v>2.3499504079061415E-2</v>
      </c>
      <c r="S208" s="100">
        <v>2.4737535329144144E-2</v>
      </c>
      <c r="T208" s="100">
        <v>4.8754714488089441E-2</v>
      </c>
      <c r="U208" s="100">
        <v>3.2002610359369361E-2</v>
      </c>
      <c r="V208" s="100">
        <v>4.4416913158625927E-2</v>
      </c>
      <c r="W208" s="100">
        <v>3.3625515819213997E-2</v>
      </c>
      <c r="X208" s="100">
        <v>4.1299593187419999E-2</v>
      </c>
      <c r="Y208" s="100">
        <v>2.8825467057462591E-2</v>
      </c>
      <c r="Z208" s="100">
        <v>3.798542750459831E-2</v>
      </c>
      <c r="AA208" s="100">
        <v>1.4546406757319658E-2</v>
      </c>
      <c r="AB208" s="100">
        <v>2.1050788738897895E-2</v>
      </c>
      <c r="AC208" s="100">
        <v>2.3438475223356195E-2</v>
      </c>
      <c r="AD208" s="100">
        <v>3.0603560004329483E-2</v>
      </c>
      <c r="AE208" s="100">
        <v>1.7294061631027733E-2</v>
      </c>
      <c r="AF208" s="100">
        <v>2.0746309095408057E-2</v>
      </c>
      <c r="AG208" s="100">
        <v>2.1400513449018131E-2</v>
      </c>
      <c r="AH208" s="100">
        <v>2.7079979304603149E-2</v>
      </c>
      <c r="AI208" s="100">
        <v>1.5222885873324939E-2</v>
      </c>
      <c r="AJ208" s="100">
        <v>2.3762885062265388E-2</v>
      </c>
      <c r="AK208" s="100">
        <v>3.1510636058907401E-2</v>
      </c>
      <c r="AL208" s="100">
        <v>2.2352589216697968E-2</v>
      </c>
      <c r="AM208" s="100">
        <v>2.1976192831396384E-2</v>
      </c>
      <c r="AN208" s="100">
        <v>1.8823998723863145E-2</v>
      </c>
      <c r="AO208" s="100">
        <v>2.498003988426729E-2</v>
      </c>
      <c r="AP208" s="100">
        <v>3.4576822398464539E-2</v>
      </c>
      <c r="AQ208" s="100">
        <v>2.9017135288674292E-2</v>
      </c>
      <c r="AR208" s="100">
        <v>2.5035566452082783E-2</v>
      </c>
      <c r="AS208" s="100">
        <v>2.5194133720736683E-2</v>
      </c>
      <c r="AT208" s="99">
        <f t="shared" si="121"/>
        <v>1.4948124303512376</v>
      </c>
      <c r="AU208" s="100">
        <v>1</v>
      </c>
      <c r="AV208" s="100">
        <v>1</v>
      </c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99">
        <f t="shared" si="103"/>
        <v>8.1226483090856963E-2</v>
      </c>
      <c r="BH208" s="99">
        <f t="shared" si="104"/>
        <v>4.2056640957636435E-2</v>
      </c>
      <c r="BI208" s="99">
        <f t="shared" si="105"/>
        <v>1.8774796889370803E-2</v>
      </c>
      <c r="BJ208" s="99">
        <f t="shared" si="106"/>
        <v>2.9951385843990864E-2</v>
      </c>
      <c r="BK208" s="99">
        <f t="shared" si="107"/>
        <v>3.7230583345464162E-2</v>
      </c>
      <c r="BL208" s="99">
        <f t="shared" si="108"/>
        <v>2.2409807680975807E-2</v>
      </c>
      <c r="BM208" s="99">
        <f t="shared" si="109"/>
        <v>2.0348749870676402E-2</v>
      </c>
      <c r="BN208" s="99">
        <f t="shared" si="110"/>
        <v>2.3685260378626057E-2</v>
      </c>
      <c r="BO208" s="99">
        <f t="shared" si="111"/>
        <v>2.7760739548845115E-2</v>
      </c>
      <c r="BQ208" s="99">
        <f t="shared" si="112"/>
        <v>3.2843038396013192E-2</v>
      </c>
      <c r="BR208" s="99">
        <f t="shared" si="113"/>
        <v>4.1258348149576664E-2</v>
      </c>
      <c r="BS208" s="99">
        <f t="shared" si="114"/>
        <v>4.4237424340589047E-3</v>
      </c>
      <c r="BT208" s="99">
        <f t="shared" si="115"/>
        <v>1.1302855112420631E-2</v>
      </c>
      <c r="BU208" s="99">
        <f t="shared" si="116"/>
        <v>6.1727720406982408E-3</v>
      </c>
      <c r="BV208" s="99">
        <f t="shared" si="117"/>
        <v>6.630126711214838E-3</v>
      </c>
      <c r="BW208" s="99">
        <f t="shared" si="118"/>
        <v>4.5326402795404161E-3</v>
      </c>
      <c r="BX208" s="99">
        <f t="shared" si="119"/>
        <v>4.7321062781795565E-3</v>
      </c>
      <c r="BY208" s="99">
        <f t="shared" si="120"/>
        <v>4.17683612848043E-3</v>
      </c>
      <c r="CA208" s="109">
        <f t="shared" si="122"/>
        <v>1</v>
      </c>
      <c r="CB208" s="109">
        <f t="shared" si="123"/>
        <v>0.51777005918861985</v>
      </c>
      <c r="CC208" s="109">
        <f t="shared" si="124"/>
        <v>0.23114132454029807</v>
      </c>
      <c r="CD208" s="109">
        <f t="shared" si="125"/>
        <v>0.36873916860943423</v>
      </c>
      <c r="CE208" s="109">
        <f t="shared" si="126"/>
        <v>0.45835523007710921</v>
      </c>
      <c r="CF208" s="109">
        <f t="shared" si="127"/>
        <v>0.27589287173629096</v>
      </c>
      <c r="CG208" s="109">
        <f t="shared" si="128"/>
        <v>0.25051866209589596</v>
      </c>
      <c r="CH208" s="109">
        <f t="shared" si="129"/>
        <v>0.29159529598410155</v>
      </c>
      <c r="CI208" s="109">
        <f t="shared" si="130"/>
        <v>0.34176956200101599</v>
      </c>
    </row>
    <row r="209" spans="1:87" s="99" customFormat="1">
      <c r="A209" s="105">
        <v>538</v>
      </c>
      <c r="B209" s="100">
        <v>5.9638238788837609E-2</v>
      </c>
      <c r="C209" s="100">
        <v>5.1208429661430278E-2</v>
      </c>
      <c r="D209" s="100">
        <v>5.8246360367453204E-2</v>
      </c>
      <c r="E209" s="100">
        <v>4.9508534454905571E-2</v>
      </c>
      <c r="F209" s="100">
        <v>4.2753686386297805E-2</v>
      </c>
      <c r="G209" s="100">
        <v>2.6694783560911706E-2</v>
      </c>
      <c r="H209" s="100">
        <v>2.2297449351618603E-2</v>
      </c>
      <c r="I209" s="100">
        <v>3.9556466998499518E-2</v>
      </c>
      <c r="J209" s="100">
        <v>3.8077396930741594E-2</v>
      </c>
      <c r="K209" s="100">
        <v>3.8305820319899181E-2</v>
      </c>
      <c r="L209" s="100">
        <v>5.3488300555749234E-2</v>
      </c>
      <c r="M209" s="100">
        <v>3.5652427281437513E-2</v>
      </c>
      <c r="N209" s="100">
        <v>2.7349254376485846E-2</v>
      </c>
      <c r="O209" s="100">
        <v>3.420671484861932E-2</v>
      </c>
      <c r="P209" s="100">
        <v>3.2392264118523313E-2</v>
      </c>
      <c r="Q209" s="100">
        <v>3.8701720703553211E-2</v>
      </c>
      <c r="R209" s="100">
        <v>4.9899773335835278E-2</v>
      </c>
      <c r="S209" s="100">
        <v>5.1795680926378186E-2</v>
      </c>
      <c r="T209" s="100">
        <v>8.5617959666244706E-2</v>
      </c>
      <c r="U209" s="100">
        <v>5.5033758340707922E-2</v>
      </c>
      <c r="V209" s="100">
        <v>7.8496111816490396E-2</v>
      </c>
      <c r="W209" s="100">
        <v>5.6760338558698525E-2</v>
      </c>
      <c r="X209" s="100">
        <v>8.2200134132814268E-2</v>
      </c>
      <c r="Y209" s="100">
        <v>5.4503740954878095E-2</v>
      </c>
      <c r="Z209" s="100">
        <v>7.1584897021558777E-2</v>
      </c>
      <c r="AA209" s="100">
        <v>2.5496604855225806E-2</v>
      </c>
      <c r="AB209" s="100">
        <v>2.6537265951761091E-2</v>
      </c>
      <c r="AC209" s="100">
        <v>3.0133133200650818E-2</v>
      </c>
      <c r="AD209" s="100">
        <v>3.3113783623916176E-2</v>
      </c>
      <c r="AE209" s="100">
        <v>4.1847471603220616E-2</v>
      </c>
      <c r="AF209" s="100">
        <v>4.1391291322822259E-2</v>
      </c>
      <c r="AG209" s="100">
        <v>3.7975134466165926E-2</v>
      </c>
      <c r="AH209" s="100">
        <v>4.5625587821348415E-2</v>
      </c>
      <c r="AI209" s="100">
        <v>2.3573532041016063E-2</v>
      </c>
      <c r="AJ209" s="100">
        <v>3.4277786504742357E-2</v>
      </c>
      <c r="AK209" s="100">
        <v>4.8452268351024709E-2</v>
      </c>
      <c r="AL209" s="100">
        <v>3.4756675722446853E-2</v>
      </c>
      <c r="AM209" s="100">
        <v>2.8663149496901998E-2</v>
      </c>
      <c r="AN209" s="100">
        <v>3.0373429301699777E-2</v>
      </c>
      <c r="AO209" s="100">
        <v>2.9344966544328541E-2</v>
      </c>
      <c r="AP209" s="100">
        <v>5.5038755443211906E-2</v>
      </c>
      <c r="AQ209" s="100">
        <v>3.5538584293435552E-2</v>
      </c>
      <c r="AR209" s="100">
        <v>3.0442890083923695E-2</v>
      </c>
      <c r="AS209" s="100">
        <v>4.3813452625041542E-2</v>
      </c>
      <c r="AT209" s="99">
        <f t="shared" si="121"/>
        <v>1.9103660067114541</v>
      </c>
      <c r="AU209" s="100"/>
      <c r="AV209" s="100"/>
      <c r="AW209" s="100">
        <v>1</v>
      </c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99">
        <f t="shared" si="103"/>
        <v>5.2271049931784899E-2</v>
      </c>
      <c r="BH209" s="99">
        <f t="shared" si="104"/>
        <v>3.2986383432334121E-2</v>
      </c>
      <c r="BI209" s="99">
        <f t="shared" si="105"/>
        <v>3.6617792236163044E-2</v>
      </c>
      <c r="BJ209" s="99">
        <f t="shared" si="106"/>
        <v>5.620977859454386E-2</v>
      </c>
      <c r="BK209" s="99">
        <f t="shared" si="107"/>
        <v>6.8709044496888014E-2</v>
      </c>
      <c r="BL209" s="99">
        <f t="shared" si="108"/>
        <v>2.8820196907888472E-2</v>
      </c>
      <c r="BM209" s="99">
        <f t="shared" si="109"/>
        <v>3.8082603450914659E-2</v>
      </c>
      <c r="BN209" s="99">
        <f t="shared" si="110"/>
        <v>3.5304661875363144E-2</v>
      </c>
      <c r="BO209" s="99">
        <f t="shared" si="111"/>
        <v>3.8835729797988251E-2</v>
      </c>
      <c r="BQ209" s="99">
        <f t="shared" si="112"/>
        <v>6.8796923789153025E-3</v>
      </c>
      <c r="BR209" s="99">
        <f t="shared" si="113"/>
        <v>7.9249347951910014E-3</v>
      </c>
      <c r="BS209" s="99">
        <f t="shared" si="114"/>
        <v>9.9388147753517089E-3</v>
      </c>
      <c r="BT209" s="99">
        <f t="shared" si="115"/>
        <v>1.755033228522106E-2</v>
      </c>
      <c r="BU209" s="99">
        <f t="shared" si="116"/>
        <v>1.2556163191284209E-2</v>
      </c>
      <c r="BV209" s="99">
        <f t="shared" si="117"/>
        <v>3.4840936879801426E-3</v>
      </c>
      <c r="BW209" s="99">
        <f t="shared" si="118"/>
        <v>8.5519436915063793E-3</v>
      </c>
      <c r="BX209" s="99">
        <f t="shared" si="119"/>
        <v>7.788469991889346E-3</v>
      </c>
      <c r="BY209" s="99">
        <f t="shared" si="120"/>
        <v>1.0708656296239173E-2</v>
      </c>
      <c r="CA209" s="109">
        <f t="shared" si="122"/>
        <v>0.7607593776704662</v>
      </c>
      <c r="CB209" s="109">
        <f t="shared" si="123"/>
        <v>0.48008793709579456</v>
      </c>
      <c r="CC209" s="109">
        <f t="shared" si="124"/>
        <v>0.5329399135774846</v>
      </c>
      <c r="CD209" s="109">
        <f t="shared" si="125"/>
        <v>0.81808412569453981</v>
      </c>
      <c r="CE209" s="109">
        <f t="shared" si="126"/>
        <v>1</v>
      </c>
      <c r="CF209" s="109">
        <f t="shared" si="127"/>
        <v>0.41945273899411895</v>
      </c>
      <c r="CG209" s="109">
        <f t="shared" si="128"/>
        <v>0.55425895862428276</v>
      </c>
      <c r="CH209" s="109">
        <f t="shared" si="129"/>
        <v>0.51382845059011362</v>
      </c>
      <c r="CI209" s="109">
        <f t="shared" si="130"/>
        <v>0.56522005337662951</v>
      </c>
    </row>
    <row r="210" spans="1:87" s="99" customFormat="1">
      <c r="A210" s="105" t="s">
        <v>177</v>
      </c>
      <c r="B210" s="100">
        <v>5.5489982120837909E-3</v>
      </c>
      <c r="C210" s="100">
        <v>6.9246009330162662E-3</v>
      </c>
      <c r="D210" s="100">
        <v>9.0467321872198542E-3</v>
      </c>
      <c r="E210" s="100">
        <v>6.2985924494659735E-3</v>
      </c>
      <c r="F210" s="100">
        <v>6.084011357953556E-3</v>
      </c>
      <c r="G210" s="100">
        <v>4.0557458093337627E-3</v>
      </c>
      <c r="H210" s="100">
        <v>3.8631068359788138E-3</v>
      </c>
      <c r="I210" s="100">
        <v>6.6236723516659331E-3</v>
      </c>
      <c r="J210" s="100">
        <v>6.3981290383499914E-3</v>
      </c>
      <c r="K210" s="100">
        <v>7.3870218295821058E-3</v>
      </c>
      <c r="L210" s="100">
        <v>7.3873791446541276E-3</v>
      </c>
      <c r="M210" s="100">
        <v>4.3484458473301273E-3</v>
      </c>
      <c r="N210" s="100">
        <v>3.6503133779987036E-3</v>
      </c>
      <c r="O210" s="100">
        <v>5.0068125207664814E-3</v>
      </c>
      <c r="P210" s="100">
        <v>3.9693325324233631E-3</v>
      </c>
      <c r="Q210" s="100">
        <v>4.3992231983536008E-3</v>
      </c>
      <c r="R210" s="100">
        <v>7.0215256493883641E-3</v>
      </c>
      <c r="S210" s="100">
        <v>5.4144828910901955E-3</v>
      </c>
      <c r="T210" s="100">
        <v>6.5098731987223192E-3</v>
      </c>
      <c r="U210" s="100">
        <v>6.8752647026349136E-3</v>
      </c>
      <c r="V210" s="100">
        <v>1.2832676216837893E-2</v>
      </c>
      <c r="W210" s="100">
        <v>8.3200368046614046E-3</v>
      </c>
      <c r="X210" s="100">
        <v>1.1333653239620727E-2</v>
      </c>
      <c r="Y210" s="100">
        <v>8.5084034211144743E-3</v>
      </c>
      <c r="Z210" s="100">
        <v>1.0354207946193864E-2</v>
      </c>
      <c r="AA210" s="100">
        <v>3.6997721275967474E-3</v>
      </c>
      <c r="AB210" s="100">
        <v>0</v>
      </c>
      <c r="AC210" s="100">
        <v>6.8680140625968075E-3</v>
      </c>
      <c r="AD210" s="100">
        <v>5.4202457822451902E-3</v>
      </c>
      <c r="AE210" s="100">
        <v>4.9981728192235765E-3</v>
      </c>
      <c r="AF210" s="100">
        <v>5.6276795633252545E-3</v>
      </c>
      <c r="AG210" s="100">
        <v>5.7216664438572238E-3</v>
      </c>
      <c r="AH210" s="100">
        <v>5.892293474267468E-3</v>
      </c>
      <c r="AI210" s="100">
        <v>3.1796199998152331E-3</v>
      </c>
      <c r="AJ210" s="100">
        <v>5.1282954071490087E-3</v>
      </c>
      <c r="AK210" s="100">
        <v>7.0000387694454918E-3</v>
      </c>
      <c r="AL210" s="100">
        <v>5.4414568878932605E-3</v>
      </c>
      <c r="AM210" s="100">
        <v>4.5426918033990458E-3</v>
      </c>
      <c r="AN210" s="100">
        <v>3.9793514784246375E-3</v>
      </c>
      <c r="AO210" s="100">
        <v>3.5775360585784438E-3</v>
      </c>
      <c r="AP210" s="100">
        <v>6.200742013749135E-3</v>
      </c>
      <c r="AQ210" s="100">
        <v>6.7697499417108025E-3</v>
      </c>
      <c r="AR210" s="100">
        <v>6.2685730254787601E-3</v>
      </c>
      <c r="AS210" s="100">
        <v>7.7025886133321253E-3</v>
      </c>
      <c r="AT210" s="99">
        <f t="shared" si="121"/>
        <v>0.26618072996852882</v>
      </c>
      <c r="AU210" s="100">
        <v>1</v>
      </c>
      <c r="AV210" s="100">
        <v>1</v>
      </c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99">
        <f t="shared" si="103"/>
        <v>6.7805870279478873E-3</v>
      </c>
      <c r="BH210" s="99">
        <f t="shared" si="104"/>
        <v>5.665535172982121E-3</v>
      </c>
      <c r="BI210" s="99">
        <f t="shared" si="105"/>
        <v>4.8724566846345598E-3</v>
      </c>
      <c r="BJ210" s="99">
        <f t="shared" si="106"/>
        <v>6.0440739280378788E-3</v>
      </c>
      <c r="BK210" s="99">
        <f t="shared" si="107"/>
        <v>1.0269795525685672E-2</v>
      </c>
      <c r="BL210" s="99">
        <f t="shared" si="108"/>
        <v>3.997007993109686E-3</v>
      </c>
      <c r="BM210" s="99">
        <f t="shared" si="109"/>
        <v>5.0838864600977508E-3</v>
      </c>
      <c r="BN210" s="99">
        <f t="shared" si="110"/>
        <v>5.2183668692622892E-3</v>
      </c>
      <c r="BO210" s="99">
        <f t="shared" si="111"/>
        <v>6.1038379305698529E-3</v>
      </c>
      <c r="BQ210" s="99">
        <f t="shared" si="112"/>
        <v>1.359273826057534E-3</v>
      </c>
      <c r="BR210" s="99">
        <f t="shared" si="113"/>
        <v>1.6014373730301242E-3</v>
      </c>
      <c r="BS210" s="99">
        <f t="shared" si="114"/>
        <v>1.4938826363279087E-3</v>
      </c>
      <c r="BT210" s="99">
        <f t="shared" si="115"/>
        <v>1.1141339381627511E-3</v>
      </c>
      <c r="BU210" s="99">
        <f t="shared" si="116"/>
        <v>1.9112389532428956E-3</v>
      </c>
      <c r="BV210" s="99">
        <f t="shared" si="117"/>
        <v>2.962696053270015E-3</v>
      </c>
      <c r="BW210" s="99">
        <f t="shared" si="118"/>
        <v>1.116867687704059E-3</v>
      </c>
      <c r="BX210" s="99">
        <f t="shared" si="119"/>
        <v>1.1427962108316045E-3</v>
      </c>
      <c r="BY210" s="99">
        <f t="shared" si="120"/>
        <v>1.5344519993692682E-3</v>
      </c>
      <c r="CA210" s="109">
        <f t="shared" si="122"/>
        <v>0.66024557265906958</v>
      </c>
      <c r="CB210" s="109">
        <f t="shared" si="123"/>
        <v>0.55166971521605412</v>
      </c>
      <c r="CC210" s="109">
        <f t="shared" si="124"/>
        <v>0.47444534532826016</v>
      </c>
      <c r="CD210" s="109">
        <f t="shared" si="125"/>
        <v>0.58852913993478373</v>
      </c>
      <c r="CE210" s="109">
        <f t="shared" si="126"/>
        <v>1</v>
      </c>
      <c r="CF210" s="109">
        <f t="shared" si="127"/>
        <v>0.38920034806075871</v>
      </c>
      <c r="CG210" s="109">
        <f t="shared" si="128"/>
        <v>0.49503288039012061</v>
      </c>
      <c r="CH210" s="109">
        <f t="shared" si="129"/>
        <v>0.50812763079953149</v>
      </c>
      <c r="CI210" s="109">
        <f t="shared" si="130"/>
        <v>0.59434853549942757</v>
      </c>
    </row>
    <row r="211" spans="1:87" s="99" customFormat="1">
      <c r="A211" s="105">
        <v>524</v>
      </c>
      <c r="B211" s="100">
        <v>5.40225385984641E-2</v>
      </c>
      <c r="C211" s="100">
        <v>6.5512290959992725E-2</v>
      </c>
      <c r="D211" s="100">
        <v>6.4518007125442853E-2</v>
      </c>
      <c r="E211" s="100">
        <v>6.5246178177558248E-2</v>
      </c>
      <c r="F211" s="100">
        <v>4.5982203956469229E-2</v>
      </c>
      <c r="G211" s="100">
        <v>2.4964200338680773E-2</v>
      </c>
      <c r="H211" s="100">
        <v>2.255653165455624E-2</v>
      </c>
      <c r="I211" s="100">
        <v>2.223799457469245E-2</v>
      </c>
      <c r="J211" s="100">
        <v>2.5211163269619016E-2</v>
      </c>
      <c r="K211" s="100">
        <v>3.546292347082753E-2</v>
      </c>
      <c r="L211" s="100">
        <v>6.0815735133352998E-2</v>
      </c>
      <c r="M211" s="100">
        <v>3.2519085635741921E-2</v>
      </c>
      <c r="N211" s="100">
        <v>2.5916360492759891E-2</v>
      </c>
      <c r="O211" s="100">
        <v>3.3005882628406535E-2</v>
      </c>
      <c r="P211" s="100">
        <v>3.2572326856470969E-2</v>
      </c>
      <c r="Q211" s="100">
        <v>4.0340473607651708E-2</v>
      </c>
      <c r="R211" s="100">
        <v>5.464393472310336E-2</v>
      </c>
      <c r="S211" s="100">
        <v>6.4058666959361202E-2</v>
      </c>
      <c r="T211" s="100">
        <v>0.10556496264367124</v>
      </c>
      <c r="U211" s="100">
        <v>6.749954269272411E-2</v>
      </c>
      <c r="V211" s="100">
        <v>9.3863757065028156E-2</v>
      </c>
      <c r="W211" s="100">
        <v>7.4532688342039036E-2</v>
      </c>
      <c r="X211" s="100">
        <v>9.9169287857278146E-2</v>
      </c>
      <c r="Y211" s="100">
        <v>6.0676928189257212E-2</v>
      </c>
      <c r="Z211" s="100">
        <v>8.7116051058992561E-2</v>
      </c>
      <c r="AA211" s="100">
        <v>2.0917854178048544E-2</v>
      </c>
      <c r="AB211" s="100">
        <v>2.3966067708964468E-2</v>
      </c>
      <c r="AC211" s="100">
        <v>2.7883166544228843E-2</v>
      </c>
      <c r="AD211" s="100">
        <v>2.39196153306965E-2</v>
      </c>
      <c r="AE211" s="100">
        <v>4.0783869987753796E-2</v>
      </c>
      <c r="AF211" s="100">
        <v>4.5866928452217411E-2</v>
      </c>
      <c r="AG211" s="100">
        <v>3.6018680770637822E-2</v>
      </c>
      <c r="AH211" s="100">
        <v>3.7192184423649834E-2</v>
      </c>
      <c r="AI211" s="100">
        <v>2.194568180867176E-2</v>
      </c>
      <c r="AJ211" s="100">
        <v>3.1690956216517796E-2</v>
      </c>
      <c r="AK211" s="100">
        <v>4.832672919419246E-2</v>
      </c>
      <c r="AL211" s="100">
        <v>3.7696269022234684E-2</v>
      </c>
      <c r="AM211" s="100">
        <v>2.7346102339047731E-2</v>
      </c>
      <c r="AN211" s="100">
        <v>2.6292143696734212E-2</v>
      </c>
      <c r="AO211" s="100">
        <v>2.1246284451429488E-2</v>
      </c>
      <c r="AP211" s="100">
        <v>5.2853575545320171E-2</v>
      </c>
      <c r="AQ211" s="100">
        <v>3.8099207424671273E-2</v>
      </c>
      <c r="AR211" s="100">
        <v>3.1285795748693633E-2</v>
      </c>
      <c r="AS211" s="100">
        <v>5.1207697567796036E-2</v>
      </c>
      <c r="AT211" s="99">
        <f t="shared" si="121"/>
        <v>2.0025485264236482</v>
      </c>
      <c r="AU211" s="100"/>
      <c r="AV211" s="100"/>
      <c r="AW211" s="100">
        <v>1</v>
      </c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99">
        <f t="shared" si="103"/>
        <v>5.9056243763585425E-2</v>
      </c>
      <c r="BH211" s="99">
        <f t="shared" si="104"/>
        <v>2.6086562661675205E-2</v>
      </c>
      <c r="BI211" s="99">
        <f t="shared" si="105"/>
        <v>3.6965878149346459E-2</v>
      </c>
      <c r="BJ211" s="99">
        <f t="shared" si="106"/>
        <v>6.6421516125302324E-2</v>
      </c>
      <c r="BK211" s="99">
        <f t="shared" si="107"/>
        <v>8.307174250251903E-2</v>
      </c>
      <c r="BL211" s="99">
        <f t="shared" si="108"/>
        <v>2.417167594048459E-2</v>
      </c>
      <c r="BM211" s="99">
        <f t="shared" si="109"/>
        <v>3.6361469088586125E-2</v>
      </c>
      <c r="BN211" s="99">
        <f t="shared" si="110"/>
        <v>3.4270440093745379E-2</v>
      </c>
      <c r="BO211" s="99">
        <f t="shared" si="111"/>
        <v>3.8938512147582122E-2</v>
      </c>
      <c r="BQ211" s="99">
        <f t="shared" si="112"/>
        <v>8.7477911074722581E-3</v>
      </c>
      <c r="BR211" s="99">
        <f t="shared" si="113"/>
        <v>5.4132882459384272E-3</v>
      </c>
      <c r="BS211" s="99">
        <f t="shared" si="114"/>
        <v>1.3653445899742912E-2</v>
      </c>
      <c r="BT211" s="99">
        <f t="shared" si="115"/>
        <v>2.4279038311321076E-2</v>
      </c>
      <c r="BU211" s="99">
        <f t="shared" si="116"/>
        <v>1.5543472348119243E-2</v>
      </c>
      <c r="BV211" s="99">
        <f t="shared" si="117"/>
        <v>2.8558902791283769E-3</v>
      </c>
      <c r="BW211" s="99">
        <f t="shared" si="118"/>
        <v>8.923759047133344E-3</v>
      </c>
      <c r="BX211" s="99">
        <f t="shared" si="119"/>
        <v>9.0494332824656784E-3</v>
      </c>
      <c r="BY211" s="99">
        <f t="shared" si="120"/>
        <v>1.3383248127705071E-2</v>
      </c>
      <c r="CA211" s="109">
        <f t="shared" si="122"/>
        <v>0.71090652470416915</v>
      </c>
      <c r="CB211" s="109">
        <f t="shared" si="123"/>
        <v>0.31402450310807151</v>
      </c>
      <c r="CC211" s="109">
        <f t="shared" si="124"/>
        <v>0.44498739325499909</v>
      </c>
      <c r="CD211" s="109">
        <f t="shared" si="125"/>
        <v>0.79956810973705272</v>
      </c>
      <c r="CE211" s="109">
        <f t="shared" si="126"/>
        <v>1</v>
      </c>
      <c r="CF211" s="109">
        <f t="shared" si="127"/>
        <v>0.29097350329146665</v>
      </c>
      <c r="CG211" s="109">
        <f t="shared" si="128"/>
        <v>0.43771164529844209</v>
      </c>
      <c r="CH211" s="109">
        <f t="shared" si="129"/>
        <v>0.41254028218688416</v>
      </c>
      <c r="CI211" s="109">
        <f t="shared" si="130"/>
        <v>0.46873354253284583</v>
      </c>
    </row>
    <row r="212" spans="1:87" s="99" customFormat="1">
      <c r="A212" s="105">
        <v>525</v>
      </c>
      <c r="B212" s="100">
        <v>8.5326080200639559E-2</v>
      </c>
      <c r="C212" s="100">
        <v>0.11185827576610113</v>
      </c>
      <c r="D212" s="100">
        <v>0.10140954094814041</v>
      </c>
      <c r="E212" s="100">
        <v>9.0549071259852829E-2</v>
      </c>
      <c r="F212" s="100">
        <v>7.2603754997195791E-2</v>
      </c>
      <c r="G212" s="100">
        <v>5.5941581923857828E-2</v>
      </c>
      <c r="H212" s="100">
        <v>4.0065505984879159E-2</v>
      </c>
      <c r="I212" s="100">
        <v>6.1782192673258345E-2</v>
      </c>
      <c r="J212" s="100">
        <v>6.6254513284682029E-2</v>
      </c>
      <c r="K212" s="100">
        <v>8.8746058601365627E-2</v>
      </c>
      <c r="L212" s="100">
        <v>8.5514474246709757E-2</v>
      </c>
      <c r="M212" s="100">
        <v>5.5594820626608796E-2</v>
      </c>
      <c r="N212" s="100">
        <v>5.1970769397017509E-2</v>
      </c>
      <c r="O212" s="100">
        <v>5.6933886214178511E-2</v>
      </c>
      <c r="P212" s="100">
        <v>5.2631429468090699E-2</v>
      </c>
      <c r="Q212" s="100">
        <v>4.86216244121907E-2</v>
      </c>
      <c r="R212" s="100">
        <v>8.4233884058748015E-2</v>
      </c>
      <c r="S212" s="100">
        <v>6.8929835633729383E-2</v>
      </c>
      <c r="T212" s="100">
        <v>0.11527764253057515</v>
      </c>
      <c r="U212" s="100">
        <v>8.0796884707479893E-2</v>
      </c>
      <c r="V212" s="100">
        <v>0.14727132521814978</v>
      </c>
      <c r="W212" s="100">
        <v>0.11316296232038316</v>
      </c>
      <c r="X212" s="100">
        <v>0.13859465262876111</v>
      </c>
      <c r="Y212" s="100">
        <v>0.10712804256648452</v>
      </c>
      <c r="Z212" s="100">
        <v>0.14793024779557457</v>
      </c>
      <c r="AA212" s="100">
        <v>4.8558157278168521E-2</v>
      </c>
      <c r="AB212" s="100">
        <v>5.737665710426252E-2</v>
      </c>
      <c r="AC212" s="100">
        <v>5.5964105523802432E-2</v>
      </c>
      <c r="AD212" s="100">
        <v>6.5139603979772823E-2</v>
      </c>
      <c r="AE212" s="100">
        <v>7.0589559847560907E-2</v>
      </c>
      <c r="AF212" s="100">
        <v>8.0132297645471987E-2</v>
      </c>
      <c r="AG212" s="100">
        <v>6.1330900841259077E-2</v>
      </c>
      <c r="AH212" s="100">
        <v>6.6813565464950445E-2</v>
      </c>
      <c r="AI212" s="100">
        <v>4.0875044901060066E-2</v>
      </c>
      <c r="AJ212" s="100">
        <v>8.5848504709852502E-2</v>
      </c>
      <c r="AK212" s="100">
        <v>0.10449196334010465</v>
      </c>
      <c r="AL212" s="100">
        <v>7.9701241896215358E-2</v>
      </c>
      <c r="AM212" s="100">
        <v>5.5334475334649066E-2</v>
      </c>
      <c r="AN212" s="100">
        <v>5.001706661517686E-2</v>
      </c>
      <c r="AO212" s="100">
        <v>4.6646430825611526E-2</v>
      </c>
      <c r="AP212" s="100">
        <v>9.5577210065684287E-2</v>
      </c>
      <c r="AQ212" s="100">
        <v>7.5575927239937904E-2</v>
      </c>
      <c r="AR212" s="100">
        <v>5.6474226608009014E-2</v>
      </c>
      <c r="AS212" s="100">
        <v>8.9467143935371168E-2</v>
      </c>
      <c r="AT212" s="99">
        <f t="shared" si="121"/>
        <v>3.415043140621576</v>
      </c>
      <c r="AU212" s="100"/>
      <c r="AV212" s="100"/>
      <c r="AW212" s="100">
        <v>1</v>
      </c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99">
        <f t="shared" si="103"/>
        <v>9.2349344634385946E-2</v>
      </c>
      <c r="BH212" s="99">
        <f t="shared" si="104"/>
        <v>6.2557970493608603E-2</v>
      </c>
      <c r="BI212" s="99">
        <f t="shared" si="105"/>
        <v>6.0529075990521056E-2</v>
      </c>
      <c r="BJ212" s="99">
        <f t="shared" si="106"/>
        <v>7.9571974268544635E-2</v>
      </c>
      <c r="BK212" s="99">
        <f t="shared" si="107"/>
        <v>0.13081744610587065</v>
      </c>
      <c r="BL212" s="99">
        <f t="shared" si="108"/>
        <v>5.6759630971501579E-2</v>
      </c>
      <c r="BM212" s="99">
        <f t="shared" si="109"/>
        <v>6.3948273740060499E-2</v>
      </c>
      <c r="BN212" s="99">
        <f t="shared" si="110"/>
        <v>7.5078650379199682E-2</v>
      </c>
      <c r="BO212" s="99">
        <f t="shared" si="111"/>
        <v>7.2748187734922781E-2</v>
      </c>
      <c r="BQ212" s="99">
        <f t="shared" si="112"/>
        <v>1.5042781398360662E-2</v>
      </c>
      <c r="BR212" s="99">
        <f t="shared" si="113"/>
        <v>1.7676041524863597E-2</v>
      </c>
      <c r="BS212" s="99">
        <f t="shared" si="114"/>
        <v>1.411700945567293E-2</v>
      </c>
      <c r="BT212" s="99">
        <f t="shared" si="115"/>
        <v>2.4337768105697939E-2</v>
      </c>
      <c r="BU212" s="99">
        <f t="shared" si="116"/>
        <v>1.9345100791907339E-2</v>
      </c>
      <c r="BV212" s="99">
        <f t="shared" si="117"/>
        <v>6.7946474117066506E-3</v>
      </c>
      <c r="BW212" s="99">
        <f t="shared" si="118"/>
        <v>1.460705084496519E-2</v>
      </c>
      <c r="BX212" s="99">
        <f t="shared" si="119"/>
        <v>2.2474521813176534E-2</v>
      </c>
      <c r="BY212" s="99">
        <f t="shared" si="120"/>
        <v>2.0945329982076114E-2</v>
      </c>
      <c r="CA212" s="109">
        <f t="shared" si="122"/>
        <v>0.70594058654567804</v>
      </c>
      <c r="CB212" s="109">
        <f t="shared" si="123"/>
        <v>0.4782081622582694</v>
      </c>
      <c r="CC212" s="109">
        <f t="shared" si="124"/>
        <v>0.46269880503197436</v>
      </c>
      <c r="CD212" s="109">
        <f t="shared" si="125"/>
        <v>0.60826729642884925</v>
      </c>
      <c r="CE212" s="109">
        <f t="shared" si="126"/>
        <v>1</v>
      </c>
      <c r="CF212" s="109">
        <f t="shared" si="127"/>
        <v>0.43388426132066493</v>
      </c>
      <c r="CG212" s="109">
        <f t="shared" si="128"/>
        <v>0.48883597443346444</v>
      </c>
      <c r="CH212" s="109">
        <f t="shared" si="129"/>
        <v>0.57391924864852106</v>
      </c>
      <c r="CI212" s="109">
        <f t="shared" si="130"/>
        <v>0.55610463206908678</v>
      </c>
    </row>
    <row r="213" spans="1:87" s="99" customFormat="1">
      <c r="A213" s="105">
        <v>526</v>
      </c>
      <c r="B213" s="100">
        <v>7.3351862334393392E-2</v>
      </c>
      <c r="C213" s="100">
        <v>7.1983265777371186E-2</v>
      </c>
      <c r="D213" s="100">
        <v>8.8202661620856312E-2</v>
      </c>
      <c r="E213" s="100">
        <v>8.0351417483772766E-2</v>
      </c>
      <c r="F213" s="100">
        <v>6.5100816046686119E-2</v>
      </c>
      <c r="G213" s="100">
        <v>5.0442812037981045E-2</v>
      </c>
      <c r="H213" s="100">
        <v>3.9800966582280856E-2</v>
      </c>
      <c r="I213" s="100">
        <v>5.855209804323315E-2</v>
      </c>
      <c r="J213" s="100">
        <v>5.3517832813996462E-2</v>
      </c>
      <c r="K213" s="100">
        <v>5.6529675010985013E-2</v>
      </c>
      <c r="L213" s="100">
        <v>5.693550753329684E-2</v>
      </c>
      <c r="M213" s="100">
        <v>3.9702884863750572E-2</v>
      </c>
      <c r="N213" s="100">
        <v>3.8342608601685757E-2</v>
      </c>
      <c r="O213" s="100">
        <v>4.01579144543628E-2</v>
      </c>
      <c r="P213" s="100">
        <v>4.5186090863520115E-2</v>
      </c>
      <c r="Q213" s="100">
        <v>4.5023442150930154E-2</v>
      </c>
      <c r="R213" s="100">
        <v>4.5990784508204291E-2</v>
      </c>
      <c r="S213" s="100">
        <v>4.5862305518206511E-2</v>
      </c>
      <c r="T213" s="100">
        <v>6.5863648109679956E-2</v>
      </c>
      <c r="U213" s="100">
        <v>5.0897393430925177E-2</v>
      </c>
      <c r="V213" s="100">
        <v>0.10655442929344443</v>
      </c>
      <c r="W213" s="100">
        <v>7.8789526916495212E-2</v>
      </c>
      <c r="X213" s="100">
        <v>0.1031067694353749</v>
      </c>
      <c r="Y213" s="100">
        <v>7.7443086218070722E-2</v>
      </c>
      <c r="Z213" s="100">
        <v>8.9531011943762479E-2</v>
      </c>
      <c r="AA213" s="100">
        <v>3.0466668130538475E-2</v>
      </c>
      <c r="AB213" s="100">
        <v>3.3154840791710938E-2</v>
      </c>
      <c r="AC213" s="100">
        <v>2.9046300419381332E-2</v>
      </c>
      <c r="AD213" s="100">
        <v>4.5448826784984665E-2</v>
      </c>
      <c r="AE213" s="100">
        <v>4.6027973162771296E-2</v>
      </c>
      <c r="AF213" s="100">
        <v>6.3296985378826651E-2</v>
      </c>
      <c r="AG213" s="100">
        <v>5.1992516804768497E-2</v>
      </c>
      <c r="AH213" s="100">
        <v>5.9461330219102153E-2</v>
      </c>
      <c r="AI213" s="100">
        <v>3.0887310158861443E-2</v>
      </c>
      <c r="AJ213" s="100">
        <v>6.2500338546039563E-2</v>
      </c>
      <c r="AK213" s="100">
        <v>8.7422330339060328E-2</v>
      </c>
      <c r="AL213" s="100">
        <v>6.8233494780024981E-2</v>
      </c>
      <c r="AM213" s="100">
        <v>4.829724016971413E-2</v>
      </c>
      <c r="AN213" s="100">
        <v>4.6607419089174471E-2</v>
      </c>
      <c r="AO213" s="100">
        <v>4.8113769063259183E-2</v>
      </c>
      <c r="AP213" s="100">
        <v>6.7170515893872629E-2</v>
      </c>
      <c r="AQ213" s="100">
        <v>4.8445184965267847E-2</v>
      </c>
      <c r="AR213" s="100">
        <v>4.9502930240837309E-2</v>
      </c>
      <c r="AS213" s="100">
        <v>5.6374773449263282E-2</v>
      </c>
      <c r="AT213" s="99">
        <f t="shared" si="121"/>
        <v>2.5396715599807247</v>
      </c>
      <c r="AU213" s="100"/>
      <c r="AV213" s="100"/>
      <c r="AW213" s="100">
        <v>1</v>
      </c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99">
        <f t="shared" si="103"/>
        <v>7.5798004652615963E-2</v>
      </c>
      <c r="BH213" s="99">
        <f t="shared" si="104"/>
        <v>5.17686768976953E-2</v>
      </c>
      <c r="BI213" s="99">
        <f t="shared" si="105"/>
        <v>4.406500126332321E-2</v>
      </c>
      <c r="BJ213" s="99">
        <f t="shared" si="106"/>
        <v>5.0727514743589219E-2</v>
      </c>
      <c r="BK213" s="99">
        <f t="shared" si="107"/>
        <v>9.1084964761429549E-2</v>
      </c>
      <c r="BL213" s="99">
        <f t="shared" si="108"/>
        <v>3.452915903165385E-2</v>
      </c>
      <c r="BM213" s="99">
        <f t="shared" si="109"/>
        <v>5.0333223144866011E-2</v>
      </c>
      <c r="BN213" s="99">
        <f t="shared" si="110"/>
        <v>6.2612164584802704E-2</v>
      </c>
      <c r="BO213" s="99">
        <f t="shared" si="111"/>
        <v>5.392143472250005E-2</v>
      </c>
      <c r="BQ213" s="99">
        <f t="shared" si="112"/>
        <v>8.7973685257125862E-3</v>
      </c>
      <c r="BR213" s="99">
        <f t="shared" si="113"/>
        <v>7.3607992044328191E-3</v>
      </c>
      <c r="BS213" s="99">
        <f t="shared" si="114"/>
        <v>7.6476456855564118E-3</v>
      </c>
      <c r="BT213" s="99">
        <f t="shared" si="115"/>
        <v>8.7717545325376196E-3</v>
      </c>
      <c r="BU213" s="99">
        <f t="shared" si="116"/>
        <v>1.3449177780404404E-2</v>
      </c>
      <c r="BV213" s="99">
        <f t="shared" si="117"/>
        <v>7.4764845872818432E-3</v>
      </c>
      <c r="BW213" s="99">
        <f t="shared" si="118"/>
        <v>1.2755522673873074E-2</v>
      </c>
      <c r="BX213" s="99">
        <f t="shared" si="119"/>
        <v>1.6645007677753794E-2</v>
      </c>
      <c r="BY213" s="99">
        <f t="shared" si="120"/>
        <v>8.1363151435622227E-3</v>
      </c>
      <c r="CA213" s="109">
        <f t="shared" si="122"/>
        <v>0.83216812841885257</v>
      </c>
      <c r="CB213" s="109">
        <f t="shared" si="123"/>
        <v>0.56835589752148696</v>
      </c>
      <c r="CC213" s="109">
        <f t="shared" si="124"/>
        <v>0.48377908888408316</v>
      </c>
      <c r="CD213" s="109">
        <f t="shared" si="125"/>
        <v>0.55692522774153919</v>
      </c>
      <c r="CE213" s="109">
        <f t="shared" si="126"/>
        <v>1</v>
      </c>
      <c r="CF213" s="109">
        <f t="shared" si="127"/>
        <v>0.37908736224571082</v>
      </c>
      <c r="CG213" s="109">
        <f t="shared" si="128"/>
        <v>0.55259639476942413</v>
      </c>
      <c r="CH213" s="109">
        <f t="shared" si="129"/>
        <v>0.68740395024356626</v>
      </c>
      <c r="CI213" s="109">
        <f t="shared" si="130"/>
        <v>0.59199050978096657</v>
      </c>
    </row>
    <row r="214" spans="1:87" s="99" customFormat="1">
      <c r="A214" s="105">
        <v>330</v>
      </c>
      <c r="B214" s="100">
        <v>3.9993899800894591E-3</v>
      </c>
      <c r="C214" s="100">
        <v>5.8992061370756856E-3</v>
      </c>
      <c r="D214" s="100">
        <v>1.0194609936585544E-2</v>
      </c>
      <c r="E214" s="100">
        <v>4.27270664141291E-3</v>
      </c>
      <c r="F214" s="100">
        <v>6.1395402922847109E-3</v>
      </c>
      <c r="G214" s="100">
        <v>7.1494755676388489E-3</v>
      </c>
      <c r="H214" s="100">
        <v>7.6674848851332493E-3</v>
      </c>
      <c r="I214" s="100">
        <v>7.2423316308189859E-3</v>
      </c>
      <c r="J214" s="100">
        <v>8.1376827233935398E-3</v>
      </c>
      <c r="K214" s="100">
        <v>1.1091324477454621E-2</v>
      </c>
      <c r="L214" s="100">
        <v>1.4996789810685592E-2</v>
      </c>
      <c r="M214" s="100">
        <v>1.4119881241258377E-2</v>
      </c>
      <c r="N214" s="100">
        <v>1.2981143289388373E-2</v>
      </c>
      <c r="O214" s="100">
        <v>8.9739072649791841E-3</v>
      </c>
      <c r="P214" s="100">
        <v>1.1128388424294838E-2</v>
      </c>
      <c r="Q214" s="100">
        <v>4.4767265097996169E-3</v>
      </c>
      <c r="R214" s="100">
        <v>5.3246718433068545E-3</v>
      </c>
      <c r="S214" s="100">
        <v>4.1102543698378294E-3</v>
      </c>
      <c r="T214" s="100">
        <v>5.7356665970454222E-3</v>
      </c>
      <c r="U214" s="100">
        <v>5.4988933987900725E-3</v>
      </c>
      <c r="V214" s="100">
        <v>8.9493287563791879E-3</v>
      </c>
      <c r="W214" s="100">
        <v>4.6194268700670039E-3</v>
      </c>
      <c r="X214" s="100">
        <v>5.5981227101663273E-3</v>
      </c>
      <c r="Y214" s="100">
        <v>4.4089723740055849E-3</v>
      </c>
      <c r="Z214" s="100">
        <v>8.9206406845757317E-3</v>
      </c>
      <c r="AA214" s="100">
        <v>2.1066316997944132E-2</v>
      </c>
      <c r="AB214" s="100">
        <v>2.141113278135854E-2</v>
      </c>
      <c r="AC214" s="100">
        <v>1.7711009912122506E-2</v>
      </c>
      <c r="AD214" s="100">
        <v>2.7688745051943856E-2</v>
      </c>
      <c r="AE214" s="100">
        <v>2.429804494801812E-2</v>
      </c>
      <c r="AF214" s="100">
        <v>3.1170494203442322E-2</v>
      </c>
      <c r="AG214" s="100">
        <v>2.7693746152534546E-2</v>
      </c>
      <c r="AH214" s="100">
        <v>1.7343921485889806E-2</v>
      </c>
      <c r="AI214" s="100">
        <v>2.3177913623674502E-2</v>
      </c>
      <c r="AJ214" s="100">
        <v>9.8229133376306118E-3</v>
      </c>
      <c r="AK214" s="100">
        <v>9.7665156299327188E-3</v>
      </c>
      <c r="AL214" s="100">
        <v>8.0648049334259651E-3</v>
      </c>
      <c r="AM214" s="100">
        <v>6.4142998815498219E-3</v>
      </c>
      <c r="AN214" s="100">
        <v>5.6041716541286868E-3</v>
      </c>
      <c r="AO214" s="100">
        <v>6.403196136009307E-3</v>
      </c>
      <c r="AP214" s="100">
        <v>1.2818153782397845E-2</v>
      </c>
      <c r="AQ214" s="100">
        <v>1.3033117413530856E-2</v>
      </c>
      <c r="AR214" s="100">
        <v>7.0605238878378362E-3</v>
      </c>
      <c r="AS214" s="100">
        <v>1.0375900950189672E-2</v>
      </c>
      <c r="AT214" s="99">
        <f t="shared" si="121"/>
        <v>0.49256148918002923</v>
      </c>
      <c r="AU214" s="100"/>
      <c r="AV214" s="100"/>
      <c r="AW214" s="100">
        <v>1</v>
      </c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99">
        <f t="shared" si="103"/>
        <v>6.101090597489661E-3</v>
      </c>
      <c r="BH214" s="99">
        <f t="shared" si="104"/>
        <v>8.2576598568878494E-3</v>
      </c>
      <c r="BI214" s="99">
        <f t="shared" si="105"/>
        <v>1.2440022006121274E-2</v>
      </c>
      <c r="BJ214" s="99">
        <f t="shared" si="106"/>
        <v>5.0292425437559584E-3</v>
      </c>
      <c r="BK214" s="99">
        <f t="shared" si="107"/>
        <v>6.4992982790387675E-3</v>
      </c>
      <c r="BL214" s="99">
        <f t="shared" si="108"/>
        <v>2.1969301185842258E-2</v>
      </c>
      <c r="BM214" s="99">
        <f t="shared" si="109"/>
        <v>2.4736824082711856E-2</v>
      </c>
      <c r="BN214" s="99">
        <f t="shared" si="110"/>
        <v>7.9345410873335621E-3</v>
      </c>
      <c r="BO214" s="99">
        <f t="shared" si="111"/>
        <v>9.9381784339931025E-3</v>
      </c>
      <c r="BQ214" s="99">
        <f t="shared" si="112"/>
        <v>2.477865496246606E-3</v>
      </c>
      <c r="BR214" s="99">
        <f t="shared" si="113"/>
        <v>1.6318180058824984E-3</v>
      </c>
      <c r="BS214" s="99">
        <f t="shared" si="114"/>
        <v>2.4179606567970679E-3</v>
      </c>
      <c r="BT214" s="99">
        <f t="shared" si="115"/>
        <v>6.9941021069783236E-4</v>
      </c>
      <c r="BU214" s="99">
        <f t="shared" si="116"/>
        <v>2.2683168150747428E-3</v>
      </c>
      <c r="BV214" s="99">
        <f t="shared" si="117"/>
        <v>4.1622115563997517E-3</v>
      </c>
      <c r="BW214" s="99">
        <f t="shared" si="118"/>
        <v>5.1820178768463947E-3</v>
      </c>
      <c r="BX214" s="99">
        <f t="shared" si="119"/>
        <v>1.9157768769483914E-3</v>
      </c>
      <c r="BY214" s="99">
        <f t="shared" si="120"/>
        <v>3.1161475346063736E-3</v>
      </c>
      <c r="CA214" s="109">
        <f t="shared" si="122"/>
        <v>0.24664001235929106</v>
      </c>
      <c r="CB214" s="109">
        <f t="shared" si="123"/>
        <v>0.33382053529899125</v>
      </c>
      <c r="CC214" s="109">
        <f t="shared" si="124"/>
        <v>0.50289487302516711</v>
      </c>
      <c r="CD214" s="109">
        <f t="shared" si="125"/>
        <v>0.2033099530861284</v>
      </c>
      <c r="CE214" s="109">
        <f t="shared" si="126"/>
        <v>0.26273778142688153</v>
      </c>
      <c r="CF214" s="109">
        <f t="shared" si="127"/>
        <v>0.88812133329582221</v>
      </c>
      <c r="CG214" s="109">
        <f t="shared" si="128"/>
        <v>1</v>
      </c>
      <c r="CH214" s="109">
        <f t="shared" si="129"/>
        <v>0.32075827765128823</v>
      </c>
      <c r="CI214" s="109">
        <f t="shared" si="130"/>
        <v>0.40175644216747797</v>
      </c>
    </row>
    <row r="215" spans="1:87" s="99" customFormat="1">
      <c r="A215" s="105" t="s">
        <v>142</v>
      </c>
      <c r="B215" s="100">
        <v>0</v>
      </c>
      <c r="C215" s="100">
        <v>0</v>
      </c>
      <c r="D215" s="100">
        <v>0</v>
      </c>
      <c r="E215" s="100">
        <v>0</v>
      </c>
      <c r="F215" s="100">
        <v>0</v>
      </c>
      <c r="G215" s="100">
        <v>0</v>
      </c>
      <c r="H215" s="100">
        <v>0</v>
      </c>
      <c r="I215" s="100">
        <v>0</v>
      </c>
      <c r="J215" s="100">
        <v>0</v>
      </c>
      <c r="K215" s="100">
        <v>0</v>
      </c>
      <c r="L215" s="100">
        <v>7.4421968737330788E-3</v>
      </c>
      <c r="M215" s="100">
        <v>4.656356030161307E-3</v>
      </c>
      <c r="N215" s="100">
        <v>5.4395396585260429E-3</v>
      </c>
      <c r="O215" s="100">
        <v>0</v>
      </c>
      <c r="P215" s="100">
        <v>4.9429209641024766E-3</v>
      </c>
      <c r="Q215" s="100">
        <v>0</v>
      </c>
      <c r="R215" s="100">
        <v>6.0868710516204551E-3</v>
      </c>
      <c r="S215" s="100">
        <v>5.6932744285596694E-3</v>
      </c>
      <c r="T215" s="100">
        <v>5.9978645661466637E-3</v>
      </c>
      <c r="U215" s="100">
        <v>0</v>
      </c>
      <c r="V215" s="100">
        <v>0</v>
      </c>
      <c r="W215" s="100">
        <v>0</v>
      </c>
      <c r="X215" s="100">
        <v>0</v>
      </c>
      <c r="Y215" s="100">
        <v>0</v>
      </c>
      <c r="Z215" s="100">
        <v>0</v>
      </c>
      <c r="AA215" s="100">
        <v>3.4320146797938824E-3</v>
      </c>
      <c r="AB215" s="100">
        <v>3.7163269653419186E-3</v>
      </c>
      <c r="AC215" s="100">
        <v>0</v>
      </c>
      <c r="AD215" s="100">
        <v>0</v>
      </c>
      <c r="AE215" s="100">
        <v>0</v>
      </c>
      <c r="AF215" s="100">
        <v>0</v>
      </c>
      <c r="AG215" s="100">
        <v>0</v>
      </c>
      <c r="AH215" s="100">
        <v>0</v>
      </c>
      <c r="AI215" s="100">
        <v>0</v>
      </c>
      <c r="AJ215" s="100">
        <v>0</v>
      </c>
      <c r="AK215" s="100">
        <v>0</v>
      </c>
      <c r="AL215" s="100">
        <v>0</v>
      </c>
      <c r="AM215" s="100">
        <v>0</v>
      </c>
      <c r="AN215" s="100">
        <v>0</v>
      </c>
      <c r="AO215" s="100">
        <v>0</v>
      </c>
      <c r="AP215" s="100">
        <v>0</v>
      </c>
      <c r="AQ215" s="100">
        <v>0</v>
      </c>
      <c r="AR215" s="100">
        <v>0</v>
      </c>
      <c r="AS215" s="100">
        <v>0</v>
      </c>
      <c r="AT215" s="99">
        <f t="shared" si="121"/>
        <v>4.7407365217985491E-2</v>
      </c>
      <c r="AU215" s="100">
        <v>1</v>
      </c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99">
        <f t="shared" si="103"/>
        <v>0</v>
      </c>
      <c r="BH215" s="99">
        <f t="shared" si="104"/>
        <v>0</v>
      </c>
      <c r="BI215" s="99">
        <f t="shared" si="105"/>
        <v>4.4962027053045807E-3</v>
      </c>
      <c r="BJ215" s="99">
        <f t="shared" si="106"/>
        <v>3.5556020092653573E-3</v>
      </c>
      <c r="BK215" s="99">
        <f t="shared" si="107"/>
        <v>0</v>
      </c>
      <c r="BL215" s="99">
        <f t="shared" si="108"/>
        <v>1.7870854112839504E-3</v>
      </c>
      <c r="BM215" s="99">
        <f t="shared" si="109"/>
        <v>0</v>
      </c>
      <c r="BN215" s="99">
        <f t="shared" si="110"/>
        <v>0</v>
      </c>
      <c r="BO215" s="99">
        <f t="shared" si="111"/>
        <v>0</v>
      </c>
      <c r="BQ215" s="99">
        <f t="shared" si="112"/>
        <v>0</v>
      </c>
      <c r="BR215" s="99">
        <f t="shared" si="113"/>
        <v>0</v>
      </c>
      <c r="BS215" s="99">
        <f t="shared" si="114"/>
        <v>2.7390605736786018E-3</v>
      </c>
      <c r="BT215" s="99">
        <f t="shared" si="115"/>
        <v>3.2490854109397081E-3</v>
      </c>
      <c r="BU215" s="99">
        <f t="shared" si="116"/>
        <v>0</v>
      </c>
      <c r="BV215" s="99">
        <f t="shared" si="117"/>
        <v>2.0668102482450643E-3</v>
      </c>
      <c r="BW215" s="99">
        <f t="shared" si="118"/>
        <v>0</v>
      </c>
      <c r="BX215" s="99">
        <f t="shared" si="119"/>
        <v>0</v>
      </c>
      <c r="BY215" s="99">
        <f t="shared" si="120"/>
        <v>0</v>
      </c>
      <c r="CA215" s="109">
        <f t="shared" si="122"/>
        <v>0</v>
      </c>
      <c r="CB215" s="109">
        <f t="shared" si="123"/>
        <v>0</v>
      </c>
      <c r="CC215" s="109">
        <f t="shared" si="124"/>
        <v>1</v>
      </c>
      <c r="CD215" s="109">
        <f t="shared" si="125"/>
        <v>0.79080109201270865</v>
      </c>
      <c r="CE215" s="109">
        <f t="shared" si="126"/>
        <v>0</v>
      </c>
      <c r="CF215" s="109">
        <f t="shared" si="127"/>
        <v>0.39746548997347531</v>
      </c>
      <c r="CG215" s="109">
        <f t="shared" si="128"/>
        <v>0</v>
      </c>
      <c r="CH215" s="109">
        <f t="shared" si="129"/>
        <v>0</v>
      </c>
      <c r="CI215" s="109">
        <f t="shared" si="130"/>
        <v>0</v>
      </c>
    </row>
    <row r="216" spans="1:87" s="99" customFormat="1">
      <c r="A216" s="105" t="s">
        <v>201</v>
      </c>
      <c r="B216" s="100">
        <v>9.2605994749341544E-2</v>
      </c>
      <c r="C216" s="100">
        <v>0.10114346847281275</v>
      </c>
      <c r="D216" s="100">
        <v>0.15850868516723618</v>
      </c>
      <c r="E216" s="100">
        <v>0.11351853697886731</v>
      </c>
      <c r="F216" s="100">
        <v>0.1014281715269183</v>
      </c>
      <c r="G216" s="100">
        <v>0</v>
      </c>
      <c r="H216" s="100">
        <v>0</v>
      </c>
      <c r="I216" s="100">
        <v>0</v>
      </c>
      <c r="J216" s="100">
        <v>0</v>
      </c>
      <c r="K216" s="100">
        <v>0</v>
      </c>
      <c r="L216" s="100">
        <v>0</v>
      </c>
      <c r="M216" s="100">
        <v>0</v>
      </c>
      <c r="N216" s="100">
        <v>0</v>
      </c>
      <c r="O216" s="100">
        <v>0</v>
      </c>
      <c r="P216" s="100">
        <v>0</v>
      </c>
      <c r="Q216" s="100">
        <v>1.5845265939089158E-2</v>
      </c>
      <c r="R216" s="100">
        <v>1.4839503304650338E-2</v>
      </c>
      <c r="S216" s="100">
        <v>1.3147655242433389E-2</v>
      </c>
      <c r="T216" s="100">
        <v>2.3232047611297362E-2</v>
      </c>
      <c r="U216" s="100">
        <v>1.7568839164619085E-2</v>
      </c>
      <c r="V216" s="100">
        <v>0</v>
      </c>
      <c r="W216" s="100">
        <v>0</v>
      </c>
      <c r="X216" s="100">
        <v>0</v>
      </c>
      <c r="Y216" s="100">
        <v>0</v>
      </c>
      <c r="Z216" s="100">
        <v>0</v>
      </c>
      <c r="AA216" s="100">
        <v>0</v>
      </c>
      <c r="AB216" s="100">
        <v>0</v>
      </c>
      <c r="AC216" s="100">
        <v>0</v>
      </c>
      <c r="AD216" s="100">
        <v>0</v>
      </c>
      <c r="AE216" s="100">
        <v>0</v>
      </c>
      <c r="AF216" s="100">
        <v>0</v>
      </c>
      <c r="AG216" s="100">
        <v>0</v>
      </c>
      <c r="AH216" s="100">
        <v>0</v>
      </c>
      <c r="AI216" s="100">
        <v>0</v>
      </c>
      <c r="AJ216" s="100">
        <v>0</v>
      </c>
      <c r="AK216" s="100">
        <v>6.1683418554318147E-3</v>
      </c>
      <c r="AL216" s="100">
        <v>0</v>
      </c>
      <c r="AM216" s="100">
        <v>5.2510950406449161E-3</v>
      </c>
      <c r="AN216" s="100">
        <v>3.4588993515666366E-3</v>
      </c>
      <c r="AO216" s="100">
        <v>0</v>
      </c>
      <c r="AP216" s="100">
        <v>0</v>
      </c>
      <c r="AQ216" s="100">
        <v>0</v>
      </c>
      <c r="AR216" s="100">
        <v>0</v>
      </c>
      <c r="AS216" s="100">
        <v>0</v>
      </c>
      <c r="AT216" s="99">
        <f t="shared" si="121"/>
        <v>0.66671650440490893</v>
      </c>
      <c r="AU216" s="100">
        <v>1</v>
      </c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99">
        <f t="shared" si="103"/>
        <v>0.11344097137903524</v>
      </c>
      <c r="BH216" s="99">
        <f t="shared" si="104"/>
        <v>0</v>
      </c>
      <c r="BI216" s="99">
        <f t="shared" si="105"/>
        <v>0</v>
      </c>
      <c r="BJ216" s="99">
        <f t="shared" si="106"/>
        <v>1.6926662252417866E-2</v>
      </c>
      <c r="BK216" s="99">
        <f t="shared" si="107"/>
        <v>0</v>
      </c>
      <c r="BL216" s="99">
        <f t="shared" si="108"/>
        <v>0</v>
      </c>
      <c r="BM216" s="99">
        <f t="shared" si="109"/>
        <v>0</v>
      </c>
      <c r="BN216" s="99">
        <f t="shared" si="110"/>
        <v>2.9756672495286737E-3</v>
      </c>
      <c r="BO216" s="99">
        <f t="shared" si="111"/>
        <v>0</v>
      </c>
      <c r="BQ216" s="99">
        <f t="shared" si="112"/>
        <v>2.6271358128639406E-2</v>
      </c>
      <c r="BR216" s="99">
        <f t="shared" si="113"/>
        <v>0</v>
      </c>
      <c r="BS216" s="99">
        <f t="shared" si="114"/>
        <v>0</v>
      </c>
      <c r="BT216" s="99">
        <f t="shared" si="115"/>
        <v>3.8722351475528639E-3</v>
      </c>
      <c r="BU216" s="99">
        <f t="shared" si="116"/>
        <v>0</v>
      </c>
      <c r="BV216" s="99">
        <f t="shared" si="117"/>
        <v>0</v>
      </c>
      <c r="BW216" s="99">
        <f t="shared" si="118"/>
        <v>0</v>
      </c>
      <c r="BX216" s="99">
        <f t="shared" si="119"/>
        <v>2.8858901224768606E-3</v>
      </c>
      <c r="BY216" s="99">
        <f t="shared" si="120"/>
        <v>0</v>
      </c>
      <c r="CA216" s="109">
        <f t="shared" si="122"/>
        <v>1</v>
      </c>
      <c r="CB216" s="109">
        <f t="shared" si="123"/>
        <v>0</v>
      </c>
      <c r="CC216" s="109">
        <f t="shared" si="124"/>
        <v>0</v>
      </c>
      <c r="CD216" s="109">
        <f t="shared" si="125"/>
        <v>0.14921118927888558</v>
      </c>
      <c r="CE216" s="109">
        <f t="shared" si="126"/>
        <v>0</v>
      </c>
      <c r="CF216" s="109">
        <f t="shared" si="127"/>
        <v>0</v>
      </c>
      <c r="CG216" s="109">
        <f t="shared" si="128"/>
        <v>0</v>
      </c>
      <c r="CH216" s="109">
        <f t="shared" si="129"/>
        <v>2.6230974694197655E-2</v>
      </c>
      <c r="CI216" s="109">
        <f t="shared" si="130"/>
        <v>0</v>
      </c>
    </row>
    <row r="217" spans="1:87" s="99" customFormat="1">
      <c r="A217" s="105" t="s">
        <v>168</v>
      </c>
      <c r="B217" s="100">
        <v>3.2813431838006363E-2</v>
      </c>
      <c r="C217" s="100">
        <v>4.2465190998294336E-2</v>
      </c>
      <c r="D217" s="100">
        <v>0.1017065998008581</v>
      </c>
      <c r="E217" s="100">
        <v>4.8589091253588873E-2</v>
      </c>
      <c r="F217" s="100">
        <v>4.0320212499432462E-2</v>
      </c>
      <c r="G217" s="100">
        <v>2.7167368136703875E-2</v>
      </c>
      <c r="H217" s="100">
        <v>2.5023400563068742E-2</v>
      </c>
      <c r="I217" s="100">
        <v>4.4550829438980012E-2</v>
      </c>
      <c r="J217" s="100">
        <v>4.7418434885048939E-2</v>
      </c>
      <c r="K217" s="100">
        <v>2.9669856724441637E-2</v>
      </c>
      <c r="L217" s="100">
        <v>5.1049897542115003E-2</v>
      </c>
      <c r="M217" s="100">
        <v>4.5184082994858127E-2</v>
      </c>
      <c r="N217" s="100">
        <v>2.8486870542468123E-2</v>
      </c>
      <c r="O217" s="100">
        <v>3.3202118905804351E-2</v>
      </c>
      <c r="P217" s="100">
        <v>3.4553016973895165E-2</v>
      </c>
      <c r="Q217" s="100">
        <v>4.7491844597017885E-2</v>
      </c>
      <c r="R217" s="100">
        <v>3.4497034899132958E-2</v>
      </c>
      <c r="S217" s="100">
        <v>3.4671679060450565E-2</v>
      </c>
      <c r="T217" s="100">
        <v>7.2382811787622403E-2</v>
      </c>
      <c r="U217" s="100">
        <v>5.2416147973098792E-2</v>
      </c>
      <c r="V217" s="100">
        <v>4.3945618187765323E-2</v>
      </c>
      <c r="W217" s="100">
        <v>3.9775546148620264E-2</v>
      </c>
      <c r="X217" s="100">
        <v>0.12068144310960305</v>
      </c>
      <c r="Y217" s="100">
        <v>4.0327146489863942E-2</v>
      </c>
      <c r="Z217" s="100">
        <v>8.4722877870489502E-2</v>
      </c>
      <c r="AA217" s="100">
        <v>7.730422981389054E-2</v>
      </c>
      <c r="AB217" s="100">
        <v>4.1987415382927724E-2</v>
      </c>
      <c r="AC217" s="100">
        <v>0.12038786592860111</v>
      </c>
      <c r="AD217" s="100">
        <v>8.8373850379489097E-2</v>
      </c>
      <c r="AE217" s="100">
        <v>4.2592810405307061E-2</v>
      </c>
      <c r="AF217" s="100">
        <v>5.1115366513232341E-2</v>
      </c>
      <c r="AG217" s="100">
        <v>8.0308261533990982E-2</v>
      </c>
      <c r="AH217" s="100">
        <v>5.9792246463150261E-2</v>
      </c>
      <c r="AI217" s="100">
        <v>4.4944806339893818E-2</v>
      </c>
      <c r="AJ217" s="100">
        <v>5.2180101076305573E-2</v>
      </c>
      <c r="AK217" s="100">
        <v>4.6149178672374183E-2</v>
      </c>
      <c r="AL217" s="100">
        <v>4.4715646481881734E-2</v>
      </c>
      <c r="AM217" s="100">
        <v>5.0982615257739117E-2</v>
      </c>
      <c r="AN217" s="100">
        <v>5.9862531048865401E-2</v>
      </c>
      <c r="AO217" s="100">
        <v>2.2031427292131579E-2</v>
      </c>
      <c r="AP217" s="100">
        <v>3.7913402941566018E-2</v>
      </c>
      <c r="AQ217" s="100">
        <v>9.1954323985712766E-2</v>
      </c>
      <c r="AR217" s="100">
        <v>5.1910035106726531E-2</v>
      </c>
      <c r="AS217" s="100">
        <v>6.1951155088134445E-2</v>
      </c>
      <c r="AT217" s="99">
        <f t="shared" si="121"/>
        <v>2.329569822933149</v>
      </c>
      <c r="AU217" s="100">
        <v>1</v>
      </c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99">
        <f t="shared" si="103"/>
        <v>5.3178905278036023E-2</v>
      </c>
      <c r="BH217" s="99">
        <f t="shared" si="104"/>
        <v>3.4765977949648641E-2</v>
      </c>
      <c r="BI217" s="99">
        <f t="shared" si="105"/>
        <v>3.8495197391828148E-2</v>
      </c>
      <c r="BJ217" s="99">
        <f t="shared" si="106"/>
        <v>4.8291903663464517E-2</v>
      </c>
      <c r="BK217" s="99">
        <f t="shared" si="107"/>
        <v>6.5890526361268423E-2</v>
      </c>
      <c r="BL217" s="99">
        <f t="shared" si="108"/>
        <v>8.2013340376227109E-2</v>
      </c>
      <c r="BM217" s="99">
        <f t="shared" si="109"/>
        <v>5.5750698251114894E-2</v>
      </c>
      <c r="BN217" s="99">
        <f t="shared" si="110"/>
        <v>5.0778014507433203E-2</v>
      </c>
      <c r="BO217" s="99">
        <f t="shared" si="111"/>
        <v>5.3152068882854266E-2</v>
      </c>
      <c r="BQ217" s="99">
        <f t="shared" si="112"/>
        <v>2.7707786317921316E-2</v>
      </c>
      <c r="BR217" s="99">
        <f t="shared" si="113"/>
        <v>1.0421793534887765E-2</v>
      </c>
      <c r="BS217" s="99">
        <f t="shared" si="114"/>
        <v>9.3016901569607045E-3</v>
      </c>
      <c r="BT217" s="99">
        <f t="shared" si="115"/>
        <v>1.5603126788753328E-2</v>
      </c>
      <c r="BU217" s="99">
        <f t="shared" si="116"/>
        <v>3.5964425472228841E-2</v>
      </c>
      <c r="BV217" s="99">
        <f t="shared" si="117"/>
        <v>3.2338370875936967E-2</v>
      </c>
      <c r="BW217" s="99">
        <f t="shared" si="118"/>
        <v>1.5254439019698012E-2</v>
      </c>
      <c r="BX217" s="99">
        <f t="shared" si="119"/>
        <v>5.9731603082109853E-3</v>
      </c>
      <c r="BY217" s="99">
        <f t="shared" si="120"/>
        <v>2.638793682587132E-2</v>
      </c>
      <c r="CA217" s="109">
        <f t="shared" si="122"/>
        <v>0.64841774562630528</v>
      </c>
      <c r="CB217" s="109">
        <f t="shared" si="123"/>
        <v>0.42390637657439106</v>
      </c>
      <c r="CC217" s="109">
        <f t="shared" si="124"/>
        <v>0.4693772649088026</v>
      </c>
      <c r="CD217" s="109">
        <f t="shared" si="125"/>
        <v>0.5888298591659693</v>
      </c>
      <c r="CE217" s="109">
        <f t="shared" si="126"/>
        <v>0.80341229925525448</v>
      </c>
      <c r="CF217" s="109">
        <f t="shared" si="127"/>
        <v>1</v>
      </c>
      <c r="CG217" s="109">
        <f t="shared" si="128"/>
        <v>0.67977597297421055</v>
      </c>
      <c r="CH217" s="109">
        <f t="shared" si="129"/>
        <v>0.61914335246552199</v>
      </c>
      <c r="CI217" s="109">
        <f t="shared" si="130"/>
        <v>0.64809052574892134</v>
      </c>
    </row>
    <row r="218" spans="1:87" s="99" customFormat="1">
      <c r="A218" s="105" t="s">
        <v>202</v>
      </c>
      <c r="B218" s="100">
        <v>9.3302727231658694E-2</v>
      </c>
      <c r="C218" s="100">
        <v>5.1031043594950802E-2</v>
      </c>
      <c r="D218" s="100">
        <v>7.1276592225526555E-2</v>
      </c>
      <c r="E218" s="100">
        <v>0.11068279174204972</v>
      </c>
      <c r="F218" s="100">
        <v>3.9176643093000833E-2</v>
      </c>
      <c r="G218" s="100">
        <v>4.114622818253906E-2</v>
      </c>
      <c r="H218" s="100">
        <v>1.9077240828044711E-2</v>
      </c>
      <c r="I218" s="100">
        <v>7.5244856570425331E-2</v>
      </c>
      <c r="J218" s="100">
        <v>6.1515283342101351E-2</v>
      </c>
      <c r="K218" s="100">
        <v>2.8307843367175348E-2</v>
      </c>
      <c r="L218" s="100">
        <v>3.0275950081950533E-2</v>
      </c>
      <c r="M218" s="100">
        <v>1.7065698640267309E-2</v>
      </c>
      <c r="N218" s="100">
        <v>2.0196401556083855E-2</v>
      </c>
      <c r="O218" s="100">
        <v>4.5445701645039797E-2</v>
      </c>
      <c r="P218" s="100">
        <v>4.3618068188111599E-2</v>
      </c>
      <c r="Q218" s="100">
        <v>2.6529019398454666E-2</v>
      </c>
      <c r="R218" s="100">
        <v>2.1327876713756817E-2</v>
      </c>
      <c r="S218" s="100">
        <v>3.9759899020388005E-2</v>
      </c>
      <c r="T218" s="100">
        <v>4.1931373638643715E-2</v>
      </c>
      <c r="U218" s="100">
        <v>3.0860907726103427E-2</v>
      </c>
      <c r="V218" s="100">
        <v>6.4267575961142784E-2</v>
      </c>
      <c r="W218" s="100">
        <v>9.6895873803677937E-2</v>
      </c>
      <c r="X218" s="100">
        <v>0.13327063359955804</v>
      </c>
      <c r="Y218" s="100">
        <v>3.547349296334041E-2</v>
      </c>
      <c r="Z218" s="100">
        <v>5.5164236601750904E-2</v>
      </c>
      <c r="AA218" s="100">
        <v>2.6184843093152388E-2</v>
      </c>
      <c r="AB218" s="100">
        <v>2.0285775147868612E-2</v>
      </c>
      <c r="AC218" s="100">
        <v>2.2437710075986734E-2</v>
      </c>
      <c r="AD218" s="100">
        <v>2.3127606828287524E-2</v>
      </c>
      <c r="AE218" s="100">
        <v>3.3833349791588176E-2</v>
      </c>
      <c r="AF218" s="100">
        <v>3.1938889619062376E-2</v>
      </c>
      <c r="AG218" s="100">
        <v>4.2584888396484465E-2</v>
      </c>
      <c r="AH218" s="100">
        <v>7.8553504983732855E-2</v>
      </c>
      <c r="AI218" s="100">
        <v>2.4149026414593971E-2</v>
      </c>
      <c r="AJ218" s="100">
        <v>3.9603115706911218E-2</v>
      </c>
      <c r="AK218" s="100">
        <v>6.892253557096624E-2</v>
      </c>
      <c r="AL218" s="100">
        <v>4.5712039412753501E-2</v>
      </c>
      <c r="AM218" s="100">
        <v>5.2982565378080798E-2</v>
      </c>
      <c r="AN218" s="100">
        <v>5.5826086658219524E-2</v>
      </c>
      <c r="AO218" s="100">
        <v>5.6845870144162383E-2</v>
      </c>
      <c r="AP218" s="100">
        <v>5.012314798672457E-2</v>
      </c>
      <c r="AQ218" s="100">
        <v>3.4471552821055164E-2</v>
      </c>
      <c r="AR218" s="100">
        <v>6.8212401357164179E-2</v>
      </c>
      <c r="AS218" s="100">
        <v>4.6940002870597707E-2</v>
      </c>
      <c r="AT218" s="99">
        <f t="shared" si="121"/>
        <v>2.1155788719731348</v>
      </c>
      <c r="AU218" s="100">
        <v>1</v>
      </c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99">
        <f t="shared" si="103"/>
        <v>7.309395957743732E-2</v>
      </c>
      <c r="BH218" s="99">
        <f t="shared" si="104"/>
        <v>4.5058290458057162E-2</v>
      </c>
      <c r="BI218" s="99">
        <f t="shared" si="105"/>
        <v>3.1320364022290617E-2</v>
      </c>
      <c r="BJ218" s="99">
        <f t="shared" si="106"/>
        <v>3.2081815299469324E-2</v>
      </c>
      <c r="BK218" s="99">
        <f t="shared" si="107"/>
        <v>7.7014362585894017E-2</v>
      </c>
      <c r="BL218" s="99">
        <f t="shared" si="108"/>
        <v>2.3008983786323815E-2</v>
      </c>
      <c r="BM218" s="99">
        <f t="shared" si="109"/>
        <v>4.2211931841092371E-2</v>
      </c>
      <c r="BN218" s="99">
        <f t="shared" si="110"/>
        <v>5.2609268545386258E-2</v>
      </c>
      <c r="BO218" s="99">
        <f t="shared" si="111"/>
        <v>5.1318595035940794E-2</v>
      </c>
      <c r="BQ218" s="99">
        <f t="shared" si="112"/>
        <v>2.9418421256285934E-2</v>
      </c>
      <c r="BR218" s="99">
        <f t="shared" si="113"/>
        <v>2.3199989425164557E-2</v>
      </c>
      <c r="BS218" s="99">
        <f t="shared" si="114"/>
        <v>1.3026775476768145E-2</v>
      </c>
      <c r="BT218" s="99">
        <f t="shared" si="115"/>
        <v>8.7169106027958857E-3</v>
      </c>
      <c r="BU218" s="99">
        <f t="shared" si="116"/>
        <v>3.8488943024080118E-2</v>
      </c>
      <c r="BV218" s="99">
        <f t="shared" si="117"/>
        <v>2.4387409800642164E-3</v>
      </c>
      <c r="BW218" s="99">
        <f t="shared" si="118"/>
        <v>2.1347444935967207E-2</v>
      </c>
      <c r="BX218" s="99">
        <f t="shared" si="119"/>
        <v>1.1105648694583735E-2</v>
      </c>
      <c r="BY218" s="99">
        <f t="shared" si="120"/>
        <v>1.2453668701721958E-2</v>
      </c>
      <c r="CA218" s="109">
        <f t="shared" si="122"/>
        <v>0.94909517034456692</v>
      </c>
      <c r="CB218" s="109">
        <f t="shared" si="123"/>
        <v>0.58506347316455043</v>
      </c>
      <c r="CC218" s="109">
        <f t="shared" si="124"/>
        <v>0.40668211708379792</v>
      </c>
      <c r="CD218" s="109">
        <f t="shared" si="125"/>
        <v>0.41656925049127708</v>
      </c>
      <c r="CE218" s="109">
        <f t="shared" si="126"/>
        <v>1</v>
      </c>
      <c r="CF218" s="109">
        <f t="shared" si="127"/>
        <v>0.29876224399912321</v>
      </c>
      <c r="CG218" s="109">
        <f t="shared" si="128"/>
        <v>0.54810467065819646</v>
      </c>
      <c r="CH218" s="109">
        <f t="shared" si="129"/>
        <v>0.68310983534676684</v>
      </c>
      <c r="CI218" s="109">
        <f t="shared" si="130"/>
        <v>0.6663509677004108</v>
      </c>
    </row>
    <row r="219" spans="1:87" s="99" customFormat="1">
      <c r="A219" s="105" t="s">
        <v>169</v>
      </c>
      <c r="B219" s="100">
        <v>5.2056649383779838E-2</v>
      </c>
      <c r="C219" s="100">
        <v>7.7429879115701178E-2</v>
      </c>
      <c r="D219" s="100">
        <v>0.22242099656959877</v>
      </c>
      <c r="E219" s="100">
        <v>5.3269732325728222E-2</v>
      </c>
      <c r="F219" s="100">
        <v>5.1675879570153779E-2</v>
      </c>
      <c r="G219" s="100">
        <v>4.4552496971915052E-2</v>
      </c>
      <c r="H219" s="100">
        <v>3.5824819824759539E-2</v>
      </c>
      <c r="I219" s="100">
        <v>0.13193974988620596</v>
      </c>
      <c r="J219" s="100">
        <v>5.1982304326907938E-2</v>
      </c>
      <c r="K219" s="100">
        <v>5.5022698075012533E-2</v>
      </c>
      <c r="L219" s="100">
        <v>6.9018675887613401E-2</v>
      </c>
      <c r="M219" s="100">
        <v>7.22223012300863E-2</v>
      </c>
      <c r="N219" s="100">
        <v>4.1394802247676679E-2</v>
      </c>
      <c r="O219" s="100">
        <v>4.2776999770314357E-2</v>
      </c>
      <c r="P219" s="100">
        <v>3.9987276323880043E-2</v>
      </c>
      <c r="Q219" s="100">
        <v>7.0877558552061293E-2</v>
      </c>
      <c r="R219" s="100">
        <v>4.8563616380581348E-2</v>
      </c>
      <c r="S219" s="100">
        <v>5.2186153719507175E-2</v>
      </c>
      <c r="T219" s="100">
        <v>0.11903787797196411</v>
      </c>
      <c r="U219" s="100">
        <v>6.5436633691104182E-2</v>
      </c>
      <c r="V219" s="100">
        <v>6.6347516732730025E-2</v>
      </c>
      <c r="W219" s="100">
        <v>7.7923343765869332E-2</v>
      </c>
      <c r="X219" s="100">
        <v>0.1752939317004823</v>
      </c>
      <c r="Y219" s="100">
        <v>7.3221602570558639E-2</v>
      </c>
      <c r="Z219" s="100">
        <v>0.12537335112135589</v>
      </c>
      <c r="AA219" s="100">
        <v>0.10840833764574674</v>
      </c>
      <c r="AB219" s="100">
        <v>5.3202725093848893E-2</v>
      </c>
      <c r="AC219" s="100">
        <v>0.13896351983660579</v>
      </c>
      <c r="AD219" s="100">
        <v>0.11804002059301986</v>
      </c>
      <c r="AE219" s="100">
        <v>4.545623225889233E-2</v>
      </c>
      <c r="AF219" s="100">
        <v>9.2312080879399738E-2</v>
      </c>
      <c r="AG219" s="100">
        <v>0.16342632358815531</v>
      </c>
      <c r="AH219" s="100">
        <v>0.11505730191204806</v>
      </c>
      <c r="AI219" s="100">
        <v>5.9197394570137216E-2</v>
      </c>
      <c r="AJ219" s="100">
        <v>7.5788947690574329E-2</v>
      </c>
      <c r="AK219" s="100">
        <v>6.5656055941232902E-2</v>
      </c>
      <c r="AL219" s="100">
        <v>5.6670984277542115E-2</v>
      </c>
      <c r="AM219" s="100">
        <v>7.0758778889919799E-2</v>
      </c>
      <c r="AN219" s="100">
        <v>8.7260267964235819E-2</v>
      </c>
      <c r="AO219" s="100">
        <v>3.6373714505609514E-2</v>
      </c>
      <c r="AP219" s="100">
        <v>7.9725713357633149E-2</v>
      </c>
      <c r="AQ219" s="100">
        <v>0.14859501738579814</v>
      </c>
      <c r="AR219" s="100">
        <v>7.5596771322546621E-2</v>
      </c>
      <c r="AS219" s="100">
        <v>8.3242421976772174E-2</v>
      </c>
      <c r="AT219" s="99">
        <f t="shared" si="121"/>
        <v>3.5895694574052652</v>
      </c>
      <c r="AU219" s="100">
        <v>1</v>
      </c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99">
        <f t="shared" si="103"/>
        <v>9.1370627392992357E-2</v>
      </c>
      <c r="BH219" s="99">
        <f t="shared" si="104"/>
        <v>6.3864413816960203E-2</v>
      </c>
      <c r="BI219" s="99">
        <f t="shared" si="105"/>
        <v>5.308001109191416E-2</v>
      </c>
      <c r="BJ219" s="99">
        <f t="shared" si="106"/>
        <v>7.1220368063043618E-2</v>
      </c>
      <c r="BK219" s="99">
        <f t="shared" si="107"/>
        <v>0.10363194917819922</v>
      </c>
      <c r="BL219" s="99">
        <f t="shared" si="108"/>
        <v>0.10465365079230532</v>
      </c>
      <c r="BM219" s="99">
        <f t="shared" si="109"/>
        <v>9.5089866641726542E-2</v>
      </c>
      <c r="BN219" s="99">
        <f t="shared" si="110"/>
        <v>7.1227006952700983E-2</v>
      </c>
      <c r="BO219" s="99">
        <f t="shared" si="111"/>
        <v>8.4706727709671914E-2</v>
      </c>
      <c r="BQ219" s="99">
        <f t="shared" si="112"/>
        <v>7.4063290165253079E-2</v>
      </c>
      <c r="BR219" s="99">
        <f t="shared" si="113"/>
        <v>3.8771061397687899E-2</v>
      </c>
      <c r="BS219" s="99">
        <f t="shared" si="114"/>
        <v>1.6082476169235995E-2</v>
      </c>
      <c r="BT219" s="99">
        <f t="shared" si="115"/>
        <v>2.8265319156220978E-2</v>
      </c>
      <c r="BU219" s="99">
        <f t="shared" si="116"/>
        <v>4.6324882010919319E-2</v>
      </c>
      <c r="BV219" s="99">
        <f t="shared" si="117"/>
        <v>3.6595343232320422E-2</v>
      </c>
      <c r="BW219" s="99">
        <f t="shared" si="118"/>
        <v>4.6978859943770594E-2</v>
      </c>
      <c r="BX219" s="99">
        <f t="shared" si="119"/>
        <v>1.1412813969071893E-2</v>
      </c>
      <c r="BY219" s="99">
        <f t="shared" si="120"/>
        <v>4.0397214395780548E-2</v>
      </c>
      <c r="CA219" s="109">
        <f t="shared" si="122"/>
        <v>0.87307634947514323</v>
      </c>
      <c r="CB219" s="109">
        <f t="shared" si="123"/>
        <v>0.61024544613073206</v>
      </c>
      <c r="CC219" s="109">
        <f t="shared" si="124"/>
        <v>0.50719693665781684</v>
      </c>
      <c r="CD219" s="109">
        <f t="shared" si="125"/>
        <v>0.68053400453641999</v>
      </c>
      <c r="CE219" s="109">
        <f t="shared" si="126"/>
        <v>0.99023730556582534</v>
      </c>
      <c r="CF219" s="109">
        <f t="shared" si="127"/>
        <v>1</v>
      </c>
      <c r="CG219" s="109">
        <f t="shared" si="128"/>
        <v>0.90861490183883808</v>
      </c>
      <c r="CH219" s="109">
        <f t="shared" si="129"/>
        <v>0.68059744130720723</v>
      </c>
      <c r="CI219" s="109">
        <f t="shared" si="130"/>
        <v>0.80940059967692968</v>
      </c>
    </row>
    <row r="220" spans="1:87" s="99" customFormat="1">
      <c r="A220" s="105" t="s">
        <v>144</v>
      </c>
      <c r="B220" s="100">
        <v>0.20097336377773325</v>
      </c>
      <c r="C220" s="100">
        <v>0.14043396553957052</v>
      </c>
      <c r="D220" s="100">
        <v>0.17989328375736444</v>
      </c>
      <c r="E220" s="100">
        <v>0.19795248023426892</v>
      </c>
      <c r="F220" s="100">
        <v>0.10866653143737953</v>
      </c>
      <c r="G220" s="100">
        <v>0.11419293185429175</v>
      </c>
      <c r="H220" s="100">
        <v>5.7049819162111728E-2</v>
      </c>
      <c r="I220" s="100">
        <v>0.16391403672572508</v>
      </c>
      <c r="J220" s="100">
        <v>0.13511076938295585</v>
      </c>
      <c r="K220" s="100">
        <v>0.10293767081541691</v>
      </c>
      <c r="L220" s="100">
        <v>0.1117559972173101</v>
      </c>
      <c r="M220" s="100">
        <v>7.0386415703882335E-2</v>
      </c>
      <c r="N220" s="100">
        <v>6.6651718175923927E-2</v>
      </c>
      <c r="O220" s="100">
        <v>0.10846737237394607</v>
      </c>
      <c r="P220" s="100">
        <v>9.7881138712210616E-2</v>
      </c>
      <c r="Q220" s="100">
        <v>9.4428162102597218E-2</v>
      </c>
      <c r="R220" s="100">
        <v>9.6180366296438599E-2</v>
      </c>
      <c r="S220" s="100">
        <v>0.13950525478143952</v>
      </c>
      <c r="T220" s="100">
        <v>0.11297222731669283</v>
      </c>
      <c r="U220" s="100">
        <v>0.12638094437660369</v>
      </c>
      <c r="V220" s="100">
        <v>0.12683594011036745</v>
      </c>
      <c r="W220" s="100">
        <v>0.20042230489841845</v>
      </c>
      <c r="X220" s="100">
        <v>0.26669967776798442</v>
      </c>
      <c r="Y220" s="100">
        <v>0.10704069956339879</v>
      </c>
      <c r="Z220" s="100">
        <v>0.13874499711865612</v>
      </c>
      <c r="AA220" s="100">
        <v>9.6999641788383772E-2</v>
      </c>
      <c r="AB220" s="100">
        <v>6.464285122064152E-2</v>
      </c>
      <c r="AC220" s="100">
        <v>7.8347489220944463E-2</v>
      </c>
      <c r="AD220" s="100">
        <v>8.4062736019931611E-2</v>
      </c>
      <c r="AE220" s="100">
        <v>6.652227430858032E-2</v>
      </c>
      <c r="AF220" s="100">
        <v>7.5375808871093866E-2</v>
      </c>
      <c r="AG220" s="100">
        <v>0.14660994765445698</v>
      </c>
      <c r="AH220" s="100">
        <v>0.19241787426291615</v>
      </c>
      <c r="AI220" s="100">
        <v>6.0336156099724092E-2</v>
      </c>
      <c r="AJ220" s="100">
        <v>0.10876841013363089</v>
      </c>
      <c r="AK220" s="100">
        <v>0.10639597388539382</v>
      </c>
      <c r="AL220" s="100">
        <v>8.7562746309048742E-2</v>
      </c>
      <c r="AM220" s="100">
        <v>0.10078689364339798</v>
      </c>
      <c r="AN220" s="100">
        <v>0.1285355030926961</v>
      </c>
      <c r="AO220" s="100">
        <v>0.10027350753179683</v>
      </c>
      <c r="AP220" s="100">
        <v>0.13311970280779989</v>
      </c>
      <c r="AQ220" s="100">
        <v>9.3823364329409215E-2</v>
      </c>
      <c r="AR220" s="100">
        <v>0.11808560316218711</v>
      </c>
      <c r="AS220" s="100">
        <v>0.12157145032310597</v>
      </c>
      <c r="AT220" s="99">
        <f t="shared" si="121"/>
        <v>5.2297160038678268</v>
      </c>
      <c r="AU220" s="100">
        <v>1</v>
      </c>
      <c r="AV220" s="100">
        <v>1</v>
      </c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99">
        <f t="shared" ref="BG220:BG250" si="131">AVERAGE(B220:F220)</f>
        <v>0.16558392494926336</v>
      </c>
      <c r="BH220" s="99">
        <f t="shared" ref="BH220:BH250" si="132">AVERAGE(G220:K220)</f>
        <v>0.11464104558810026</v>
      </c>
      <c r="BI220" s="99">
        <f t="shared" ref="BI220:BI250" si="133">AVERAGE(L220:P220)</f>
        <v>9.1028528436654613E-2</v>
      </c>
      <c r="BJ220" s="99">
        <f t="shared" ref="BJ220:BJ250" si="134">AVERAGE(Q220:U220)</f>
        <v>0.11389339097475437</v>
      </c>
      <c r="BK220" s="99">
        <f t="shared" ref="BK220:BK250" si="135">AVERAGE(V220:Z220)</f>
        <v>0.16794872389176504</v>
      </c>
      <c r="BL220" s="99">
        <f t="shared" ref="BL220:BL250" si="136">AVERAGE(AA220:AD220)</f>
        <v>8.1013179562475335E-2</v>
      </c>
      <c r="BM220" s="99">
        <f t="shared" ref="BM220:BM250" si="137">AVERAGE(AE220:AI220)</f>
        <v>0.10825241223935426</v>
      </c>
      <c r="BN220" s="99">
        <f t="shared" ref="BN220:BN250" si="138">AVERAGE(AJ220:AN220)</f>
        <v>0.1064099054128335</v>
      </c>
      <c r="BO220" s="99">
        <f t="shared" ref="BO220:BO250" si="139">AVERAGE(AO220:AS220)</f>
        <v>0.11337472563085979</v>
      </c>
      <c r="BQ220" s="99">
        <f t="shared" ref="BQ220:BQ250" si="140">STDEV(B220:F220)</f>
        <v>3.9928071715984587E-2</v>
      </c>
      <c r="BR220" s="99">
        <f t="shared" ref="BR220:BR250" si="141">STDEV(G220:K220)</f>
        <v>3.9688652018316006E-2</v>
      </c>
      <c r="BS220" s="99">
        <f t="shared" ref="BS220:BS250" si="142">STDEV(L220:P220)</f>
        <v>2.1219243648579092E-2</v>
      </c>
      <c r="BT220" s="99">
        <f t="shared" ref="BT220:BT250" si="143">STDEV(Q220:U220)</f>
        <v>1.9399751792234691E-2</v>
      </c>
      <c r="BU220" s="99">
        <f t="shared" ref="BU220:BU250" si="144">STDEV(V220:Z220)</f>
        <v>6.530541790337549E-2</v>
      </c>
      <c r="BV220" s="99">
        <f t="shared" ref="BV220:BV250" si="145">STDEV(AA220:AD220)</f>
        <v>1.3415914978164214E-2</v>
      </c>
      <c r="BW220" s="99">
        <f t="shared" ref="BW220:BW250" si="146">STDEV(AE220:AI220)</f>
        <v>5.8466589997951991E-2</v>
      </c>
      <c r="BX220" s="99">
        <f t="shared" ref="BX220:BX250" si="147">STDEV(AJ220:AN220)</f>
        <v>1.4848724515418878E-2</v>
      </c>
      <c r="BY220" s="99">
        <f t="shared" ref="BY220:BY250" si="148">STDEV(AO220:AS220)</f>
        <v>1.6071250969764386E-2</v>
      </c>
      <c r="CA220" s="109">
        <f t="shared" si="122"/>
        <v>0.98591951824518964</v>
      </c>
      <c r="CB220" s="109">
        <f t="shared" si="123"/>
        <v>0.68259551446178868</v>
      </c>
      <c r="CC220" s="109">
        <f t="shared" si="124"/>
        <v>0.54200190586335251</v>
      </c>
      <c r="CD220" s="109">
        <f t="shared" si="125"/>
        <v>0.67814383066198969</v>
      </c>
      <c r="CE220" s="109">
        <f t="shared" si="126"/>
        <v>1</v>
      </c>
      <c r="CF220" s="109">
        <f t="shared" si="127"/>
        <v>0.48236853299751459</v>
      </c>
      <c r="CG220" s="109">
        <f t="shared" si="128"/>
        <v>0.64455632487638181</v>
      </c>
      <c r="CH220" s="109">
        <f t="shared" si="129"/>
        <v>0.63358567393110776</v>
      </c>
      <c r="CI220" s="109">
        <f t="shared" si="130"/>
        <v>0.67505559437250862</v>
      </c>
    </row>
    <row r="221" spans="1:87" s="99" customFormat="1">
      <c r="A221" s="105">
        <v>539</v>
      </c>
      <c r="B221" s="100">
        <v>3.1489397568955448E-2</v>
      </c>
      <c r="C221" s="100">
        <v>2.9838747454596054E-2</v>
      </c>
      <c r="D221" s="100">
        <v>2.7319159634399282E-2</v>
      </c>
      <c r="E221" s="100">
        <v>2.9606000383189713E-2</v>
      </c>
      <c r="F221" s="100">
        <v>2.3902593103241027E-2</v>
      </c>
      <c r="G221" s="100">
        <v>1.6316222111845986E-2</v>
      </c>
      <c r="H221" s="100">
        <v>1.302012006658701E-2</v>
      </c>
      <c r="I221" s="100">
        <v>2.4521543574838451E-2</v>
      </c>
      <c r="J221" s="100">
        <v>2.0300788222968626E-2</v>
      </c>
      <c r="K221" s="100">
        <v>1.7983859433005567E-2</v>
      </c>
      <c r="L221" s="100">
        <v>3.8793205441073703E-2</v>
      </c>
      <c r="M221" s="100">
        <v>2.5346200517328794E-2</v>
      </c>
      <c r="N221" s="100">
        <v>2.5000270153447159E-2</v>
      </c>
      <c r="O221" s="100">
        <v>2.1829613392233948E-2</v>
      </c>
      <c r="P221" s="100">
        <v>2.3518068046106289E-2</v>
      </c>
      <c r="Q221" s="100">
        <v>2.1046050230988475E-2</v>
      </c>
      <c r="R221" s="100">
        <v>3.1666860269435479E-2</v>
      </c>
      <c r="S221" s="100">
        <v>3.044370661032297E-2</v>
      </c>
      <c r="T221" s="100">
        <v>3.596344506109523E-2</v>
      </c>
      <c r="U221" s="100">
        <v>2.5014296002228036E-2</v>
      </c>
      <c r="V221" s="100">
        <v>4.1666080478891962E-2</v>
      </c>
      <c r="W221" s="100">
        <v>3.5857903076509705E-2</v>
      </c>
      <c r="X221" s="100">
        <v>4.1559457716125417E-2</v>
      </c>
      <c r="Y221" s="100">
        <v>3.2570120499203672E-2</v>
      </c>
      <c r="Z221" s="100">
        <v>3.3488004925913938E-2</v>
      </c>
      <c r="AA221" s="100">
        <v>9.6999641788383772E-2</v>
      </c>
      <c r="AB221" s="100">
        <v>8.1910346402235795E-2</v>
      </c>
      <c r="AC221" s="100">
        <v>9.0849270851486641E-2</v>
      </c>
      <c r="AD221" s="100">
        <v>0.10018647946029992</v>
      </c>
      <c r="AE221" s="100">
        <v>2.8132294177991936E-2</v>
      </c>
      <c r="AF221" s="100">
        <v>3.5921476082820765E-2</v>
      </c>
      <c r="AG221" s="100">
        <v>4.4277172812338152E-2</v>
      </c>
      <c r="AH221" s="100">
        <v>5.2357136249656752E-2</v>
      </c>
      <c r="AI221" s="100">
        <v>1.7899287941191975E-2</v>
      </c>
      <c r="AJ221" s="100">
        <v>3.837791758976887E-2</v>
      </c>
      <c r="AK221" s="100">
        <v>4.6416872462678255E-2</v>
      </c>
      <c r="AL221" s="100">
        <v>3.680152635165921E-2</v>
      </c>
      <c r="AM221" s="100">
        <v>3.6365353365153563E-2</v>
      </c>
      <c r="AN221" s="100">
        <v>4.2253410688920329E-2</v>
      </c>
      <c r="AO221" s="100">
        <v>3.9625325250984965E-2</v>
      </c>
      <c r="AP221" s="100">
        <v>3.4783707149157135E-2</v>
      </c>
      <c r="AQ221" s="100">
        <v>3.1204518256744432E-2</v>
      </c>
      <c r="AR221" s="100">
        <v>4.6843768952355674E-2</v>
      </c>
      <c r="AS221" s="100">
        <v>3.6744469324170706E-2</v>
      </c>
      <c r="AT221" s="99">
        <f t="shared" si="121"/>
        <v>1.6360116891325314</v>
      </c>
      <c r="AU221" s="100"/>
      <c r="AV221" s="100"/>
      <c r="AW221" s="100">
        <v>1</v>
      </c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99">
        <f t="shared" si="131"/>
        <v>2.8431179628876303E-2</v>
      </c>
      <c r="BH221" s="99">
        <f t="shared" si="132"/>
        <v>1.8428506681849127E-2</v>
      </c>
      <c r="BI221" s="99">
        <f t="shared" si="133"/>
        <v>2.689747151003798E-2</v>
      </c>
      <c r="BJ221" s="99">
        <f t="shared" si="134"/>
        <v>2.8826871634814039E-2</v>
      </c>
      <c r="BK221" s="99">
        <f t="shared" si="135"/>
        <v>3.702831333932894E-2</v>
      </c>
      <c r="BL221" s="99">
        <f t="shared" si="136"/>
        <v>9.2486434625601521E-2</v>
      </c>
      <c r="BM221" s="99">
        <f t="shared" si="137"/>
        <v>3.5717473452799915E-2</v>
      </c>
      <c r="BN221" s="99">
        <f t="shared" si="138"/>
        <v>4.0043016091636047E-2</v>
      </c>
      <c r="BO221" s="99">
        <f t="shared" si="139"/>
        <v>3.7840357786682578E-2</v>
      </c>
      <c r="BQ221" s="99">
        <f t="shared" si="140"/>
        <v>2.9350822963790531E-3</v>
      </c>
      <c r="BR221" s="99">
        <f t="shared" si="141"/>
        <v>4.3168460653951312E-3</v>
      </c>
      <c r="BS221" s="99">
        <f t="shared" si="142"/>
        <v>6.7937076422321012E-3</v>
      </c>
      <c r="BT221" s="99">
        <f t="shared" si="143"/>
        <v>5.8456668936043921E-3</v>
      </c>
      <c r="BU221" s="99">
        <f t="shared" si="144"/>
        <v>4.353713376226631E-3</v>
      </c>
      <c r="BV221" s="99">
        <f t="shared" si="145"/>
        <v>8.0455717982470289E-3</v>
      </c>
      <c r="BW221" s="99">
        <f t="shared" si="146"/>
        <v>1.346487214708043E-2</v>
      </c>
      <c r="BX221" s="99">
        <f t="shared" si="147"/>
        <v>4.2519672270442321E-3</v>
      </c>
      <c r="BY221" s="99">
        <f t="shared" si="148"/>
        <v>5.8912216979168704E-3</v>
      </c>
      <c r="CA221" s="109">
        <f t="shared" si="122"/>
        <v>0.30740918648199417</v>
      </c>
      <c r="CB221" s="109">
        <f t="shared" si="123"/>
        <v>0.19925632073990515</v>
      </c>
      <c r="CC221" s="109">
        <f t="shared" si="124"/>
        <v>0.29082612621972981</v>
      </c>
      <c r="CD221" s="109">
        <f t="shared" si="125"/>
        <v>0.3116875653333312</v>
      </c>
      <c r="CE221" s="109">
        <f t="shared" si="126"/>
        <v>0.40036480473298502</v>
      </c>
      <c r="CF221" s="109">
        <f t="shared" si="127"/>
        <v>1</v>
      </c>
      <c r="CG221" s="109">
        <f t="shared" si="128"/>
        <v>0.38619148416077903</v>
      </c>
      <c r="CH221" s="109">
        <f t="shared" si="129"/>
        <v>0.43296096615396595</v>
      </c>
      <c r="CI221" s="109">
        <f t="shared" si="130"/>
        <v>0.40914495125545519</v>
      </c>
    </row>
    <row r="222" spans="1:87" s="99" customFormat="1">
      <c r="A222" s="105">
        <v>527</v>
      </c>
      <c r="B222" s="100">
        <v>8.7272565203457719E-2</v>
      </c>
      <c r="C222" s="100">
        <v>8.3168576695535235E-2</v>
      </c>
      <c r="D222" s="100">
        <v>6.048587978048079E-2</v>
      </c>
      <c r="E222" s="100">
        <v>7.1335854467094117E-2</v>
      </c>
      <c r="F222" s="100">
        <v>3.3410126583105416E-2</v>
      </c>
      <c r="G222" s="100">
        <v>2.4023097680065761E-2</v>
      </c>
      <c r="H222" s="100">
        <v>1.3567908927763073E-2</v>
      </c>
      <c r="I222" s="100">
        <v>2.5738925170752418E-2</v>
      </c>
      <c r="J222" s="100">
        <v>3.2896955471922082E-3</v>
      </c>
      <c r="K222" s="100">
        <v>2.8518845909514378E-2</v>
      </c>
      <c r="L222" s="100">
        <v>7.4277628529827944E-2</v>
      </c>
      <c r="M222" s="100">
        <v>2.3494109192028465E-2</v>
      </c>
      <c r="N222" s="100">
        <v>3.0349578560622436E-2</v>
      </c>
      <c r="O222" s="100">
        <v>4.9838160820089239E-2</v>
      </c>
      <c r="P222" s="100">
        <v>3.397704342096481E-2</v>
      </c>
      <c r="Q222" s="100">
        <v>3.2236436075242708E-2</v>
      </c>
      <c r="R222" s="100">
        <v>4.3002749159317212E-2</v>
      </c>
      <c r="S222" s="100">
        <v>6.4324287243091957E-2</v>
      </c>
      <c r="T222" s="100">
        <v>7.904339720480448E-2</v>
      </c>
      <c r="U222" s="100">
        <v>5.3405250052322543E-2</v>
      </c>
      <c r="V222" s="100">
        <v>8.4218476873133732E-2</v>
      </c>
      <c r="W222" s="100">
        <v>7.8093266416948595E-2</v>
      </c>
      <c r="X222" s="100">
        <v>9.9674421783624692E-2</v>
      </c>
      <c r="Y222" s="100">
        <v>4.8137943905876682E-2</v>
      </c>
      <c r="Z222" s="100">
        <v>6.718441390307632E-2</v>
      </c>
      <c r="AA222" s="100">
        <v>1.8494272383064225E-2</v>
      </c>
      <c r="AB222" s="100">
        <v>2.4925284416682719E-2</v>
      </c>
      <c r="AC222" s="100">
        <v>3.1847160973638586E-2</v>
      </c>
      <c r="AD222" s="100">
        <v>2.5125800745358681E-2</v>
      </c>
      <c r="AE222" s="100">
        <v>4.0106146309063381E-2</v>
      </c>
      <c r="AF222" s="100">
        <v>4.2215489941105591E-2</v>
      </c>
      <c r="AG222" s="100">
        <v>2.2203828213118965E-2</v>
      </c>
      <c r="AH222" s="100">
        <v>6.8444217997349746E-2</v>
      </c>
      <c r="AI222" s="100">
        <v>1.2558439307080862E-2</v>
      </c>
      <c r="AJ222" s="100">
        <v>3.6219686587618427E-2</v>
      </c>
      <c r="AK222" s="100">
        <v>4.7565186514879156E-2</v>
      </c>
      <c r="AL222" s="100">
        <v>4.3352045429126629E-2</v>
      </c>
      <c r="AM222" s="100">
        <v>3.0559417181412595E-2</v>
      </c>
      <c r="AN222" s="100">
        <v>2.8600608615344959E-2</v>
      </c>
      <c r="AO222" s="100">
        <v>4.1250231519360414E-2</v>
      </c>
      <c r="AP222" s="100">
        <v>7.7512819926159535E-2</v>
      </c>
      <c r="AQ222" s="100">
        <v>3.2672238661686351E-2</v>
      </c>
      <c r="AR222" s="100">
        <v>4.8861126196248911E-2</v>
      </c>
      <c r="AS222" s="100">
        <v>4.6914625913638666E-2</v>
      </c>
      <c r="AT222" s="99">
        <f t="shared" si="121"/>
        <v>2.0114972659378716</v>
      </c>
      <c r="AU222" s="100"/>
      <c r="AV222" s="100"/>
      <c r="AW222" s="100">
        <v>1</v>
      </c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99">
        <f t="shared" si="131"/>
        <v>6.7134600545934661E-2</v>
      </c>
      <c r="BH222" s="99">
        <f t="shared" si="132"/>
        <v>1.9027694647057565E-2</v>
      </c>
      <c r="BI222" s="99">
        <f t="shared" si="133"/>
        <v>4.2387304104706577E-2</v>
      </c>
      <c r="BJ222" s="99">
        <f t="shared" si="134"/>
        <v>5.4402423946955783E-2</v>
      </c>
      <c r="BK222" s="99">
        <f t="shared" si="135"/>
        <v>7.5461704576532007E-2</v>
      </c>
      <c r="BL222" s="99">
        <f t="shared" si="136"/>
        <v>2.5098129629686054E-2</v>
      </c>
      <c r="BM222" s="99">
        <f t="shared" si="137"/>
        <v>3.7105624353543712E-2</v>
      </c>
      <c r="BN222" s="99">
        <f t="shared" si="138"/>
        <v>3.7259388865676354E-2</v>
      </c>
      <c r="BO222" s="99">
        <f t="shared" si="139"/>
        <v>4.9442208443418775E-2</v>
      </c>
      <c r="BQ222" s="99">
        <f t="shared" si="140"/>
        <v>2.1574418752947817E-2</v>
      </c>
      <c r="BR222" s="99">
        <f t="shared" si="141"/>
        <v>1.0459092870072094E-2</v>
      </c>
      <c r="BS222" s="99">
        <f t="shared" si="142"/>
        <v>2.0279917361667749E-2</v>
      </c>
      <c r="BT222" s="99">
        <f t="shared" si="143"/>
        <v>1.8220173529155951E-2</v>
      </c>
      <c r="BU222" s="99">
        <f t="shared" si="144"/>
        <v>1.9267610719840383E-2</v>
      </c>
      <c r="BV222" s="99">
        <f t="shared" si="145"/>
        <v>5.4525527897097336E-3</v>
      </c>
      <c r="BW222" s="99">
        <f t="shared" si="146"/>
        <v>2.1458384910194028E-2</v>
      </c>
      <c r="BX222" s="99">
        <f t="shared" si="147"/>
        <v>8.1282686656958553E-3</v>
      </c>
      <c r="BY222" s="99">
        <f t="shared" si="148"/>
        <v>1.690433325690726E-2</v>
      </c>
      <c r="CA222" s="109">
        <f t="shared" si="122"/>
        <v>0.8896512598366747</v>
      </c>
      <c r="CB222" s="109">
        <f t="shared" si="123"/>
        <v>0.2521503423999652</v>
      </c>
      <c r="CC222" s="109">
        <f t="shared" si="124"/>
        <v>0.56170615734922968</v>
      </c>
      <c r="CD222" s="109">
        <f t="shared" si="125"/>
        <v>0.72092757846175803</v>
      </c>
      <c r="CE222" s="109">
        <f t="shared" si="126"/>
        <v>1</v>
      </c>
      <c r="CF222" s="109">
        <f t="shared" si="127"/>
        <v>0.33259425784944929</v>
      </c>
      <c r="CG222" s="109">
        <f t="shared" si="128"/>
        <v>0.49171463276332172</v>
      </c>
      <c r="CH222" s="109">
        <f t="shared" si="129"/>
        <v>0.49375228236314889</v>
      </c>
      <c r="CI222" s="109">
        <f t="shared" si="130"/>
        <v>0.65519601923748372</v>
      </c>
    </row>
    <row r="223" spans="1:87" s="99" customFormat="1">
      <c r="A223" s="105">
        <v>540</v>
      </c>
      <c r="B223" s="100">
        <v>6.3303815686668069E-2</v>
      </c>
      <c r="C223" s="100">
        <v>6.4846490442507621E-2</v>
      </c>
      <c r="D223" s="100">
        <v>6.26155734261339E-2</v>
      </c>
      <c r="E223" s="100">
        <v>6.2242168825466987E-2</v>
      </c>
      <c r="F223" s="100">
        <v>0</v>
      </c>
      <c r="G223" s="100">
        <v>2.4674607946508189E-2</v>
      </c>
      <c r="H223" s="100">
        <v>0</v>
      </c>
      <c r="I223" s="100">
        <v>4.4328455627683054E-2</v>
      </c>
      <c r="J223" s="100">
        <v>3.9474098354758784E-2</v>
      </c>
      <c r="K223" s="100">
        <v>2.6649782168062401E-2</v>
      </c>
      <c r="L223" s="100">
        <v>5.150776361017733E-2</v>
      </c>
      <c r="M223" s="100">
        <v>1.4114258821163716E-2</v>
      </c>
      <c r="N223" s="100">
        <v>2.1539334341906202E-2</v>
      </c>
      <c r="O223" s="100">
        <v>3.7863287983426953E-2</v>
      </c>
      <c r="P223" s="100">
        <v>3.7819991224071606E-2</v>
      </c>
      <c r="Q223" s="100">
        <v>2.3565428009436677E-2</v>
      </c>
      <c r="R223" s="100">
        <v>2.8063168115708928E-2</v>
      </c>
      <c r="S223" s="100">
        <v>2.688609609527207E-2</v>
      </c>
      <c r="T223" s="100">
        <v>3.5427005909088878E-2</v>
      </c>
      <c r="U223" s="100">
        <v>3.8727911234597803E-2</v>
      </c>
      <c r="V223" s="100">
        <v>5.5239111855178796E-2</v>
      </c>
      <c r="W223" s="100">
        <v>5.6663843286479526E-2</v>
      </c>
      <c r="X223" s="100">
        <v>7.9800836977369713E-2</v>
      </c>
      <c r="Y223" s="100">
        <v>4.6630067956839473E-2</v>
      </c>
      <c r="Z223" s="100">
        <v>5.4758164465530446E-2</v>
      </c>
      <c r="AA223" s="100">
        <v>0</v>
      </c>
      <c r="AB223" s="100">
        <v>0</v>
      </c>
      <c r="AC223" s="100">
        <v>0</v>
      </c>
      <c r="AD223" s="100">
        <v>0</v>
      </c>
      <c r="AE223" s="100">
        <v>2.7383810486445209E-2</v>
      </c>
      <c r="AF223" s="100">
        <v>3.2879834411338626E-2</v>
      </c>
      <c r="AG223" s="100">
        <v>2.5790926825910047E-2</v>
      </c>
      <c r="AH223" s="100">
        <v>3.7846429766820767E-2</v>
      </c>
      <c r="AI223" s="100">
        <v>0</v>
      </c>
      <c r="AJ223" s="100">
        <v>3.0982379355733346E-2</v>
      </c>
      <c r="AK223" s="100">
        <v>3.6953127740399792E-2</v>
      </c>
      <c r="AL223" s="100">
        <v>3.1595876029656529E-2</v>
      </c>
      <c r="AM223" s="100">
        <v>2.2952489065005802E-2</v>
      </c>
      <c r="AN223" s="100">
        <v>2.7902261834956397E-2</v>
      </c>
      <c r="AO223" s="100">
        <v>4.0210417382203843E-2</v>
      </c>
      <c r="AP223" s="100">
        <v>5.6554943530452824E-2</v>
      </c>
      <c r="AQ223" s="100">
        <v>2.5489495166650316E-2</v>
      </c>
      <c r="AR223" s="100">
        <v>5.1582792042354539E-2</v>
      </c>
      <c r="AS223" s="100">
        <v>4.3725861192957099E-2</v>
      </c>
      <c r="AT223" s="99">
        <f t="shared" si="121"/>
        <v>1.4885919071949227</v>
      </c>
      <c r="AU223" s="100"/>
      <c r="AV223" s="100"/>
      <c r="AW223" s="100">
        <v>1</v>
      </c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99">
        <f t="shared" si="131"/>
        <v>5.0601609676155325E-2</v>
      </c>
      <c r="BH223" s="99">
        <f t="shared" si="132"/>
        <v>2.7025388819402484E-2</v>
      </c>
      <c r="BI223" s="99">
        <f t="shared" si="133"/>
        <v>3.2568927196149164E-2</v>
      </c>
      <c r="BJ223" s="99">
        <f t="shared" si="134"/>
        <v>3.053392187282087E-2</v>
      </c>
      <c r="BK223" s="99">
        <f t="shared" si="135"/>
        <v>5.8618404908279589E-2</v>
      </c>
      <c r="BL223" s="99">
        <f t="shared" si="136"/>
        <v>0</v>
      </c>
      <c r="BM223" s="99">
        <f t="shared" si="137"/>
        <v>2.4780200298102927E-2</v>
      </c>
      <c r="BN223" s="99">
        <f t="shared" si="138"/>
        <v>3.0077226805150369E-2</v>
      </c>
      <c r="BO223" s="99">
        <f t="shared" si="139"/>
        <v>4.3512701862923726E-2</v>
      </c>
      <c r="BQ223" s="99">
        <f t="shared" si="140"/>
        <v>2.8304697091178586E-2</v>
      </c>
      <c r="BR223" s="99">
        <f t="shared" si="141"/>
        <v>1.7251125919605027E-2</v>
      </c>
      <c r="BS223" s="99">
        <f t="shared" si="142"/>
        <v>1.4802957117157197E-2</v>
      </c>
      <c r="BT223" s="99">
        <f t="shared" si="143"/>
        <v>6.3058484124372807E-3</v>
      </c>
      <c r="BU223" s="99">
        <f t="shared" si="144"/>
        <v>1.247554648272845E-2</v>
      </c>
      <c r="BV223" s="99">
        <f t="shared" si="145"/>
        <v>0</v>
      </c>
      <c r="BW223" s="99">
        <f t="shared" si="146"/>
        <v>1.4647432422087112E-2</v>
      </c>
      <c r="BX223" s="99">
        <f t="shared" si="147"/>
        <v>5.1452883973032819E-3</v>
      </c>
      <c r="BY223" s="99">
        <f t="shared" si="148"/>
        <v>1.1947938342309918E-2</v>
      </c>
      <c r="CA223" s="109">
        <f t="shared" si="122"/>
        <v>0.86323757453536698</v>
      </c>
      <c r="CB223" s="109">
        <f t="shared" si="123"/>
        <v>0.46103930773430629</v>
      </c>
      <c r="CC223" s="109">
        <f t="shared" si="124"/>
        <v>0.55560923650361815</v>
      </c>
      <c r="CD223" s="109">
        <f t="shared" si="125"/>
        <v>0.52089308674634527</v>
      </c>
      <c r="CE223" s="109">
        <f t="shared" si="126"/>
        <v>1</v>
      </c>
      <c r="CF223" s="109">
        <f t="shared" si="127"/>
        <v>0</v>
      </c>
      <c r="CG223" s="109">
        <f t="shared" si="128"/>
        <v>0.42273754014420195</v>
      </c>
      <c r="CH223" s="109">
        <f t="shared" si="129"/>
        <v>0.51310210252585864</v>
      </c>
      <c r="CI223" s="109">
        <f t="shared" si="130"/>
        <v>0.74230443375264465</v>
      </c>
    </row>
    <row r="224" spans="1:87" s="99" customFormat="1">
      <c r="A224" s="105">
        <v>541</v>
      </c>
      <c r="B224" s="100">
        <v>3.2009672999615255E-2</v>
      </c>
      <c r="C224" s="100">
        <v>2.9343099785345637E-2</v>
      </c>
      <c r="D224" s="100">
        <v>3.2417126203700339E-2</v>
      </c>
      <c r="E224" s="100">
        <v>3.3940215335648026E-2</v>
      </c>
      <c r="F224" s="100">
        <v>1.8522819288922597E-2</v>
      </c>
      <c r="G224" s="100">
        <v>1.3545778544602167E-2</v>
      </c>
      <c r="H224" s="100">
        <v>0</v>
      </c>
      <c r="I224" s="100">
        <v>2.4314812610956867E-2</v>
      </c>
      <c r="J224" s="100">
        <v>2.0860592898349361E-2</v>
      </c>
      <c r="K224" s="100">
        <v>1.403698439676467E-2</v>
      </c>
      <c r="L224" s="100">
        <v>3.0977932511882432E-2</v>
      </c>
      <c r="M224" s="100">
        <v>1.0431573659160294E-2</v>
      </c>
      <c r="N224" s="100">
        <v>1.4727685325264752E-2</v>
      </c>
      <c r="O224" s="100">
        <v>1.9948644074221911E-2</v>
      </c>
      <c r="P224" s="100">
        <v>1.7086363371717372E-2</v>
      </c>
      <c r="Q224" s="100">
        <v>1.6128751205787675E-2</v>
      </c>
      <c r="R224" s="100">
        <v>1.7088571777481913E-2</v>
      </c>
      <c r="S224" s="100">
        <v>1.6550229124934829E-2</v>
      </c>
      <c r="T224" s="100">
        <v>2.2925117705210343E-2</v>
      </c>
      <c r="U224" s="100">
        <v>1.7636075693829894E-2</v>
      </c>
      <c r="V224" s="100">
        <v>2.8705029139394281E-2</v>
      </c>
      <c r="W224" s="100">
        <v>2.9273481572164656E-2</v>
      </c>
      <c r="X224" s="100">
        <v>3.8294776082211171E-2</v>
      </c>
      <c r="Y224" s="100">
        <v>2.2836638995720478E-2</v>
      </c>
      <c r="Z224" s="100">
        <v>3.4303622599209015E-2</v>
      </c>
      <c r="AA224" s="100">
        <v>1.6330254723526505E-2</v>
      </c>
      <c r="AB224" s="100">
        <v>1.6115350911319652E-2</v>
      </c>
      <c r="AC224" s="100">
        <v>1.9358503131244292E-2</v>
      </c>
      <c r="AD224" s="100">
        <v>1.158856616106729E-2</v>
      </c>
      <c r="AE224" s="100">
        <v>1.9917213929847577E-2</v>
      </c>
      <c r="AF224" s="100">
        <v>2.1924784625336563E-2</v>
      </c>
      <c r="AG224" s="100">
        <v>1.4714629134349292E-2</v>
      </c>
      <c r="AH224" s="100">
        <v>2.3692319095472252E-2</v>
      </c>
      <c r="AI224" s="100">
        <v>5.0639700851612115E-3</v>
      </c>
      <c r="AJ224" s="100">
        <v>1.3662363972201308E-2</v>
      </c>
      <c r="AK224" s="100">
        <v>2.0286881588882644E-2</v>
      </c>
      <c r="AL224" s="100">
        <v>2.1727536532111839E-2</v>
      </c>
      <c r="AM224" s="100">
        <v>1.5235993833977519E-2</v>
      </c>
      <c r="AN224" s="100">
        <v>1.3903961880557217E-2</v>
      </c>
      <c r="AO224" s="100">
        <v>2.0685243360564206E-2</v>
      </c>
      <c r="AP224" s="100">
        <v>3.1125842966740213E-2</v>
      </c>
      <c r="AQ224" s="100">
        <v>1.8385942948837074E-2</v>
      </c>
      <c r="AR224" s="100">
        <v>2.4119285871841197E-2</v>
      </c>
      <c r="AS224" s="100">
        <v>2.3752831713664969E-2</v>
      </c>
      <c r="AT224" s="99">
        <f t="shared" si="121"/>
        <v>0.90749707136879865</v>
      </c>
      <c r="AU224" s="100"/>
      <c r="AV224" s="100"/>
      <c r="AW224" s="100">
        <v>1</v>
      </c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99">
        <f t="shared" si="131"/>
        <v>2.9246586722646371E-2</v>
      </c>
      <c r="BH224" s="99">
        <f t="shared" si="132"/>
        <v>1.4551633690134614E-2</v>
      </c>
      <c r="BI224" s="99">
        <f t="shared" si="133"/>
        <v>1.8634439788449354E-2</v>
      </c>
      <c r="BJ224" s="99">
        <f t="shared" si="134"/>
        <v>1.8065749101448932E-2</v>
      </c>
      <c r="BK224" s="99">
        <f t="shared" si="135"/>
        <v>3.0682709677739922E-2</v>
      </c>
      <c r="BL224" s="99">
        <f t="shared" si="136"/>
        <v>1.5848168731789434E-2</v>
      </c>
      <c r="BM224" s="99">
        <f t="shared" si="137"/>
        <v>1.706258337403338E-2</v>
      </c>
      <c r="BN224" s="99">
        <f t="shared" si="138"/>
        <v>1.6963347561546105E-2</v>
      </c>
      <c r="BO224" s="99">
        <f t="shared" si="139"/>
        <v>2.3613829372329531E-2</v>
      </c>
      <c r="BQ224" s="99">
        <f t="shared" si="140"/>
        <v>6.2194376489267435E-3</v>
      </c>
      <c r="BR224" s="99">
        <f t="shared" si="141"/>
        <v>9.3293794066342701E-3</v>
      </c>
      <c r="BS224" s="99">
        <f t="shared" si="142"/>
        <v>7.7303820940636554E-3</v>
      </c>
      <c r="BT224" s="99">
        <f t="shared" si="143"/>
        <v>2.774964848152219E-3</v>
      </c>
      <c r="BU224" s="99">
        <f t="shared" si="144"/>
        <v>5.8845674149311765E-3</v>
      </c>
      <c r="BV224" s="99">
        <f t="shared" si="145"/>
        <v>3.2026267800555237E-3</v>
      </c>
      <c r="BW224" s="99">
        <f t="shared" si="146"/>
        <v>7.5037144522235606E-3</v>
      </c>
      <c r="BX224" s="99">
        <f t="shared" si="147"/>
        <v>3.774369459937402E-3</v>
      </c>
      <c r="BY224" s="99">
        <f t="shared" si="148"/>
        <v>4.8117712084961625E-3</v>
      </c>
      <c r="CA224" s="109">
        <f t="shared" si="122"/>
        <v>0.95319438960322833</v>
      </c>
      <c r="CB224" s="109">
        <f t="shared" si="123"/>
        <v>0.47426168819410747</v>
      </c>
      <c r="CC224" s="109">
        <f t="shared" si="124"/>
        <v>0.60732705762191863</v>
      </c>
      <c r="CD224" s="109">
        <f t="shared" si="125"/>
        <v>0.58879249229267061</v>
      </c>
      <c r="CE224" s="109">
        <f t="shared" si="126"/>
        <v>1</v>
      </c>
      <c r="CF224" s="109">
        <f t="shared" si="127"/>
        <v>0.51651789878542453</v>
      </c>
      <c r="CG224" s="109">
        <f t="shared" si="128"/>
        <v>0.55609767042224945</v>
      </c>
      <c r="CH224" s="109">
        <f t="shared" si="129"/>
        <v>0.55286341199039823</v>
      </c>
      <c r="CI224" s="109">
        <f t="shared" si="130"/>
        <v>0.76961355826604805</v>
      </c>
    </row>
    <row r="225" spans="1:87" s="99" customFormat="1">
      <c r="A225" s="105">
        <v>542</v>
      </c>
      <c r="B225" s="100">
        <v>6.0560242043287763E-2</v>
      </c>
      <c r="C225" s="100">
        <v>5.0800958366973535E-2</v>
      </c>
      <c r="D225" s="100">
        <v>6.0165995692977439E-2</v>
      </c>
      <c r="E225" s="100">
        <v>7.7286606812717096E-2</v>
      </c>
      <c r="F225" s="100">
        <v>3.6702339107362578E-2</v>
      </c>
      <c r="G225" s="100">
        <v>3.6102905509226582E-2</v>
      </c>
      <c r="H225" s="100">
        <v>1.4315531581275184E-2</v>
      </c>
      <c r="I225" s="100">
        <v>4.2476465182702323E-2</v>
      </c>
      <c r="J225" s="100">
        <v>4.5179497209969464E-2</v>
      </c>
      <c r="K225" s="100">
        <v>2.9447257095806111E-2</v>
      </c>
      <c r="L225" s="100">
        <v>4.1209917986367341E-2</v>
      </c>
      <c r="M225" s="100">
        <v>2.1372803163371982E-2</v>
      </c>
      <c r="N225" s="100">
        <v>2.0872595634320295E-2</v>
      </c>
      <c r="O225" s="100">
        <v>3.8704260780173E-2</v>
      </c>
      <c r="P225" s="100">
        <v>3.7411015920215736E-2</v>
      </c>
      <c r="Q225" s="100">
        <v>2.6479864613678503E-2</v>
      </c>
      <c r="R225" s="100">
        <v>2.9284652661740219E-2</v>
      </c>
      <c r="S225" s="100">
        <v>2.9985456740663503E-2</v>
      </c>
      <c r="T225" s="100">
        <v>5.1128259882919316E-2</v>
      </c>
      <c r="U225" s="100">
        <v>3.7641250269852496E-2</v>
      </c>
      <c r="V225" s="100">
        <v>5.6188736050196433E-2</v>
      </c>
      <c r="W225" s="100">
        <v>6.5383506976088343E-2</v>
      </c>
      <c r="X225" s="100">
        <v>9.1375843847760693E-2</v>
      </c>
      <c r="Y225" s="100">
        <v>3.8411859529690645E-2</v>
      </c>
      <c r="Z225" s="100">
        <v>5.040536166786394E-2</v>
      </c>
      <c r="AA225" s="100">
        <v>2.1485486858090846E-2</v>
      </c>
      <c r="AB225" s="100">
        <v>2.6025768744586866E-2</v>
      </c>
      <c r="AC225" s="100">
        <v>2.1991501278958936E-2</v>
      </c>
      <c r="AD225" s="100">
        <v>2.6309619807960902E-2</v>
      </c>
      <c r="AE225" s="100">
        <v>2.2821519346416491E-2</v>
      </c>
      <c r="AF225" s="100">
        <v>2.9535680641208172E-2</v>
      </c>
      <c r="AG225" s="100">
        <v>2.7489615345513405E-2</v>
      </c>
      <c r="AH225" s="100">
        <v>5.4995419990784528E-2</v>
      </c>
      <c r="AI225" s="100">
        <v>1.6116287903695174E-2</v>
      </c>
      <c r="AJ225" s="100">
        <v>3.3169048225206242E-2</v>
      </c>
      <c r="AK225" s="100">
        <v>4.8991963647798661E-2</v>
      </c>
      <c r="AL225" s="100">
        <v>3.9775003071545807E-2</v>
      </c>
      <c r="AM225" s="100">
        <v>3.3780578262164677E-2</v>
      </c>
      <c r="AN225" s="100">
        <v>3.0799543354715811E-2</v>
      </c>
      <c r="AO225" s="100">
        <v>4.3224439813058228E-2</v>
      </c>
      <c r="AP225" s="100">
        <v>3.410859258108706E-2</v>
      </c>
      <c r="AQ225" s="100">
        <v>3.1812177220613337E-2</v>
      </c>
      <c r="AR225" s="100">
        <v>5.2059276061343245E-2</v>
      </c>
      <c r="AS225" s="100">
        <v>4.3094984585545178E-2</v>
      </c>
      <c r="AT225" s="99">
        <f t="shared" si="121"/>
        <v>1.7264796910674942</v>
      </c>
      <c r="AU225" s="100"/>
      <c r="AV225" s="100"/>
      <c r="AW225" s="100">
        <v>1</v>
      </c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99">
        <f t="shared" si="131"/>
        <v>5.7103228404663683E-2</v>
      </c>
      <c r="BH225" s="99">
        <f t="shared" si="132"/>
        <v>3.3504331315795936E-2</v>
      </c>
      <c r="BI225" s="99">
        <f t="shared" si="133"/>
        <v>3.1914118696889669E-2</v>
      </c>
      <c r="BJ225" s="99">
        <f t="shared" si="134"/>
        <v>3.4903896833770806E-2</v>
      </c>
      <c r="BK225" s="99">
        <f t="shared" si="135"/>
        <v>6.0353061614320011E-2</v>
      </c>
      <c r="BL225" s="99">
        <f t="shared" si="136"/>
        <v>2.3953094172399388E-2</v>
      </c>
      <c r="BM225" s="99">
        <f t="shared" si="137"/>
        <v>3.0191704645523555E-2</v>
      </c>
      <c r="BN225" s="99">
        <f t="shared" si="138"/>
        <v>3.7303227312286233E-2</v>
      </c>
      <c r="BO225" s="99">
        <f t="shared" si="139"/>
        <v>4.0859894052329412E-2</v>
      </c>
      <c r="BQ225" s="99">
        <f t="shared" si="140"/>
        <v>1.4871240217878378E-2</v>
      </c>
      <c r="BR225" s="99">
        <f t="shared" si="141"/>
        <v>1.2331171468061871E-2</v>
      </c>
      <c r="BS225" s="99">
        <f t="shared" si="142"/>
        <v>9.9469638300296419E-3</v>
      </c>
      <c r="BT225" s="99">
        <f t="shared" si="143"/>
        <v>9.9681284231813282E-3</v>
      </c>
      <c r="BU225" s="99">
        <f t="shared" si="144"/>
        <v>1.9908748633380345E-2</v>
      </c>
      <c r="BV225" s="99">
        <f t="shared" si="145"/>
        <v>2.5681462504094426E-3</v>
      </c>
      <c r="BW225" s="99">
        <f t="shared" si="146"/>
        <v>1.4793520007147714E-2</v>
      </c>
      <c r="BX225" s="99">
        <f t="shared" si="147"/>
        <v>7.3235003686680407E-3</v>
      </c>
      <c r="BY225" s="99">
        <f t="shared" si="148"/>
        <v>8.1156348358059818E-3</v>
      </c>
      <c r="CA225" s="109">
        <f t="shared" si="122"/>
        <v>0.94615296850350272</v>
      </c>
      <c r="CB225" s="109">
        <f t="shared" si="123"/>
        <v>0.55513888474957407</v>
      </c>
      <c r="CC225" s="109">
        <f t="shared" si="124"/>
        <v>0.52879038516444354</v>
      </c>
      <c r="CD225" s="109">
        <f t="shared" si="125"/>
        <v>0.57832852054499806</v>
      </c>
      <c r="CE225" s="109">
        <f t="shared" si="126"/>
        <v>1</v>
      </c>
      <c r="CF225" s="109">
        <f t="shared" si="127"/>
        <v>0.39688283463512014</v>
      </c>
      <c r="CG225" s="109">
        <f t="shared" si="128"/>
        <v>0.50025141787272565</v>
      </c>
      <c r="CH225" s="109">
        <f t="shared" si="129"/>
        <v>0.61808342964717589</v>
      </c>
      <c r="CI225" s="109">
        <f t="shared" si="130"/>
        <v>0.67701443736923128</v>
      </c>
    </row>
    <row r="226" spans="1:87" s="99" customFormat="1">
      <c r="A226" s="105">
        <v>528</v>
      </c>
      <c r="B226" s="100">
        <v>0.10766154082176231</v>
      </c>
      <c r="C226" s="100">
        <v>0.11007235973756506</v>
      </c>
      <c r="D226" s="100">
        <v>6.9917002153511279E-2</v>
      </c>
      <c r="E226" s="100">
        <v>0.10903267222503842</v>
      </c>
      <c r="F226" s="100">
        <v>5.0711309316742594E-2</v>
      </c>
      <c r="G226" s="100">
        <v>3.8243042666225163E-2</v>
      </c>
      <c r="H226" s="100">
        <v>2.6705486567998839E-2</v>
      </c>
      <c r="I226" s="100">
        <v>7.1151951552567941E-2</v>
      </c>
      <c r="J226" s="100">
        <v>4.4896222554957524E-2</v>
      </c>
      <c r="K226" s="100">
        <v>4.9452875239834188E-2</v>
      </c>
      <c r="L226" s="100">
        <v>0.12019477251825549</v>
      </c>
      <c r="M226" s="100">
        <v>5.3762573136936685E-2</v>
      </c>
      <c r="N226" s="100">
        <v>4.9439161443700023E-2</v>
      </c>
      <c r="O226" s="100">
        <v>7.1093838849877022E-2</v>
      </c>
      <c r="P226" s="100">
        <v>6.9582319770405812E-2</v>
      </c>
      <c r="Q226" s="100">
        <v>5.0789636506868532E-2</v>
      </c>
      <c r="R226" s="100">
        <v>6.2630197862029738E-2</v>
      </c>
      <c r="S226" s="100">
        <v>4.9670993057651672E-2</v>
      </c>
      <c r="T226" s="100">
        <v>7.8145317546859286E-2</v>
      </c>
      <c r="U226" s="100">
        <v>6.4658469742737881E-2</v>
      </c>
      <c r="V226" s="100">
        <v>0.11210313622183221</v>
      </c>
      <c r="W226" s="100">
        <v>0.11559256382090088</v>
      </c>
      <c r="X226" s="100">
        <v>0.14857060270059763</v>
      </c>
      <c r="Y226" s="100">
        <v>8.4164514387128089E-2</v>
      </c>
      <c r="Z226" s="100">
        <v>0.12651515271122618</v>
      </c>
      <c r="AA226" s="100">
        <v>2.4427213726485601E-2</v>
      </c>
      <c r="AB226" s="100">
        <v>4.1262900635608626E-2</v>
      </c>
      <c r="AC226" s="100">
        <v>3.9622242440316528E-2</v>
      </c>
      <c r="AD226" s="100">
        <v>3.1882436063186539E-2</v>
      </c>
      <c r="AE226" s="100">
        <v>6.9110518334391066E-2</v>
      </c>
      <c r="AF226" s="100">
        <v>8.0358814593124897E-2</v>
      </c>
      <c r="AG226" s="100">
        <v>3.8061589866786635E-2</v>
      </c>
      <c r="AH226" s="100">
        <v>9.588721300530019E-2</v>
      </c>
      <c r="AI226" s="100">
        <v>1.6137210031535353E-2</v>
      </c>
      <c r="AJ226" s="100">
        <v>5.2174007247593621E-2</v>
      </c>
      <c r="AK226" s="100">
        <v>9.000634465052422E-2</v>
      </c>
      <c r="AL226" s="100">
        <v>7.0750509490938793E-2</v>
      </c>
      <c r="AM226" s="100">
        <v>4.4828362134165627E-2</v>
      </c>
      <c r="AN226" s="100">
        <v>3.7519599653718011E-2</v>
      </c>
      <c r="AO226" s="100">
        <v>5.6486677971404886E-2</v>
      </c>
      <c r="AP226" s="100">
        <v>0.11608715841861421</v>
      </c>
      <c r="AQ226" s="100">
        <v>5.1655428972207651E-2</v>
      </c>
      <c r="AR226" s="100">
        <v>6.6623743850887679E-2</v>
      </c>
      <c r="AS226" s="100">
        <v>8.8432964721663898E-2</v>
      </c>
      <c r="AT226" s="99">
        <f t="shared" si="121"/>
        <v>3.046072648921665</v>
      </c>
      <c r="AU226" s="100"/>
      <c r="AV226" s="100"/>
      <c r="AW226" s="100">
        <v>1</v>
      </c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99">
        <f t="shared" si="131"/>
        <v>8.9478976850923944E-2</v>
      </c>
      <c r="BH226" s="99">
        <f t="shared" si="132"/>
        <v>4.6089915716316723E-2</v>
      </c>
      <c r="BI226" s="99">
        <f t="shared" si="133"/>
        <v>7.2814533143835E-2</v>
      </c>
      <c r="BJ226" s="99">
        <f t="shared" si="134"/>
        <v>6.1178922943229422E-2</v>
      </c>
      <c r="BK226" s="99">
        <f t="shared" si="135"/>
        <v>0.117389193968337</v>
      </c>
      <c r="BL226" s="99">
        <f t="shared" si="136"/>
        <v>3.4298698216399318E-2</v>
      </c>
      <c r="BM226" s="99">
        <f t="shared" si="137"/>
        <v>5.9911069166227626E-2</v>
      </c>
      <c r="BN226" s="99">
        <f t="shared" si="138"/>
        <v>5.9055764635388065E-2</v>
      </c>
      <c r="BO226" s="99">
        <f t="shared" si="139"/>
        <v>7.5857194786955656E-2</v>
      </c>
      <c r="BQ226" s="99">
        <f t="shared" si="140"/>
        <v>2.7489284067414861E-2</v>
      </c>
      <c r="BR226" s="99">
        <f t="shared" si="141"/>
        <v>1.6417746118516426E-2</v>
      </c>
      <c r="BS226" s="99">
        <f t="shared" si="142"/>
        <v>2.8141074328932206E-2</v>
      </c>
      <c r="BT226" s="99">
        <f t="shared" si="143"/>
        <v>1.1645189066456951E-2</v>
      </c>
      <c r="BU226" s="99">
        <f t="shared" si="144"/>
        <v>2.3401992400035446E-2</v>
      </c>
      <c r="BV226" s="99">
        <f t="shared" si="145"/>
        <v>7.74865079153311E-3</v>
      </c>
      <c r="BW226" s="99">
        <f t="shared" si="146"/>
        <v>3.2367319833325116E-2</v>
      </c>
      <c r="BX226" s="99">
        <f t="shared" si="147"/>
        <v>2.1261993258533757E-2</v>
      </c>
      <c r="BY226" s="99">
        <f t="shared" si="148"/>
        <v>2.6565009738834529E-2</v>
      </c>
      <c r="CA226" s="109">
        <f t="shared" si="122"/>
        <v>0.76224202438138233</v>
      </c>
      <c r="CB226" s="109">
        <f t="shared" si="123"/>
        <v>0.39262485888393106</v>
      </c>
      <c r="CC226" s="109">
        <f t="shared" si="124"/>
        <v>0.62028310002260534</v>
      </c>
      <c r="CD226" s="109">
        <f t="shared" si="125"/>
        <v>0.52116315714486472</v>
      </c>
      <c r="CE226" s="109">
        <f t="shared" si="126"/>
        <v>1</v>
      </c>
      <c r="CF226" s="109">
        <f t="shared" si="127"/>
        <v>0.29217934851525257</v>
      </c>
      <c r="CG226" s="109">
        <f t="shared" si="128"/>
        <v>0.51036272710405728</v>
      </c>
      <c r="CH226" s="109">
        <f t="shared" si="129"/>
        <v>0.50307666863541955</v>
      </c>
      <c r="CI226" s="109">
        <f t="shared" si="130"/>
        <v>0.64620253553675788</v>
      </c>
    </row>
    <row r="227" spans="1:87" s="99" customFormat="1">
      <c r="A227" s="105">
        <v>529</v>
      </c>
      <c r="B227" s="100">
        <v>6.0162758890843125E-2</v>
      </c>
      <c r="C227" s="100">
        <v>5.0643894199372291E-2</v>
      </c>
      <c r="D227" s="100">
        <v>5.1419299563012534E-2</v>
      </c>
      <c r="E227" s="100">
        <v>4.6750558346995964E-2</v>
      </c>
      <c r="F227" s="100">
        <v>3.0024494792855842E-2</v>
      </c>
      <c r="G227" s="100">
        <v>2.4643818785454734E-2</v>
      </c>
      <c r="H227" s="100">
        <v>1.0358354741621922E-2</v>
      </c>
      <c r="I227" s="100">
        <v>4.12593903092867E-2</v>
      </c>
      <c r="J227" s="100">
        <v>2.8487088521081477E-2</v>
      </c>
      <c r="K227" s="100">
        <v>2.9999085118747722E-2</v>
      </c>
      <c r="L227" s="100">
        <v>4.5593758824076895E-2</v>
      </c>
      <c r="M227" s="100">
        <v>2.7863391066768217E-2</v>
      </c>
      <c r="N227" s="100">
        <v>2.7396531229738494E-2</v>
      </c>
      <c r="O227" s="100">
        <v>3.42934044541175E-2</v>
      </c>
      <c r="P227" s="100">
        <v>4.1179836949498651E-2</v>
      </c>
      <c r="Q227" s="100">
        <v>2.5032789362384417E-2</v>
      </c>
      <c r="R227" s="100">
        <v>3.2758109722135352E-2</v>
      </c>
      <c r="S227" s="100">
        <v>3.7142386740937901E-2</v>
      </c>
      <c r="T227" s="100">
        <v>2.7533195398391233E-2</v>
      </c>
      <c r="U227" s="100">
        <v>4.2286833011158299E-2</v>
      </c>
      <c r="V227" s="100">
        <v>5.0418889783802226E-2</v>
      </c>
      <c r="W227" s="100">
        <v>5.9805300482053993E-2</v>
      </c>
      <c r="X227" s="100">
        <v>7.0364550776104998E-2</v>
      </c>
      <c r="Y227" s="100">
        <v>4.2024787204563006E-2</v>
      </c>
      <c r="Z227" s="100">
        <v>5.8988135178445963E-2</v>
      </c>
      <c r="AA227" s="100">
        <v>1.4961316095041113E-2</v>
      </c>
      <c r="AB227" s="100">
        <v>1.4190220836686977E-2</v>
      </c>
      <c r="AC227" s="100">
        <v>3.4411182932482992E-2</v>
      </c>
      <c r="AD227" s="100">
        <v>2.2190217037488798E-2</v>
      </c>
      <c r="AE227" s="100">
        <v>3.1803009156031174E-2</v>
      </c>
      <c r="AF227" s="100">
        <v>3.8072102143356955E-2</v>
      </c>
      <c r="AG227" s="100">
        <v>2.4282760392859745E-2</v>
      </c>
      <c r="AH227" s="100">
        <v>3.3812403172710552E-2</v>
      </c>
      <c r="AI227" s="100">
        <v>1.210847770054403E-2</v>
      </c>
      <c r="AJ227" s="100">
        <v>3.0615056902818332E-2</v>
      </c>
      <c r="AK227" s="100">
        <v>5.1687363191549977E-2</v>
      </c>
      <c r="AL227" s="100">
        <v>3.7474511679311887E-2</v>
      </c>
      <c r="AM227" s="100">
        <v>2.6361399421452006E-2</v>
      </c>
      <c r="AN227" s="100">
        <v>2.1332411352227246E-2</v>
      </c>
      <c r="AO227" s="100">
        <v>2.5652794685933872E-2</v>
      </c>
      <c r="AP227" s="100">
        <v>4.9939143013756543E-2</v>
      </c>
      <c r="AQ227" s="100">
        <v>2.5378438076680505E-2</v>
      </c>
      <c r="AR227" s="100">
        <v>4.0825485916319085E-2</v>
      </c>
      <c r="AS227" s="100">
        <v>4.4785417363623417E-2</v>
      </c>
      <c r="AT227" s="99">
        <f t="shared" si="121"/>
        <v>1.576314354524325</v>
      </c>
      <c r="AU227" s="100"/>
      <c r="AV227" s="100"/>
      <c r="AW227" s="100">
        <v>1</v>
      </c>
      <c r="AX227" s="100"/>
      <c r="AY227" s="100"/>
      <c r="AZ227" s="100"/>
      <c r="BA227" s="100"/>
      <c r="BB227" s="100"/>
      <c r="BC227" s="100"/>
      <c r="BD227" s="100"/>
      <c r="BE227" s="100"/>
      <c r="BF227" s="100"/>
      <c r="BG227" s="99">
        <f t="shared" si="131"/>
        <v>4.7800201158615954E-2</v>
      </c>
      <c r="BH227" s="99">
        <f t="shared" si="132"/>
        <v>2.6949547495238514E-2</v>
      </c>
      <c r="BI227" s="99">
        <f t="shared" si="133"/>
        <v>3.5265384504839951E-2</v>
      </c>
      <c r="BJ227" s="99">
        <f t="shared" si="134"/>
        <v>3.2950662847001447E-2</v>
      </c>
      <c r="BK227" s="99">
        <f t="shared" si="135"/>
        <v>5.6320332684994034E-2</v>
      </c>
      <c r="BL227" s="99">
        <f t="shared" si="136"/>
        <v>2.1438234225424971E-2</v>
      </c>
      <c r="BM227" s="99">
        <f t="shared" si="137"/>
        <v>2.8015750513100492E-2</v>
      </c>
      <c r="BN227" s="99">
        <f t="shared" si="138"/>
        <v>3.349414850947189E-2</v>
      </c>
      <c r="BO227" s="99">
        <f t="shared" si="139"/>
        <v>3.7316255811262675E-2</v>
      </c>
      <c r="BQ227" s="99">
        <f t="shared" si="140"/>
        <v>1.1080329235712161E-2</v>
      </c>
      <c r="BR227" s="99">
        <f t="shared" si="141"/>
        <v>1.1146965678570282E-2</v>
      </c>
      <c r="BS227" s="99">
        <f t="shared" si="142"/>
        <v>8.0515397244833899E-3</v>
      </c>
      <c r="BT227" s="99">
        <f t="shared" si="143"/>
        <v>7.0145094860249741E-3</v>
      </c>
      <c r="BU227" s="99">
        <f t="shared" si="144"/>
        <v>1.0673470398380321E-2</v>
      </c>
      <c r="BV227" s="99">
        <f t="shared" si="145"/>
        <v>9.369223426670575E-3</v>
      </c>
      <c r="BW227" s="99">
        <f t="shared" si="146"/>
        <v>1.0198667336555455E-2</v>
      </c>
      <c r="BX227" s="99">
        <f t="shared" si="147"/>
        <v>1.1767640801643895E-2</v>
      </c>
      <c r="BY227" s="99">
        <f t="shared" si="148"/>
        <v>1.1247090393058819E-2</v>
      </c>
      <c r="CA227" s="109">
        <f t="shared" si="122"/>
        <v>0.84872014918604732</v>
      </c>
      <c r="CB227" s="109">
        <f t="shared" si="123"/>
        <v>0.47850476391839464</v>
      </c>
      <c r="CC227" s="109">
        <f t="shared" si="124"/>
        <v>0.62615724772229631</v>
      </c>
      <c r="CD227" s="109">
        <f t="shared" si="125"/>
        <v>0.58505802924315475</v>
      </c>
      <c r="CE227" s="109">
        <f t="shared" si="126"/>
        <v>1</v>
      </c>
      <c r="CF227" s="109">
        <f t="shared" si="127"/>
        <v>0.38064821714266905</v>
      </c>
      <c r="CG227" s="109">
        <f t="shared" si="128"/>
        <v>0.49743581363050071</v>
      </c>
      <c r="CH227" s="109">
        <f t="shared" si="129"/>
        <v>0.5947079307362837</v>
      </c>
      <c r="CI227" s="109">
        <f t="shared" si="130"/>
        <v>0.66257165098751636</v>
      </c>
    </row>
    <row r="228" spans="1:87" s="99" customFormat="1">
      <c r="A228" s="105">
        <v>530</v>
      </c>
      <c r="B228" s="100">
        <v>0.15940165899947639</v>
      </c>
      <c r="C228" s="100">
        <v>0.17551851841646254</v>
      </c>
      <c r="D228" s="100">
        <v>0.16156131221943981</v>
      </c>
      <c r="E228" s="100">
        <v>0.16639907016401512</v>
      </c>
      <c r="F228" s="100">
        <v>9.6181340514204461E-2</v>
      </c>
      <c r="G228" s="100">
        <v>7.2649058752109502E-2</v>
      </c>
      <c r="H228" s="100">
        <v>2.079700680682231E-2</v>
      </c>
      <c r="I228" s="100">
        <v>0.11741245219729864</v>
      </c>
      <c r="J228" s="100">
        <v>8.981858056915723E-2</v>
      </c>
      <c r="K228" s="100">
        <v>9.0320685207400997E-2</v>
      </c>
      <c r="L228" s="100">
        <v>0.20938006275249677</v>
      </c>
      <c r="M228" s="100">
        <v>8.3983081145743377E-2</v>
      </c>
      <c r="N228" s="100">
        <v>8.3606818673006275E-2</v>
      </c>
      <c r="O228" s="100">
        <v>0.12209408637518146</v>
      </c>
      <c r="P228" s="100">
        <v>0.10811489365932073</v>
      </c>
      <c r="Q228" s="100">
        <v>9.1600071469496586E-2</v>
      </c>
      <c r="R228" s="100">
        <v>0.14360902367612938</v>
      </c>
      <c r="S228" s="100">
        <v>0.13894712290426145</v>
      </c>
      <c r="T228" s="100">
        <v>0.20608691552993066</v>
      </c>
      <c r="U228" s="100">
        <v>0.15527320607831407</v>
      </c>
      <c r="V228" s="100">
        <v>0.20943785764781606</v>
      </c>
      <c r="W228" s="100">
        <v>0.18208820317680632</v>
      </c>
      <c r="X228" s="100">
        <v>0.23807791379332444</v>
      </c>
      <c r="Y228" s="100">
        <v>0.13400522009583263</v>
      </c>
      <c r="Z228" s="100">
        <v>0.16437869542221556</v>
      </c>
      <c r="AA228" s="100">
        <v>4.4851830500686758E-2</v>
      </c>
      <c r="AB228" s="100">
        <v>6.3696390054249319E-2</v>
      </c>
      <c r="AC228" s="100">
        <v>6.7316487476091064E-2</v>
      </c>
      <c r="AD228" s="100">
        <v>4.8127596843308924E-2</v>
      </c>
      <c r="AE228" s="100">
        <v>0.11435038219841609</v>
      </c>
      <c r="AF228" s="100">
        <v>0.10905781432071716</v>
      </c>
      <c r="AG228" s="100">
        <v>7.25941183110137E-2</v>
      </c>
      <c r="AH228" s="100">
        <v>0.12202142551364241</v>
      </c>
      <c r="AI228" s="100">
        <v>2.4681861384653593E-2</v>
      </c>
      <c r="AJ228" s="100">
        <v>8.1866864738669554E-2</v>
      </c>
      <c r="AK228" s="100">
        <v>0.1677821600242709</v>
      </c>
      <c r="AL228" s="100">
        <v>9.0786905242674146E-2</v>
      </c>
      <c r="AM228" s="100">
        <v>6.9831801869030014E-2</v>
      </c>
      <c r="AN228" s="100">
        <v>7.3567770389459428E-2</v>
      </c>
      <c r="AO228" s="100">
        <v>9.9656497197491853E-2</v>
      </c>
      <c r="AP228" s="100">
        <v>0.18605094069722738</v>
      </c>
      <c r="AQ228" s="100">
        <v>8.2548861175798016E-2</v>
      </c>
      <c r="AR228" s="100">
        <v>0.12061658481438185</v>
      </c>
      <c r="AS228" s="100">
        <v>0.14412310607404286</v>
      </c>
      <c r="AT228" s="99">
        <f t="shared" si="121"/>
        <v>5.2042722550720875</v>
      </c>
      <c r="AU228" s="100"/>
      <c r="AV228" s="100"/>
      <c r="AW228" s="100">
        <v>1</v>
      </c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99">
        <f t="shared" si="131"/>
        <v>0.15181238006271966</v>
      </c>
      <c r="BH228" s="99">
        <f t="shared" si="132"/>
        <v>7.8199556706557732E-2</v>
      </c>
      <c r="BI228" s="99">
        <f t="shared" si="133"/>
        <v>0.12143578852114971</v>
      </c>
      <c r="BJ228" s="99">
        <f t="shared" si="134"/>
        <v>0.14710326793162642</v>
      </c>
      <c r="BK228" s="99">
        <f t="shared" si="135"/>
        <v>0.18559757802719901</v>
      </c>
      <c r="BL228" s="99">
        <f t="shared" si="136"/>
        <v>5.5998076218584013E-2</v>
      </c>
      <c r="BM228" s="99">
        <f t="shared" si="137"/>
        <v>8.854112034568859E-2</v>
      </c>
      <c r="BN228" s="99">
        <f t="shared" si="138"/>
        <v>9.6767100452820803E-2</v>
      </c>
      <c r="BO228" s="99">
        <f t="shared" si="139"/>
        <v>0.1265991979917884</v>
      </c>
      <c r="BQ228" s="99">
        <f t="shared" si="140"/>
        <v>3.1710423830275059E-2</v>
      </c>
      <c r="BR228" s="99">
        <f t="shared" si="141"/>
        <v>3.5865845197608714E-2</v>
      </c>
      <c r="BS228" s="99">
        <f t="shared" si="142"/>
        <v>5.1831002343149982E-2</v>
      </c>
      <c r="BT228" s="99">
        <f t="shared" si="143"/>
        <v>4.0942507969895812E-2</v>
      </c>
      <c r="BU228" s="99">
        <f t="shared" si="144"/>
        <v>4.0146209853102459E-2</v>
      </c>
      <c r="BV228" s="99">
        <f t="shared" si="145"/>
        <v>1.1158759018618987E-2</v>
      </c>
      <c r="BW228" s="99">
        <f t="shared" si="146"/>
        <v>4.0436046394687841E-2</v>
      </c>
      <c r="BX228" s="99">
        <f t="shared" si="147"/>
        <v>4.0511225821406809E-2</v>
      </c>
      <c r="BY228" s="99">
        <f t="shared" si="148"/>
        <v>4.0446662486887178E-2</v>
      </c>
      <c r="CA228" s="109">
        <f t="shared" si="122"/>
        <v>0.81796530793344624</v>
      </c>
      <c r="CB228" s="109">
        <f t="shared" si="123"/>
        <v>0.4213393166967821</v>
      </c>
      <c r="CC228" s="109">
        <f t="shared" si="124"/>
        <v>0.65429619185738241</v>
      </c>
      <c r="CD228" s="109">
        <f t="shared" si="125"/>
        <v>0.79259260543835708</v>
      </c>
      <c r="CE228" s="109">
        <f t="shared" si="126"/>
        <v>1</v>
      </c>
      <c r="CF228" s="109">
        <f t="shared" si="127"/>
        <v>0.30171770997128849</v>
      </c>
      <c r="CG228" s="109">
        <f t="shared" si="128"/>
        <v>0.47705967549163297</v>
      </c>
      <c r="CH228" s="109">
        <f t="shared" si="129"/>
        <v>0.52138126737106316</v>
      </c>
      <c r="CI228" s="109">
        <f t="shared" si="130"/>
        <v>0.68211664902887637</v>
      </c>
    </row>
    <row r="229" spans="1:87" s="99" customFormat="1">
      <c r="A229" s="105">
        <v>531</v>
      </c>
      <c r="B229" s="100">
        <v>7.5817410004629729E-2</v>
      </c>
      <c r="C229" s="100">
        <v>6.7502114855239187E-2</v>
      </c>
      <c r="D229" s="100">
        <v>7.3488324396206381E-2</v>
      </c>
      <c r="E229" s="100">
        <v>6.4573475212504144E-2</v>
      </c>
      <c r="F229" s="100">
        <v>4.147358112956958E-2</v>
      </c>
      <c r="G229" s="100">
        <v>3.6403535525173045E-2</v>
      </c>
      <c r="H229" s="100">
        <v>2.1335440640008647E-2</v>
      </c>
      <c r="I229" s="100">
        <v>5.0142994028726406E-2</v>
      </c>
      <c r="J229" s="100">
        <v>3.5890449147703E-2</v>
      </c>
      <c r="K229" s="100">
        <v>4.0653586012367647E-2</v>
      </c>
      <c r="L229" s="100">
        <v>5.3701655889790333E-2</v>
      </c>
      <c r="M229" s="100">
        <v>3.6499428332168606E-2</v>
      </c>
      <c r="N229" s="100">
        <v>3.3266695483034361E-2</v>
      </c>
      <c r="O229" s="100">
        <v>3.7901754753712318E-2</v>
      </c>
      <c r="P229" s="100">
        <v>3.784129202114743E-2</v>
      </c>
      <c r="Q229" s="100">
        <v>3.5299637424944678E-2</v>
      </c>
      <c r="R229" s="100">
        <v>5.3114026073825205E-2</v>
      </c>
      <c r="S229" s="100">
        <v>4.8304475482259961E-2</v>
      </c>
      <c r="T229" s="100">
        <v>7.7086891099411234E-2</v>
      </c>
      <c r="U229" s="100">
        <v>5.85040201841424E-2</v>
      </c>
      <c r="V229" s="100">
        <v>7.5422582766782847E-2</v>
      </c>
      <c r="W229" s="100">
        <v>7.0056867230627928E-2</v>
      </c>
      <c r="X229" s="100">
        <v>8.0194549537298765E-2</v>
      </c>
      <c r="Y229" s="100">
        <v>5.0091070017223932E-2</v>
      </c>
      <c r="Z229" s="100">
        <v>7.4090482092250373E-2</v>
      </c>
      <c r="AA229" s="100">
        <v>2.1061728743024623E-2</v>
      </c>
      <c r="AB229" s="100">
        <v>3.6572688090023502E-2</v>
      </c>
      <c r="AC229" s="100">
        <v>4.0446599458628475E-2</v>
      </c>
      <c r="AD229" s="100">
        <v>3.1204655715940936E-2</v>
      </c>
      <c r="AE229" s="100">
        <v>4.160657307056314E-2</v>
      </c>
      <c r="AF229" s="100">
        <v>4.9753694942981611E-2</v>
      </c>
      <c r="AG229" s="100">
        <v>3.6461764698819003E-2</v>
      </c>
      <c r="AH229" s="100">
        <v>3.9868403889403936E-2</v>
      </c>
      <c r="AI229" s="100">
        <v>1.9637998279494629E-2</v>
      </c>
      <c r="AJ229" s="100">
        <v>4.053851841419618E-2</v>
      </c>
      <c r="AK229" s="100">
        <v>6.5240053637220144E-2</v>
      </c>
      <c r="AL229" s="100">
        <v>4.789021992267968E-2</v>
      </c>
      <c r="AM229" s="100">
        <v>3.2349760647695763E-2</v>
      </c>
      <c r="AN229" s="100">
        <v>3.1084517847905949E-2</v>
      </c>
      <c r="AO229" s="100">
        <v>3.7943550634857548E-2</v>
      </c>
      <c r="AP229" s="100">
        <v>6.5205433012683459E-2</v>
      </c>
      <c r="AQ229" s="100">
        <v>3.4549166582795429E-2</v>
      </c>
      <c r="AR229" s="100">
        <v>4.7677615985585911E-2</v>
      </c>
      <c r="AS229" s="100">
        <v>6.0965273953800837E-2</v>
      </c>
      <c r="AT229" s="99">
        <f t="shared" si="121"/>
        <v>2.1087145568690482</v>
      </c>
      <c r="AU229" s="100"/>
      <c r="AV229" s="100"/>
      <c r="AW229" s="100">
        <v>1</v>
      </c>
      <c r="AX229" s="100"/>
      <c r="AY229" s="100"/>
      <c r="AZ229" s="100"/>
      <c r="BA229" s="100"/>
      <c r="BB229" s="100"/>
      <c r="BC229" s="100"/>
      <c r="BD229" s="100"/>
      <c r="BE229" s="100"/>
      <c r="BF229" s="100"/>
      <c r="BG229" s="99">
        <f t="shared" si="131"/>
        <v>6.4570981119629806E-2</v>
      </c>
      <c r="BH229" s="99">
        <f t="shared" si="132"/>
        <v>3.6885201070795751E-2</v>
      </c>
      <c r="BI229" s="99">
        <f t="shared" si="133"/>
        <v>3.9842165295970608E-2</v>
      </c>
      <c r="BJ229" s="99">
        <f t="shared" si="134"/>
        <v>5.4461810052916705E-2</v>
      </c>
      <c r="BK229" s="99">
        <f t="shared" si="135"/>
        <v>6.9971110328836766E-2</v>
      </c>
      <c r="BL229" s="99">
        <f t="shared" si="136"/>
        <v>3.2321418001904384E-2</v>
      </c>
      <c r="BM229" s="99">
        <f t="shared" si="137"/>
        <v>3.7465686976252466E-2</v>
      </c>
      <c r="BN229" s="99">
        <f t="shared" si="138"/>
        <v>4.342061409393954E-2</v>
      </c>
      <c r="BO229" s="99">
        <f t="shared" si="139"/>
        <v>4.9268208033944633E-2</v>
      </c>
      <c r="BQ229" s="99">
        <f t="shared" si="140"/>
        <v>1.3675549452170357E-2</v>
      </c>
      <c r="BR229" s="99">
        <f t="shared" si="141"/>
        <v>1.0404162408916319E-2</v>
      </c>
      <c r="BS229" s="99">
        <f t="shared" si="142"/>
        <v>7.9728423433018877E-3</v>
      </c>
      <c r="BT229" s="99">
        <f t="shared" si="143"/>
        <v>1.5290126762055673E-2</v>
      </c>
      <c r="BU229" s="99">
        <f t="shared" si="144"/>
        <v>1.1687919422993633E-2</v>
      </c>
      <c r="BV229" s="99">
        <f t="shared" si="145"/>
        <v>8.4087183184421259E-3</v>
      </c>
      <c r="BW229" s="99">
        <f t="shared" si="146"/>
        <v>1.1098980473548367E-2</v>
      </c>
      <c r="BX229" s="99">
        <f t="shared" si="147"/>
        <v>1.3956314524024542E-2</v>
      </c>
      <c r="BY229" s="99">
        <f t="shared" si="148"/>
        <v>1.3585327753389402E-2</v>
      </c>
      <c r="CA229" s="109">
        <f t="shared" si="122"/>
        <v>0.92282344550731765</v>
      </c>
      <c r="CB229" s="109">
        <f t="shared" si="123"/>
        <v>0.52714900331650849</v>
      </c>
      <c r="CC229" s="109">
        <f t="shared" si="124"/>
        <v>0.56940879040975712</v>
      </c>
      <c r="CD229" s="109">
        <f t="shared" si="125"/>
        <v>0.778347089205353</v>
      </c>
      <c r="CE229" s="109">
        <f t="shared" si="126"/>
        <v>1</v>
      </c>
      <c r="CF229" s="109">
        <f t="shared" si="127"/>
        <v>0.46192518383667774</v>
      </c>
      <c r="CG229" s="109">
        <f t="shared" si="128"/>
        <v>0.53544508298036775</v>
      </c>
      <c r="CH229" s="109">
        <f t="shared" si="129"/>
        <v>0.62055059423638825</v>
      </c>
      <c r="CI229" s="109">
        <f t="shared" si="130"/>
        <v>0.70412214130093664</v>
      </c>
    </row>
    <row r="230" spans="1:87" s="99" customFormat="1">
      <c r="A230" s="105" t="s">
        <v>222</v>
      </c>
      <c r="B230" s="106">
        <v>0</v>
      </c>
      <c r="C230" s="106">
        <v>0</v>
      </c>
      <c r="D230" s="106">
        <v>0</v>
      </c>
      <c r="E230" s="106">
        <v>0</v>
      </c>
      <c r="F230" s="106">
        <v>0</v>
      </c>
      <c r="G230" s="106">
        <v>0</v>
      </c>
      <c r="H230" s="106">
        <v>0</v>
      </c>
      <c r="I230" s="106">
        <v>0</v>
      </c>
      <c r="J230" s="106">
        <v>0</v>
      </c>
      <c r="K230" s="106">
        <v>0</v>
      </c>
      <c r="L230" s="100">
        <v>1.9488688617946455E-2</v>
      </c>
      <c r="M230" s="100">
        <v>2.2681834853646752E-2</v>
      </c>
      <c r="N230" s="100">
        <v>1.2106926734385131E-2</v>
      </c>
      <c r="O230" s="100">
        <v>1.4016677853621116E-2</v>
      </c>
      <c r="P230" s="100">
        <v>1.2987806003700659E-2</v>
      </c>
      <c r="Q230" s="100">
        <v>1.8353460353805216E-2</v>
      </c>
      <c r="R230" s="100">
        <v>2.0027908583751069E-2</v>
      </c>
      <c r="S230" s="100">
        <v>8.6112559339242105E-3</v>
      </c>
      <c r="T230" s="100">
        <v>3.6625133636661748E-2</v>
      </c>
      <c r="U230" s="100">
        <v>1.9964964494827896E-2</v>
      </c>
      <c r="V230" s="100">
        <v>2.0764236449390308E-2</v>
      </c>
      <c r="W230" s="100">
        <v>1.4822258632671743E-2</v>
      </c>
      <c r="X230" s="100">
        <v>2.0585186440340089E-2</v>
      </c>
      <c r="Y230" s="100">
        <v>1.4552709937585317E-2</v>
      </c>
      <c r="Z230" s="100">
        <v>1.5528943691435697E-2</v>
      </c>
      <c r="AA230" s="100">
        <v>1.7210544203084027E-2</v>
      </c>
      <c r="AB230" s="100">
        <v>1.4281741845701319E-2</v>
      </c>
      <c r="AC230" s="100">
        <v>1.8376050246406751E-2</v>
      </c>
      <c r="AD230" s="100">
        <v>1.8623982081356807E-2</v>
      </c>
      <c r="AE230" s="100">
        <v>1.8492893493286606E-2</v>
      </c>
      <c r="AF230" s="100">
        <v>2.1603916210022698E-2</v>
      </c>
      <c r="AG230" s="100">
        <v>2.6355688725335197E-2</v>
      </c>
      <c r="AH230" s="100">
        <v>2.6342567180520648E-2</v>
      </c>
      <c r="AI230" s="100">
        <v>8.5843218812307869E-3</v>
      </c>
      <c r="AJ230" s="100">
        <v>1.8245600255669969E-2</v>
      </c>
      <c r="AK230" s="100">
        <v>1.4367771883044275E-2</v>
      </c>
      <c r="AL230" s="100">
        <v>1.2678735041020975E-2</v>
      </c>
      <c r="AM230" s="100">
        <v>1.1466997180117967E-2</v>
      </c>
      <c r="AN230" s="100">
        <v>1.0799626666261542E-2</v>
      </c>
      <c r="AO230" s="100">
        <v>1.0969746938100265E-2</v>
      </c>
      <c r="AP230" s="100">
        <v>2.366606867735872E-2</v>
      </c>
      <c r="AQ230" s="100">
        <v>1.864339347558527E-2</v>
      </c>
      <c r="AR230" s="100">
        <v>1.6219479771849305E-2</v>
      </c>
      <c r="AS230" s="100">
        <v>1.7613518223110931E-2</v>
      </c>
      <c r="AT230" s="99">
        <f t="shared" si="121"/>
        <v>0.59566063619675769</v>
      </c>
      <c r="AU230" s="100">
        <v>1</v>
      </c>
      <c r="AV230" s="100">
        <v>1</v>
      </c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99">
        <f t="shared" si="131"/>
        <v>0</v>
      </c>
      <c r="BH230" s="99">
        <f t="shared" si="132"/>
        <v>0</v>
      </c>
      <c r="BI230" s="99">
        <f t="shared" si="133"/>
        <v>1.6256386812660024E-2</v>
      </c>
      <c r="BJ230" s="99">
        <f t="shared" si="134"/>
        <v>2.0716544600594029E-2</v>
      </c>
      <c r="BK230" s="99">
        <f t="shared" si="135"/>
        <v>1.7250667030284626E-2</v>
      </c>
      <c r="BL230" s="99">
        <f t="shared" si="136"/>
        <v>1.7123079594137225E-2</v>
      </c>
      <c r="BM230" s="99">
        <f t="shared" si="137"/>
        <v>2.027587749807919E-2</v>
      </c>
      <c r="BN230" s="99">
        <f t="shared" si="138"/>
        <v>1.3511746205222946E-2</v>
      </c>
      <c r="BO230" s="99">
        <f t="shared" si="139"/>
        <v>1.7422441417200896E-2</v>
      </c>
      <c r="BQ230" s="99">
        <f t="shared" si="140"/>
        <v>0</v>
      </c>
      <c r="BR230" s="99">
        <f t="shared" si="141"/>
        <v>0</v>
      </c>
      <c r="BS230" s="99">
        <f t="shared" si="142"/>
        <v>4.6003286066044115E-3</v>
      </c>
      <c r="BT230" s="99">
        <f t="shared" si="143"/>
        <v>1.007775369562083E-2</v>
      </c>
      <c r="BU230" s="99">
        <f t="shared" si="144"/>
        <v>3.1466117028516429E-3</v>
      </c>
      <c r="BV230" s="99">
        <f t="shared" si="145"/>
        <v>1.9919415980474671E-3</v>
      </c>
      <c r="BW230" s="99">
        <f t="shared" si="146"/>
        <v>7.338324396375097E-3</v>
      </c>
      <c r="BX230" s="99">
        <f t="shared" si="147"/>
        <v>2.9737456473693342E-3</v>
      </c>
      <c r="BY230" s="99">
        <f t="shared" si="148"/>
        <v>4.5715013507385905E-3</v>
      </c>
      <c r="CA230" s="109">
        <f t="shared" si="122"/>
        <v>0</v>
      </c>
      <c r="CB230" s="109">
        <f t="shared" si="123"/>
        <v>0</v>
      </c>
      <c r="CC230" s="109">
        <f t="shared" si="124"/>
        <v>0.78470551561933188</v>
      </c>
      <c r="CD230" s="109">
        <f t="shared" si="125"/>
        <v>1</v>
      </c>
      <c r="CE230" s="109">
        <f t="shared" si="126"/>
        <v>0.83270001647813308</v>
      </c>
      <c r="CF230" s="109">
        <f t="shared" si="127"/>
        <v>0.8265412946156202</v>
      </c>
      <c r="CG230" s="109">
        <f t="shared" si="128"/>
        <v>0.97872873536534644</v>
      </c>
      <c r="CH230" s="109">
        <f t="shared" si="129"/>
        <v>0.65222007172158958</v>
      </c>
      <c r="CI230" s="109">
        <f t="shared" si="130"/>
        <v>0.84099166888581034</v>
      </c>
    </row>
    <row r="231" spans="1:87" s="99" customFormat="1">
      <c r="A231" s="105">
        <v>532</v>
      </c>
      <c r="B231" s="100">
        <v>4.8921353213352649E-2</v>
      </c>
      <c r="C231" s="100">
        <v>4.3546040467445007E-2</v>
      </c>
      <c r="D231" s="100">
        <v>6.4315226416405052E-2</v>
      </c>
      <c r="E231" s="100">
        <v>4.8948596726768066E-2</v>
      </c>
      <c r="F231" s="100">
        <v>3.0977632618610623E-2</v>
      </c>
      <c r="G231" s="100">
        <v>2.2508329048992526E-2</v>
      </c>
      <c r="H231" s="100">
        <v>2.4834221108165435E-2</v>
      </c>
      <c r="I231" s="100">
        <v>4.4596837813731111E-2</v>
      </c>
      <c r="J231" s="100">
        <v>0</v>
      </c>
      <c r="K231" s="100">
        <v>2.315197208452472E-2</v>
      </c>
      <c r="L231" s="100">
        <v>6.411189757681976E-2</v>
      </c>
      <c r="M231" s="100">
        <v>2.7758218737938666E-2</v>
      </c>
      <c r="N231" s="100">
        <v>3.747541603630862E-2</v>
      </c>
      <c r="O231" s="100">
        <v>2.8462901308762174E-2</v>
      </c>
      <c r="P231" s="100">
        <v>2.7526594045149171E-2</v>
      </c>
      <c r="Q231" s="100">
        <v>2.99490480746799E-2</v>
      </c>
      <c r="R231" s="100">
        <v>4.0812506143164777E-2</v>
      </c>
      <c r="S231" s="100">
        <v>3.1464753176192961E-2</v>
      </c>
      <c r="T231" s="100">
        <v>6.5503039879210009E-2</v>
      </c>
      <c r="U231" s="100">
        <v>4.2157303815178647E-2</v>
      </c>
      <c r="V231" s="100">
        <v>4.9682051751001502E-2</v>
      </c>
      <c r="W231" s="100">
        <v>4.3165551772637645E-2</v>
      </c>
      <c r="X231" s="100">
        <v>6.9856569019306869E-2</v>
      </c>
      <c r="Y231" s="100">
        <v>4.6791951242688937E-2</v>
      </c>
      <c r="Z231" s="100">
        <v>5.7955587833624096E-2</v>
      </c>
      <c r="AA231" s="100">
        <v>1.3483898010958719E-2</v>
      </c>
      <c r="AB231" s="100">
        <v>2.3613058102766295E-2</v>
      </c>
      <c r="AC231" s="100">
        <v>4.2575705182339774E-2</v>
      </c>
      <c r="AD231" s="100">
        <v>2.5119410359055835E-2</v>
      </c>
      <c r="AE231" s="100">
        <v>3.348489603938911E-2</v>
      </c>
      <c r="AF231" s="100">
        <v>3.8029515488692878E-2</v>
      </c>
      <c r="AG231" s="100">
        <v>3.1977291048103623E-2</v>
      </c>
      <c r="AH231" s="100">
        <v>4.9228898034316654E-2</v>
      </c>
      <c r="AI231" s="100">
        <v>0</v>
      </c>
      <c r="AJ231" s="100">
        <v>3.1968902514990821E-2</v>
      </c>
      <c r="AK231" s="100">
        <v>5.2498752300781971E-2</v>
      </c>
      <c r="AL231" s="100">
        <v>3.2072998660640742E-2</v>
      </c>
      <c r="AM231" s="100">
        <v>2.6148710316598517E-2</v>
      </c>
      <c r="AN231" s="100">
        <v>2.5831969923551856E-2</v>
      </c>
      <c r="AO231" s="100">
        <v>2.6375000224776075E-2</v>
      </c>
      <c r="AP231" s="100">
        <v>4.6105652368524257E-2</v>
      </c>
      <c r="AQ231" s="100">
        <v>2.9745000932311649E-2</v>
      </c>
      <c r="AR231" s="100">
        <v>3.4981943882683476E-2</v>
      </c>
      <c r="AS231" s="100">
        <v>4.0212380571401751E-2</v>
      </c>
      <c r="AT231" s="99">
        <f t="shared" si="121"/>
        <v>1.6179275838725427</v>
      </c>
      <c r="AU231" s="100"/>
      <c r="AV231" s="100"/>
      <c r="AW231" s="100">
        <v>1</v>
      </c>
      <c r="AX231" s="100"/>
      <c r="AY231" s="100"/>
      <c r="AZ231" s="100"/>
      <c r="BA231" s="100"/>
      <c r="BB231" s="100"/>
      <c r="BC231" s="100"/>
      <c r="BD231" s="100"/>
      <c r="BE231" s="100"/>
      <c r="BF231" s="100"/>
      <c r="BG231" s="99">
        <f t="shared" si="131"/>
        <v>4.734176988851628E-2</v>
      </c>
      <c r="BH231" s="99">
        <f t="shared" si="132"/>
        <v>2.3018272011082759E-2</v>
      </c>
      <c r="BI231" s="99">
        <f t="shared" si="133"/>
        <v>3.7067005540995679E-2</v>
      </c>
      <c r="BJ231" s="99">
        <f t="shared" si="134"/>
        <v>4.1977330217685259E-2</v>
      </c>
      <c r="BK231" s="99">
        <f t="shared" si="135"/>
        <v>5.3490342323851803E-2</v>
      </c>
      <c r="BL231" s="99">
        <f t="shared" si="136"/>
        <v>2.6198017913780156E-2</v>
      </c>
      <c r="BM231" s="99">
        <f t="shared" si="137"/>
        <v>3.0544120122100456E-2</v>
      </c>
      <c r="BN231" s="99">
        <f t="shared" si="138"/>
        <v>3.3704266743312783E-2</v>
      </c>
      <c r="BO231" s="99">
        <f t="shared" si="139"/>
        <v>3.5483995595939441E-2</v>
      </c>
      <c r="BQ231" s="99">
        <f t="shared" si="140"/>
        <v>1.1993412284444536E-2</v>
      </c>
      <c r="BR231" s="99">
        <f t="shared" si="141"/>
        <v>1.580388351903449E-2</v>
      </c>
      <c r="BS231" s="99">
        <f t="shared" si="142"/>
        <v>1.5678779905146066E-2</v>
      </c>
      <c r="BT231" s="99">
        <f t="shared" si="143"/>
        <v>1.4230618996232978E-2</v>
      </c>
      <c r="BU231" s="99">
        <f t="shared" si="144"/>
        <v>1.0650875712816751E-2</v>
      </c>
      <c r="BV231" s="99">
        <f t="shared" si="145"/>
        <v>1.2079223162821432E-2</v>
      </c>
      <c r="BW231" s="99">
        <f t="shared" si="146"/>
        <v>1.8362989172212626E-2</v>
      </c>
      <c r="BX231" s="99">
        <f t="shared" si="147"/>
        <v>1.0931201924629369E-2</v>
      </c>
      <c r="BY231" s="99">
        <f t="shared" si="148"/>
        <v>7.9268393672159831E-3</v>
      </c>
      <c r="CA231" s="109">
        <f t="shared" si="122"/>
        <v>0.88505266243933123</v>
      </c>
      <c r="CB231" s="109">
        <f t="shared" si="123"/>
        <v>0.43032575622195474</v>
      </c>
      <c r="CC231" s="109">
        <f t="shared" si="124"/>
        <v>0.69296631748171078</v>
      </c>
      <c r="CD231" s="109">
        <f t="shared" si="125"/>
        <v>0.78476465832912057</v>
      </c>
      <c r="CE231" s="109">
        <f t="shared" si="126"/>
        <v>1</v>
      </c>
      <c r="CF231" s="109">
        <f t="shared" si="127"/>
        <v>0.4897709899698704</v>
      </c>
      <c r="CG231" s="109">
        <f t="shared" si="128"/>
        <v>0.57102121233725156</v>
      </c>
      <c r="CH231" s="109">
        <f t="shared" si="129"/>
        <v>0.63010003823220551</v>
      </c>
      <c r="CI231" s="109">
        <f t="shared" si="130"/>
        <v>0.66337200426023113</v>
      </c>
    </row>
    <row r="232" spans="1:87" s="99" customFormat="1">
      <c r="A232" s="105">
        <v>533</v>
      </c>
      <c r="B232" s="100">
        <v>9.9508739929896228E-2</v>
      </c>
      <c r="C232" s="100">
        <v>9.3927816615184512E-2</v>
      </c>
      <c r="D232" s="100">
        <v>6.3436620277409303E-2</v>
      </c>
      <c r="E232" s="100">
        <v>8.8303664410654945E-2</v>
      </c>
      <c r="F232" s="100">
        <v>5.0202076324846877E-2</v>
      </c>
      <c r="G232" s="100">
        <v>3.7853821196304142E-2</v>
      </c>
      <c r="H232" s="100">
        <v>1.0244535234413614E-2</v>
      </c>
      <c r="I232" s="100">
        <v>5.9845240096237255E-2</v>
      </c>
      <c r="J232" s="100">
        <v>5.2710443841923749E-2</v>
      </c>
      <c r="K232" s="100">
        <v>4.6421203597158463E-2</v>
      </c>
      <c r="L232" s="100">
        <v>9.2554805897914399E-2</v>
      </c>
      <c r="M232" s="100">
        <v>4.2664577331262075E-2</v>
      </c>
      <c r="N232" s="100">
        <v>4.3833207261724655E-2</v>
      </c>
      <c r="O232" s="100">
        <v>5.9313529822339263E-2</v>
      </c>
      <c r="P232" s="100">
        <v>5.9408207055107999E-2</v>
      </c>
      <c r="Q232" s="100">
        <v>4.5849190519524463E-2</v>
      </c>
      <c r="R232" s="100">
        <v>6.1728455734960781E-2</v>
      </c>
      <c r="S232" s="100">
        <v>5.6934665093433583E-2</v>
      </c>
      <c r="T232" s="100">
        <v>0.10027420677372281</v>
      </c>
      <c r="U232" s="100">
        <v>5.0688432845044519E-2</v>
      </c>
      <c r="V232" s="100">
        <v>0.10793226365788205</v>
      </c>
      <c r="W232" s="100">
        <v>6.4541041518634157E-2</v>
      </c>
      <c r="X232" s="100">
        <v>0.11046164755535116</v>
      </c>
      <c r="Y232" s="100">
        <v>6.4534814579624108E-2</v>
      </c>
      <c r="Z232" s="100">
        <v>0.10292855056561176</v>
      </c>
      <c r="AA232" s="100">
        <v>2.3684571894513395E-2</v>
      </c>
      <c r="AB232" s="100">
        <v>4.888433657791786E-2</v>
      </c>
      <c r="AC232" s="100">
        <v>3.6770412755345427E-2</v>
      </c>
      <c r="AD232" s="100">
        <v>3.1954727308237486E-2</v>
      </c>
      <c r="AE232" s="100">
        <v>6.7236164216063973E-2</v>
      </c>
      <c r="AF232" s="100">
        <v>5.5630653286625073E-2</v>
      </c>
      <c r="AG232" s="100">
        <v>3.6727935260915195E-2</v>
      </c>
      <c r="AH232" s="100">
        <v>4.871413943246404E-2</v>
      </c>
      <c r="AI232" s="100">
        <v>1.0248038618443969E-2</v>
      </c>
      <c r="AJ232" s="100">
        <v>4.3404649185051977E-2</v>
      </c>
      <c r="AK232" s="100">
        <v>8.4092465742887187E-2</v>
      </c>
      <c r="AL232" s="100">
        <v>5.0599516155779983E-2</v>
      </c>
      <c r="AM232" s="100">
        <v>3.662596056872898E-2</v>
      </c>
      <c r="AN232" s="100">
        <v>3.3535347496132753E-2</v>
      </c>
      <c r="AO232" s="100">
        <v>4.9365097489880584E-2</v>
      </c>
      <c r="AP232" s="100">
        <v>8.8663972438568606E-2</v>
      </c>
      <c r="AQ232" s="100">
        <v>4.5377548357948362E-2</v>
      </c>
      <c r="AR232" s="100">
        <v>6.1562912875440648E-2</v>
      </c>
      <c r="AS232" s="100">
        <v>7.2098936296197666E-2</v>
      </c>
      <c r="AT232" s="99">
        <f t="shared" si="121"/>
        <v>2.5912791436933094</v>
      </c>
      <c r="AU232" s="100"/>
      <c r="AV232" s="100"/>
      <c r="AW232" s="100">
        <v>1</v>
      </c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99">
        <f t="shared" si="131"/>
        <v>7.9075783511598371E-2</v>
      </c>
      <c r="BH232" s="99">
        <f t="shared" si="132"/>
        <v>4.141504879320744E-2</v>
      </c>
      <c r="BI232" s="99">
        <f t="shared" si="133"/>
        <v>5.9554865473669685E-2</v>
      </c>
      <c r="BJ232" s="99">
        <f t="shared" si="134"/>
        <v>6.3094990193337239E-2</v>
      </c>
      <c r="BK232" s="99">
        <f t="shared" si="135"/>
        <v>9.007966357542066E-2</v>
      </c>
      <c r="BL232" s="99">
        <f t="shared" si="136"/>
        <v>3.5323512134003539E-2</v>
      </c>
      <c r="BM232" s="99">
        <f t="shared" si="137"/>
        <v>4.3711386162902453E-2</v>
      </c>
      <c r="BN232" s="99">
        <f t="shared" si="138"/>
        <v>4.9651587829716168E-2</v>
      </c>
      <c r="BO232" s="99">
        <f t="shared" si="139"/>
        <v>6.3413693491607165E-2</v>
      </c>
      <c r="BQ232" s="99">
        <f t="shared" si="140"/>
        <v>2.122213923336386E-2</v>
      </c>
      <c r="BR232" s="99">
        <f t="shared" si="141"/>
        <v>1.9213294513239117E-2</v>
      </c>
      <c r="BS232" s="99">
        <f t="shared" si="142"/>
        <v>2.0134101606843608E-2</v>
      </c>
      <c r="BT232" s="99">
        <f t="shared" si="143"/>
        <v>2.1641692626267701E-2</v>
      </c>
      <c r="BU232" s="99">
        <f t="shared" si="144"/>
        <v>2.3473362692244207E-2</v>
      </c>
      <c r="BV232" s="99">
        <f t="shared" si="145"/>
        <v>1.0532538821946637E-2</v>
      </c>
      <c r="BW232" s="99">
        <f t="shared" si="146"/>
        <v>2.1731750199161102E-2</v>
      </c>
      <c r="BX232" s="99">
        <f t="shared" si="147"/>
        <v>2.0343899884261992E-2</v>
      </c>
      <c r="BY232" s="99">
        <f t="shared" si="148"/>
        <v>1.7600433228086829E-2</v>
      </c>
      <c r="CA232" s="109">
        <f t="shared" si="122"/>
        <v>0.8778427935112223</v>
      </c>
      <c r="CB232" s="109">
        <f t="shared" si="123"/>
        <v>0.45976025164139317</v>
      </c>
      <c r="CC232" s="109">
        <f t="shared" si="124"/>
        <v>0.66113552282315535</v>
      </c>
      <c r="CD232" s="109">
        <f t="shared" si="125"/>
        <v>0.70043545556217512</v>
      </c>
      <c r="CE232" s="109">
        <f t="shared" si="126"/>
        <v>1</v>
      </c>
      <c r="CF232" s="109">
        <f t="shared" si="127"/>
        <v>0.39213636832056276</v>
      </c>
      <c r="CG232" s="109">
        <f t="shared" si="128"/>
        <v>0.48525254677826796</v>
      </c>
      <c r="CH232" s="109">
        <f t="shared" si="129"/>
        <v>0.55119641724843449</v>
      </c>
      <c r="CI232" s="109">
        <f t="shared" si="130"/>
        <v>0.70397347164283108</v>
      </c>
    </row>
    <row r="233" spans="1:87" s="99" customFormat="1">
      <c r="A233" s="105">
        <v>543</v>
      </c>
      <c r="B233" s="100">
        <v>6.5500433108072673E-2</v>
      </c>
      <c r="C233" s="100">
        <v>6.7657801266984285E-2</v>
      </c>
      <c r="D233" s="100">
        <v>6.9843564441592204E-2</v>
      </c>
      <c r="E233" s="100">
        <v>6.5732942225314131E-2</v>
      </c>
      <c r="F233" s="100">
        <v>4.2226814791732195E-2</v>
      </c>
      <c r="G233" s="100">
        <v>3.6342538130633179E-2</v>
      </c>
      <c r="H233" s="100">
        <v>1.2152181358651504E-2</v>
      </c>
      <c r="I233" s="100">
        <v>5.245874889119817E-2</v>
      </c>
      <c r="J233" s="100">
        <v>3.0868787629440776E-2</v>
      </c>
      <c r="K233" s="100">
        <v>2.9332252656699184E-2</v>
      </c>
      <c r="L233" s="100">
        <v>8.1824334023747516E-2</v>
      </c>
      <c r="M233" s="100">
        <v>4.0763207147485006E-2</v>
      </c>
      <c r="N233" s="100">
        <v>3.1914847633455805E-2</v>
      </c>
      <c r="O233" s="100">
        <v>4.3700481001875395E-2</v>
      </c>
      <c r="P233" s="100">
        <v>3.7724563653171901E-2</v>
      </c>
      <c r="Q233" s="100">
        <v>4.1918628285015566E-2</v>
      </c>
      <c r="R233" s="100">
        <v>4.9303551270480937E-2</v>
      </c>
      <c r="S233" s="100">
        <v>5.2285212523667093E-2</v>
      </c>
      <c r="T233" s="100">
        <v>5.1326456772948607E-2</v>
      </c>
      <c r="U233" s="100">
        <v>5.3143225342898059E-2</v>
      </c>
      <c r="V233" s="100">
        <v>7.0156125251914198E-2</v>
      </c>
      <c r="W233" s="100">
        <v>5.1148017574485748E-2</v>
      </c>
      <c r="X233" s="100">
        <v>7.3605381829987382E-2</v>
      </c>
      <c r="Y233" s="100">
        <v>5.3591902763054658E-2</v>
      </c>
      <c r="Z233" s="100">
        <v>6.9847249303346307E-2</v>
      </c>
      <c r="AA233" s="100">
        <v>2.1965942694662448E-2</v>
      </c>
      <c r="AB233" s="100">
        <v>3.6569180316158849E-2</v>
      </c>
      <c r="AC233" s="100">
        <v>3.8807651962021586E-2</v>
      </c>
      <c r="AD233" s="100">
        <v>2.5482064781742347E-2</v>
      </c>
      <c r="AE233" s="100">
        <v>3.5718711023026255E-2</v>
      </c>
      <c r="AF233" s="100">
        <v>3.5897245744822233E-2</v>
      </c>
      <c r="AG233" s="100">
        <v>2.8240096253679358E-2</v>
      </c>
      <c r="AH233" s="100">
        <v>3.8609813271608992E-2</v>
      </c>
      <c r="AI233" s="100">
        <v>1.1785135724832174E-2</v>
      </c>
      <c r="AJ233" s="100">
        <v>3.7508531360196738E-2</v>
      </c>
      <c r="AK233" s="100">
        <v>6.2712655023935512E-2</v>
      </c>
      <c r="AL233" s="100">
        <v>4.9759868477235021E-2</v>
      </c>
      <c r="AM233" s="100">
        <v>3.4040064574541923E-2</v>
      </c>
      <c r="AN233" s="100">
        <v>2.7907162514117019E-2</v>
      </c>
      <c r="AO233" s="100">
        <v>3.805751210643956E-2</v>
      </c>
      <c r="AP233" s="100">
        <v>5.5373895849318296E-2</v>
      </c>
      <c r="AQ233" s="100">
        <v>3.1642752057790074E-2</v>
      </c>
      <c r="AR233" s="100">
        <v>4.8568985329093289E-2</v>
      </c>
      <c r="AS233" s="100">
        <v>5.3707464263514325E-2</v>
      </c>
      <c r="AT233" s="99">
        <f t="shared" si="121"/>
        <v>1.9867239822065885</v>
      </c>
      <c r="AU233" s="100"/>
      <c r="AV233" s="100"/>
      <c r="AW233" s="100">
        <v>1</v>
      </c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99">
        <f t="shared" si="131"/>
        <v>6.2192311166739102E-2</v>
      </c>
      <c r="BH233" s="99">
        <f t="shared" si="132"/>
        <v>3.2230901733324567E-2</v>
      </c>
      <c r="BI233" s="99">
        <f t="shared" si="133"/>
        <v>4.7185486691947123E-2</v>
      </c>
      <c r="BJ233" s="99">
        <f t="shared" si="134"/>
        <v>4.9595414839002053E-2</v>
      </c>
      <c r="BK233" s="99">
        <f t="shared" si="135"/>
        <v>6.3669735344557651E-2</v>
      </c>
      <c r="BL233" s="99">
        <f t="shared" si="136"/>
        <v>3.0706209938646308E-2</v>
      </c>
      <c r="BM233" s="99">
        <f t="shared" si="137"/>
        <v>3.0050200403593803E-2</v>
      </c>
      <c r="BN233" s="99">
        <f t="shared" si="138"/>
        <v>4.2385656390005237E-2</v>
      </c>
      <c r="BO233" s="99">
        <f t="shared" si="139"/>
        <v>4.5470121921231108E-2</v>
      </c>
      <c r="BQ233" s="99">
        <f t="shared" si="140"/>
        <v>1.1297278912241674E-2</v>
      </c>
      <c r="BR233" s="99">
        <f t="shared" si="141"/>
        <v>1.4486924170538222E-2</v>
      </c>
      <c r="BS233" s="99">
        <f t="shared" si="142"/>
        <v>1.9849069031589204E-2</v>
      </c>
      <c r="BT233" s="99">
        <f t="shared" si="143"/>
        <v>4.5231823219709835E-3</v>
      </c>
      <c r="BU233" s="99">
        <f t="shared" si="144"/>
        <v>1.0455956786431112E-2</v>
      </c>
      <c r="BV233" s="99">
        <f t="shared" si="145"/>
        <v>8.2399787342436037E-3</v>
      </c>
      <c r="BW233" s="99">
        <f t="shared" si="146"/>
        <v>1.0914164982583107E-2</v>
      </c>
      <c r="BX233" s="99">
        <f t="shared" si="147"/>
        <v>1.3880092881462408E-2</v>
      </c>
      <c r="BY233" s="99">
        <f t="shared" si="148"/>
        <v>1.0267478304213248E-2</v>
      </c>
      <c r="CA233" s="109">
        <f t="shared" si="122"/>
        <v>0.97679550307813812</v>
      </c>
      <c r="CB233" s="109">
        <f t="shared" si="123"/>
        <v>0.50622013047333314</v>
      </c>
      <c r="CC233" s="109">
        <f t="shared" si="124"/>
        <v>0.7410975785684718</v>
      </c>
      <c r="CD233" s="109">
        <f t="shared" si="125"/>
        <v>0.77894802877080527</v>
      </c>
      <c r="CE233" s="109">
        <f t="shared" si="126"/>
        <v>1</v>
      </c>
      <c r="CF233" s="109">
        <f t="shared" si="127"/>
        <v>0.48227324603244182</v>
      </c>
      <c r="CG233" s="109">
        <f t="shared" si="128"/>
        <v>0.47196992795671217</v>
      </c>
      <c r="CH233" s="109">
        <f t="shared" si="129"/>
        <v>0.66571120738337208</v>
      </c>
      <c r="CI233" s="109">
        <f t="shared" si="130"/>
        <v>0.71415597497246064</v>
      </c>
    </row>
    <row r="234" spans="1:87" s="99" customFormat="1">
      <c r="A234" s="105">
        <v>544</v>
      </c>
      <c r="B234" s="100">
        <v>0.12345080865536998</v>
      </c>
      <c r="C234" s="100">
        <v>0.13304127205442687</v>
      </c>
      <c r="D234" s="100">
        <v>0.12441406960704209</v>
      </c>
      <c r="E234" s="100">
        <v>0.10493706709991142</v>
      </c>
      <c r="F234" s="100">
        <v>7.3645739117880415E-2</v>
      </c>
      <c r="G234" s="100">
        <v>4.8950118654455574E-2</v>
      </c>
      <c r="H234" s="100">
        <v>2.1839572703899329E-2</v>
      </c>
      <c r="I234" s="100">
        <v>8.6520895776921958E-2</v>
      </c>
      <c r="J234" s="100">
        <v>6.4728258670227828E-2</v>
      </c>
      <c r="K234" s="100">
        <v>6.1116966923821313E-2</v>
      </c>
      <c r="L234" s="100">
        <v>0.12788660696398121</v>
      </c>
      <c r="M234" s="100">
        <v>6.3347145745365888E-2</v>
      </c>
      <c r="N234" s="100">
        <v>6.1818132699373238E-2</v>
      </c>
      <c r="O234" s="100">
        <v>8.1388159816608269E-2</v>
      </c>
      <c r="P234" s="100">
        <v>7.0655879943027466E-2</v>
      </c>
      <c r="Q234" s="100">
        <v>6.3956616871222519E-2</v>
      </c>
      <c r="R234" s="100">
        <v>7.6642719493416014E-2</v>
      </c>
      <c r="S234" s="100">
        <v>8.3109787887934591E-2</v>
      </c>
      <c r="T234" s="100">
        <v>8.6612729126443772E-2</v>
      </c>
      <c r="U234" s="100">
        <v>7.5401812419971237E-2</v>
      </c>
      <c r="V234" s="100">
        <v>0.13104242358163076</v>
      </c>
      <c r="W234" s="100">
        <v>0.10689759252418311</v>
      </c>
      <c r="X234" s="100">
        <v>0.13982206755338614</v>
      </c>
      <c r="Y234" s="100">
        <v>8.0332517942301271E-2</v>
      </c>
      <c r="Z234" s="100">
        <v>0.13930516194731482</v>
      </c>
      <c r="AA234" s="100">
        <v>3.2668047294420778E-2</v>
      </c>
      <c r="AB234" s="100">
        <v>7.0870744273080821E-2</v>
      </c>
      <c r="AC234" s="100">
        <v>4.830286528919793E-2</v>
      </c>
      <c r="AD234" s="100">
        <v>4.6970138124205946E-2</v>
      </c>
      <c r="AE234" s="100">
        <v>8.0587477930738213E-2</v>
      </c>
      <c r="AF234" s="100">
        <v>7.654143497935649E-2</v>
      </c>
      <c r="AG234" s="100">
        <v>5.1664706744081607E-2</v>
      </c>
      <c r="AH234" s="100">
        <v>9.5980009624001522E-2</v>
      </c>
      <c r="AI234" s="100">
        <v>1.7802285348478417E-2</v>
      </c>
      <c r="AJ234" s="100">
        <v>5.7851424330897613E-2</v>
      </c>
      <c r="AK234" s="100">
        <v>0.12080897678817912</v>
      </c>
      <c r="AL234" s="100">
        <v>7.3469447347644434E-2</v>
      </c>
      <c r="AM234" s="100">
        <v>5.0864641459131325E-2</v>
      </c>
      <c r="AN234" s="100">
        <v>4.7492726779540737E-2</v>
      </c>
      <c r="AO234" s="100">
        <v>6.9718346583133875E-2</v>
      </c>
      <c r="AP234" s="100">
        <v>0.12145875017764053</v>
      </c>
      <c r="AQ234" s="100">
        <v>6.2739368255529754E-2</v>
      </c>
      <c r="AR234" s="100">
        <v>8.4172804266977805E-2</v>
      </c>
      <c r="AS234" s="100">
        <v>9.2764511117017251E-2</v>
      </c>
      <c r="AT234" s="99">
        <f t="shared" si="121"/>
        <v>3.5335928304933706</v>
      </c>
      <c r="AU234" s="100"/>
      <c r="AV234" s="100"/>
      <c r="AW234" s="100">
        <v>1</v>
      </c>
      <c r="AX234" s="100"/>
      <c r="AY234" s="100"/>
      <c r="AZ234" s="100"/>
      <c r="BA234" s="100"/>
      <c r="BB234" s="100"/>
      <c r="BC234" s="100"/>
      <c r="BD234" s="100"/>
      <c r="BE234" s="100"/>
      <c r="BF234" s="100"/>
      <c r="BG234" s="99">
        <f t="shared" si="131"/>
        <v>0.11189779130692616</v>
      </c>
      <c r="BH234" s="99">
        <f t="shared" si="132"/>
        <v>5.6631162545865199E-2</v>
      </c>
      <c r="BI234" s="99">
        <f t="shared" si="133"/>
        <v>8.1019185033671226E-2</v>
      </c>
      <c r="BJ234" s="99">
        <f t="shared" si="134"/>
        <v>7.7144733159797613E-2</v>
      </c>
      <c r="BK234" s="99">
        <f t="shared" si="135"/>
        <v>0.11947995270976323</v>
      </c>
      <c r="BL234" s="99">
        <f t="shared" si="136"/>
        <v>4.970294874522637E-2</v>
      </c>
      <c r="BM234" s="99">
        <f t="shared" si="137"/>
        <v>6.451518292533126E-2</v>
      </c>
      <c r="BN234" s="99">
        <f t="shared" si="138"/>
        <v>7.0097443341078647E-2</v>
      </c>
      <c r="BO234" s="99">
        <f t="shared" si="139"/>
        <v>8.6170756080059835E-2</v>
      </c>
      <c r="BQ234" s="99">
        <f t="shared" si="140"/>
        <v>2.3711006877708257E-2</v>
      </c>
      <c r="BR234" s="99">
        <f t="shared" si="141"/>
        <v>2.3709358480258076E-2</v>
      </c>
      <c r="BS234" s="99">
        <f t="shared" si="142"/>
        <v>2.7317900983319328E-2</v>
      </c>
      <c r="BT234" s="99">
        <f t="shared" si="143"/>
        <v>8.6954158497685972E-3</v>
      </c>
      <c r="BU234" s="99">
        <f t="shared" si="144"/>
        <v>2.5648434294313932E-2</v>
      </c>
      <c r="BV234" s="99">
        <f t="shared" si="145"/>
        <v>1.5787040281212941E-2</v>
      </c>
      <c r="BW234" s="99">
        <f t="shared" si="146"/>
        <v>3.0578645581907052E-2</v>
      </c>
      <c r="BX234" s="99">
        <f t="shared" si="147"/>
        <v>3.0057731518829331E-2</v>
      </c>
      <c r="BY234" s="99">
        <f t="shared" si="148"/>
        <v>2.2980555139094073E-2</v>
      </c>
      <c r="CA234" s="109">
        <f t="shared" si="122"/>
        <v>0.93654030462118265</v>
      </c>
      <c r="CB234" s="109">
        <f t="shared" si="123"/>
        <v>0.47398045664975907</v>
      </c>
      <c r="CC234" s="109">
        <f t="shared" si="124"/>
        <v>0.67809856964440185</v>
      </c>
      <c r="CD234" s="109">
        <f t="shared" si="125"/>
        <v>0.64567093817985566</v>
      </c>
      <c r="CE234" s="109">
        <f t="shared" si="126"/>
        <v>1</v>
      </c>
      <c r="CF234" s="109">
        <f t="shared" si="127"/>
        <v>0.41599404433949799</v>
      </c>
      <c r="CG234" s="109">
        <f t="shared" si="128"/>
        <v>0.53996659240441292</v>
      </c>
      <c r="CH234" s="109">
        <f t="shared" si="129"/>
        <v>0.58668790664285786</v>
      </c>
      <c r="CI234" s="109">
        <f t="shared" si="130"/>
        <v>0.7212151840182176</v>
      </c>
    </row>
    <row r="235" spans="1:87" s="99" customFormat="1">
      <c r="A235" s="105">
        <v>545</v>
      </c>
      <c r="B235" s="100">
        <v>0.26021230026926379</v>
      </c>
      <c r="C235" s="100">
        <v>0.26890625473603574</v>
      </c>
      <c r="D235" s="100">
        <v>0.24041588239380476</v>
      </c>
      <c r="E235" s="100">
        <v>0.26389645959575608</v>
      </c>
      <c r="F235" s="100">
        <v>0.16458253510490231</v>
      </c>
      <c r="G235" s="100">
        <v>0.11801456385410584</v>
      </c>
      <c r="H235" s="100">
        <v>5.4461334889732801E-2</v>
      </c>
      <c r="I235" s="100">
        <v>0.18629343037215257</v>
      </c>
      <c r="J235" s="100">
        <v>0.14525694809778819</v>
      </c>
      <c r="K235" s="100">
        <v>0.16346866273997915</v>
      </c>
      <c r="L235" s="100">
        <v>0.24649048222249215</v>
      </c>
      <c r="M235" s="100">
        <v>0.14777935903749456</v>
      </c>
      <c r="N235" s="100">
        <v>0.15524178733520641</v>
      </c>
      <c r="O235" s="100">
        <v>0.17143524537339525</v>
      </c>
      <c r="P235" s="100">
        <v>0.16824732781500684</v>
      </c>
      <c r="Q235" s="100">
        <v>0.12757669251757542</v>
      </c>
      <c r="R235" s="100">
        <v>0.20617548154965612</v>
      </c>
      <c r="S235" s="100">
        <v>0.19397058419998353</v>
      </c>
      <c r="T235" s="100">
        <v>0.29447928756476244</v>
      </c>
      <c r="U235" s="100">
        <v>0.23585882306410708</v>
      </c>
      <c r="V235" s="100">
        <v>0.27517251506209489</v>
      </c>
      <c r="W235" s="100">
        <v>0.26326411990625992</v>
      </c>
      <c r="X235" s="100">
        <v>0.30169061454757234</v>
      </c>
      <c r="Y235" s="100">
        <v>0.20599719250568585</v>
      </c>
      <c r="Z235" s="100">
        <v>0.31973286389794514</v>
      </c>
      <c r="AA235" s="100">
        <v>7.8342486355676935E-2</v>
      </c>
      <c r="AB235" s="100">
        <v>0.15242361662965434</v>
      </c>
      <c r="AC235" s="100">
        <v>0.16672979310500588</v>
      </c>
      <c r="AD235" s="100">
        <v>0.11364942580382073</v>
      </c>
      <c r="AE235" s="100">
        <v>0.18344045875131534</v>
      </c>
      <c r="AF235" s="100">
        <v>0.22514279378734134</v>
      </c>
      <c r="AG235" s="100">
        <v>0.14364204582296336</v>
      </c>
      <c r="AH235" s="100">
        <v>0.11245812114861202</v>
      </c>
      <c r="AI235" s="100">
        <v>5.3173452047841567E-2</v>
      </c>
      <c r="AJ235" s="100">
        <v>0.16935630210223548</v>
      </c>
      <c r="AK235" s="100">
        <v>0.27180488999631386</v>
      </c>
      <c r="AL235" s="100">
        <v>0.18268838217412553</v>
      </c>
      <c r="AM235" s="100">
        <v>0.13238145384632413</v>
      </c>
      <c r="AN235" s="100">
        <v>0.10494118327388401</v>
      </c>
      <c r="AO235" s="100">
        <v>0.13582836278499361</v>
      </c>
      <c r="AP235" s="100">
        <v>0.25000281969091676</v>
      </c>
      <c r="AQ235" s="100">
        <v>0.12232686057697315</v>
      </c>
      <c r="AR235" s="100">
        <v>0.16186076068046629</v>
      </c>
      <c r="AS235" s="100">
        <v>0.21954123919228147</v>
      </c>
      <c r="AT235" s="99">
        <f t="shared" si="121"/>
        <v>8.1583551964235053</v>
      </c>
      <c r="AU235" s="100"/>
      <c r="AV235" s="100"/>
      <c r="AW235" s="100">
        <v>1</v>
      </c>
      <c r="AX235" s="100"/>
      <c r="AY235" s="100"/>
      <c r="AZ235" s="100"/>
      <c r="BA235" s="100"/>
      <c r="BB235" s="100"/>
      <c r="BC235" s="100"/>
      <c r="BD235" s="100"/>
      <c r="BE235" s="100"/>
      <c r="BF235" s="100"/>
      <c r="BG235" s="99">
        <f t="shared" si="131"/>
        <v>0.23960268641995253</v>
      </c>
      <c r="BH235" s="99">
        <f t="shared" si="132"/>
        <v>0.13349898799075172</v>
      </c>
      <c r="BI235" s="99">
        <f t="shared" si="133"/>
        <v>0.17783884035671904</v>
      </c>
      <c r="BJ235" s="99">
        <f t="shared" si="134"/>
        <v>0.21161217377921687</v>
      </c>
      <c r="BK235" s="99">
        <f t="shared" si="135"/>
        <v>0.27317146118391161</v>
      </c>
      <c r="BL235" s="99">
        <f t="shared" si="136"/>
        <v>0.12778633047353949</v>
      </c>
      <c r="BM235" s="99">
        <f t="shared" si="137"/>
        <v>0.14357137431161471</v>
      </c>
      <c r="BN235" s="99">
        <f t="shared" si="138"/>
        <v>0.17223444227857659</v>
      </c>
      <c r="BO235" s="99">
        <f t="shared" si="139"/>
        <v>0.17791200858512624</v>
      </c>
      <c r="BQ235" s="99">
        <f t="shared" si="140"/>
        <v>4.3307987442316641E-2</v>
      </c>
      <c r="BR235" s="99">
        <f t="shared" si="141"/>
        <v>5.0770075279087196E-2</v>
      </c>
      <c r="BS235" s="99">
        <f t="shared" si="142"/>
        <v>3.9560871751177638E-2</v>
      </c>
      <c r="BT235" s="99">
        <f t="shared" si="143"/>
        <v>6.0945885761156782E-2</v>
      </c>
      <c r="BU235" s="99">
        <f t="shared" si="144"/>
        <v>4.3577082083212759E-2</v>
      </c>
      <c r="BV235" s="99">
        <f t="shared" si="145"/>
        <v>3.9867007853858751E-2</v>
      </c>
      <c r="BW235" s="99">
        <f t="shared" si="146"/>
        <v>6.5922803785563713E-2</v>
      </c>
      <c r="BX235" s="99">
        <f t="shared" si="147"/>
        <v>6.3538346695871287E-2</v>
      </c>
      <c r="BY235" s="99">
        <f t="shared" si="148"/>
        <v>5.4882744030001498E-2</v>
      </c>
      <c r="CA235" s="109">
        <f t="shared" si="122"/>
        <v>0.8771146348213914</v>
      </c>
      <c r="CB235" s="109">
        <f t="shared" si="123"/>
        <v>0.48870034743810242</v>
      </c>
      <c r="CC235" s="109">
        <f t="shared" si="124"/>
        <v>0.65101544497354991</v>
      </c>
      <c r="CD235" s="109">
        <f t="shared" si="125"/>
        <v>0.77464963895606143</v>
      </c>
      <c r="CE235" s="109">
        <f t="shared" si="126"/>
        <v>1</v>
      </c>
      <c r="CF235" s="109">
        <f t="shared" si="127"/>
        <v>0.46778799629990575</v>
      </c>
      <c r="CG235" s="109">
        <f t="shared" si="128"/>
        <v>0.52557237747085095</v>
      </c>
      <c r="CH235" s="109">
        <f t="shared" si="129"/>
        <v>0.63049939965222224</v>
      </c>
      <c r="CI235" s="109">
        <f t="shared" si="130"/>
        <v>0.65128329223727977</v>
      </c>
    </row>
    <row r="236" spans="1:87" s="99" customFormat="1">
      <c r="A236" s="105" t="s">
        <v>145</v>
      </c>
      <c r="B236" s="100">
        <v>7.027993304334143E-2</v>
      </c>
      <c r="C236" s="100">
        <v>5.9517330790914522E-2</v>
      </c>
      <c r="D236" s="100">
        <v>5.9414416947571429E-2</v>
      </c>
      <c r="E236" s="100">
        <v>5.5693301179333493E-2</v>
      </c>
      <c r="F236" s="100">
        <v>3.4147028205758871E-2</v>
      </c>
      <c r="G236" s="100">
        <v>0</v>
      </c>
      <c r="H236" s="100">
        <v>0</v>
      </c>
      <c r="I236" s="100">
        <v>0</v>
      </c>
      <c r="J236" s="100">
        <v>0</v>
      </c>
      <c r="K236" s="100">
        <v>0</v>
      </c>
      <c r="L236" s="100">
        <v>2.4512201085627659E-2</v>
      </c>
      <c r="M236" s="100">
        <v>0</v>
      </c>
      <c r="N236" s="100">
        <v>2.2893883725956344E-2</v>
      </c>
      <c r="O236" s="100">
        <v>2.1308918269820423E-2</v>
      </c>
      <c r="P236" s="100">
        <v>2.0165890607626535E-2</v>
      </c>
      <c r="Q236" s="100">
        <v>3.0033833576463127E-2</v>
      </c>
      <c r="R236" s="100">
        <v>4.011337675992363E-2</v>
      </c>
      <c r="S236" s="100">
        <v>3.0056526630628654E-2</v>
      </c>
      <c r="T236" s="100">
        <v>6.1012297497661044E-2</v>
      </c>
      <c r="U236" s="100">
        <v>4.4948278959086242E-2</v>
      </c>
      <c r="V236" s="100">
        <v>6.2613207513989369E-2</v>
      </c>
      <c r="W236" s="100">
        <v>6.4370793967648415E-2</v>
      </c>
      <c r="X236" s="100">
        <v>7.7109637200639625E-2</v>
      </c>
      <c r="Y236" s="100">
        <v>4.872516201131305E-2</v>
      </c>
      <c r="Z236" s="100">
        <v>7.9429730732492876E-2</v>
      </c>
      <c r="AA236" s="100">
        <v>0</v>
      </c>
      <c r="AB236" s="100">
        <v>3.3389542752110084E-2</v>
      </c>
      <c r="AC236" s="100">
        <v>4.2410284410801434E-2</v>
      </c>
      <c r="AD236" s="100">
        <v>1.7135022072793687E-2</v>
      </c>
      <c r="AE236" s="100">
        <v>4.4520313155512893E-2</v>
      </c>
      <c r="AF236" s="100">
        <v>5.2666475271471572E-2</v>
      </c>
      <c r="AG236" s="100">
        <v>2.4336795018247696E-2</v>
      </c>
      <c r="AH236" s="100">
        <v>4.6670862941436866E-2</v>
      </c>
      <c r="AI236" s="100">
        <v>0</v>
      </c>
      <c r="AJ236" s="100">
        <v>3.8265181758597715E-2</v>
      </c>
      <c r="AK236" s="100">
        <v>6.5230822816864834E-2</v>
      </c>
      <c r="AL236" s="100">
        <v>4.0185460762173102E-2</v>
      </c>
      <c r="AM236" s="100">
        <v>2.0716871570248072E-2</v>
      </c>
      <c r="AN236" s="100">
        <v>1.9541213119020098E-2</v>
      </c>
      <c r="AO236" s="100">
        <v>3.0448841863735344E-2</v>
      </c>
      <c r="AP236" s="100">
        <v>5.7189454549321554E-2</v>
      </c>
      <c r="AQ236" s="100">
        <v>2.3320411378177471E-2</v>
      </c>
      <c r="AR236" s="100">
        <v>4.361074335583346E-2</v>
      </c>
      <c r="AS236" s="100">
        <v>4.7088717295787806E-2</v>
      </c>
      <c r="AT236" s="99">
        <f t="shared" si="121"/>
        <v>1.5530727627979304</v>
      </c>
      <c r="AU236" s="100">
        <v>1</v>
      </c>
      <c r="AV236" s="100">
        <v>1</v>
      </c>
      <c r="AW236" s="100"/>
      <c r="AX236" s="100"/>
      <c r="AY236" s="100"/>
      <c r="AZ236" s="100"/>
      <c r="BA236" s="100"/>
      <c r="BB236" s="100"/>
      <c r="BC236" s="100"/>
      <c r="BD236" s="100"/>
      <c r="BE236" s="100"/>
      <c r="BF236" s="100"/>
      <c r="BG236" s="99">
        <f t="shared" si="131"/>
        <v>5.5810402033383943E-2</v>
      </c>
      <c r="BH236" s="99">
        <f t="shared" si="132"/>
        <v>0</v>
      </c>
      <c r="BI236" s="99">
        <f t="shared" si="133"/>
        <v>1.7776178737806191E-2</v>
      </c>
      <c r="BJ236" s="99">
        <f t="shared" si="134"/>
        <v>4.1232862684752535E-2</v>
      </c>
      <c r="BK236" s="99">
        <f t="shared" si="135"/>
        <v>6.6449706285216667E-2</v>
      </c>
      <c r="BL236" s="99">
        <f t="shared" si="136"/>
        <v>2.3233712308926301E-2</v>
      </c>
      <c r="BM236" s="99">
        <f t="shared" si="137"/>
        <v>3.3638889277333807E-2</v>
      </c>
      <c r="BN236" s="99">
        <f t="shared" si="138"/>
        <v>3.6787910005380765E-2</v>
      </c>
      <c r="BO236" s="99">
        <f t="shared" si="139"/>
        <v>4.0331633688571129E-2</v>
      </c>
      <c r="BQ236" s="99">
        <f t="shared" si="140"/>
        <v>1.3279806570209017E-2</v>
      </c>
      <c r="BR236" s="99">
        <f t="shared" si="141"/>
        <v>0</v>
      </c>
      <c r="BS236" s="99">
        <f t="shared" si="142"/>
        <v>1.0071598723096754E-2</v>
      </c>
      <c r="BT236" s="99">
        <f t="shared" si="143"/>
        <v>1.2812224132723753E-2</v>
      </c>
      <c r="BU236" s="99">
        <f t="shared" si="144"/>
        <v>1.240277419306678E-2</v>
      </c>
      <c r="BV236" s="99">
        <f t="shared" si="145"/>
        <v>1.8689401807970983E-2</v>
      </c>
      <c r="BW236" s="99">
        <f t="shared" si="146"/>
        <v>2.1612441910739952E-2</v>
      </c>
      <c r="BX236" s="99">
        <f t="shared" si="147"/>
        <v>1.8563753675193435E-2</v>
      </c>
      <c r="BY236" s="99">
        <f t="shared" si="148"/>
        <v>1.3487476802618402E-2</v>
      </c>
      <c r="CA236" s="109">
        <f t="shared" si="122"/>
        <v>0.83988937127627772</v>
      </c>
      <c r="CB236" s="109">
        <f t="shared" si="123"/>
        <v>0</v>
      </c>
      <c r="CC236" s="109">
        <f t="shared" si="124"/>
        <v>0.26751327780903872</v>
      </c>
      <c r="CD236" s="109">
        <f t="shared" si="125"/>
        <v>0.62051233917832649</v>
      </c>
      <c r="CE236" s="109">
        <f t="shared" si="126"/>
        <v>1</v>
      </c>
      <c r="CF236" s="109">
        <f t="shared" si="127"/>
        <v>0.34964356665779872</v>
      </c>
      <c r="CG236" s="109">
        <f t="shared" si="128"/>
        <v>0.50623081963595651</v>
      </c>
      <c r="CH236" s="109">
        <f t="shared" si="129"/>
        <v>0.55362035533278375</v>
      </c>
      <c r="CI236" s="109">
        <f t="shared" si="130"/>
        <v>0.60694976612024343</v>
      </c>
    </row>
    <row r="237" spans="1:87" s="99" customFormat="1">
      <c r="A237" s="105" t="s">
        <v>146</v>
      </c>
      <c r="B237" s="100">
        <v>0.23399599727492101</v>
      </c>
      <c r="C237" s="100">
        <v>0.23576709312802935</v>
      </c>
      <c r="D237" s="100">
        <v>0.19464400903746978</v>
      </c>
      <c r="E237" s="100">
        <v>0.24441246483598139</v>
      </c>
      <c r="F237" s="100">
        <v>0.14772395064196348</v>
      </c>
      <c r="G237" s="100">
        <v>4.9520879989078566E-2</v>
      </c>
      <c r="H237" s="100">
        <v>2.9053338731530966E-2</v>
      </c>
      <c r="I237" s="100">
        <v>8.9662347604926709E-2</v>
      </c>
      <c r="J237" s="100">
        <v>7.2674281359178763E-2</v>
      </c>
      <c r="K237" s="100">
        <v>5.6538372825707388E-2</v>
      </c>
      <c r="L237" s="100">
        <v>9.6014632784314713E-2</v>
      </c>
      <c r="M237" s="100">
        <v>6.3321018028455398E-2</v>
      </c>
      <c r="N237" s="100">
        <v>5.8600334990274477E-2</v>
      </c>
      <c r="O237" s="100">
        <v>6.5672254197337868E-2</v>
      </c>
      <c r="P237" s="100">
        <v>5.6000931554858788E-2</v>
      </c>
      <c r="Q237" s="100">
        <v>6.4493938486818073E-2</v>
      </c>
      <c r="R237" s="100">
        <v>7.2219268538954384E-2</v>
      </c>
      <c r="S237" s="100">
        <v>7.1056718711412351E-2</v>
      </c>
      <c r="T237" s="100">
        <v>9.0116960251544892E-2</v>
      </c>
      <c r="U237" s="100">
        <v>6.6262258718913405E-2</v>
      </c>
      <c r="V237" s="100">
        <v>0.10173112973625068</v>
      </c>
      <c r="W237" s="100">
        <v>9.0012544385388485E-2</v>
      </c>
      <c r="X237" s="100">
        <v>0.11718786710314416</v>
      </c>
      <c r="Y237" s="100">
        <v>8.3862370187528554E-2</v>
      </c>
      <c r="Z237" s="100">
        <v>8.8379105915043776E-2</v>
      </c>
      <c r="AA237" s="100">
        <v>5.0980428143175834E-2</v>
      </c>
      <c r="AB237" s="100">
        <v>6.2941262007747717E-2</v>
      </c>
      <c r="AC237" s="100">
        <v>6.8530285277581857E-2</v>
      </c>
      <c r="AD237" s="100">
        <v>5.8566292869007865E-2</v>
      </c>
      <c r="AE237" s="100">
        <v>6.9098567754441995E-2</v>
      </c>
      <c r="AF237" s="100">
        <v>6.3017969365510254E-2</v>
      </c>
      <c r="AG237" s="100">
        <v>5.5220985607577336E-2</v>
      </c>
      <c r="AH237" s="100">
        <v>5.8426560376602529E-2</v>
      </c>
      <c r="AI237" s="100">
        <v>3.7679121944486256E-2</v>
      </c>
      <c r="AJ237" s="100">
        <v>8.0079341649829647E-2</v>
      </c>
      <c r="AK237" s="100">
        <v>8.7653716235966836E-2</v>
      </c>
      <c r="AL237" s="100">
        <v>6.0865641495784953E-2</v>
      </c>
      <c r="AM237" s="100">
        <v>5.7513768046698562E-2</v>
      </c>
      <c r="AN237" s="100">
        <v>5.9680715852006343E-2</v>
      </c>
      <c r="AO237" s="100">
        <v>6.5862088187747372E-2</v>
      </c>
      <c r="AP237" s="100">
        <v>0.10838827433949144</v>
      </c>
      <c r="AQ237" s="100">
        <v>7.7405214193474708E-2</v>
      </c>
      <c r="AR237" s="100">
        <v>9.2024826085597727E-2</v>
      </c>
      <c r="AS237" s="100">
        <v>8.608982569577886E-2</v>
      </c>
      <c r="AT237" s="99">
        <f t="shared" si="121"/>
        <v>3.8389489541475359</v>
      </c>
      <c r="AU237" s="100">
        <v>1</v>
      </c>
      <c r="AV237" s="100">
        <v>1</v>
      </c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99">
        <f t="shared" si="131"/>
        <v>0.21130870298367302</v>
      </c>
      <c r="BH237" s="99">
        <f t="shared" si="132"/>
        <v>5.948984410208448E-2</v>
      </c>
      <c r="BI237" s="99">
        <f t="shared" si="133"/>
        <v>6.7921834311048257E-2</v>
      </c>
      <c r="BJ237" s="99">
        <f t="shared" si="134"/>
        <v>7.2829828941528618E-2</v>
      </c>
      <c r="BK237" s="99">
        <f t="shared" si="135"/>
        <v>9.6234603465471136E-2</v>
      </c>
      <c r="BL237" s="99">
        <f t="shared" si="136"/>
        <v>6.0254567074378311E-2</v>
      </c>
      <c r="BM237" s="99">
        <f t="shared" si="137"/>
        <v>5.6688641009723671E-2</v>
      </c>
      <c r="BN237" s="99">
        <f t="shared" si="138"/>
        <v>6.9158636656057274E-2</v>
      </c>
      <c r="BO237" s="99">
        <f t="shared" si="139"/>
        <v>8.5954045700418008E-2</v>
      </c>
      <c r="BQ237" s="99">
        <f t="shared" si="140"/>
        <v>4.0402716412893287E-2</v>
      </c>
      <c r="BR237" s="99">
        <f t="shared" si="141"/>
        <v>2.3014569520027374E-2</v>
      </c>
      <c r="BS237" s="99">
        <f t="shared" si="142"/>
        <v>1.6158834420553329E-2</v>
      </c>
      <c r="BT237" s="99">
        <f t="shared" si="143"/>
        <v>1.0185549336253258E-2</v>
      </c>
      <c r="BU237" s="99">
        <f t="shared" si="144"/>
        <v>1.34419685626755E-2</v>
      </c>
      <c r="BV237" s="99">
        <f t="shared" si="145"/>
        <v>7.4064333330691179E-3</v>
      </c>
      <c r="BW237" s="99">
        <f t="shared" si="146"/>
        <v>1.1838526834465967E-2</v>
      </c>
      <c r="BX237" s="99">
        <f t="shared" si="147"/>
        <v>1.3743521043145938E-2</v>
      </c>
      <c r="BY237" s="99">
        <f t="shared" si="148"/>
        <v>1.5944722497957888E-2</v>
      </c>
      <c r="CA237" s="109">
        <f t="shared" si="122"/>
        <v>1</v>
      </c>
      <c r="CB237" s="109">
        <f t="shared" si="123"/>
        <v>0.28153049667188113</v>
      </c>
      <c r="CC237" s="109">
        <f t="shared" si="124"/>
        <v>0.32143415463723851</v>
      </c>
      <c r="CD237" s="109">
        <f t="shared" si="125"/>
        <v>0.34466081099913753</v>
      </c>
      <c r="CE237" s="109">
        <f t="shared" si="126"/>
        <v>0.45542186434652809</v>
      </c>
      <c r="CF237" s="109">
        <f t="shared" si="127"/>
        <v>0.28514948141550961</v>
      </c>
      <c r="CG237" s="109">
        <f t="shared" si="128"/>
        <v>0.26827404744471778</v>
      </c>
      <c r="CH237" s="109">
        <f t="shared" si="129"/>
        <v>0.32728721382290099</v>
      </c>
      <c r="CI237" s="109">
        <f t="shared" si="130"/>
        <v>0.40677002171112342</v>
      </c>
    </row>
    <row r="238" spans="1:87" s="99" customFormat="1">
      <c r="A238" s="105" t="s">
        <v>147</v>
      </c>
      <c r="B238" s="100">
        <v>0</v>
      </c>
      <c r="C238" s="100">
        <v>0</v>
      </c>
      <c r="D238" s="100">
        <v>0</v>
      </c>
      <c r="E238" s="100">
        <v>0</v>
      </c>
      <c r="F238" s="100">
        <v>0</v>
      </c>
      <c r="G238" s="100">
        <v>1.1063475050613315E-2</v>
      </c>
      <c r="H238" s="100">
        <v>1.2039921022774815E-2</v>
      </c>
      <c r="I238" s="100">
        <v>1.4190823108227649E-2</v>
      </c>
      <c r="J238" s="100">
        <v>1.4477920314389903E-2</v>
      </c>
      <c r="K238" s="100">
        <v>1.4656784231055195E-2</v>
      </c>
      <c r="L238" s="100">
        <v>0</v>
      </c>
      <c r="M238" s="100">
        <v>0</v>
      </c>
      <c r="N238" s="100">
        <v>0</v>
      </c>
      <c r="O238" s="100">
        <v>0</v>
      </c>
      <c r="P238" s="100">
        <v>0</v>
      </c>
      <c r="Q238" s="100">
        <v>0</v>
      </c>
      <c r="R238" s="100">
        <v>0</v>
      </c>
      <c r="S238" s="100">
        <v>0</v>
      </c>
      <c r="T238" s="100">
        <v>0</v>
      </c>
      <c r="U238" s="100">
        <v>0</v>
      </c>
      <c r="V238" s="100">
        <v>1.5977866722002795E-2</v>
      </c>
      <c r="W238" s="100">
        <v>0</v>
      </c>
      <c r="X238" s="100">
        <v>0</v>
      </c>
      <c r="Y238" s="100">
        <v>1.2098286199407206E-2</v>
      </c>
      <c r="Z238" s="100">
        <v>1.9052866739818593E-2</v>
      </c>
      <c r="AA238" s="100">
        <v>9.0552488161482966E-3</v>
      </c>
      <c r="AB238" s="100">
        <v>7.1446975852484714E-3</v>
      </c>
      <c r="AC238" s="100">
        <v>9.7875991189360096E-3</v>
      </c>
      <c r="AD238" s="100">
        <v>1.3365892351546333E-2</v>
      </c>
      <c r="AE238" s="100">
        <v>0</v>
      </c>
      <c r="AF238" s="100">
        <v>0</v>
      </c>
      <c r="AG238" s="100">
        <v>0</v>
      </c>
      <c r="AH238" s="100">
        <v>0</v>
      </c>
      <c r="AI238" s="100">
        <v>0</v>
      </c>
      <c r="AJ238" s="100">
        <v>0</v>
      </c>
      <c r="AK238" s="100">
        <v>0</v>
      </c>
      <c r="AL238" s="100">
        <v>0</v>
      </c>
      <c r="AM238" s="100">
        <v>0</v>
      </c>
      <c r="AN238" s="100">
        <v>0</v>
      </c>
      <c r="AO238" s="100">
        <v>0</v>
      </c>
      <c r="AP238" s="100">
        <v>0</v>
      </c>
      <c r="AQ238" s="100">
        <v>0</v>
      </c>
      <c r="AR238" s="100">
        <v>0</v>
      </c>
      <c r="AS238" s="100">
        <v>0</v>
      </c>
      <c r="AT238" s="99">
        <f t="shared" si="121"/>
        <v>0.15291138126016859</v>
      </c>
      <c r="AU238" s="100">
        <v>1</v>
      </c>
      <c r="AV238" s="100"/>
      <c r="AW238" s="100"/>
      <c r="AX238" s="100"/>
      <c r="AY238" s="100"/>
      <c r="AZ238" s="100"/>
      <c r="BA238" s="100"/>
      <c r="BB238" s="100"/>
      <c r="BC238" s="100"/>
      <c r="BD238" s="100"/>
      <c r="BE238" s="100"/>
      <c r="BF238" s="100"/>
      <c r="BG238" s="99">
        <f t="shared" si="131"/>
        <v>0</v>
      </c>
      <c r="BH238" s="99">
        <f t="shared" si="132"/>
        <v>1.3285784745412177E-2</v>
      </c>
      <c r="BI238" s="99">
        <f t="shared" si="133"/>
        <v>0</v>
      </c>
      <c r="BJ238" s="99">
        <f t="shared" si="134"/>
        <v>0</v>
      </c>
      <c r="BK238" s="99">
        <f t="shared" si="135"/>
        <v>9.4258039322457181E-3</v>
      </c>
      <c r="BL238" s="99">
        <f t="shared" si="136"/>
        <v>9.8383594679697772E-3</v>
      </c>
      <c r="BM238" s="99">
        <f t="shared" si="137"/>
        <v>0</v>
      </c>
      <c r="BN238" s="99">
        <f t="shared" si="138"/>
        <v>0</v>
      </c>
      <c r="BO238" s="99">
        <f t="shared" si="139"/>
        <v>0</v>
      </c>
      <c r="BQ238" s="99">
        <f t="shared" si="140"/>
        <v>0</v>
      </c>
      <c r="BR238" s="99">
        <f t="shared" si="141"/>
        <v>1.6287079263640097E-3</v>
      </c>
      <c r="BS238" s="99">
        <f t="shared" si="142"/>
        <v>0</v>
      </c>
      <c r="BT238" s="99">
        <f t="shared" si="143"/>
        <v>0</v>
      </c>
      <c r="BU238" s="99">
        <f t="shared" si="144"/>
        <v>8.9504690674349924E-3</v>
      </c>
      <c r="BV238" s="99">
        <f t="shared" si="145"/>
        <v>2.6022516845461557E-3</v>
      </c>
      <c r="BW238" s="99">
        <f t="shared" si="146"/>
        <v>0</v>
      </c>
      <c r="BX238" s="99">
        <f t="shared" si="147"/>
        <v>0</v>
      </c>
      <c r="BY238" s="99">
        <f t="shared" si="148"/>
        <v>0</v>
      </c>
      <c r="CA238" s="109">
        <f t="shared" si="122"/>
        <v>0</v>
      </c>
      <c r="CB238" s="109">
        <f t="shared" si="123"/>
        <v>1</v>
      </c>
      <c r="CC238" s="109">
        <f t="shared" si="124"/>
        <v>0</v>
      </c>
      <c r="CD238" s="109">
        <f t="shared" si="125"/>
        <v>0</v>
      </c>
      <c r="CE238" s="109">
        <f t="shared" si="126"/>
        <v>0.70946535058838878</v>
      </c>
      <c r="CF238" s="109">
        <f t="shared" si="127"/>
        <v>0.74051775310955126</v>
      </c>
      <c r="CG238" s="109">
        <f t="shared" si="128"/>
        <v>0</v>
      </c>
      <c r="CH238" s="109">
        <f t="shared" si="129"/>
        <v>0</v>
      </c>
      <c r="CI238" s="109">
        <f t="shared" si="130"/>
        <v>0</v>
      </c>
    </row>
    <row r="239" spans="1:87" s="99" customFormat="1">
      <c r="A239" s="105">
        <v>534</v>
      </c>
      <c r="B239" s="100">
        <v>7.9781933041522285E-2</v>
      </c>
      <c r="C239" s="100">
        <v>7.4600657465094547E-2</v>
      </c>
      <c r="D239" s="100">
        <v>8.3416970727463388E-2</v>
      </c>
      <c r="E239" s="100">
        <v>8.3091011797576858E-2</v>
      </c>
      <c r="F239" s="100">
        <v>5.4796932320354916E-2</v>
      </c>
      <c r="G239" s="100">
        <v>4.3497822973942495E-2</v>
      </c>
      <c r="H239" s="100">
        <v>1.9340221059311397E-2</v>
      </c>
      <c r="I239" s="100">
        <v>6.5613463400031172E-2</v>
      </c>
      <c r="J239" s="100">
        <v>5.4829945278530919E-2</v>
      </c>
      <c r="K239" s="100">
        <v>5.5956907804452505E-2</v>
      </c>
      <c r="L239" s="100">
        <v>5.1400494384929302E-2</v>
      </c>
      <c r="M239" s="100">
        <v>5.1895598934915195E-2</v>
      </c>
      <c r="N239" s="100">
        <v>4.5596228657877678E-2</v>
      </c>
      <c r="O239" s="100">
        <v>5.3563862643525646E-2</v>
      </c>
      <c r="P239" s="100">
        <v>5.4621207925600573E-2</v>
      </c>
      <c r="Q239" s="100">
        <v>2.7857759056769092E-2</v>
      </c>
      <c r="R239" s="100">
        <v>2.8694536529863972E-2</v>
      </c>
      <c r="S239" s="100">
        <v>2.6962654007628352E-2</v>
      </c>
      <c r="T239" s="100">
        <v>3.4006938955701969E-2</v>
      </c>
      <c r="U239" s="100">
        <v>2.6746625401894819E-2</v>
      </c>
      <c r="V239" s="100">
        <v>5.7873879355521712E-2</v>
      </c>
      <c r="W239" s="100">
        <v>3.5980065441339165E-2</v>
      </c>
      <c r="X239" s="100">
        <v>5.8926239767389213E-2</v>
      </c>
      <c r="Y239" s="100">
        <v>4.5566304150528127E-2</v>
      </c>
      <c r="Z239" s="100">
        <v>5.1803879157226652E-2</v>
      </c>
      <c r="AA239" s="100">
        <v>3.156129466133599E-2</v>
      </c>
      <c r="AB239" s="100">
        <v>3.8613255813656849E-2</v>
      </c>
      <c r="AC239" s="100">
        <v>4.3487045447678355E-2</v>
      </c>
      <c r="AD239" s="100">
        <v>4.0768667616437833E-2</v>
      </c>
      <c r="AE239" s="100">
        <v>3.8608864437023903E-2</v>
      </c>
      <c r="AF239" s="100">
        <v>5.0392861889276164E-2</v>
      </c>
      <c r="AG239" s="100">
        <v>4.0754115237043899E-2</v>
      </c>
      <c r="AH239" s="100">
        <v>3.8425387287271774E-2</v>
      </c>
      <c r="AI239" s="100">
        <v>1.8637540166409713E-2</v>
      </c>
      <c r="AJ239" s="100">
        <v>3.3307175009343867E-2</v>
      </c>
      <c r="AK239" s="100">
        <v>4.2175002815400202E-2</v>
      </c>
      <c r="AL239" s="100">
        <v>2.6806192897484194E-2</v>
      </c>
      <c r="AM239" s="100">
        <v>2.8175001380097285E-2</v>
      </c>
      <c r="AN239" s="100">
        <v>2.017536100240452E-2</v>
      </c>
      <c r="AO239" s="100">
        <v>2.7537766876637493E-2</v>
      </c>
      <c r="AP239" s="100">
        <v>3.9231729289047959E-2</v>
      </c>
      <c r="AQ239" s="100">
        <v>3.0559629927487925E-2</v>
      </c>
      <c r="AR239" s="100">
        <v>3.3655760225270046E-2</v>
      </c>
      <c r="AS239" s="100">
        <v>3.203445153847119E-2</v>
      </c>
      <c r="AT239" s="99">
        <f t="shared" si="121"/>
        <v>1.9213292437567711</v>
      </c>
      <c r="AU239" s="100"/>
      <c r="AV239" s="100"/>
      <c r="AW239" s="100">
        <v>1</v>
      </c>
      <c r="AX239" s="100"/>
      <c r="AY239" s="100"/>
      <c r="AZ239" s="100"/>
      <c r="BA239" s="100"/>
      <c r="BB239" s="100"/>
      <c r="BC239" s="100"/>
      <c r="BD239" s="100"/>
      <c r="BE239" s="100"/>
      <c r="BF239" s="100"/>
      <c r="BG239" s="99">
        <f t="shared" si="131"/>
        <v>7.5137501070402415E-2</v>
      </c>
      <c r="BH239" s="99">
        <f t="shared" si="132"/>
        <v>4.7847672103253698E-2</v>
      </c>
      <c r="BI239" s="99">
        <f t="shared" si="133"/>
        <v>5.1415478509369672E-2</v>
      </c>
      <c r="BJ239" s="99">
        <f t="shared" si="134"/>
        <v>2.8853702790371645E-2</v>
      </c>
      <c r="BK239" s="99">
        <f t="shared" si="135"/>
        <v>5.0030073574400966E-2</v>
      </c>
      <c r="BL239" s="99">
        <f t="shared" si="136"/>
        <v>3.8607565884777255E-2</v>
      </c>
      <c r="BM239" s="99">
        <f t="shared" si="137"/>
        <v>3.7363753803405085E-2</v>
      </c>
      <c r="BN239" s="99">
        <f t="shared" si="138"/>
        <v>3.012774662094601E-2</v>
      </c>
      <c r="BO239" s="99">
        <f t="shared" si="139"/>
        <v>3.2603867571382915E-2</v>
      </c>
      <c r="BQ239" s="99">
        <f t="shared" si="140"/>
        <v>1.1910138928196744E-2</v>
      </c>
      <c r="BR239" s="99">
        <f t="shared" si="141"/>
        <v>1.7760427466864261E-2</v>
      </c>
      <c r="BS239" s="99">
        <f t="shared" si="142"/>
        <v>3.4995236982724551E-3</v>
      </c>
      <c r="BT239" s="99">
        <f t="shared" si="143"/>
        <v>2.9828225481245019E-3</v>
      </c>
      <c r="BU239" s="99">
        <f t="shared" si="144"/>
        <v>9.5018605325415135E-3</v>
      </c>
      <c r="BV239" s="99">
        <f t="shared" si="145"/>
        <v>5.103255563165634E-3</v>
      </c>
      <c r="BW239" s="99">
        <f t="shared" si="146"/>
        <v>1.1560716364983917E-2</v>
      </c>
      <c r="BX239" s="99">
        <f t="shared" si="147"/>
        <v>8.2027595860389851E-3</v>
      </c>
      <c r="BY239" s="99">
        <f t="shared" si="148"/>
        <v>4.3359989482340128E-3</v>
      </c>
      <c r="CA239" s="109">
        <f t="shared" si="122"/>
        <v>1</v>
      </c>
      <c r="CB239" s="109">
        <f t="shared" si="123"/>
        <v>0.63680148290294269</v>
      </c>
      <c r="CC239" s="109">
        <f t="shared" si="124"/>
        <v>0.68428518086054446</v>
      </c>
      <c r="CD239" s="109">
        <f t="shared" si="125"/>
        <v>0.38401200970652821</v>
      </c>
      <c r="CE239" s="109">
        <f t="shared" si="126"/>
        <v>0.66584691880454916</v>
      </c>
      <c r="CF239" s="109">
        <f t="shared" si="127"/>
        <v>0.5138255243357468</v>
      </c>
      <c r="CG239" s="109">
        <f t="shared" si="128"/>
        <v>0.49727171214272825</v>
      </c>
      <c r="CH239" s="109">
        <f t="shared" si="129"/>
        <v>0.40096817423721454</v>
      </c>
      <c r="CI239" s="109">
        <f t="shared" si="130"/>
        <v>0.43392270313639669</v>
      </c>
    </row>
    <row r="240" spans="1:87" s="99" customFormat="1">
      <c r="A240" s="105">
        <v>184</v>
      </c>
      <c r="B240" s="100">
        <v>2.0699139817351792E-2</v>
      </c>
      <c r="C240" s="100">
        <v>1.9696397719538506E-2</v>
      </c>
      <c r="D240" s="100">
        <v>2.3538440672583587E-2</v>
      </c>
      <c r="E240" s="100">
        <v>2.1479479908345547E-2</v>
      </c>
      <c r="F240" s="100">
        <v>1.4873588380995124E-2</v>
      </c>
      <c r="G240" s="100">
        <v>1.5339392407857626E-2</v>
      </c>
      <c r="H240" s="100">
        <v>6.2016039715212159E-3</v>
      </c>
      <c r="I240" s="100">
        <v>2.4051644707380603E-2</v>
      </c>
      <c r="J240" s="100">
        <v>2.4853697633532523E-2</v>
      </c>
      <c r="K240" s="100">
        <v>1.9886425868202981E-2</v>
      </c>
      <c r="L240" s="100">
        <v>3.2079413931432883E-2</v>
      </c>
      <c r="M240" s="100">
        <v>1.9010394531832654E-2</v>
      </c>
      <c r="N240" s="100">
        <v>1.8295872055327424E-2</v>
      </c>
      <c r="O240" s="100">
        <v>2.164229694562694E-2</v>
      </c>
      <c r="P240" s="100">
        <v>2.2603553824984132E-2</v>
      </c>
      <c r="Q240" s="100">
        <v>1.7679597669386999E-2</v>
      </c>
      <c r="R240" s="100">
        <v>2.1273742401091325E-2</v>
      </c>
      <c r="S240" s="100">
        <v>1.9538182915786295E-2</v>
      </c>
      <c r="T240" s="100">
        <v>2.5883619199084995E-2</v>
      </c>
      <c r="U240" s="100">
        <v>2.3497519005031206E-2</v>
      </c>
      <c r="V240" s="100">
        <v>4.3649300267653339E-2</v>
      </c>
      <c r="W240" s="100">
        <v>3.4270442133539712E-2</v>
      </c>
      <c r="X240" s="100">
        <v>3.3627537950900559E-2</v>
      </c>
      <c r="Y240" s="100">
        <v>2.6043009174144878E-2</v>
      </c>
      <c r="Z240" s="100">
        <v>3.8671266291434116E-2</v>
      </c>
      <c r="AA240" s="100">
        <v>1.4777785898260691E-2</v>
      </c>
      <c r="AB240" s="100">
        <v>1.7789196821829324E-2</v>
      </c>
      <c r="AC240" s="100">
        <v>2.2334856201432447E-2</v>
      </c>
      <c r="AD240" s="100">
        <v>1.730356851153125E-2</v>
      </c>
      <c r="AE240" s="100">
        <v>2.1585892277472339E-2</v>
      </c>
      <c r="AF240" s="100">
        <v>1.9697429161138359E-2</v>
      </c>
      <c r="AG240" s="100">
        <v>1.7257058322973362E-2</v>
      </c>
      <c r="AH240" s="100">
        <v>2.4603068299770429E-2</v>
      </c>
      <c r="AI240" s="100">
        <v>6.5725370172218999E-3</v>
      </c>
      <c r="AJ240" s="100">
        <v>2.0050389192527072E-2</v>
      </c>
      <c r="AK240" s="100">
        <v>2.9063237888702152E-2</v>
      </c>
      <c r="AL240" s="100">
        <v>2.4147308582091815E-2</v>
      </c>
      <c r="AM240" s="100">
        <v>1.5654926919294994E-2</v>
      </c>
      <c r="AN240" s="100">
        <v>1.6138181509884549E-2</v>
      </c>
      <c r="AO240" s="100">
        <v>1.7857785074508775E-2</v>
      </c>
      <c r="AP240" s="100">
        <v>3.3842413758544868E-2</v>
      </c>
      <c r="AQ240" s="100">
        <v>1.8682515859551906E-2</v>
      </c>
      <c r="AR240" s="100">
        <v>2.4232518766087563E-2</v>
      </c>
      <c r="AS240" s="100">
        <v>2.4195154802166153E-2</v>
      </c>
      <c r="AT240" s="99">
        <f t="shared" si="121"/>
        <v>0.97417138424955718</v>
      </c>
      <c r="AU240" s="100"/>
      <c r="AV240" s="100"/>
      <c r="AW240" s="100">
        <v>1</v>
      </c>
      <c r="AX240" s="100"/>
      <c r="AY240" s="100"/>
      <c r="AZ240" s="100"/>
      <c r="BA240" s="100"/>
      <c r="BB240" s="100"/>
      <c r="BC240" s="100"/>
      <c r="BD240" s="100"/>
      <c r="BE240" s="100"/>
      <c r="BF240" s="100"/>
      <c r="BG240" s="99">
        <f t="shared" si="131"/>
        <v>2.0057409299762914E-2</v>
      </c>
      <c r="BH240" s="99">
        <f t="shared" si="132"/>
        <v>1.8066552917698989E-2</v>
      </c>
      <c r="BI240" s="99">
        <f t="shared" si="133"/>
        <v>2.2726306257840809E-2</v>
      </c>
      <c r="BJ240" s="99">
        <f t="shared" si="134"/>
        <v>2.1574532238076163E-2</v>
      </c>
      <c r="BK240" s="99">
        <f t="shared" si="135"/>
        <v>3.5252311163534514E-2</v>
      </c>
      <c r="BL240" s="99">
        <f t="shared" si="136"/>
        <v>1.8051351858263429E-2</v>
      </c>
      <c r="BM240" s="99">
        <f t="shared" si="137"/>
        <v>1.7943197015715277E-2</v>
      </c>
      <c r="BN240" s="99">
        <f t="shared" si="138"/>
        <v>2.1010808818500114E-2</v>
      </c>
      <c r="BO240" s="99">
        <f t="shared" si="139"/>
        <v>2.3762077652171851E-2</v>
      </c>
      <c r="BQ240" s="99">
        <f t="shared" si="140"/>
        <v>3.2231200323006859E-3</v>
      </c>
      <c r="BR240" s="99">
        <f t="shared" si="141"/>
        <v>7.6389301054270806E-3</v>
      </c>
      <c r="BS240" s="99">
        <f t="shared" si="142"/>
        <v>5.5251134531525744E-3</v>
      </c>
      <c r="BT240" s="99">
        <f t="shared" si="143"/>
        <v>3.2277630383213602E-3</v>
      </c>
      <c r="BU240" s="99">
        <f t="shared" si="144"/>
        <v>6.5309623735253326E-3</v>
      </c>
      <c r="BV240" s="99">
        <f t="shared" si="145"/>
        <v>3.1460318259258092E-3</v>
      </c>
      <c r="BW240" s="99">
        <f t="shared" si="146"/>
        <v>6.9004191868549001E-3</v>
      </c>
      <c r="BX240" s="99">
        <f t="shared" si="147"/>
        <v>5.657508691166528E-3</v>
      </c>
      <c r="BY240" s="99">
        <f t="shared" si="148"/>
        <v>6.3773949525776094E-3</v>
      </c>
      <c r="CA240" s="109">
        <f t="shared" si="122"/>
        <v>0.56896721485059909</v>
      </c>
      <c r="CB240" s="109">
        <f t="shared" si="123"/>
        <v>0.5124927223604927</v>
      </c>
      <c r="CC240" s="109">
        <f t="shared" si="124"/>
        <v>0.6446756399151844</v>
      </c>
      <c r="CD240" s="109">
        <f t="shared" si="125"/>
        <v>0.61200334179488247</v>
      </c>
      <c r="CE240" s="109">
        <f t="shared" si="126"/>
        <v>1</v>
      </c>
      <c r="CF240" s="109">
        <f t="shared" si="127"/>
        <v>0.51206151490390794</v>
      </c>
      <c r="CG240" s="109">
        <f t="shared" si="128"/>
        <v>0.50899349357485457</v>
      </c>
      <c r="CH240" s="109">
        <f t="shared" si="129"/>
        <v>0.59601223650363067</v>
      </c>
      <c r="CI240" s="109">
        <f t="shared" si="130"/>
        <v>0.67405729916374046</v>
      </c>
    </row>
    <row r="241" spans="1:87" s="99" customFormat="1">
      <c r="A241" s="105" t="s">
        <v>148</v>
      </c>
      <c r="B241" s="100">
        <v>2.1917360493570383E-2</v>
      </c>
      <c r="C241" s="100">
        <v>2.17292764852897E-2</v>
      </c>
      <c r="D241" s="100">
        <v>3.9522059431618572E-2</v>
      </c>
      <c r="E241" s="100">
        <v>3.2120417719201128E-2</v>
      </c>
      <c r="F241" s="100">
        <v>2.8479157214498799E-2</v>
      </c>
      <c r="G241" s="100">
        <v>1.6039410126148422E-2</v>
      </c>
      <c r="H241" s="100">
        <v>2.1761094413541092E-2</v>
      </c>
      <c r="I241" s="100">
        <v>3.8152598123594443E-2</v>
      </c>
      <c r="J241" s="100">
        <v>3.4621052702575102E-2</v>
      </c>
      <c r="K241" s="100">
        <v>3.0693943872679458E-2</v>
      </c>
      <c r="L241" s="100">
        <v>2.3914727275882248E-2</v>
      </c>
      <c r="M241" s="100">
        <v>2.401930937498863E-2</v>
      </c>
      <c r="N241" s="100">
        <v>2.2377350334990276E-2</v>
      </c>
      <c r="O241" s="100">
        <v>2.2353374706481816E-2</v>
      </c>
      <c r="P241" s="100">
        <v>2.6294271931655684E-2</v>
      </c>
      <c r="Q241" s="100">
        <v>2.6009123024023164E-2</v>
      </c>
      <c r="R241" s="100">
        <v>3.2585579870077652E-2</v>
      </c>
      <c r="S241" s="100">
        <v>2.5694920835277007E-2</v>
      </c>
      <c r="T241" s="100">
        <v>4.7109267390658807E-2</v>
      </c>
      <c r="U241" s="100">
        <v>3.528467583917945E-2</v>
      </c>
      <c r="V241" s="100">
        <v>3.6216732378316206E-2</v>
      </c>
      <c r="W241" s="100">
        <v>3.0709864058630142E-2</v>
      </c>
      <c r="X241" s="100">
        <v>4.0853907721749884E-2</v>
      </c>
      <c r="Y241" s="100">
        <v>3.2889904002357979E-2</v>
      </c>
      <c r="Z241" s="100">
        <v>4.0436385452765691E-2</v>
      </c>
      <c r="AA241" s="100">
        <v>4.7607077579852837E-2</v>
      </c>
      <c r="AB241" s="100">
        <v>4.0310380587086546E-2</v>
      </c>
      <c r="AC241" s="100">
        <v>4.993021501953461E-2</v>
      </c>
      <c r="AD241" s="100">
        <v>8.0061155996918237E-2</v>
      </c>
      <c r="AE241" s="100">
        <v>2.9753799183712491E-2</v>
      </c>
      <c r="AF241" s="100">
        <v>2.9797808843192268E-2</v>
      </c>
      <c r="AG241" s="100">
        <v>3.7992745751477548E-2</v>
      </c>
      <c r="AH241" s="100">
        <v>2.8218051043392922E-2</v>
      </c>
      <c r="AI241" s="100">
        <v>2.439085360651292E-2</v>
      </c>
      <c r="AJ241" s="100">
        <v>3.3177511876195068E-2</v>
      </c>
      <c r="AK241" s="100">
        <v>3.0180782539718683E-2</v>
      </c>
      <c r="AL241" s="100">
        <v>3.620126641348681E-2</v>
      </c>
      <c r="AM241" s="100">
        <v>2.5091149471121496E-2</v>
      </c>
      <c r="AN241" s="100">
        <v>2.762414829259113E-2</v>
      </c>
      <c r="AO241" s="100">
        <v>5.2711788516280077E-2</v>
      </c>
      <c r="AP241" s="100">
        <v>0.10046768199171366</v>
      </c>
      <c r="AQ241" s="100">
        <v>5.9970197577504124E-2</v>
      </c>
      <c r="AR241" s="100">
        <v>3.1580654205311171E-2</v>
      </c>
      <c r="AS241" s="100">
        <v>3.2139506682871535E-2</v>
      </c>
      <c r="AT241" s="99">
        <f t="shared" si="121"/>
        <v>1.5489925399582261</v>
      </c>
      <c r="AU241" s="100">
        <v>1</v>
      </c>
      <c r="AV241" s="100"/>
      <c r="AW241" s="100"/>
      <c r="AX241" s="100"/>
      <c r="AY241" s="100"/>
      <c r="AZ241" s="100"/>
      <c r="BA241" s="100"/>
      <c r="BB241" s="100"/>
      <c r="BC241" s="100"/>
      <c r="BD241" s="100"/>
      <c r="BE241" s="100"/>
      <c r="BF241" s="100"/>
      <c r="BG241" s="99">
        <f t="shared" si="131"/>
        <v>2.8753654268835714E-2</v>
      </c>
      <c r="BH241" s="99">
        <f t="shared" si="132"/>
        <v>2.82536198477077E-2</v>
      </c>
      <c r="BI241" s="99">
        <f t="shared" si="133"/>
        <v>2.3791806724799729E-2</v>
      </c>
      <c r="BJ241" s="99">
        <f t="shared" si="134"/>
        <v>3.3336713391843222E-2</v>
      </c>
      <c r="BK241" s="99">
        <f t="shared" si="135"/>
        <v>3.6221358722763976E-2</v>
      </c>
      <c r="BL241" s="99">
        <f t="shared" si="136"/>
        <v>5.4477207295848061E-2</v>
      </c>
      <c r="BM241" s="99">
        <f t="shared" si="137"/>
        <v>3.0030651685657626E-2</v>
      </c>
      <c r="BN241" s="99">
        <f t="shared" si="138"/>
        <v>3.0454971718622638E-2</v>
      </c>
      <c r="BO241" s="99">
        <f t="shared" si="139"/>
        <v>5.5373965794736114E-2</v>
      </c>
      <c r="BQ241" s="99">
        <f t="shared" si="140"/>
        <v>7.4740516177825254E-3</v>
      </c>
      <c r="BR241" s="99">
        <f t="shared" si="141"/>
        <v>9.1628183307608975E-3</v>
      </c>
      <c r="BS241" s="99">
        <f t="shared" si="142"/>
        <v>1.6123719002792871E-3</v>
      </c>
      <c r="BT241" s="99">
        <f t="shared" si="143"/>
        <v>8.7483223676057039E-3</v>
      </c>
      <c r="BU241" s="99">
        <f t="shared" si="144"/>
        <v>4.4917186563883417E-3</v>
      </c>
      <c r="BV241" s="99">
        <f t="shared" si="145"/>
        <v>1.7541486360535131E-2</v>
      </c>
      <c r="BW241" s="99">
        <f t="shared" si="146"/>
        <v>4.9653461226773551E-3</v>
      </c>
      <c r="BX241" s="99">
        <f t="shared" si="147"/>
        <v>4.3957780229387051E-3</v>
      </c>
      <c r="BY241" s="99">
        <f t="shared" si="148"/>
        <v>2.8140795748915745E-2</v>
      </c>
      <c r="CA241" s="109">
        <f t="shared" si="122"/>
        <v>0.51926304818805402</v>
      </c>
      <c r="CB241" s="109">
        <f t="shared" si="123"/>
        <v>0.51023291256472558</v>
      </c>
      <c r="CC241" s="109">
        <f t="shared" si="124"/>
        <v>0.42965690434730242</v>
      </c>
      <c r="CD241" s="109">
        <f t="shared" si="125"/>
        <v>0.6020286413188819</v>
      </c>
      <c r="CE241" s="109">
        <f t="shared" si="126"/>
        <v>0.65412253218474015</v>
      </c>
      <c r="CF241" s="109">
        <f t="shared" si="127"/>
        <v>0.98380541313923198</v>
      </c>
      <c r="CG241" s="109">
        <f t="shared" si="128"/>
        <v>0.54232438032300656</v>
      </c>
      <c r="CH241" s="109">
        <f t="shared" si="129"/>
        <v>0.54998718768879851</v>
      </c>
      <c r="CI241" s="109">
        <f t="shared" si="130"/>
        <v>1</v>
      </c>
    </row>
    <row r="242" spans="1:87" s="99" customFormat="1">
      <c r="A242" s="105" t="s">
        <v>203</v>
      </c>
      <c r="B242" s="100">
        <v>7.7366715045813647E-2</v>
      </c>
      <c r="C242" s="100">
        <v>6.4841668297011087E-2</v>
      </c>
      <c r="D242" s="100">
        <v>7.3032481301501501E-2</v>
      </c>
      <c r="E242" s="100">
        <v>9.0569220534160805E-2</v>
      </c>
      <c r="F242" s="100">
        <v>6.0208390291321114E-2</v>
      </c>
      <c r="G242" s="100">
        <v>5.0834938145737293E-2</v>
      </c>
      <c r="H242" s="100">
        <v>2.014163512376442E-2</v>
      </c>
      <c r="I242" s="100">
        <v>7.7624409712551953E-2</v>
      </c>
      <c r="J242" s="100">
        <v>6.6137325257757451E-2</v>
      </c>
      <c r="K242" s="100">
        <v>6.0635687842516724E-2</v>
      </c>
      <c r="L242" s="100">
        <v>7.3494405436656723E-2</v>
      </c>
      <c r="M242" s="100">
        <v>5.4406174872478542E-2</v>
      </c>
      <c r="N242" s="100">
        <v>4.6491517181759236E-2</v>
      </c>
      <c r="O242" s="100">
        <v>5.5224066149465144E-2</v>
      </c>
      <c r="P242" s="100">
        <v>6.5092111746821571E-2</v>
      </c>
      <c r="Q242" s="100">
        <v>6.7351157881267526E-2</v>
      </c>
      <c r="R242" s="100">
        <v>6.9320216001119914E-2</v>
      </c>
      <c r="S242" s="100">
        <v>5.7147325961089922E-2</v>
      </c>
      <c r="T242" s="100">
        <v>8.4156257602278725E-2</v>
      </c>
      <c r="U242" s="100">
        <v>7.2225875187248781E-2</v>
      </c>
      <c r="V242" s="100">
        <v>9.1559159828786277E-2</v>
      </c>
      <c r="W242" s="100">
        <v>7.3095006255947712E-2</v>
      </c>
      <c r="X242" s="100">
        <v>9.950034814727271E-2</v>
      </c>
      <c r="Y242" s="100">
        <v>7.1190237612799079E-2</v>
      </c>
      <c r="Z242" s="100">
        <v>8.7719791280185033E-2</v>
      </c>
      <c r="AA242" s="100">
        <v>3.6500878814683328E-2</v>
      </c>
      <c r="AB242" s="100">
        <v>4.4575833606514507E-2</v>
      </c>
      <c r="AC242" s="100">
        <v>6.7241407199710182E-2</v>
      </c>
      <c r="AD242" s="100">
        <v>4.8231440620730169E-2</v>
      </c>
      <c r="AE242" s="100">
        <v>6.3622057248309771E-2</v>
      </c>
      <c r="AF242" s="100">
        <v>6.3813165003462E-2</v>
      </c>
      <c r="AG242" s="100">
        <v>5.6770378458516221E-2</v>
      </c>
      <c r="AH242" s="100">
        <v>7.2326501692954667E-2</v>
      </c>
      <c r="AI242" s="100">
        <v>2.035016577389864E-2</v>
      </c>
      <c r="AJ242" s="100">
        <v>6.2971256087057795E-2</v>
      </c>
      <c r="AK242" s="100">
        <v>6.0855106274434745E-2</v>
      </c>
      <c r="AL242" s="100">
        <v>6.3492846190759789E-2</v>
      </c>
      <c r="AM242" s="100">
        <v>5.9905469640802005E-2</v>
      </c>
      <c r="AN242" s="100">
        <v>4.8076642701528796E-2</v>
      </c>
      <c r="AO242" s="100">
        <v>4.9000061139093234E-2</v>
      </c>
      <c r="AP242" s="100">
        <v>7.0519341951812614E-2</v>
      </c>
      <c r="AQ242" s="100">
        <v>5.0431907963960715E-2</v>
      </c>
      <c r="AR242" s="100">
        <v>5.3604678602017626E-2</v>
      </c>
      <c r="AS242" s="100">
        <v>6.841545735006721E-2</v>
      </c>
      <c r="AT242" s="99">
        <f t="shared" si="121"/>
        <v>2.7700707190176272</v>
      </c>
      <c r="AU242" s="100">
        <v>1</v>
      </c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99">
        <f t="shared" si="131"/>
        <v>7.3203695093961643E-2</v>
      </c>
      <c r="BH242" s="99">
        <f t="shared" si="132"/>
        <v>5.5074799216465561E-2</v>
      </c>
      <c r="BI242" s="99">
        <f t="shared" si="133"/>
        <v>5.894165507743624E-2</v>
      </c>
      <c r="BJ242" s="99">
        <f t="shared" si="134"/>
        <v>7.0040166526600972E-2</v>
      </c>
      <c r="BK242" s="99">
        <f t="shared" si="135"/>
        <v>8.4612908624998165E-2</v>
      </c>
      <c r="BL242" s="99">
        <f t="shared" si="136"/>
        <v>4.9137390060409548E-2</v>
      </c>
      <c r="BM242" s="99">
        <f t="shared" si="137"/>
        <v>5.5376453635428272E-2</v>
      </c>
      <c r="BN242" s="99">
        <f t="shared" si="138"/>
        <v>5.9060264178916619E-2</v>
      </c>
      <c r="BO242" s="99">
        <f t="shared" si="139"/>
        <v>5.8394289401390277E-2</v>
      </c>
      <c r="BQ242" s="99">
        <f t="shared" si="140"/>
        <v>1.1808079460298514E-2</v>
      </c>
      <c r="BR242" s="99">
        <f t="shared" si="141"/>
        <v>2.1795012466602766E-2</v>
      </c>
      <c r="BS242" s="99">
        <f t="shared" si="142"/>
        <v>1.0476254602768196E-2</v>
      </c>
      <c r="BT242" s="99">
        <f t="shared" si="143"/>
        <v>9.7213140020726285E-3</v>
      </c>
      <c r="BU242" s="99">
        <f t="shared" si="144"/>
        <v>1.2169317495584173E-2</v>
      </c>
      <c r="BV242" s="99">
        <f t="shared" si="145"/>
        <v>1.3026452506506171E-2</v>
      </c>
      <c r="BW242" s="99">
        <f t="shared" si="146"/>
        <v>2.0342419193472811E-2</v>
      </c>
      <c r="BX242" s="99">
        <f t="shared" si="147"/>
        <v>6.3150497261787505E-3</v>
      </c>
      <c r="BY242" s="99">
        <f t="shared" si="148"/>
        <v>1.0271710188849065E-2</v>
      </c>
      <c r="CA242" s="109">
        <f t="shared" si="122"/>
        <v>0.86515989443641739</v>
      </c>
      <c r="CB242" s="109">
        <f t="shared" si="123"/>
        <v>0.65090303727242604</v>
      </c>
      <c r="CC242" s="109">
        <f t="shared" si="124"/>
        <v>0.69660358017786461</v>
      </c>
      <c r="CD242" s="109">
        <f t="shared" si="125"/>
        <v>0.82777164459641561</v>
      </c>
      <c r="CE242" s="109">
        <f t="shared" si="126"/>
        <v>1</v>
      </c>
      <c r="CF242" s="109">
        <f t="shared" si="127"/>
        <v>0.58073160300144</v>
      </c>
      <c r="CG242" s="109">
        <f t="shared" si="128"/>
        <v>0.65446814836321288</v>
      </c>
      <c r="CH242" s="109">
        <f t="shared" si="129"/>
        <v>0.69800536512306788</v>
      </c>
      <c r="CI242" s="109">
        <f t="shared" si="130"/>
        <v>0.69013452380170492</v>
      </c>
    </row>
    <row r="243" spans="1:87" s="99" customFormat="1">
      <c r="A243" s="105">
        <v>535</v>
      </c>
      <c r="B243" s="100">
        <v>0.16037550788250629</v>
      </c>
      <c r="C243" s="100">
        <v>0.16573817403260874</v>
      </c>
      <c r="D243" s="100">
        <v>0.18275536971918346</v>
      </c>
      <c r="E243" s="100">
        <v>0.17996624819805396</v>
      </c>
      <c r="F243" s="100">
        <v>0.13259198939593339</v>
      </c>
      <c r="G243" s="100">
        <v>8.6051057723867702E-2</v>
      </c>
      <c r="H243" s="100">
        <v>4.9533573896145676E-2</v>
      </c>
      <c r="I243" s="100">
        <v>0.12033245038150145</v>
      </c>
      <c r="J243" s="100">
        <v>0.10433837382362329</v>
      </c>
      <c r="K243" s="100">
        <v>0.10733457722821906</v>
      </c>
      <c r="L243" s="100">
        <v>0.16228926724076737</v>
      </c>
      <c r="M243" s="100">
        <v>0.11174295353665105</v>
      </c>
      <c r="N243" s="100">
        <v>9.9110654851955915E-2</v>
      </c>
      <c r="O243" s="100">
        <v>0.12592487495512208</v>
      </c>
      <c r="P243" s="100">
        <v>0.12463067968003363</v>
      </c>
      <c r="Q243" s="100">
        <v>0.1053384436970952</v>
      </c>
      <c r="R243" s="100">
        <v>0.11177060156848027</v>
      </c>
      <c r="S243" s="100">
        <v>8.9922070082045946E-2</v>
      </c>
      <c r="T243" s="100">
        <v>0.12189074327618772</v>
      </c>
      <c r="U243" s="100">
        <v>0.13647103802983784</v>
      </c>
      <c r="V243" s="100">
        <v>0.20314659735582419</v>
      </c>
      <c r="W243" s="100">
        <v>0.15383035871223974</v>
      </c>
      <c r="X243" s="100">
        <v>0.15659685684953062</v>
      </c>
      <c r="Y243" s="100">
        <v>0.14741308233173386</v>
      </c>
      <c r="Z243" s="100">
        <v>0.17942136299407155</v>
      </c>
      <c r="AA243" s="100">
        <v>6.3020336784465739E-2</v>
      </c>
      <c r="AB243" s="100">
        <v>0.10633657026453716</v>
      </c>
      <c r="AC243" s="100">
        <v>0.12983027889881041</v>
      </c>
      <c r="AD243" s="100">
        <v>8.4349904004415763E-2</v>
      </c>
      <c r="AE243" s="100">
        <v>0.11918187587624482</v>
      </c>
      <c r="AF243" s="100">
        <v>0.14312713805198363</v>
      </c>
      <c r="AG243" s="100">
        <v>0.10513497048908942</v>
      </c>
      <c r="AH243" s="100">
        <v>0.11695175363723349</v>
      </c>
      <c r="AI243" s="100">
        <v>5.5787359448134038E-2</v>
      </c>
      <c r="AJ243" s="100">
        <v>0.11231908099646289</v>
      </c>
      <c r="AK243" s="100">
        <v>0.15500639695850624</v>
      </c>
      <c r="AL243" s="100">
        <v>0.11193897458302732</v>
      </c>
      <c r="AM243" s="100">
        <v>0.10387410822596831</v>
      </c>
      <c r="AN243" s="100">
        <v>7.5867904153497118E-2</v>
      </c>
      <c r="AO243" s="100">
        <v>0.11114435299554583</v>
      </c>
      <c r="AP243" s="100">
        <v>0.13364400419312208</v>
      </c>
      <c r="AQ243" s="100">
        <v>0.10750610261864416</v>
      </c>
      <c r="AR243" s="100">
        <v>0.11287938115052774</v>
      </c>
      <c r="AS243" s="100">
        <v>0.13067413749726445</v>
      </c>
      <c r="AT243" s="99">
        <f t="shared" si="121"/>
        <v>5.3970915382707005</v>
      </c>
      <c r="AU243" s="100"/>
      <c r="AV243" s="100"/>
      <c r="AW243" s="100">
        <v>1</v>
      </c>
      <c r="AX243" s="100"/>
      <c r="AY243" s="100"/>
      <c r="AZ243" s="100"/>
      <c r="BA243" s="100"/>
      <c r="BB243" s="100"/>
      <c r="BC243" s="100"/>
      <c r="BD243" s="100"/>
      <c r="BE243" s="100"/>
      <c r="BF243" s="100"/>
      <c r="BG243" s="99">
        <f t="shared" si="131"/>
        <v>0.16428545784565718</v>
      </c>
      <c r="BH243" s="99">
        <f t="shared" si="132"/>
        <v>9.3518006610671445E-2</v>
      </c>
      <c r="BI243" s="99">
        <f t="shared" si="133"/>
        <v>0.124739686052906</v>
      </c>
      <c r="BJ243" s="99">
        <f t="shared" si="134"/>
        <v>0.1130785793307294</v>
      </c>
      <c r="BK243" s="99">
        <f t="shared" si="135"/>
        <v>0.16808165164868</v>
      </c>
      <c r="BL243" s="99">
        <f t="shared" si="136"/>
        <v>9.5884272488057282E-2</v>
      </c>
      <c r="BM243" s="99">
        <f t="shared" si="137"/>
        <v>0.10803661950053708</v>
      </c>
      <c r="BN243" s="99">
        <f t="shared" si="138"/>
        <v>0.11180129298349237</v>
      </c>
      <c r="BO243" s="99">
        <f t="shared" si="139"/>
        <v>0.11916959569102085</v>
      </c>
      <c r="BQ243" s="99">
        <f t="shared" si="140"/>
        <v>2.0055540793627577E-2</v>
      </c>
      <c r="BR243" s="99">
        <f t="shared" si="141"/>
        <v>2.7465332748250935E-2</v>
      </c>
      <c r="BS243" s="99">
        <f t="shared" si="142"/>
        <v>2.3649259496363813E-2</v>
      </c>
      <c r="BT243" s="99">
        <f t="shared" si="143"/>
        <v>1.7483605058948012E-2</v>
      </c>
      <c r="BU243" s="99">
        <f t="shared" si="144"/>
        <v>2.3023515643739147E-2</v>
      </c>
      <c r="BV243" s="99">
        <f t="shared" si="145"/>
        <v>2.8720850766724124E-2</v>
      </c>
      <c r="BW243" s="99">
        <f t="shared" si="146"/>
        <v>3.2301105211641874E-2</v>
      </c>
      <c r="BX243" s="99">
        <f t="shared" si="147"/>
        <v>2.8377001079785261E-2</v>
      </c>
      <c r="BY243" s="99">
        <f t="shared" si="148"/>
        <v>1.206100507413657E-2</v>
      </c>
      <c r="CA243" s="109">
        <f t="shared" si="122"/>
        <v>0.97741458531739367</v>
      </c>
      <c r="CB243" s="109">
        <f t="shared" si="123"/>
        <v>0.55638438635848486</v>
      </c>
      <c r="CC243" s="109">
        <f t="shared" si="124"/>
        <v>0.74213743635524076</v>
      </c>
      <c r="CD243" s="109">
        <f t="shared" si="125"/>
        <v>0.67275980585366557</v>
      </c>
      <c r="CE243" s="109">
        <f t="shared" si="126"/>
        <v>1</v>
      </c>
      <c r="CF243" s="109">
        <f t="shared" si="127"/>
        <v>0.57046246004574108</v>
      </c>
      <c r="CG243" s="109">
        <f t="shared" si="128"/>
        <v>0.64276271943324592</v>
      </c>
      <c r="CH243" s="109">
        <f t="shared" si="129"/>
        <v>0.66516060430662949</v>
      </c>
      <c r="CI243" s="109">
        <f t="shared" si="130"/>
        <v>0.70899824294983793</v>
      </c>
    </row>
    <row r="244" spans="1:87" s="99" customFormat="1">
      <c r="A244" s="105">
        <v>546</v>
      </c>
      <c r="B244" s="100">
        <v>6.539098122551544E-2</v>
      </c>
      <c r="C244" s="100">
        <v>6.2416817990184864E-2</v>
      </c>
      <c r="D244" s="100">
        <v>8.1782816237011946E-2</v>
      </c>
      <c r="E244" s="100">
        <v>6.6241269531539984E-2</v>
      </c>
      <c r="F244" s="100">
        <v>4.939690677704512E-2</v>
      </c>
      <c r="G244" s="100">
        <v>3.8992729691498411E-2</v>
      </c>
      <c r="H244" s="100">
        <v>1.7531842176520023E-2</v>
      </c>
      <c r="I244" s="100">
        <v>5.0299115780381792E-2</v>
      </c>
      <c r="J244" s="100">
        <v>5.0970609130436731E-2</v>
      </c>
      <c r="K244" s="100">
        <v>4.4420061928440828E-2</v>
      </c>
      <c r="L244" s="100">
        <v>5.8938523691512638E-2</v>
      </c>
      <c r="M244" s="100">
        <v>4.2502188609704492E-2</v>
      </c>
      <c r="N244" s="100">
        <v>3.9583153231035229E-2</v>
      </c>
      <c r="O244" s="100">
        <v>4.45863316972877E-2</v>
      </c>
      <c r="P244" s="100">
        <v>4.914889115150689E-2</v>
      </c>
      <c r="Q244" s="100">
        <v>3.7743332439531159E-2</v>
      </c>
      <c r="R244" s="100">
        <v>4.507936224269448E-2</v>
      </c>
      <c r="S244" s="100">
        <v>3.6555991548445521E-2</v>
      </c>
      <c r="T244" s="100">
        <v>5.5494785116377017E-2</v>
      </c>
      <c r="U244" s="100">
        <v>5.463726057286182E-2</v>
      </c>
      <c r="V244" s="100">
        <v>8.655912465751979E-2</v>
      </c>
      <c r="W244" s="100">
        <v>5.3976596160137967E-2</v>
      </c>
      <c r="X244" s="100">
        <v>6.3860462003534166E-2</v>
      </c>
      <c r="Y244" s="100">
        <v>4.8652044253029547E-2</v>
      </c>
      <c r="Z244" s="100">
        <v>6.4036565438082685E-2</v>
      </c>
      <c r="AA244" s="100">
        <v>3.390228786776911E-2</v>
      </c>
      <c r="AB244" s="100">
        <v>4.2122943009516904E-2</v>
      </c>
      <c r="AC244" s="100">
        <v>5.0622723747616734E-2</v>
      </c>
      <c r="AD244" s="100">
        <v>4.1898567794609785E-2</v>
      </c>
      <c r="AE244" s="100">
        <v>5.1980305444243938E-2</v>
      </c>
      <c r="AF244" s="100">
        <v>5.4078076023052597E-2</v>
      </c>
      <c r="AG244" s="100">
        <v>4.9532540451921597E-2</v>
      </c>
      <c r="AH244" s="100">
        <v>4.608490190259331E-2</v>
      </c>
      <c r="AI244" s="100">
        <v>2.0150726269552E-2</v>
      </c>
      <c r="AJ244" s="100">
        <v>4.8313228212531076E-2</v>
      </c>
      <c r="AK244" s="100">
        <v>5.8929557148316512E-2</v>
      </c>
      <c r="AL244" s="100">
        <v>4.6277864980906823E-2</v>
      </c>
      <c r="AM244" s="100">
        <v>3.9245203076061712E-2</v>
      </c>
      <c r="AN244" s="100">
        <v>3.8228972962217965E-2</v>
      </c>
      <c r="AO244" s="100">
        <v>3.5306252910850211E-2</v>
      </c>
      <c r="AP244" s="100">
        <v>5.8798450749022693E-2</v>
      </c>
      <c r="AQ244" s="100">
        <v>3.974297855746306E-2</v>
      </c>
      <c r="AR244" s="100">
        <v>4.969746435315256E-2</v>
      </c>
      <c r="AS244" s="100">
        <v>4.9658065970264759E-2</v>
      </c>
      <c r="AT244" s="99">
        <f t="shared" si="121"/>
        <v>2.1633688747135</v>
      </c>
      <c r="AU244" s="100"/>
      <c r="AV244" s="100"/>
      <c r="AW244" s="100">
        <v>1</v>
      </c>
      <c r="AX244" s="100"/>
      <c r="AY244" s="100"/>
      <c r="AZ244" s="100"/>
      <c r="BA244" s="100"/>
      <c r="BB244" s="100"/>
      <c r="BC244" s="100"/>
      <c r="BD244" s="100"/>
      <c r="BE244" s="100"/>
      <c r="BF244" s="100"/>
      <c r="BG244" s="99">
        <f t="shared" si="131"/>
        <v>6.5045758352259467E-2</v>
      </c>
      <c r="BH244" s="99">
        <f t="shared" si="132"/>
        <v>4.0442871741455555E-2</v>
      </c>
      <c r="BI244" s="99">
        <f t="shared" si="133"/>
        <v>4.6951817676209387E-2</v>
      </c>
      <c r="BJ244" s="99">
        <f t="shared" si="134"/>
        <v>4.5902146383982004E-2</v>
      </c>
      <c r="BK244" s="99">
        <f t="shared" si="135"/>
        <v>6.3416958502460832E-2</v>
      </c>
      <c r="BL244" s="99">
        <f t="shared" si="136"/>
        <v>4.2136630604878135E-2</v>
      </c>
      <c r="BM244" s="99">
        <f t="shared" si="137"/>
        <v>4.4365310018272694E-2</v>
      </c>
      <c r="BN244" s="99">
        <f t="shared" si="138"/>
        <v>4.6198965276006823E-2</v>
      </c>
      <c r="BO244" s="99">
        <f t="shared" si="139"/>
        <v>4.6640642508150656E-2</v>
      </c>
      <c r="BQ244" s="99">
        <f t="shared" si="140"/>
        <v>1.1548543365940113E-2</v>
      </c>
      <c r="BR244" s="99">
        <f t="shared" si="141"/>
        <v>1.3700502094449653E-2</v>
      </c>
      <c r="BS244" s="99">
        <f t="shared" si="142"/>
        <v>7.5531482079444403E-3</v>
      </c>
      <c r="BT244" s="99">
        <f t="shared" si="143"/>
        <v>8.9849146723293295E-3</v>
      </c>
      <c r="BU244" s="99">
        <f t="shared" si="144"/>
        <v>1.4519500649177822E-2</v>
      </c>
      <c r="BV244" s="99">
        <f t="shared" si="145"/>
        <v>6.8282510789443446E-3</v>
      </c>
      <c r="BW244" s="99">
        <f t="shared" si="146"/>
        <v>1.3859376893713742E-2</v>
      </c>
      <c r="BX244" s="99">
        <f t="shared" si="147"/>
        <v>8.3429594353974287E-3</v>
      </c>
      <c r="BY244" s="99">
        <f t="shared" si="148"/>
        <v>9.2507764658381689E-3</v>
      </c>
      <c r="CA244" s="109">
        <f t="shared" si="122"/>
        <v>1</v>
      </c>
      <c r="CB244" s="109">
        <f t="shared" si="123"/>
        <v>0.62176032328556452</v>
      </c>
      <c r="CC244" s="109">
        <f t="shared" si="124"/>
        <v>0.72182750828945397</v>
      </c>
      <c r="CD244" s="109">
        <f t="shared" si="125"/>
        <v>0.70569007951903628</v>
      </c>
      <c r="CE244" s="109">
        <f t="shared" si="126"/>
        <v>0.97495916888265388</v>
      </c>
      <c r="CF244" s="109">
        <f t="shared" si="127"/>
        <v>0.64779982080744625</v>
      </c>
      <c r="CG244" s="109">
        <f t="shared" si="128"/>
        <v>0.68206307593509052</v>
      </c>
      <c r="CH244" s="109">
        <f t="shared" si="129"/>
        <v>0.71025331161200966</v>
      </c>
      <c r="CI244" s="109">
        <f t="shared" si="130"/>
        <v>0.71704356578587758</v>
      </c>
    </row>
    <row r="245" spans="1:87" s="99" customFormat="1">
      <c r="A245" s="105">
        <v>547</v>
      </c>
      <c r="B245" s="100">
        <v>4.3682519200316051E-2</v>
      </c>
      <c r="C245" s="100">
        <v>3.7216974503250129E-2</v>
      </c>
      <c r="D245" s="100">
        <v>6.2960598351951891E-2</v>
      </c>
      <c r="E245" s="100">
        <v>4.3037082441639576E-2</v>
      </c>
      <c r="F245" s="100">
        <v>3.5181172947479099E-2</v>
      </c>
      <c r="G245" s="100">
        <v>2.8485202322548409E-2</v>
      </c>
      <c r="H245" s="100">
        <v>1.557794063611072E-2</v>
      </c>
      <c r="I245" s="100">
        <v>2.4309905050983415E-2</v>
      </c>
      <c r="J245" s="100">
        <v>2.5882535443055049E-2</v>
      </c>
      <c r="K245" s="100">
        <v>3.0484874178056513E-2</v>
      </c>
      <c r="L245" s="100">
        <v>3.3902596388497581E-2</v>
      </c>
      <c r="M245" s="100">
        <v>2.6163105084023759E-2</v>
      </c>
      <c r="N245" s="100">
        <v>2.3008698940998485E-2</v>
      </c>
      <c r="O245" s="100">
        <v>2.9226383075513056E-2</v>
      </c>
      <c r="P245" s="100">
        <v>3.2320125419093182E-2</v>
      </c>
      <c r="Q245" s="100">
        <v>2.6423687716791454E-2</v>
      </c>
      <c r="R245" s="100">
        <v>2.7153756340490675E-2</v>
      </c>
      <c r="S245" s="100">
        <v>2.5348626622396616E-2</v>
      </c>
      <c r="T245" s="100">
        <v>2.723005050235686E-2</v>
      </c>
      <c r="U245" s="100">
        <v>3.0174040437498866E-2</v>
      </c>
      <c r="V245" s="100">
        <v>4.326681274466012E-2</v>
      </c>
      <c r="W245" s="100">
        <v>4.264538702239308E-2</v>
      </c>
      <c r="X245" s="100">
        <v>3.2357405569502021E-2</v>
      </c>
      <c r="Y245" s="100">
        <v>3.7214947432030361E-2</v>
      </c>
      <c r="Z245" s="100">
        <v>6.7396291355178925E-2</v>
      </c>
      <c r="AA245" s="100">
        <v>2.6131422696589513E-2</v>
      </c>
      <c r="AB245" s="100">
        <v>2.9015986519943925E-2</v>
      </c>
      <c r="AC245" s="100">
        <v>3.1974736402610962E-2</v>
      </c>
      <c r="AD245" s="100">
        <v>2.6754550454296554E-2</v>
      </c>
      <c r="AE245" s="100">
        <v>2.7601436837096614E-2</v>
      </c>
      <c r="AF245" s="100">
        <v>2.6633914102717544E-2</v>
      </c>
      <c r="AG245" s="100">
        <v>2.8761230196309797E-2</v>
      </c>
      <c r="AH245" s="100">
        <v>2.784949088798485E-2</v>
      </c>
      <c r="AI245" s="100">
        <v>2.4364225443807237E-2</v>
      </c>
      <c r="AJ245" s="100">
        <v>3.0596775416682469E-2</v>
      </c>
      <c r="AK245" s="100">
        <v>3.8257750350617327E-2</v>
      </c>
      <c r="AL245" s="100">
        <v>3.7631532406598833E-2</v>
      </c>
      <c r="AM245" s="100">
        <v>2.3632589799497783E-2</v>
      </c>
      <c r="AN245" s="100">
        <v>2.9533697927527285E-2</v>
      </c>
      <c r="AO245" s="100">
        <v>2.2777683871327382E-2</v>
      </c>
      <c r="AP245" s="100">
        <v>3.9468905576446327E-2</v>
      </c>
      <c r="AQ245" s="100">
        <v>2.6269103318114519E-2</v>
      </c>
      <c r="AR245" s="100">
        <v>3.1397896313997531E-2</v>
      </c>
      <c r="AS245" s="100">
        <v>3.2915004657899517E-2</v>
      </c>
      <c r="AT245" s="99">
        <f t="shared" si="121"/>
        <v>1.4122186529068821</v>
      </c>
      <c r="AU245" s="100"/>
      <c r="AV245" s="100"/>
      <c r="AW245" s="100">
        <v>1</v>
      </c>
      <c r="AX245" s="100"/>
      <c r="AY245" s="100"/>
      <c r="AZ245" s="100"/>
      <c r="BA245" s="100"/>
      <c r="BB245" s="100"/>
      <c r="BC245" s="100"/>
      <c r="BD245" s="100"/>
      <c r="BE245" s="100"/>
      <c r="BF245" s="100"/>
      <c r="BG245" s="99">
        <f t="shared" si="131"/>
        <v>4.4415669488927348E-2</v>
      </c>
      <c r="BH245" s="99">
        <f t="shared" si="132"/>
        <v>2.4948091526150819E-2</v>
      </c>
      <c r="BI245" s="99">
        <f t="shared" si="133"/>
        <v>2.8924181781625213E-2</v>
      </c>
      <c r="BJ245" s="99">
        <f t="shared" si="134"/>
        <v>2.726603232390689E-2</v>
      </c>
      <c r="BK245" s="99">
        <f t="shared" si="135"/>
        <v>4.4576168824752904E-2</v>
      </c>
      <c r="BL245" s="99">
        <f t="shared" si="136"/>
        <v>2.8469174018360237E-2</v>
      </c>
      <c r="BM245" s="99">
        <f t="shared" si="137"/>
        <v>2.7042059493583209E-2</v>
      </c>
      <c r="BN245" s="99">
        <f t="shared" si="138"/>
        <v>3.1930469180184731E-2</v>
      </c>
      <c r="BO245" s="99">
        <f t="shared" si="139"/>
        <v>3.0565718747557057E-2</v>
      </c>
      <c r="BQ245" s="99">
        <f t="shared" si="140"/>
        <v>1.0993742924933655E-2</v>
      </c>
      <c r="BR245" s="99">
        <f t="shared" si="141"/>
        <v>5.7499415221696337E-3</v>
      </c>
      <c r="BS245" s="99">
        <f t="shared" si="142"/>
        <v>4.4447961870201043E-3</v>
      </c>
      <c r="BT245" s="99">
        <f t="shared" si="143"/>
        <v>1.7927911784401623E-3</v>
      </c>
      <c r="BU245" s="99">
        <f t="shared" si="144"/>
        <v>1.3506351097696616E-2</v>
      </c>
      <c r="BV245" s="99">
        <f t="shared" si="145"/>
        <v>2.6453094809898931E-3</v>
      </c>
      <c r="BW245" s="99">
        <f t="shared" si="146"/>
        <v>1.6776303401255736E-3</v>
      </c>
      <c r="BX245" s="99">
        <f t="shared" si="147"/>
        <v>6.1015297801060254E-3</v>
      </c>
      <c r="BY245" s="99">
        <f t="shared" si="148"/>
        <v>6.4146860968137117E-3</v>
      </c>
      <c r="CA245" s="109">
        <f t="shared" si="122"/>
        <v>0.99639943628945449</v>
      </c>
      <c r="CB245" s="109">
        <f t="shared" si="123"/>
        <v>0.5596733004182558</v>
      </c>
      <c r="CC245" s="109">
        <f t="shared" si="124"/>
        <v>0.64887096725019067</v>
      </c>
      <c r="CD245" s="109">
        <f t="shared" si="125"/>
        <v>0.61167285217132006</v>
      </c>
      <c r="CE245" s="109">
        <f t="shared" si="126"/>
        <v>1</v>
      </c>
      <c r="CF245" s="109">
        <f t="shared" si="127"/>
        <v>0.63866354531911818</v>
      </c>
      <c r="CG245" s="109">
        <f t="shared" si="128"/>
        <v>0.60664835508624737</v>
      </c>
      <c r="CH245" s="109">
        <f t="shared" si="129"/>
        <v>0.7163125504508121</v>
      </c>
      <c r="CI245" s="109">
        <f t="shared" si="130"/>
        <v>0.68569640580201852</v>
      </c>
    </row>
    <row r="246" spans="1:87" s="99" customFormat="1">
      <c r="A246" s="105" t="s">
        <v>170</v>
      </c>
      <c r="B246" s="100">
        <v>1.6297718822661574E-2</v>
      </c>
      <c r="C246" s="100">
        <v>2.3767666274465499E-2</v>
      </c>
      <c r="D246" s="100">
        <v>0.13238305375177392</v>
      </c>
      <c r="E246" s="100">
        <v>2.7421394852956252E-2</v>
      </c>
      <c r="F246" s="100">
        <v>2.5557028705519281E-2</v>
      </c>
      <c r="G246" s="100">
        <v>1.105476113710762E-2</v>
      </c>
      <c r="H246" s="100">
        <v>0</v>
      </c>
      <c r="I246" s="100">
        <v>4.7758533326626336E-2</v>
      </c>
      <c r="J246" s="100">
        <v>2.6080659085697327E-2</v>
      </c>
      <c r="K246" s="100">
        <v>0</v>
      </c>
      <c r="L246" s="100">
        <v>4.6770959696743587E-2</v>
      </c>
      <c r="M246" s="100">
        <v>4.2576602993310307E-2</v>
      </c>
      <c r="N246" s="100">
        <v>1.8344499675815862E-2</v>
      </c>
      <c r="O246" s="100">
        <v>1.6075765042737139E-2</v>
      </c>
      <c r="P246" s="100">
        <v>1.9981851720891397E-2</v>
      </c>
      <c r="Q246" s="100">
        <v>4.2964142754857805E-2</v>
      </c>
      <c r="R246" s="100">
        <v>5.3098388927113029E-2</v>
      </c>
      <c r="S246" s="100">
        <v>0</v>
      </c>
      <c r="T246" s="100">
        <v>3.815358951428343E-2</v>
      </c>
      <c r="U246" s="100">
        <v>8.5277342443223866E-2</v>
      </c>
      <c r="V246" s="100">
        <v>0</v>
      </c>
      <c r="W246" s="100">
        <v>2.8636677755500477E-2</v>
      </c>
      <c r="X246" s="100">
        <v>9.7464149374402856E-2</v>
      </c>
      <c r="Y246" s="100">
        <v>4.3107328334013303E-2</v>
      </c>
      <c r="Z246" s="100">
        <v>7.4148898379342743E-2</v>
      </c>
      <c r="AA246" s="100">
        <v>5.6335904831727381E-2</v>
      </c>
      <c r="AB246" s="100">
        <v>1.9168389727707458E-2</v>
      </c>
      <c r="AC246" s="100">
        <v>5.825435915779463E-2</v>
      </c>
      <c r="AD246" s="100">
        <v>5.0369424238176086E-2</v>
      </c>
      <c r="AE246" s="100">
        <v>3.4969598353587469E-2</v>
      </c>
      <c r="AF246" s="100">
        <v>3.9147415173625064E-2</v>
      </c>
      <c r="AG246" s="100">
        <v>9.2778652560560809E-2</v>
      </c>
      <c r="AH246" s="100">
        <v>6.1778619367237941E-2</v>
      </c>
      <c r="AI246" s="100">
        <v>3.9874043356083202E-2</v>
      </c>
      <c r="AJ246" s="100">
        <v>4.0100439839014589E-2</v>
      </c>
      <c r="AK246" s="100">
        <v>2.3725054477224797E-2</v>
      </c>
      <c r="AL246" s="100">
        <v>3.8115266436626709E-2</v>
      </c>
      <c r="AM246" s="100">
        <v>2.859309379701613E-2</v>
      </c>
      <c r="AN246" s="100">
        <v>5.2165524359193312E-2</v>
      </c>
      <c r="AO246" s="100">
        <v>2.2089869072430046E-2</v>
      </c>
      <c r="AP246" s="100">
        <v>2.5814512030734951E-2</v>
      </c>
      <c r="AQ246" s="100">
        <v>0.11080847352976346</v>
      </c>
      <c r="AR246" s="100">
        <v>4.4363289170994809E-2</v>
      </c>
      <c r="AS246" s="100">
        <v>3.797893548850096E-2</v>
      </c>
      <c r="AT246" s="99">
        <f t="shared" si="121"/>
        <v>1.7933518775370432</v>
      </c>
      <c r="AU246" s="100">
        <v>1</v>
      </c>
      <c r="AV246" s="100"/>
      <c r="AW246" s="100"/>
      <c r="AX246" s="100"/>
      <c r="AY246" s="100"/>
      <c r="AZ246" s="100"/>
      <c r="BA246" s="100"/>
      <c r="BB246" s="100"/>
      <c r="BC246" s="100"/>
      <c r="BD246" s="100"/>
      <c r="BE246" s="100"/>
      <c r="BF246" s="100"/>
      <c r="BG246" s="99">
        <f t="shared" si="131"/>
        <v>4.5085372481475303E-2</v>
      </c>
      <c r="BH246" s="99">
        <f t="shared" si="132"/>
        <v>1.6978790709886258E-2</v>
      </c>
      <c r="BI246" s="99">
        <f t="shared" si="133"/>
        <v>2.8749935825899658E-2</v>
      </c>
      <c r="BJ246" s="99">
        <f t="shared" si="134"/>
        <v>4.3898692727895629E-2</v>
      </c>
      <c r="BK246" s="99">
        <f t="shared" si="135"/>
        <v>4.8671410768651877E-2</v>
      </c>
      <c r="BL246" s="99">
        <f t="shared" si="136"/>
        <v>4.6032019488851383E-2</v>
      </c>
      <c r="BM246" s="99">
        <f t="shared" si="137"/>
        <v>5.3709665762218896E-2</v>
      </c>
      <c r="BN246" s="99">
        <f t="shared" si="138"/>
        <v>3.6539875781815105E-2</v>
      </c>
      <c r="BO246" s="99">
        <f t="shared" si="139"/>
        <v>4.8211015858484842E-2</v>
      </c>
      <c r="BQ246" s="99">
        <f t="shared" si="140"/>
        <v>4.8983239665653953E-2</v>
      </c>
      <c r="BR246" s="99">
        <f t="shared" si="141"/>
        <v>2.0260116965375288E-2</v>
      </c>
      <c r="BS246" s="99">
        <f t="shared" si="142"/>
        <v>1.4677542639170042E-2</v>
      </c>
      <c r="BT246" s="99">
        <f t="shared" si="143"/>
        <v>3.0650456278117157E-2</v>
      </c>
      <c r="BU246" s="99">
        <f t="shared" si="144"/>
        <v>3.8180785357495597E-2</v>
      </c>
      <c r="BV246" s="99">
        <f t="shared" si="145"/>
        <v>1.8221080502588586E-2</v>
      </c>
      <c r="BW246" s="99">
        <f t="shared" si="146"/>
        <v>2.4218626394673905E-2</v>
      </c>
      <c r="BX246" s="99">
        <f t="shared" si="147"/>
        <v>1.1030541176285467E-2</v>
      </c>
      <c r="BY246" s="99">
        <f t="shared" si="148"/>
        <v>3.6131218735990588E-2</v>
      </c>
      <c r="CA246" s="109">
        <f t="shared" si="122"/>
        <v>0.83942753770010992</v>
      </c>
      <c r="CB246" s="109">
        <f t="shared" si="123"/>
        <v>0.31612169744369706</v>
      </c>
      <c r="CC246" s="109">
        <f t="shared" si="124"/>
        <v>0.53528420663014598</v>
      </c>
      <c r="CD246" s="109">
        <f t="shared" si="125"/>
        <v>0.81733319515042258</v>
      </c>
      <c r="CE246" s="109">
        <f t="shared" si="126"/>
        <v>0.90619463141192935</v>
      </c>
      <c r="CF246" s="109">
        <f t="shared" si="127"/>
        <v>0.85705280112228488</v>
      </c>
      <c r="CG246" s="109">
        <f t="shared" si="128"/>
        <v>1</v>
      </c>
      <c r="CH246" s="109">
        <f t="shared" si="129"/>
        <v>0.68032215921027805</v>
      </c>
      <c r="CI246" s="109">
        <f t="shared" si="130"/>
        <v>0.89762271230512891</v>
      </c>
    </row>
    <row r="247" spans="1:87" s="99" customFormat="1">
      <c r="A247" s="105" t="s">
        <v>149</v>
      </c>
      <c r="B247" s="100">
        <v>2.4463860110185604E-2</v>
      </c>
      <c r="C247" s="100">
        <v>2.7823779514974827E-2</v>
      </c>
      <c r="D247" s="100">
        <v>7.7200236853160964E-2</v>
      </c>
      <c r="E247" s="100">
        <v>3.5890452991036048E-2</v>
      </c>
      <c r="F247" s="100">
        <v>3.6660855727009306E-2</v>
      </c>
      <c r="G247" s="100">
        <v>2.6135350313846117E-2</v>
      </c>
      <c r="H247" s="100">
        <v>2.6808132013997201E-2</v>
      </c>
      <c r="I247" s="100">
        <v>4.2722456626371516E-2</v>
      </c>
      <c r="J247" s="100">
        <v>4.4391218036052317E-2</v>
      </c>
      <c r="K247" s="100">
        <v>3.9990619245751279E-2</v>
      </c>
      <c r="L247" s="100">
        <v>2.9620503565912996E-2</v>
      </c>
      <c r="M247" s="100">
        <v>2.8784145039917528E-2</v>
      </c>
      <c r="N247" s="100">
        <v>2.5304462934947054E-2</v>
      </c>
      <c r="O247" s="100">
        <v>2.733426396901251E-2</v>
      </c>
      <c r="P247" s="100">
        <v>2.4737609681354276E-2</v>
      </c>
      <c r="Q247" s="100">
        <v>3.0330322754478091E-2</v>
      </c>
      <c r="R247" s="100">
        <v>3.3741835175538144E-2</v>
      </c>
      <c r="S247" s="100">
        <v>2.6213813352358478E-2</v>
      </c>
      <c r="T247" s="100">
        <v>4.2299895981041925E-2</v>
      </c>
      <c r="U247" s="100">
        <v>3.8909845372462358E-2</v>
      </c>
      <c r="V247" s="100">
        <v>4.2179580969531137E-2</v>
      </c>
      <c r="W247" s="100">
        <v>3.1150428331791689E-2</v>
      </c>
      <c r="X247" s="100">
        <v>4.8248655468048053E-2</v>
      </c>
      <c r="Y247" s="100">
        <v>4.1682527814621159E-2</v>
      </c>
      <c r="Z247" s="100">
        <v>3.6678165728585302E-2</v>
      </c>
      <c r="AA247" s="100">
        <v>3.2909586142683585E-2</v>
      </c>
      <c r="AB247" s="100">
        <v>2.4173026366979471E-2</v>
      </c>
      <c r="AC247" s="100">
        <v>4.7203519128531636E-2</v>
      </c>
      <c r="AD247" s="100">
        <v>4.1130123841692554E-2</v>
      </c>
      <c r="AE247" s="100">
        <v>2.5541219751666948E-2</v>
      </c>
      <c r="AF247" s="100">
        <v>3.3473477692302613E-2</v>
      </c>
      <c r="AG247" s="100">
        <v>4.8576327710797076E-2</v>
      </c>
      <c r="AH247" s="100">
        <v>3.551454995536716E-2</v>
      </c>
      <c r="AI247" s="100">
        <v>2.598066360642054E-2</v>
      </c>
      <c r="AJ247" s="100">
        <v>3.3313945930134932E-2</v>
      </c>
      <c r="AK247" s="100">
        <v>2.9519548108266444E-2</v>
      </c>
      <c r="AL247" s="100">
        <v>2.9454609164390782E-2</v>
      </c>
      <c r="AM247" s="100">
        <v>2.9764985544706881E-2</v>
      </c>
      <c r="AN247" s="100">
        <v>3.4995994919955982E-2</v>
      </c>
      <c r="AO247" s="100">
        <v>2.7032695029211899E-2</v>
      </c>
      <c r="AP247" s="100">
        <v>3.2803478499615069E-2</v>
      </c>
      <c r="AQ247" s="100">
        <v>4.7004913329721877E-2</v>
      </c>
      <c r="AR247" s="100">
        <v>3.1266319690883261E-2</v>
      </c>
      <c r="AS247" s="100">
        <v>3.6718819496706724E-2</v>
      </c>
      <c r="AT247" s="99">
        <f t="shared" si="121"/>
        <v>1.5356808214820217</v>
      </c>
      <c r="AU247" s="100">
        <v>1</v>
      </c>
      <c r="AV247" s="100">
        <v>1</v>
      </c>
      <c r="AW247" s="100"/>
      <c r="AX247" s="100"/>
      <c r="AY247" s="100"/>
      <c r="AZ247" s="100"/>
      <c r="BA247" s="100"/>
      <c r="BB247" s="100"/>
      <c r="BC247" s="100"/>
      <c r="BD247" s="100"/>
      <c r="BE247" s="100"/>
      <c r="BF247" s="100"/>
      <c r="BG247" s="99">
        <f t="shared" si="131"/>
        <v>4.040783703927335E-2</v>
      </c>
      <c r="BH247" s="99">
        <f t="shared" si="132"/>
        <v>3.6009555247203687E-2</v>
      </c>
      <c r="BI247" s="99">
        <f t="shared" si="133"/>
        <v>2.7156197038228875E-2</v>
      </c>
      <c r="BJ247" s="99">
        <f t="shared" si="134"/>
        <v>3.4299142527175801E-2</v>
      </c>
      <c r="BK247" s="99">
        <f t="shared" si="135"/>
        <v>3.998787166251546E-2</v>
      </c>
      <c r="BL247" s="99">
        <f t="shared" si="136"/>
        <v>3.6354063869971809E-2</v>
      </c>
      <c r="BM247" s="99">
        <f t="shared" si="137"/>
        <v>3.3817247743310866E-2</v>
      </c>
      <c r="BN247" s="99">
        <f t="shared" si="138"/>
        <v>3.1409816733491011E-2</v>
      </c>
      <c r="BO247" s="99">
        <f t="shared" si="139"/>
        <v>3.4965245209227766E-2</v>
      </c>
      <c r="BQ247" s="99">
        <f t="shared" si="140"/>
        <v>2.121730552961909E-2</v>
      </c>
      <c r="BR247" s="99">
        <f t="shared" si="141"/>
        <v>8.8505691790905176E-3</v>
      </c>
      <c r="BS247" s="99">
        <f t="shared" si="142"/>
        <v>2.1232765471387578E-3</v>
      </c>
      <c r="BT247" s="99">
        <f t="shared" si="143"/>
        <v>6.4557204534927875E-3</v>
      </c>
      <c r="BU247" s="99">
        <f t="shared" si="144"/>
        <v>6.4220432152650667E-3</v>
      </c>
      <c r="BV247" s="99">
        <f t="shared" si="145"/>
        <v>1.0012717408776637E-2</v>
      </c>
      <c r="BW247" s="99">
        <f t="shared" si="146"/>
        <v>9.3639487448766556E-3</v>
      </c>
      <c r="BX247" s="99">
        <f t="shared" si="147"/>
        <v>2.5781681353221142E-3</v>
      </c>
      <c r="BY247" s="99">
        <f t="shared" si="148"/>
        <v>7.571480517191964E-3</v>
      </c>
      <c r="CA247" s="109">
        <f t="shared" si="122"/>
        <v>1</v>
      </c>
      <c r="CB247" s="109">
        <f t="shared" si="123"/>
        <v>0.89115275366521429</v>
      </c>
      <c r="CC247" s="109">
        <f t="shared" si="124"/>
        <v>0.67205272610447109</v>
      </c>
      <c r="CD247" s="109">
        <f t="shared" si="125"/>
        <v>0.84882401633721793</v>
      </c>
      <c r="CE247" s="109">
        <f t="shared" si="126"/>
        <v>0.98960683353702605</v>
      </c>
      <c r="CF247" s="109">
        <f t="shared" si="127"/>
        <v>0.89967854093844268</v>
      </c>
      <c r="CG247" s="109">
        <f t="shared" si="128"/>
        <v>0.83689824106257082</v>
      </c>
      <c r="CH247" s="109">
        <f t="shared" si="129"/>
        <v>0.77731992194887967</v>
      </c>
      <c r="CI247" s="109">
        <f t="shared" si="130"/>
        <v>0.86530850872429033</v>
      </c>
    </row>
    <row r="248" spans="1:87" s="99" customFormat="1">
      <c r="A248" s="105">
        <v>370</v>
      </c>
      <c r="B248" s="100">
        <v>4.8246753660195259E-3</v>
      </c>
      <c r="C248" s="100">
        <v>7.0203549650187788E-3</v>
      </c>
      <c r="D248" s="100">
        <v>1.5736510782442432E-2</v>
      </c>
      <c r="E248" s="100">
        <v>1.1520082463556326E-2</v>
      </c>
      <c r="F248" s="100">
        <v>1.0227123140638131E-2</v>
      </c>
      <c r="G248" s="100">
        <v>6.3823607153542065E-3</v>
      </c>
      <c r="H248" s="100">
        <v>9.6866117595820166E-3</v>
      </c>
      <c r="I248" s="100">
        <v>8.7382172552262459E-3</v>
      </c>
      <c r="J248" s="100">
        <v>1.234015215895755E-2</v>
      </c>
      <c r="K248" s="100">
        <v>1.0457028285293476E-2</v>
      </c>
      <c r="L248" s="100">
        <v>7.1582489245471418E-3</v>
      </c>
      <c r="M248" s="100">
        <v>9.9530064899264418E-3</v>
      </c>
      <c r="N248" s="100">
        <v>8.6403177004538579E-3</v>
      </c>
      <c r="O248" s="100">
        <v>8.7484027927990198E-3</v>
      </c>
      <c r="P248" s="100">
        <v>1.0233470936482443E-2</v>
      </c>
      <c r="Q248" s="100">
        <v>1.4044224221761421E-2</v>
      </c>
      <c r="R248" s="100">
        <v>1.3080622149943853E-2</v>
      </c>
      <c r="S248" s="100">
        <v>7.1871141234256227E-3</v>
      </c>
      <c r="T248" s="100">
        <v>1.8684530078958754E-2</v>
      </c>
      <c r="U248" s="100">
        <v>1.3570572812382067E-2</v>
      </c>
      <c r="V248" s="100">
        <v>1.1932731435726268E-2</v>
      </c>
      <c r="W248" s="100">
        <v>0</v>
      </c>
      <c r="X248" s="100">
        <v>1.5247996195298517E-2</v>
      </c>
      <c r="Y248" s="100">
        <v>1.1929290291156622E-2</v>
      </c>
      <c r="Z248" s="100">
        <v>1.1319181856216992E-2</v>
      </c>
      <c r="AA248" s="100">
        <v>1.3155837784213715E-2</v>
      </c>
      <c r="AB248" s="100">
        <v>9.5711204339945372E-3</v>
      </c>
      <c r="AC248" s="100">
        <v>1.7414656463480921E-2</v>
      </c>
      <c r="AD248" s="100">
        <v>1.4030492527042318E-2</v>
      </c>
      <c r="AE248" s="100">
        <v>8.3779855221868798E-3</v>
      </c>
      <c r="AF248" s="100">
        <v>8.5624874718138767E-3</v>
      </c>
      <c r="AG248" s="100">
        <v>1.5186131272919687E-2</v>
      </c>
      <c r="AH248" s="100">
        <v>7.9145594101169905E-3</v>
      </c>
      <c r="AI248" s="100">
        <v>7.5912000986872313E-3</v>
      </c>
      <c r="AJ248" s="100">
        <v>1.1119883215158196E-2</v>
      </c>
      <c r="AK248" s="100">
        <v>6.6744985049147958E-3</v>
      </c>
      <c r="AL248" s="100">
        <v>4.6712288993067397E-3</v>
      </c>
      <c r="AM248" s="100">
        <v>6.2472870930219198E-3</v>
      </c>
      <c r="AN248" s="100">
        <v>8.0074647144974583E-3</v>
      </c>
      <c r="AO248" s="100">
        <v>5.1680515870090211E-3</v>
      </c>
      <c r="AP248" s="100">
        <v>5.5230494425551621E-3</v>
      </c>
      <c r="AQ248" s="100">
        <v>1.2219750430740603E-2</v>
      </c>
      <c r="AR248" s="100">
        <v>6.134731744479557E-3</v>
      </c>
      <c r="AS248" s="100">
        <v>7.8734055494220322E-3</v>
      </c>
      <c r="AT248" s="99">
        <f t="shared" si="121"/>
        <v>0.4341066490667293</v>
      </c>
      <c r="AU248" s="100"/>
      <c r="AV248" s="100"/>
      <c r="AW248" s="100">
        <v>1</v>
      </c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99">
        <f t="shared" si="131"/>
        <v>9.8657493435350373E-3</v>
      </c>
      <c r="BH248" s="99">
        <f t="shared" si="132"/>
        <v>9.5208740348826995E-3</v>
      </c>
      <c r="BI248" s="99">
        <f t="shared" si="133"/>
        <v>8.9466893688417808E-3</v>
      </c>
      <c r="BJ248" s="99">
        <f t="shared" si="134"/>
        <v>1.3313412677294346E-2</v>
      </c>
      <c r="BK248" s="99">
        <f t="shared" si="135"/>
        <v>1.0085839955679679E-2</v>
      </c>
      <c r="BL248" s="99">
        <f t="shared" si="136"/>
        <v>1.3543026802182872E-2</v>
      </c>
      <c r="BM248" s="99">
        <f t="shared" si="137"/>
        <v>9.5264727551449321E-3</v>
      </c>
      <c r="BN248" s="99">
        <f t="shared" si="138"/>
        <v>7.3440724853798224E-3</v>
      </c>
      <c r="BO248" s="99">
        <f t="shared" si="139"/>
        <v>7.3837977508412755E-3</v>
      </c>
      <c r="BQ248" s="99">
        <f t="shared" si="140"/>
        <v>4.2083828539556042E-3</v>
      </c>
      <c r="BR248" s="99">
        <f t="shared" si="141"/>
        <v>2.1974417174545069E-3</v>
      </c>
      <c r="BS248" s="99">
        <f t="shared" si="142"/>
        <v>1.224763379109027E-3</v>
      </c>
      <c r="BT248" s="99">
        <f t="shared" si="143"/>
        <v>4.0937404776018992E-3</v>
      </c>
      <c r="BU248" s="99">
        <f t="shared" si="144"/>
        <v>5.8459916647195164E-3</v>
      </c>
      <c r="BV248" s="99">
        <f t="shared" si="145"/>
        <v>3.2224780630464374E-3</v>
      </c>
      <c r="BW248" s="99">
        <f t="shared" si="146"/>
        <v>3.1868311053175882E-3</v>
      </c>
      <c r="BX248" s="99">
        <f t="shared" si="147"/>
        <v>2.4234374483665055E-3</v>
      </c>
      <c r="BY248" s="99">
        <f t="shared" si="148"/>
        <v>2.8964735168922201E-3</v>
      </c>
      <c r="CA248" s="109">
        <f t="shared" si="122"/>
        <v>0.72847447528826204</v>
      </c>
      <c r="CB248" s="109">
        <f t="shared" si="123"/>
        <v>0.70300931792796273</v>
      </c>
      <c r="CC248" s="109">
        <f t="shared" si="124"/>
        <v>0.6606122471381175</v>
      </c>
      <c r="CD248" s="109">
        <f t="shared" si="125"/>
        <v>0.98304558292304955</v>
      </c>
      <c r="CE248" s="109">
        <f t="shared" si="126"/>
        <v>0.74472568820834339</v>
      </c>
      <c r="CF248" s="109">
        <f t="shared" si="127"/>
        <v>1</v>
      </c>
      <c r="CG248" s="109">
        <f t="shared" si="128"/>
        <v>0.70342272036332754</v>
      </c>
      <c r="CH248" s="109">
        <f t="shared" si="129"/>
        <v>0.54227703988565545</v>
      </c>
      <c r="CI248" s="109">
        <f t="shared" si="130"/>
        <v>0.54521030333124287</v>
      </c>
    </row>
    <row r="249" spans="1:87" s="99" customFormat="1">
      <c r="A249" s="105" t="s">
        <v>151</v>
      </c>
      <c r="B249" s="100">
        <v>1.6557553347181071E-2</v>
      </c>
      <c r="C249" s="100">
        <v>2.1782664524715563E-2</v>
      </c>
      <c r="D249" s="100">
        <v>7.4664981789432247E-2</v>
      </c>
      <c r="E249" s="100">
        <v>2.4896726131770599E-2</v>
      </c>
      <c r="F249" s="100">
        <v>3.498388191020841E-2</v>
      </c>
      <c r="G249" s="100">
        <v>2.1103646191874565E-2</v>
      </c>
      <c r="H249" s="100">
        <v>2.3561417577785758E-2</v>
      </c>
      <c r="I249" s="100">
        <v>3.8627711273524087E-2</v>
      </c>
      <c r="J249" s="100">
        <v>3.3328331062639667E-2</v>
      </c>
      <c r="K249" s="100">
        <v>2.6758021640163027E-2</v>
      </c>
      <c r="L249" s="100">
        <v>2.768729127853874E-2</v>
      </c>
      <c r="M249" s="100">
        <v>2.7719523258463639E-2</v>
      </c>
      <c r="N249" s="100">
        <v>2.0026204884374323E-2</v>
      </c>
      <c r="O249" s="100">
        <v>1.8183353811778189E-2</v>
      </c>
      <c r="P249" s="100">
        <v>1.8844389157042257E-2</v>
      </c>
      <c r="Q249" s="100">
        <v>2.4295207512515613E-2</v>
      </c>
      <c r="R249" s="100">
        <v>2.8201743020620181E-2</v>
      </c>
      <c r="S249" s="100">
        <v>2.4183519468759435E-2</v>
      </c>
      <c r="T249" s="100">
        <v>3.337965956243219E-2</v>
      </c>
      <c r="U249" s="100">
        <v>3.3019068477438684E-2</v>
      </c>
      <c r="V249" s="100">
        <v>3.4525873742187581E-2</v>
      </c>
      <c r="W249" s="100">
        <v>2.3971439998622428E-2</v>
      </c>
      <c r="X249" s="100">
        <v>3.4049372836538805E-2</v>
      </c>
      <c r="Y249" s="100">
        <v>2.4181778144220085E-2</v>
      </c>
      <c r="Z249" s="100">
        <v>2.4308437995847709E-2</v>
      </c>
      <c r="AA249" s="100">
        <v>3.1772026655139222E-2</v>
      </c>
      <c r="AB249" s="100">
        <v>2.929660842911682E-2</v>
      </c>
      <c r="AC249" s="100">
        <v>2.976292029313049E-2</v>
      </c>
      <c r="AD249" s="100">
        <v>5.2547747169158721E-2</v>
      </c>
      <c r="AE249" s="100">
        <v>2.2858629042047801E-2</v>
      </c>
      <c r="AF249" s="100">
        <v>3.77681215393754E-2</v>
      </c>
      <c r="AG249" s="100">
        <v>5.299155698971901E-2</v>
      </c>
      <c r="AH249" s="100">
        <v>3.5106303195734621E-2</v>
      </c>
      <c r="AI249" s="100">
        <v>2.8277478497758614E-2</v>
      </c>
      <c r="AJ249" s="100">
        <v>4.2161169581773766E-2</v>
      </c>
      <c r="AK249" s="100">
        <v>2.7058611401540068E-2</v>
      </c>
      <c r="AL249" s="100">
        <v>2.3560822391927038E-2</v>
      </c>
      <c r="AM249" s="100">
        <v>2.7359272810626271E-2</v>
      </c>
      <c r="AN249" s="100">
        <v>2.4936615840906309E-2</v>
      </c>
      <c r="AO249" s="100">
        <v>1.9762987112238787E-2</v>
      </c>
      <c r="AP249" s="100">
        <v>2.9427583408874195E-2</v>
      </c>
      <c r="AQ249" s="100">
        <v>4.1663761408986352E-2</v>
      </c>
      <c r="AR249" s="100">
        <v>3.0653276801433437E-2</v>
      </c>
      <c r="AS249" s="100">
        <v>2.5394966412369546E-2</v>
      </c>
      <c r="AT249" s="99">
        <f t="shared" si="121"/>
        <v>1.3252022575805316</v>
      </c>
      <c r="AU249" s="100">
        <v>1</v>
      </c>
      <c r="AV249" s="100">
        <v>1</v>
      </c>
      <c r="AW249" s="100"/>
      <c r="AX249" s="100"/>
      <c r="AY249" s="100"/>
      <c r="AZ249" s="100"/>
      <c r="BA249" s="100"/>
      <c r="BB249" s="100"/>
      <c r="BC249" s="100"/>
      <c r="BD249" s="100"/>
      <c r="BE249" s="100"/>
      <c r="BF249" s="100"/>
      <c r="BG249" s="99">
        <f t="shared" si="131"/>
        <v>3.457716154066158E-2</v>
      </c>
      <c r="BH249" s="99">
        <f t="shared" si="132"/>
        <v>2.8675825549197419E-2</v>
      </c>
      <c r="BI249" s="99">
        <f t="shared" si="133"/>
        <v>2.2492152478039429E-2</v>
      </c>
      <c r="BJ249" s="99">
        <f t="shared" si="134"/>
        <v>2.8615839608353223E-2</v>
      </c>
      <c r="BK249" s="99">
        <f t="shared" si="135"/>
        <v>2.8207380543483318E-2</v>
      </c>
      <c r="BL249" s="99">
        <f t="shared" si="136"/>
        <v>3.584482563663631E-2</v>
      </c>
      <c r="BM249" s="99">
        <f t="shared" si="137"/>
        <v>3.5400417852927094E-2</v>
      </c>
      <c r="BN249" s="99">
        <f t="shared" si="138"/>
        <v>2.9015298405354689E-2</v>
      </c>
      <c r="BO249" s="99">
        <f t="shared" si="139"/>
        <v>2.9380515028780464E-2</v>
      </c>
      <c r="BQ249" s="99">
        <f t="shared" si="140"/>
        <v>2.3395058328630348E-2</v>
      </c>
      <c r="BR249" s="99">
        <f t="shared" si="141"/>
        <v>7.2086558728670204E-3</v>
      </c>
      <c r="BS249" s="99">
        <f t="shared" si="142"/>
        <v>4.8028036905430616E-3</v>
      </c>
      <c r="BT249" s="99">
        <f t="shared" si="143"/>
        <v>4.4879618018603814E-3</v>
      </c>
      <c r="BU249" s="99">
        <f t="shared" si="144"/>
        <v>5.5543372741603172E-3</v>
      </c>
      <c r="BV249" s="99">
        <f t="shared" si="145"/>
        <v>1.1186956697712811E-2</v>
      </c>
      <c r="BW249" s="99">
        <f t="shared" si="146"/>
        <v>1.1436492381216292E-2</v>
      </c>
      <c r="BX249" s="99">
        <f t="shared" si="147"/>
        <v>7.5128545478881136E-3</v>
      </c>
      <c r="BY249" s="99">
        <f t="shared" si="148"/>
        <v>8.0759166754989144E-3</v>
      </c>
      <c r="CA249" s="109">
        <f t="shared" si="122"/>
        <v>0.96463466976167755</v>
      </c>
      <c r="CB249" s="109">
        <f t="shared" si="123"/>
        <v>0.79999902468177742</v>
      </c>
      <c r="CC249" s="109">
        <f t="shared" si="124"/>
        <v>0.62748673144752676</v>
      </c>
      <c r="CD249" s="109">
        <f t="shared" si="125"/>
        <v>0.79832553513959681</v>
      </c>
      <c r="CE249" s="109">
        <f t="shared" si="126"/>
        <v>0.78693033213287822</v>
      </c>
      <c r="CF249" s="109">
        <f t="shared" si="127"/>
        <v>1</v>
      </c>
      <c r="CG249" s="109">
        <f t="shared" si="128"/>
        <v>0.98760189857765701</v>
      </c>
      <c r="CH249" s="109">
        <f t="shared" si="129"/>
        <v>0.8094696484085756</v>
      </c>
      <c r="CI249" s="109">
        <f t="shared" si="130"/>
        <v>0.81965847251189305</v>
      </c>
    </row>
    <row r="250" spans="1:87" s="99" customFormat="1">
      <c r="A250" s="105" t="s">
        <v>152</v>
      </c>
      <c r="B250" s="106">
        <v>0</v>
      </c>
      <c r="C250" s="106">
        <v>6.0008156314668411E-3</v>
      </c>
      <c r="D250" s="106">
        <v>5.5517587008802598E-2</v>
      </c>
      <c r="E250" s="106">
        <v>7.2731810330992491E-3</v>
      </c>
      <c r="F250" s="106">
        <v>1.0421474410797176E-2</v>
      </c>
      <c r="G250" s="106">
        <v>4.3499856220427157E-3</v>
      </c>
      <c r="H250" s="106">
        <v>1.3375611130196523E-2</v>
      </c>
      <c r="I250" s="106">
        <v>1.4665322813160605E-2</v>
      </c>
      <c r="J250" s="106">
        <v>1.759141228153004E-2</v>
      </c>
      <c r="K250" s="106">
        <v>1.3356622000703557E-2</v>
      </c>
      <c r="L250" s="100">
        <v>5.9991891708562131E-3</v>
      </c>
      <c r="M250" s="100">
        <v>9.6990053938852527E-3</v>
      </c>
      <c r="N250" s="100">
        <v>7.4837907931705203E-3</v>
      </c>
      <c r="O250" s="100">
        <v>7.0277116843093478E-3</v>
      </c>
      <c r="P250" s="100">
        <v>4.8185243091796491E-3</v>
      </c>
      <c r="Q250" s="100">
        <v>9.166457086962617E-3</v>
      </c>
      <c r="R250" s="100">
        <v>1.2699299157976882E-2</v>
      </c>
      <c r="S250" s="100">
        <v>8.2103558982520638E-3</v>
      </c>
      <c r="T250" s="100">
        <v>1.9836205410431008E-2</v>
      </c>
      <c r="U250" s="100">
        <v>1.5732029472011969E-2</v>
      </c>
      <c r="V250" s="100">
        <v>1.0761528261871182E-2</v>
      </c>
      <c r="W250" s="100">
        <v>6.6727942789025279E-3</v>
      </c>
      <c r="X250" s="100">
        <v>2.0905211387334848E-2</v>
      </c>
      <c r="Y250" s="100">
        <v>1.2510249288880013E-2</v>
      </c>
      <c r="Z250" s="100">
        <v>1.0666814023066538E-2</v>
      </c>
      <c r="AA250" s="100">
        <v>8.9195675635284858E-3</v>
      </c>
      <c r="AB250" s="100">
        <v>8.5717237710992589E-3</v>
      </c>
      <c r="AC250" s="100">
        <v>2.1848970835585488E-2</v>
      </c>
      <c r="AD250" s="100">
        <v>1.8280099418434906E-2</v>
      </c>
      <c r="AE250" s="100">
        <v>6.8262970624845499E-3</v>
      </c>
      <c r="AF250" s="100">
        <v>1.8408081478549911E-2</v>
      </c>
      <c r="AG250" s="100">
        <v>1.990675624940462E-2</v>
      </c>
      <c r="AH250" s="100">
        <v>1.9407041279029216E-2</v>
      </c>
      <c r="AI250" s="100">
        <v>9.4532694764631487E-3</v>
      </c>
      <c r="AJ250" s="100">
        <v>2.2242813344672371E-2</v>
      </c>
      <c r="AK250" s="100">
        <v>8.1034294959172071E-3</v>
      </c>
      <c r="AL250" s="100">
        <v>7.052985404785661E-3</v>
      </c>
      <c r="AM250" s="100">
        <v>1.0850507021122353E-2</v>
      </c>
      <c r="AN250" s="100">
        <v>1.0350724455148615E-2</v>
      </c>
      <c r="AO250" s="100">
        <v>6.1163818603906786E-3</v>
      </c>
      <c r="AP250" s="100">
        <v>9.4532152049335242E-3</v>
      </c>
      <c r="AQ250" s="100">
        <v>1.7688681105560711E-2</v>
      </c>
      <c r="AR250" s="100">
        <v>1.0296720005398944E-2</v>
      </c>
      <c r="AS250" s="100">
        <v>1.0212997258742907E-2</v>
      </c>
      <c r="AT250" s="99">
        <f t="shared" si="121"/>
        <v>0.54873143984014228</v>
      </c>
      <c r="AU250" s="100">
        <v>1</v>
      </c>
      <c r="AV250" s="100">
        <v>1</v>
      </c>
      <c r="AW250" s="100"/>
      <c r="AX250" s="100"/>
      <c r="AY250" s="100"/>
      <c r="AZ250" s="100"/>
      <c r="BA250" s="100"/>
      <c r="BB250" s="100"/>
      <c r="BC250" s="100"/>
      <c r="BD250" s="100"/>
      <c r="BE250" s="100"/>
      <c r="BF250" s="100"/>
      <c r="BG250" s="99">
        <f t="shared" si="131"/>
        <v>1.5842611616833171E-2</v>
      </c>
      <c r="BH250" s="99">
        <f t="shared" si="132"/>
        <v>1.2667790769526687E-2</v>
      </c>
      <c r="BI250" s="99">
        <f t="shared" si="133"/>
        <v>7.0056442702801968E-3</v>
      </c>
      <c r="BJ250" s="99">
        <f t="shared" si="134"/>
        <v>1.3128869405126909E-2</v>
      </c>
      <c r="BK250" s="99">
        <f t="shared" si="135"/>
        <v>1.2303319448011021E-2</v>
      </c>
      <c r="BL250" s="99">
        <f t="shared" si="136"/>
        <v>1.4405090397162035E-2</v>
      </c>
      <c r="BM250" s="99">
        <f t="shared" si="137"/>
        <v>1.480028910918629E-2</v>
      </c>
      <c r="BN250" s="99">
        <f t="shared" si="138"/>
        <v>1.1720091944329242E-2</v>
      </c>
      <c r="BO250" s="99">
        <f t="shared" si="139"/>
        <v>1.0753599087005353E-2</v>
      </c>
      <c r="BQ250" s="99">
        <f t="shared" si="140"/>
        <v>2.2498760146666262E-2</v>
      </c>
      <c r="BR250" s="99">
        <f t="shared" si="141"/>
        <v>4.959676492936326E-3</v>
      </c>
      <c r="BS250" s="99">
        <f t="shared" si="142"/>
        <v>1.8220696200791926E-3</v>
      </c>
      <c r="BT250" s="99">
        <f t="shared" si="143"/>
        <v>4.7917067866147809E-3</v>
      </c>
      <c r="BU250" s="99">
        <f t="shared" si="144"/>
        <v>5.2629233473978554E-3</v>
      </c>
      <c r="BV250" s="99">
        <f t="shared" si="145"/>
        <v>6.6969191386504392E-3</v>
      </c>
      <c r="BW250" s="99">
        <f t="shared" si="146"/>
        <v>6.1743320712144547E-3</v>
      </c>
      <c r="BX250" s="99">
        <f t="shared" si="147"/>
        <v>6.087305266814229E-3</v>
      </c>
      <c r="BY250" s="99">
        <f t="shared" si="148"/>
        <v>4.2364824230599653E-3</v>
      </c>
      <c r="CA250" s="109">
        <f t="shared" si="122"/>
        <v>1</v>
      </c>
      <c r="CB250" s="109">
        <f t="shared" si="123"/>
        <v>0.79960243146192156</v>
      </c>
      <c r="CC250" s="109">
        <f t="shared" si="124"/>
        <v>0.44220261404606576</v>
      </c>
      <c r="CD250" s="109">
        <f t="shared" si="125"/>
        <v>0.82870613271723192</v>
      </c>
      <c r="CE250" s="109">
        <f t="shared" si="126"/>
        <v>0.77659667140602229</v>
      </c>
      <c r="CF250" s="109">
        <f t="shared" si="127"/>
        <v>0.90926235809860201</v>
      </c>
      <c r="CG250" s="109">
        <f t="shared" si="128"/>
        <v>0.934207658885017</v>
      </c>
      <c r="CH250" s="109">
        <f t="shared" si="129"/>
        <v>0.73978282292020281</v>
      </c>
      <c r="CI250" s="109">
        <f t="shared" si="130"/>
        <v>0.67877691804168105</v>
      </c>
    </row>
    <row r="251" spans="1:87" s="99" customFormat="1">
      <c r="A251" s="96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  <c r="AL251" s="100"/>
      <c r="AM251" s="100"/>
      <c r="AN251" s="100"/>
      <c r="AO251" s="100"/>
      <c r="AP251" s="100"/>
      <c r="AQ251" s="100"/>
      <c r="AR251" s="100"/>
      <c r="AS251" s="100"/>
      <c r="AU251" s="100">
        <f>COUNT(AU3:AU250)</f>
        <v>184</v>
      </c>
      <c r="AV251" s="100">
        <f>COUNT(AV3:AV250)</f>
        <v>91</v>
      </c>
      <c r="AW251" s="100">
        <f>COUNT(AW3:AW250)</f>
        <v>64</v>
      </c>
      <c r="AX251" s="100"/>
      <c r="AY251" s="100"/>
      <c r="AZ251" s="100"/>
      <c r="BA251" s="100"/>
      <c r="BB251" s="100"/>
      <c r="BC251" s="100"/>
      <c r="BD251" s="100"/>
      <c r="BE251" s="100"/>
      <c r="BF251" s="100"/>
    </row>
  </sheetData>
  <conditionalFormatting sqref="CA3:CI250">
    <cfRule type="colorScale" priority="1">
      <colorScale>
        <cfvo type="min"/>
        <cfvo type="max"/>
        <color theme="4" tint="-0.249977111117893"/>
        <color rgb="FFFFEF9C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BP25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1" sqref="B1:AS1048576"/>
    </sheetView>
  </sheetViews>
  <sheetFormatPr baseColWidth="10" defaultColWidth="8.83203125" defaultRowHeight="14" x14ac:dyDescent="0"/>
  <cols>
    <col min="1" max="1" width="20.1640625" style="32" customWidth="1"/>
    <col min="2" max="45" width="3.1640625" style="41" customWidth="1"/>
    <col min="46" max="46" width="1.1640625" style="10" customWidth="1"/>
    <col min="47" max="48" width="1.1640625" style="41" customWidth="1"/>
    <col min="49" max="49" width="3.83203125" style="41" customWidth="1"/>
    <col min="50" max="68" width="4.5" style="10" customWidth="1"/>
    <col min="69" max="69" width="3.83203125" style="71" customWidth="1"/>
    <col min="70" max="73" width="3.5" style="71" customWidth="1"/>
    <col min="74" max="16384" width="8.83203125" style="71"/>
  </cols>
  <sheetData>
    <row r="1" spans="1:58" ht="37">
      <c r="B1" s="93" t="s">
        <v>178</v>
      </c>
      <c r="C1" s="93" t="s">
        <v>179</v>
      </c>
      <c r="D1" s="93" t="s">
        <v>180</v>
      </c>
      <c r="E1" s="93" t="s">
        <v>181</v>
      </c>
      <c r="F1" s="93" t="s">
        <v>182</v>
      </c>
      <c r="G1" s="93" t="s">
        <v>205</v>
      </c>
      <c r="H1" s="93" t="s">
        <v>206</v>
      </c>
      <c r="I1" s="93" t="s">
        <v>207</v>
      </c>
      <c r="J1" s="93" t="s">
        <v>208</v>
      </c>
      <c r="K1" s="93" t="s">
        <v>209</v>
      </c>
      <c r="L1" s="93" t="s">
        <v>217</v>
      </c>
      <c r="M1" s="93" t="s">
        <v>218</v>
      </c>
      <c r="N1" s="93" t="s">
        <v>219</v>
      </c>
      <c r="O1" s="93" t="s">
        <v>220</v>
      </c>
      <c r="P1" s="93" t="s">
        <v>221</v>
      </c>
      <c r="Q1" s="93" t="s">
        <v>223</v>
      </c>
      <c r="R1" s="93" t="s">
        <v>224</v>
      </c>
      <c r="S1" s="93" t="s">
        <v>225</v>
      </c>
      <c r="T1" s="93" t="s">
        <v>226</v>
      </c>
      <c r="U1" s="93" t="s">
        <v>227</v>
      </c>
      <c r="V1" s="93" t="s">
        <v>234</v>
      </c>
      <c r="W1" s="93" t="s">
        <v>235</v>
      </c>
      <c r="X1" s="93" t="s">
        <v>236</v>
      </c>
      <c r="Y1" s="93" t="s">
        <v>237</v>
      </c>
      <c r="Z1" s="93" t="s">
        <v>238</v>
      </c>
      <c r="AA1" s="93" t="s">
        <v>246</v>
      </c>
      <c r="AB1" s="93" t="s">
        <v>247</v>
      </c>
      <c r="AC1" s="93" t="s">
        <v>249</v>
      </c>
      <c r="AD1" s="93" t="s">
        <v>250</v>
      </c>
      <c r="AE1" s="93" t="s">
        <v>253</v>
      </c>
      <c r="AF1" s="93" t="s">
        <v>254</v>
      </c>
      <c r="AG1" s="93" t="s">
        <v>255</v>
      </c>
      <c r="AH1" s="93" t="s">
        <v>256</v>
      </c>
      <c r="AI1" s="93" t="s">
        <v>257</v>
      </c>
      <c r="AJ1" s="93" t="s">
        <v>258</v>
      </c>
      <c r="AK1" s="93" t="s">
        <v>259</v>
      </c>
      <c r="AL1" s="93" t="s">
        <v>260</v>
      </c>
      <c r="AM1" s="93" t="s">
        <v>261</v>
      </c>
      <c r="AN1" s="93" t="s">
        <v>262</v>
      </c>
      <c r="AO1" s="93" t="s">
        <v>263</v>
      </c>
      <c r="AP1" s="93" t="s">
        <v>264</v>
      </c>
      <c r="AQ1" s="94" t="s">
        <v>265</v>
      </c>
      <c r="AR1" s="93" t="s">
        <v>266</v>
      </c>
      <c r="AS1" s="93" t="s">
        <v>267</v>
      </c>
      <c r="AX1" s="10">
        <v>900</v>
      </c>
      <c r="AY1" s="10">
        <v>738</v>
      </c>
      <c r="AZ1" s="10">
        <v>962</v>
      </c>
      <c r="BA1" s="10">
        <v>862</v>
      </c>
      <c r="BB1" s="10">
        <v>876</v>
      </c>
      <c r="BC1" s="10" t="s">
        <v>1841</v>
      </c>
      <c r="BD1" s="10">
        <v>947</v>
      </c>
      <c r="BE1" s="10">
        <v>341</v>
      </c>
      <c r="BF1" s="10">
        <v>908</v>
      </c>
    </row>
    <row r="2" spans="1:58">
      <c r="A2" s="92" t="s">
        <v>0</v>
      </c>
      <c r="B2" s="41" t="s">
        <v>155</v>
      </c>
      <c r="C2" s="41" t="s">
        <v>155</v>
      </c>
      <c r="D2" s="41" t="s">
        <v>155</v>
      </c>
      <c r="E2" s="41" t="s">
        <v>155</v>
      </c>
      <c r="F2" s="41" t="s">
        <v>155</v>
      </c>
      <c r="G2" s="41" t="s">
        <v>155</v>
      </c>
      <c r="H2" s="41" t="s">
        <v>155</v>
      </c>
      <c r="I2" s="41" t="s">
        <v>155</v>
      </c>
      <c r="J2" s="41" t="s">
        <v>155</v>
      </c>
      <c r="K2" s="41" t="s">
        <v>155</v>
      </c>
      <c r="L2" s="41" t="s">
        <v>155</v>
      </c>
      <c r="M2" s="41" t="s">
        <v>155</v>
      </c>
      <c r="N2" s="41" t="s">
        <v>155</v>
      </c>
      <c r="O2" s="41" t="s">
        <v>155</v>
      </c>
      <c r="P2" s="41" t="s">
        <v>155</v>
      </c>
      <c r="Q2" s="41" t="s">
        <v>155</v>
      </c>
      <c r="R2" s="41" t="s">
        <v>155</v>
      </c>
      <c r="S2" s="41" t="s">
        <v>155</v>
      </c>
      <c r="T2" s="41" t="s">
        <v>155</v>
      </c>
      <c r="U2" s="41" t="s">
        <v>155</v>
      </c>
      <c r="V2" s="41" t="s">
        <v>155</v>
      </c>
      <c r="W2" s="41" t="s">
        <v>155</v>
      </c>
      <c r="X2" s="41" t="s">
        <v>155</v>
      </c>
      <c r="Y2" s="41" t="s">
        <v>155</v>
      </c>
      <c r="Z2" s="41" t="s">
        <v>155</v>
      </c>
      <c r="AA2" s="41" t="s">
        <v>155</v>
      </c>
      <c r="AB2" s="41" t="s">
        <v>155</v>
      </c>
      <c r="AC2" s="41" t="s">
        <v>155</v>
      </c>
      <c r="AD2" s="41" t="s">
        <v>155</v>
      </c>
      <c r="AE2" s="41" t="s">
        <v>155</v>
      </c>
      <c r="AF2" s="41" t="s">
        <v>155</v>
      </c>
      <c r="AG2" s="41" t="s">
        <v>155</v>
      </c>
      <c r="AH2" s="41" t="s">
        <v>155</v>
      </c>
      <c r="AI2" s="27" t="s">
        <v>155</v>
      </c>
      <c r="AJ2" s="41" t="s">
        <v>155</v>
      </c>
      <c r="AK2" s="41" t="s">
        <v>155</v>
      </c>
      <c r="AL2" s="41" t="s">
        <v>155</v>
      </c>
      <c r="AM2" s="41" t="s">
        <v>155</v>
      </c>
      <c r="AN2" s="41" t="s">
        <v>155</v>
      </c>
      <c r="AO2" s="41" t="s">
        <v>155</v>
      </c>
      <c r="AP2" s="41" t="s">
        <v>155</v>
      </c>
      <c r="AQ2" s="41" t="s">
        <v>155</v>
      </c>
      <c r="AR2" s="41" t="s">
        <v>155</v>
      </c>
      <c r="AS2" s="41" t="s">
        <v>155</v>
      </c>
      <c r="AU2" s="41" t="s">
        <v>2225</v>
      </c>
      <c r="AV2" s="41" t="s">
        <v>2227</v>
      </c>
      <c r="AW2" s="41" t="s">
        <v>2226</v>
      </c>
    </row>
    <row r="3" spans="1:58">
      <c r="A3" s="22" t="s">
        <v>213</v>
      </c>
      <c r="B3" s="41">
        <v>1.0764577489962111</v>
      </c>
      <c r="C3" s="41">
        <v>0.9821594394186971</v>
      </c>
      <c r="D3" s="41">
        <v>0.73943274329550079</v>
      </c>
      <c r="E3" s="41">
        <v>1.0798338992804943</v>
      </c>
      <c r="F3" s="41">
        <v>0.59482365806980764</v>
      </c>
      <c r="G3" s="41">
        <v>1.214502856711311</v>
      </c>
      <c r="H3" s="41">
        <v>0.47307415055046542</v>
      </c>
      <c r="I3" s="41">
        <v>0.77455589649465262</v>
      </c>
      <c r="J3" s="41">
        <v>1.0659571873074969</v>
      </c>
      <c r="K3" s="41">
        <v>1.0433647270754598</v>
      </c>
      <c r="L3" s="41">
        <v>3.6306002817394649</v>
      </c>
      <c r="M3" s="41">
        <v>2.1625392039777629</v>
      </c>
      <c r="N3" s="41">
        <v>1.6976742489734169</v>
      </c>
      <c r="O3" s="41">
        <v>0.53408183721754798</v>
      </c>
      <c r="P3" s="41">
        <v>1.259501646551614</v>
      </c>
      <c r="Q3" s="41">
        <v>1.9880488853437335</v>
      </c>
      <c r="R3" s="41">
        <v>1.6796723049749955</v>
      </c>
      <c r="S3" s="41">
        <v>1.6202851027632192</v>
      </c>
      <c r="T3" s="41">
        <v>2.0371006685360031</v>
      </c>
      <c r="U3" s="41">
        <v>0.6481614599555382</v>
      </c>
      <c r="V3" s="41">
        <v>1.0791050143674623</v>
      </c>
      <c r="W3" s="41">
        <v>0.48225218015959737</v>
      </c>
      <c r="X3" s="41">
        <v>1.0530565052279048</v>
      </c>
      <c r="Y3" s="41">
        <v>0.40852427879431374</v>
      </c>
      <c r="Z3" s="41">
        <v>0.63817235962329388</v>
      </c>
      <c r="AA3" s="41">
        <v>1.0911548604859158</v>
      </c>
      <c r="AB3" s="41">
        <v>0.74760674155870155</v>
      </c>
      <c r="AC3" s="41">
        <v>0.65592113274772756</v>
      </c>
      <c r="AD3" s="41">
        <v>0.76658834449454238</v>
      </c>
      <c r="AE3" s="41">
        <v>0.37656812050713229</v>
      </c>
      <c r="AF3" s="41">
        <v>0.38326226991274875</v>
      </c>
      <c r="AG3" s="41">
        <v>0.43129157163910636</v>
      </c>
      <c r="AH3" s="41">
        <v>0.3544273471051686</v>
      </c>
      <c r="AI3" s="41">
        <v>0.97533253956048305</v>
      </c>
      <c r="AJ3" s="41">
        <v>0.5244376073190945</v>
      </c>
      <c r="AK3" s="41">
        <v>0.26177068057607705</v>
      </c>
      <c r="AL3" s="41">
        <v>1.5239360192876545</v>
      </c>
      <c r="AM3" s="41">
        <v>1.1291367540504103</v>
      </c>
      <c r="AN3" s="41">
        <v>0.88165545922181621</v>
      </c>
      <c r="AO3" s="41">
        <v>0.4990554909199455</v>
      </c>
      <c r="AP3" s="41">
        <v>1.2234577660249479</v>
      </c>
      <c r="AQ3" s="41">
        <v>1.2041017926570441</v>
      </c>
      <c r="AR3" s="41">
        <v>2.3256992470918396</v>
      </c>
      <c r="AS3" s="41">
        <v>1.8956835160565191</v>
      </c>
      <c r="AT3" s="10">
        <f>SUM(B3:AS3)</f>
        <v>47.214025546622835</v>
      </c>
      <c r="AU3" s="41">
        <v>1</v>
      </c>
    </row>
    <row r="4" spans="1:58">
      <c r="A4" s="22" t="s">
        <v>172</v>
      </c>
      <c r="B4" s="41">
        <v>2.2933959280867781E-2</v>
      </c>
      <c r="C4" s="41">
        <v>2.8798886222165889E-2</v>
      </c>
      <c r="D4" s="41">
        <v>3.6719848361048898E-2</v>
      </c>
      <c r="E4" s="41">
        <v>4.7535673052926136E-2</v>
      </c>
      <c r="F4" s="41">
        <v>3.8144458196021705E-2</v>
      </c>
      <c r="G4" s="41">
        <v>2.4543318316355728E-2</v>
      </c>
      <c r="H4" s="41">
        <v>2.4535120074382868E-2</v>
      </c>
      <c r="I4" s="41">
        <v>5.1563425918541864E-2</v>
      </c>
      <c r="J4" s="41">
        <v>4.6901346229074763E-2</v>
      </c>
      <c r="K4" s="41">
        <v>5.202742839765636E-2</v>
      </c>
      <c r="L4" s="41">
        <v>4.3162454509172311E-2</v>
      </c>
      <c r="M4" s="41">
        <v>4.5327620072568901E-2</v>
      </c>
      <c r="N4" s="41">
        <v>2.952507023989626E-2</v>
      </c>
      <c r="O4" s="41">
        <v>2.9302759126659365E-2</v>
      </c>
      <c r="P4" s="41">
        <v>2.5520342971233987E-2</v>
      </c>
      <c r="Q4" s="41">
        <v>2.6072322033021088E-2</v>
      </c>
      <c r="R4" s="41">
        <v>3.6708276369441739E-2</v>
      </c>
      <c r="S4" s="41">
        <v>2.0543314216722005E-2</v>
      </c>
      <c r="T4" s="41">
        <v>2.984205153050323E-2</v>
      </c>
      <c r="U4" s="41">
        <v>2.6299370646311136E-2</v>
      </c>
      <c r="V4" s="41">
        <v>2.8535327778617982E-2</v>
      </c>
      <c r="W4" s="41">
        <v>2.5042959890131847E-2</v>
      </c>
      <c r="X4" s="41">
        <v>3.3559190020062968E-2</v>
      </c>
      <c r="Y4" s="41">
        <v>2.2390819823618346E-2</v>
      </c>
      <c r="Z4" s="41">
        <v>3.0096702637416421E-2</v>
      </c>
      <c r="AA4" s="41">
        <v>2.0921459235485298E-2</v>
      </c>
      <c r="AB4" s="41">
        <v>2.063463920313582E-2</v>
      </c>
      <c r="AC4" s="41">
        <v>4.0920276649454156E-2</v>
      </c>
      <c r="AD4" s="41">
        <v>3.3519972553290832E-2</v>
      </c>
      <c r="AE4" s="41">
        <v>3.3014735065077197E-2</v>
      </c>
      <c r="AF4" s="41">
        <v>0.12017182980904291</v>
      </c>
      <c r="AG4" s="41">
        <v>8.6682746303831493E-2</v>
      </c>
      <c r="AH4" s="41">
        <v>3.7809369481993517E-2</v>
      </c>
      <c r="AI4" s="41">
        <v>3.9248824964391624E-2</v>
      </c>
      <c r="AJ4" s="41">
        <v>5.3094513929138255E-2</v>
      </c>
      <c r="AK4" s="41">
        <v>3.2663565521285964E-2</v>
      </c>
      <c r="AL4" s="41">
        <v>3.7245041037504811E-2</v>
      </c>
      <c r="AM4" s="41">
        <v>4.6193887836340916E-2</v>
      </c>
      <c r="AN4" s="41">
        <v>4.5705694123620119E-2</v>
      </c>
      <c r="AO4" s="41">
        <v>3.2902947084114807E-2</v>
      </c>
      <c r="AP4" s="41">
        <v>4.6319626627807566E-2</v>
      </c>
      <c r="AQ4" s="41">
        <v>5.6441295443094126E-2</v>
      </c>
      <c r="AR4" s="41">
        <v>4.1591121454055302E-2</v>
      </c>
      <c r="AS4" s="41">
        <v>5.1585896087637279E-2</v>
      </c>
      <c r="AT4" s="10">
        <f t="shared" ref="AT4:AT67" si="0">SUM(B4:AS4)</f>
        <v>1.7022994883247216</v>
      </c>
      <c r="AU4" s="41">
        <v>1</v>
      </c>
    </row>
    <row r="5" spans="1:58">
      <c r="A5" s="22" t="s">
        <v>173</v>
      </c>
      <c r="B5" s="41">
        <v>0.22114313244011302</v>
      </c>
      <c r="C5" s="41">
        <v>0.28761996809117435</v>
      </c>
      <c r="D5" s="41">
        <v>0.48954968127371423</v>
      </c>
      <c r="E5" s="41">
        <v>0.3403304339588093</v>
      </c>
      <c r="F5" s="41">
        <v>0.30038834323544888</v>
      </c>
      <c r="G5" s="41">
        <v>0.19064706617055452</v>
      </c>
      <c r="H5" s="41">
        <v>0.22122666245343925</v>
      </c>
      <c r="I5" s="41">
        <v>0.26010374581783874</v>
      </c>
      <c r="J5" s="41">
        <v>0.22590844608114241</v>
      </c>
      <c r="K5" s="41">
        <v>0.26115575273465735</v>
      </c>
      <c r="L5" s="41">
        <v>0.37306737927085321</v>
      </c>
      <c r="M5" s="41">
        <v>0.42286320751128864</v>
      </c>
      <c r="N5" s="41">
        <v>0.20346606872703696</v>
      </c>
      <c r="O5" s="41">
        <v>0.36223377092536552</v>
      </c>
      <c r="P5" s="41">
        <v>0.28802795800618858</v>
      </c>
      <c r="Q5" s="41">
        <v>0.32830246681596886</v>
      </c>
      <c r="R5" s="41">
        <v>0.30063174072717203</v>
      </c>
      <c r="S5" s="41">
        <v>0.2446612518179074</v>
      </c>
      <c r="T5" s="41">
        <v>0.32475867980225731</v>
      </c>
      <c r="U5" s="41">
        <v>0.25763521875767326</v>
      </c>
      <c r="V5" s="41">
        <v>0.32091274712211115</v>
      </c>
      <c r="W5" s="41">
        <v>0.20951008018204792</v>
      </c>
      <c r="X5" s="41">
        <v>0.35703926731018143</v>
      </c>
      <c r="Y5" s="41">
        <v>0.27352158453294823</v>
      </c>
      <c r="Z5" s="41">
        <v>0.28276324826132604</v>
      </c>
      <c r="AA5" s="41">
        <v>0.39327833763591474</v>
      </c>
      <c r="AB5" s="41">
        <v>0.23322997093012129</v>
      </c>
      <c r="AC5" s="41">
        <v>0.33070816876459069</v>
      </c>
      <c r="AD5" s="41">
        <v>0.38990662447414109</v>
      </c>
      <c r="AE5" s="41">
        <v>0.25033257206042464</v>
      </c>
      <c r="AF5" s="41">
        <v>0.32479005880629608</v>
      </c>
      <c r="AG5" s="41">
        <v>0.78177296011284036</v>
      </c>
      <c r="AH5" s="41">
        <v>0.50533624329522542</v>
      </c>
      <c r="AI5" s="41">
        <v>0.2863538274179866</v>
      </c>
      <c r="AJ5" s="41">
        <v>0.27176038523830937</v>
      </c>
      <c r="AK5" s="41">
        <v>0.21995198742639188</v>
      </c>
      <c r="AL5" s="41">
        <v>0.23024665476982137</v>
      </c>
      <c r="AM5" s="41">
        <v>0.32922480005402693</v>
      </c>
      <c r="AN5" s="41">
        <v>0.37285739244173155</v>
      </c>
      <c r="AO5" s="41">
        <v>0.22669566577775219</v>
      </c>
      <c r="AP5" s="41">
        <v>0.29110585699752223</v>
      </c>
      <c r="AQ5" s="41">
        <v>0.52248133089302207</v>
      </c>
      <c r="AR5" s="41">
        <v>0.25090393819476875</v>
      </c>
      <c r="AS5" s="41">
        <v>0.2895931009604496</v>
      </c>
      <c r="AT5" s="10">
        <f t="shared" si="0"/>
        <v>13.847997778278554</v>
      </c>
      <c r="AU5" s="41">
        <v>1</v>
      </c>
    </row>
    <row r="6" spans="1:58">
      <c r="A6" s="22" t="s">
        <v>186</v>
      </c>
      <c r="B6" s="41">
        <v>1.9352966555324898</v>
      </c>
      <c r="C6" s="41">
        <v>1.7189526162205953</v>
      </c>
      <c r="D6" s="41">
        <v>1.4288246327287404</v>
      </c>
      <c r="E6" s="41">
        <v>1.6799096888315754</v>
      </c>
      <c r="F6" s="41">
        <v>1.5604620268648983</v>
      </c>
      <c r="G6" s="41">
        <v>1.4357915283332898</v>
      </c>
      <c r="H6" s="41">
        <v>1.4984041881420862</v>
      </c>
      <c r="I6" s="41">
        <v>1.3804515323242572</v>
      </c>
      <c r="J6" s="41">
        <v>1.1264515015804928</v>
      </c>
      <c r="K6" s="41">
        <v>1.4108351577268166</v>
      </c>
      <c r="L6" s="41">
        <v>2.0802168731336335</v>
      </c>
      <c r="M6" s="41">
        <v>1.8776214120278119</v>
      </c>
      <c r="N6" s="41">
        <v>1.3213618435271233</v>
      </c>
      <c r="O6" s="41">
        <v>1.5065273649258872</v>
      </c>
      <c r="P6" s="41">
        <v>1.281695657051487</v>
      </c>
      <c r="Q6" s="41">
        <v>1.0370403409937641</v>
      </c>
      <c r="R6" s="41">
        <v>0.9630233604079359</v>
      </c>
      <c r="S6" s="41">
        <v>1.0794890651153857</v>
      </c>
      <c r="T6" s="41">
        <v>0.64604272037618871</v>
      </c>
      <c r="U6" s="41">
        <v>0.76305418638031819</v>
      </c>
      <c r="V6" s="95">
        <v>2.7568970853571466</v>
      </c>
      <c r="W6" s="95">
        <v>1.9859146143551827</v>
      </c>
      <c r="X6" s="95">
        <v>2.1771592606462584</v>
      </c>
      <c r="Y6" s="95">
        <v>1.5699782467556482</v>
      </c>
      <c r="Z6" s="95">
        <v>2.0950073020358864</v>
      </c>
      <c r="AA6" s="41">
        <v>2.6034164801595661</v>
      </c>
      <c r="AB6" s="41">
        <v>1.8137971588307249</v>
      </c>
      <c r="AC6" s="41">
        <v>1.3180278425743623</v>
      </c>
      <c r="AD6" s="41">
        <v>1.7537280914592086</v>
      </c>
      <c r="AE6" s="41">
        <v>1.1028696487347165</v>
      </c>
      <c r="AF6" s="41">
        <v>1.0088224129157983</v>
      </c>
      <c r="AG6" s="41">
        <v>0.80487056105552446</v>
      </c>
      <c r="AH6" s="41">
        <v>0.64944384768631469</v>
      </c>
      <c r="AI6" s="41">
        <v>0.55351853129923156</v>
      </c>
      <c r="AJ6" s="41">
        <v>1.2477855703552838</v>
      </c>
      <c r="AK6" s="41">
        <v>0.9640333392615712</v>
      </c>
      <c r="AL6" s="41">
        <v>0.86331951734583168</v>
      </c>
      <c r="AM6" s="41">
        <v>0.71889337774677886</v>
      </c>
      <c r="AN6" s="41">
        <v>0.87102392585076405</v>
      </c>
      <c r="AO6" s="41">
        <v>0.40235345049261922</v>
      </c>
      <c r="AP6" s="41">
        <v>0.55710486382181867</v>
      </c>
      <c r="AQ6" s="41">
        <v>0.34370970433889325</v>
      </c>
      <c r="AR6" s="41">
        <v>0.29068355980667071</v>
      </c>
      <c r="AS6" s="41">
        <v>0.28669112314045569</v>
      </c>
      <c r="AT6" s="10">
        <f t="shared" si="0"/>
        <v>56.47050186825102</v>
      </c>
      <c r="AU6" s="41">
        <v>1</v>
      </c>
    </row>
    <row r="7" spans="1:58">
      <c r="A7" s="22" t="s">
        <v>212</v>
      </c>
      <c r="B7" s="41">
        <v>0.89517238368311958</v>
      </c>
      <c r="C7" s="41">
        <v>0.83153869151770821</v>
      </c>
      <c r="D7" s="41">
        <v>0.5615199621564223</v>
      </c>
      <c r="E7" s="41">
        <v>0.81052824327314721</v>
      </c>
      <c r="F7" s="41">
        <v>0.62755959806197481</v>
      </c>
      <c r="G7" s="41">
        <v>0.71340635592851098</v>
      </c>
      <c r="H7" s="41">
        <v>0.6009495873133347</v>
      </c>
      <c r="I7" s="41">
        <v>0.68024700976236374</v>
      </c>
      <c r="J7" s="41">
        <v>0.65302901541823477</v>
      </c>
      <c r="K7" s="41">
        <v>0.66139246215162029</v>
      </c>
      <c r="L7" s="41">
        <v>1.4437775173168812</v>
      </c>
      <c r="M7" s="41">
        <v>1.0944149855354974</v>
      </c>
      <c r="N7" s="41">
        <v>0.73736384266263233</v>
      </c>
      <c r="O7" s="41">
        <v>0.60160997370879865</v>
      </c>
      <c r="P7" s="41">
        <v>0.60365777287386091</v>
      </c>
      <c r="Q7" s="41">
        <v>0.67719584696685065</v>
      </c>
      <c r="R7" s="41">
        <v>0.94401961047122918</v>
      </c>
      <c r="S7" s="41">
        <v>0.6802804379441868</v>
      </c>
      <c r="T7" s="41">
        <v>0.84159698520508397</v>
      </c>
      <c r="U7" s="41">
        <v>0.78220011766392616</v>
      </c>
      <c r="V7" s="41">
        <v>0.7056631014726209</v>
      </c>
      <c r="W7" s="41">
        <v>0.46688668888332235</v>
      </c>
      <c r="X7" s="41">
        <v>0.84893932554831419</v>
      </c>
      <c r="Y7" s="41">
        <v>0.43300051950594015</v>
      </c>
      <c r="Z7" s="41">
        <v>0.51019111598790634</v>
      </c>
      <c r="AA7" s="41">
        <v>1.0345328451867075</v>
      </c>
      <c r="AB7" s="41">
        <v>0.62492649619310869</v>
      </c>
      <c r="AC7" s="41">
        <v>0.48770865678638714</v>
      </c>
      <c r="AD7" s="41">
        <v>0.53188423335933421</v>
      </c>
      <c r="AE7" s="41">
        <v>0.50145576933116376</v>
      </c>
      <c r="AF7" s="41">
        <v>0.42171324643208274</v>
      </c>
      <c r="AG7" s="41">
        <v>0.54321649312879694</v>
      </c>
      <c r="AH7" s="41">
        <v>0.35421169710133127</v>
      </c>
      <c r="AI7" s="41">
        <v>0.37327467167203665</v>
      </c>
      <c r="AJ7" s="41">
        <v>0.58812150281941145</v>
      </c>
      <c r="AK7" s="41">
        <v>0.44601077790584687</v>
      </c>
      <c r="AL7" s="41">
        <v>0.63145169243551258</v>
      </c>
      <c r="AM7" s="41">
        <v>0.50910065574937324</v>
      </c>
      <c r="AN7" s="41">
        <v>0.4805691746790729</v>
      </c>
      <c r="AO7" s="41">
        <v>0.37051324470562425</v>
      </c>
      <c r="AP7" s="41">
        <v>0.6676325585037528</v>
      </c>
      <c r="AQ7" s="41">
        <v>0.39752885354693313</v>
      </c>
      <c r="AR7" s="41">
        <v>0.58286632313316322</v>
      </c>
      <c r="AS7" s="41">
        <v>0.48231498970459585</v>
      </c>
      <c r="AT7" s="10">
        <f t="shared" si="0"/>
        <v>28.435175033387726</v>
      </c>
      <c r="AU7" s="41">
        <v>1</v>
      </c>
    </row>
    <row r="8" spans="1:58">
      <c r="A8" s="22" t="s">
        <v>228</v>
      </c>
      <c r="Q8" s="41">
        <v>5.5231252456113752E-2</v>
      </c>
      <c r="R8" s="41">
        <v>6.7518816699876985E-2</v>
      </c>
      <c r="S8" s="41">
        <v>4.4101473534012017E-2</v>
      </c>
      <c r="T8" s="41">
        <v>5.4662771088441579E-2</v>
      </c>
      <c r="U8" s="41">
        <v>3.9584188209547261E-2</v>
      </c>
      <c r="V8" s="41">
        <v>7.4202579460683801E-2</v>
      </c>
      <c r="W8" s="41">
        <v>5.3464553907554939E-2</v>
      </c>
      <c r="X8" s="41">
        <v>5.8603366989942889E-2</v>
      </c>
      <c r="Y8" s="41">
        <v>3.6978239358521119E-2</v>
      </c>
      <c r="Z8" s="41">
        <v>4.786883175319908E-2</v>
      </c>
      <c r="AC8" s="41">
        <v>0.13110755921041187</v>
      </c>
      <c r="AD8" s="41">
        <v>0.14048984707406179</v>
      </c>
      <c r="AE8" s="41">
        <v>8.998126274859565E-2</v>
      </c>
      <c r="AF8" s="41">
        <v>8.7998713589328079E-2</v>
      </c>
      <c r="AG8" s="41">
        <v>7.3467077703392336E-2</v>
      </c>
      <c r="AH8" s="41">
        <v>6.3127380284337009E-2</v>
      </c>
      <c r="AI8" s="41">
        <v>5.3681017434925385E-2</v>
      </c>
      <c r="AJ8" s="41">
        <v>0.11141110051838168</v>
      </c>
      <c r="AK8" s="41">
        <v>8.9150339909574883E-2</v>
      </c>
      <c r="AL8" s="41">
        <v>7.3684593291523576E-2</v>
      </c>
      <c r="AM8" s="41">
        <v>6.8660470566938359E-2</v>
      </c>
      <c r="AN8" s="41">
        <v>7.8799735461338907E-2</v>
      </c>
      <c r="AO8" s="41">
        <v>4.1214267346869046E-2</v>
      </c>
      <c r="AP8" s="41">
        <v>4.8759384334183961E-2</v>
      </c>
      <c r="AQ8" s="41">
        <v>3.51612425900154E-2</v>
      </c>
      <c r="AR8" s="41">
        <v>3.3685653709351088E-2</v>
      </c>
      <c r="AS8" s="41">
        <v>3.1169179167319282E-2</v>
      </c>
      <c r="AT8" s="10">
        <f t="shared" si="0"/>
        <v>1.7837648983984415</v>
      </c>
      <c r="AU8" s="41">
        <v>1</v>
      </c>
    </row>
    <row r="9" spans="1:58">
      <c r="A9" s="22" t="s">
        <v>187</v>
      </c>
      <c r="B9" s="41">
        <v>3.4844507076928301E-2</v>
      </c>
      <c r="C9" s="41">
        <v>3.5895706637201062E-2</v>
      </c>
      <c r="D9" s="41">
        <v>3.556436220008799E-2</v>
      </c>
      <c r="E9" s="41">
        <v>3.3419162171964514E-2</v>
      </c>
      <c r="F9" s="41">
        <v>3.5929833638579149E-2</v>
      </c>
      <c r="G9" s="41">
        <v>3.2138655791702615E-2</v>
      </c>
      <c r="H9" s="41">
        <v>3.4044506025937338E-2</v>
      </c>
      <c r="I9" s="41">
        <v>4.2493948365107746E-2</v>
      </c>
      <c r="J9" s="41">
        <v>3.7644897234250151E-2</v>
      </c>
      <c r="K9" s="41">
        <v>4.2230789748691142E-2</v>
      </c>
      <c r="L9" s="41">
        <v>3.0217977375658404E-2</v>
      </c>
      <c r="M9" s="41">
        <v>3.2688750430363178E-2</v>
      </c>
      <c r="N9" s="41">
        <v>2.2790144802247676E-2</v>
      </c>
      <c r="O9" s="41">
        <v>1.9928016965518162E-2</v>
      </c>
      <c r="P9" s="41">
        <v>2.6681378417180372E-2</v>
      </c>
      <c r="Q9" s="41">
        <v>1.8098063535550223E-2</v>
      </c>
      <c r="R9" s="41">
        <v>2.6798793110124234E-2</v>
      </c>
      <c r="S9" s="41">
        <v>2.048294597041956E-2</v>
      </c>
      <c r="T9" s="41">
        <v>2.9496927432066812E-2</v>
      </c>
      <c r="U9" s="41">
        <v>2.6443072247957774E-2</v>
      </c>
      <c r="V9" s="41">
        <v>1.8606918891542368E-2</v>
      </c>
      <c r="X9" s="41">
        <v>1.3474153802779198E-2</v>
      </c>
      <c r="Y9" s="41">
        <v>7.4648394624223097E-3</v>
      </c>
      <c r="Z9" s="41">
        <v>8.896326878596747E-3</v>
      </c>
      <c r="AA9" s="41">
        <v>3.6970191746450408E-2</v>
      </c>
      <c r="AB9" s="41">
        <v>2.9012159857546113E-2</v>
      </c>
      <c r="AC9" s="41">
        <v>2.3868508188480794E-2</v>
      </c>
      <c r="AD9" s="41">
        <v>2.9384993216205541E-2</v>
      </c>
      <c r="AE9" s="41">
        <v>1.8084057863450159E-2</v>
      </c>
      <c r="AF9" s="41">
        <v>1.5341475216402618E-2</v>
      </c>
      <c r="AG9" s="41">
        <v>1.4799083252548233E-2</v>
      </c>
      <c r="AH9" s="41">
        <v>9.7952959117836805E-3</v>
      </c>
      <c r="AI9" s="41">
        <v>1.3742033967753838E-2</v>
      </c>
      <c r="AJ9" s="41">
        <v>1.5798928027820361E-2</v>
      </c>
      <c r="AK9" s="41">
        <v>1.1925604511040369E-2</v>
      </c>
      <c r="AL9" s="41">
        <v>1.5230459596914018E-2</v>
      </c>
      <c r="AM9" s="41">
        <v>1.3319269885100246E-2</v>
      </c>
      <c r="AN9" s="41">
        <v>1.4514586503970653E-2</v>
      </c>
      <c r="AO9" s="41">
        <v>5.7549419268524702E-3</v>
      </c>
      <c r="AP9" s="41">
        <v>1.2388271761488307E-2</v>
      </c>
      <c r="AQ9" s="41">
        <v>9.3142824150247629E-3</v>
      </c>
      <c r="AR9" s="41">
        <v>9.127703605199473E-3</v>
      </c>
      <c r="AS9" s="41">
        <v>9.0320137133800965E-3</v>
      </c>
      <c r="AT9" s="10">
        <f t="shared" si="0"/>
        <v>0.97367853938028881</v>
      </c>
      <c r="AU9" s="41">
        <v>1</v>
      </c>
    </row>
    <row r="10" spans="1:58">
      <c r="A10" s="22" t="s">
        <v>193</v>
      </c>
      <c r="B10" s="41">
        <v>0.33709967064382268</v>
      </c>
      <c r="C10" s="41">
        <v>0.38927355066972708</v>
      </c>
      <c r="D10" s="41">
        <v>0.3170355643622001</v>
      </c>
      <c r="E10" s="41">
        <v>0.3430346786685643</v>
      </c>
      <c r="F10" s="41">
        <v>0.34860673004151277</v>
      </c>
      <c r="G10" s="41">
        <v>0.18783189118064814</v>
      </c>
      <c r="H10" s="41">
        <v>0.29633610328782461</v>
      </c>
      <c r="I10" s="41">
        <v>0.21757789831290356</v>
      </c>
      <c r="J10" s="41">
        <v>0.18857071074959866</v>
      </c>
      <c r="K10" s="41">
        <v>0.26669658285409448</v>
      </c>
      <c r="L10" s="41">
        <v>0.15965998810573589</v>
      </c>
      <c r="M10" s="41">
        <v>0.14214139460492412</v>
      </c>
      <c r="N10" s="41">
        <v>0.10065647287659391</v>
      </c>
      <c r="O10" s="41">
        <v>0.11498107880893499</v>
      </c>
      <c r="P10" s="41">
        <v>9.379053364176887E-2</v>
      </c>
      <c r="Q10" s="41">
        <v>0.20446257825428732</v>
      </c>
      <c r="R10" s="41">
        <v>0.23421735336079513</v>
      </c>
      <c r="S10" s="41">
        <v>0.15496226984606098</v>
      </c>
      <c r="T10" s="41">
        <v>0.16997275825037567</v>
      </c>
      <c r="U10" s="41">
        <v>0.1819235909580052</v>
      </c>
      <c r="V10" s="41">
        <v>0.17309099158351593</v>
      </c>
      <c r="W10" s="41">
        <v>0.11686779595376155</v>
      </c>
      <c r="X10" s="41">
        <v>0.13604833622625445</v>
      </c>
      <c r="Y10" s="41">
        <v>0.1017551676046793</v>
      </c>
      <c r="Z10" s="41">
        <v>0.10007815151921817</v>
      </c>
      <c r="AA10" s="41">
        <v>0.22444006084026022</v>
      </c>
      <c r="AB10" s="41">
        <v>0.19280160158576889</v>
      </c>
      <c r="AC10" s="41">
        <v>0.16266325000541737</v>
      </c>
      <c r="AD10" s="41">
        <v>0.20827706797893247</v>
      </c>
      <c r="AE10" s="41">
        <v>0.21726248694084652</v>
      </c>
      <c r="AF10" s="41">
        <v>0.23706412008261812</v>
      </c>
      <c r="AG10" s="41">
        <v>0.20432693269847318</v>
      </c>
      <c r="AH10" s="41">
        <v>0.17193112389836843</v>
      </c>
      <c r="AI10" s="41">
        <v>0.17121827104969845</v>
      </c>
      <c r="AJ10" s="41">
        <v>0.17860774972510063</v>
      </c>
      <c r="AK10" s="41">
        <v>0.14115555101535948</v>
      </c>
      <c r="AL10" s="41">
        <v>0.14332741796768897</v>
      </c>
      <c r="AM10" s="41">
        <v>0.12522372287758549</v>
      </c>
      <c r="AN10" s="41">
        <v>0.16866814487485748</v>
      </c>
      <c r="AO10" s="41">
        <v>0.10544448120782077</v>
      </c>
      <c r="AP10" s="41">
        <v>0.11786791407644488</v>
      </c>
      <c r="AQ10" s="41">
        <v>8.9196511419161337E-2</v>
      </c>
      <c r="AR10" s="41">
        <v>9.4482432822320842E-2</v>
      </c>
      <c r="AS10" s="41">
        <v>9.7275333434113501E-2</v>
      </c>
      <c r="AT10" s="10">
        <f t="shared" si="0"/>
        <v>8.1279060168666462</v>
      </c>
      <c r="AU10" s="41">
        <v>1</v>
      </c>
    </row>
    <row r="11" spans="1:58">
      <c r="A11" s="22" t="s">
        <v>191</v>
      </c>
      <c r="B11" s="41">
        <v>1.8308807723361431</v>
      </c>
      <c r="C11" s="41">
        <v>1.7274478588296238</v>
      </c>
      <c r="D11" s="41">
        <v>1.3894054522539092</v>
      </c>
      <c r="E11" s="41">
        <v>1.60191114099331</v>
      </c>
      <c r="F11" s="41">
        <v>1.4629297000424959</v>
      </c>
      <c r="G11" s="41">
        <v>1.3525175948436869</v>
      </c>
      <c r="H11" s="41">
        <v>1.505324310235596</v>
      </c>
      <c r="I11" s="41">
        <v>1.3930884992558912</v>
      </c>
      <c r="J11" s="41">
        <v>1.1082859522749653</v>
      </c>
      <c r="K11" s="41">
        <v>1.336133170630508</v>
      </c>
      <c r="L11" s="41">
        <v>1.9697741351813087</v>
      </c>
      <c r="M11" s="41">
        <v>1.8242219810828715</v>
      </c>
      <c r="N11" s="41">
        <v>1.2673827534039335</v>
      </c>
      <c r="O11" s="41">
        <v>1.4563965221579747</v>
      </c>
      <c r="P11" s="41">
        <v>1.2738686081633175</v>
      </c>
      <c r="Q11" s="41">
        <v>1.1241816313510777</v>
      </c>
      <c r="R11" s="41">
        <v>0.93461945141910829</v>
      </c>
      <c r="S11" s="41">
        <v>1.067659084049063</v>
      </c>
      <c r="T11" s="41">
        <v>0.78643872189156916</v>
      </c>
      <c r="U11" s="41">
        <v>0.78465985402422156</v>
      </c>
      <c r="V11" s="41">
        <v>2.9877973290940232</v>
      </c>
      <c r="W11" s="41">
        <v>2.0870939685256467</v>
      </c>
      <c r="X11" s="41">
        <v>2.1276960054906171</v>
      </c>
      <c r="Y11" s="41">
        <v>1.8201055626966285</v>
      </c>
      <c r="Z11" s="41">
        <v>2.0616193942073147</v>
      </c>
      <c r="AA11" s="41">
        <v>2.5042708459988288</v>
      </c>
      <c r="AB11" s="41">
        <v>1.7778947744373848</v>
      </c>
      <c r="AC11" s="41">
        <v>1.4252812382019435</v>
      </c>
      <c r="AD11" s="41">
        <v>1.7431096658187422</v>
      </c>
      <c r="AE11" s="41">
        <v>1.0084867986975126</v>
      </c>
      <c r="AF11" s="41">
        <v>0.92147351293643065</v>
      </c>
      <c r="AG11" s="41">
        <v>0.78932539971613813</v>
      </c>
      <c r="AH11" s="41">
        <v>0.6306172229940683</v>
      </c>
      <c r="AI11" s="41">
        <v>0.56881097645472634</v>
      </c>
      <c r="AJ11" s="41">
        <v>1.2557268448050787</v>
      </c>
      <c r="AK11" s="41">
        <v>0.93640087852794252</v>
      </c>
      <c r="AL11" s="41">
        <v>0.81066330513755291</v>
      </c>
      <c r="AM11" s="41">
        <v>0.76189945101551326</v>
      </c>
      <c r="AN11" s="41">
        <v>0.87111532351710963</v>
      </c>
      <c r="AO11" s="41">
        <v>0.38254078786712675</v>
      </c>
      <c r="AP11" s="41">
        <v>0.5126913482537413</v>
      </c>
      <c r="AQ11" s="41">
        <v>0.37379639512472002</v>
      </c>
      <c r="AR11" s="41">
        <v>0.32537177756167912</v>
      </c>
      <c r="AS11" s="41">
        <v>0.27291252699371465</v>
      </c>
      <c r="AT11" s="10">
        <f t="shared" si="0"/>
        <v>56.153828528494756</v>
      </c>
      <c r="AU11" s="41">
        <v>1</v>
      </c>
    </row>
    <row r="12" spans="1:58">
      <c r="A12" s="22" t="s">
        <v>163</v>
      </c>
      <c r="B12" s="41">
        <v>3.2206140644759511E-2</v>
      </c>
      <c r="C12" s="41">
        <v>3.9194743034755265E-2</v>
      </c>
      <c r="D12" s="41">
        <v>2.4623466326162684E-2</v>
      </c>
      <c r="E12" s="41">
        <v>3.546166229392065E-2</v>
      </c>
      <c r="F12" s="41">
        <v>2.5672986186034343E-2</v>
      </c>
      <c r="G12" s="41">
        <v>1.8996331442414104E-2</v>
      </c>
      <c r="H12" s="41">
        <v>2.5445935993937945E-2</v>
      </c>
      <c r="I12" s="41">
        <v>2.2107330790399345E-2</v>
      </c>
      <c r="J12" s="41">
        <v>2.0356431458774544E-2</v>
      </c>
      <c r="K12" s="41">
        <v>3.5574062214502288E-2</v>
      </c>
      <c r="L12" s="41">
        <v>3.4911005980259306E-2</v>
      </c>
      <c r="M12" s="41">
        <v>2.9794196273393813E-2</v>
      </c>
      <c r="N12" s="41">
        <v>2.6252161227577266E-2</v>
      </c>
      <c r="O12" s="41">
        <v>2.5979564667658255E-2</v>
      </c>
      <c r="P12" s="41">
        <v>2.8047185525682371E-2</v>
      </c>
      <c r="Q12" s="41">
        <v>2.4058276248329971E-2</v>
      </c>
      <c r="R12" s="41">
        <v>2.9617053723279097E-2</v>
      </c>
      <c r="S12" s="41">
        <v>2.4820404467250225E-2</v>
      </c>
      <c r="T12" s="41">
        <v>2.8832486121916551E-2</v>
      </c>
      <c r="U12" s="41">
        <v>3.0965058428214294E-2</v>
      </c>
      <c r="V12" s="41">
        <v>3.1083925676079673E-2</v>
      </c>
      <c r="W12" s="41">
        <v>1.3178914905790401E-2</v>
      </c>
      <c r="X12" s="41">
        <v>1.8631930729372099E-2</v>
      </c>
      <c r="Y12" s="41">
        <v>1.5064534245569833E-2</v>
      </c>
      <c r="Z12" s="41">
        <v>1.4708589562430435E-2</v>
      </c>
      <c r="AA12" s="41">
        <v>4.2945738314124383E-2</v>
      </c>
      <c r="AB12" s="41">
        <v>3.0500412641761898E-2</v>
      </c>
      <c r="AC12" s="41">
        <v>2.8161207730338506E-2</v>
      </c>
      <c r="AD12" s="41">
        <v>3.5911574627130939E-2</v>
      </c>
      <c r="AE12" s="41">
        <v>2.3832915796842657E-2</v>
      </c>
      <c r="AF12" s="41">
        <v>2.913074029556607E-2</v>
      </c>
      <c r="AG12" s="41">
        <v>2.4923170767828025E-2</v>
      </c>
      <c r="AH12" s="41">
        <v>1.4799309803262413E-2</v>
      </c>
      <c r="AI12" s="41">
        <v>1.9350251092705675E-2</v>
      </c>
      <c r="AJ12" s="41">
        <v>2.3580408746946314E-2</v>
      </c>
      <c r="AK12" s="41">
        <v>1.8597333769848571E-2</v>
      </c>
      <c r="AL12" s="41">
        <v>2.3650351753976614E-2</v>
      </c>
      <c r="AM12" s="41">
        <v>2.0732564047022506E-2</v>
      </c>
      <c r="AN12" s="41">
        <v>2.1208669203421553E-2</v>
      </c>
      <c r="AO12" s="41">
        <v>1.4663042676885285E-2</v>
      </c>
      <c r="AP12" s="41">
        <v>1.963536079314844E-2</v>
      </c>
      <c r="AQ12" s="41">
        <v>2.0216807417856406E-2</v>
      </c>
      <c r="AR12" s="41">
        <v>1.807649923748969E-2</v>
      </c>
      <c r="AS12" s="41">
        <v>1.9250195511716785E-2</v>
      </c>
      <c r="AT12" s="10">
        <f t="shared" si="0"/>
        <v>1.1047509323963371</v>
      </c>
      <c r="AU12" s="41">
        <v>1</v>
      </c>
    </row>
    <row r="13" spans="1:58">
      <c r="A13" s="14" t="s">
        <v>176</v>
      </c>
      <c r="B13" s="41">
        <v>4.8333466231971899E-2</v>
      </c>
      <c r="C13" s="41">
        <v>6.1633563785962873E-2</v>
      </c>
      <c r="D13" s="41">
        <v>1.0553111674942193</v>
      </c>
      <c r="E13" s="41">
        <v>0.21294000535900001</v>
      </c>
      <c r="F13" s="41">
        <v>0.13652017153867735</v>
      </c>
      <c r="G13" s="41">
        <v>0.11401662033769321</v>
      </c>
      <c r="H13" s="41">
        <v>0.25399342757311344</v>
      </c>
      <c r="I13" s="41">
        <v>1.0635332714162851</v>
      </c>
      <c r="J13" s="41">
        <v>0.13709284888870904</v>
      </c>
      <c r="K13" s="41">
        <v>5.5484970820442313E-2</v>
      </c>
      <c r="L13" s="41">
        <v>8.8037272900796479E-2</v>
      </c>
      <c r="M13" s="41">
        <v>0.10971590572722863</v>
      </c>
      <c r="N13" s="41">
        <v>0.13016182191484763</v>
      </c>
      <c r="O13" s="41">
        <v>9.231773998247253E-2</v>
      </c>
      <c r="P13" s="41">
        <v>0.10569029493083631</v>
      </c>
      <c r="Q13" s="41">
        <v>8.2828673208327597E-2</v>
      </c>
      <c r="R13" s="41">
        <v>5.1723213567682037E-2</v>
      </c>
      <c r="S13" s="41">
        <v>3.2690502977252144E-2</v>
      </c>
      <c r="T13" s="41">
        <v>0.75309897698060124</v>
      </c>
      <c r="U13" s="41">
        <v>0.24333394307636785</v>
      </c>
      <c r="V13" s="41">
        <v>0.17872982488226419</v>
      </c>
      <c r="W13" s="41">
        <v>5.7127800352906287E-2</v>
      </c>
      <c r="X13" s="41">
        <v>3.9976063985054586E-2</v>
      </c>
      <c r="Y13" s="41">
        <v>0.1163255168458194</v>
      </c>
      <c r="Z13" s="41">
        <v>0.20191984338119784</v>
      </c>
      <c r="AA13" s="41">
        <v>0.30879906032539245</v>
      </c>
      <c r="AB13" s="41">
        <v>6.3303519381407269E-2</v>
      </c>
      <c r="AC13" s="41">
        <v>0.41120826444616243</v>
      </c>
      <c r="AD13" s="41">
        <v>0.10338646540145005</v>
      </c>
      <c r="AE13" s="41">
        <v>0.2288363091325703</v>
      </c>
      <c r="AF13" s="41">
        <v>0.1299829139404477</v>
      </c>
      <c r="AG13" s="41">
        <v>0.22924650115794201</v>
      </c>
      <c r="AH13" s="41">
        <v>7.174170790717653E-2</v>
      </c>
      <c r="AI13" s="41">
        <v>5.8689829183053398E-2</v>
      </c>
      <c r="AJ13" s="41">
        <v>0.10663793990672379</v>
      </c>
      <c r="AK13" s="41">
        <v>0.19660785813582965</v>
      </c>
      <c r="AL13" s="41">
        <v>4.7181973800127487E-2</v>
      </c>
      <c r="AM13" s="41">
        <v>2.6607995485050249E-2</v>
      </c>
      <c r="AN13" s="41">
        <v>6.3520643008311312E-2</v>
      </c>
      <c r="AO13" s="41">
        <v>0.12798187945169023</v>
      </c>
      <c r="AP13" s="41">
        <v>0.12645749823487348</v>
      </c>
      <c r="AQ13" s="41">
        <v>3.2213181656271371E-2</v>
      </c>
      <c r="AR13" s="41">
        <v>2.3645519442314411E-2</v>
      </c>
      <c r="AS13" s="41">
        <v>7.9179107287770861E-2</v>
      </c>
      <c r="AT13" s="10">
        <f t="shared" si="0"/>
        <v>7.8577650754442923</v>
      </c>
      <c r="AU13" s="41">
        <v>1</v>
      </c>
    </row>
    <row r="14" spans="1:58">
      <c r="A14" s="22">
        <v>25</v>
      </c>
      <c r="B14" s="41">
        <v>0.11400823405602907</v>
      </c>
      <c r="C14" s="41">
        <v>8.2965702145716969E-2</v>
      </c>
      <c r="D14" s="41">
        <v>0.11272324899023146</v>
      </c>
      <c r="E14" s="41">
        <v>0.12291198726283069</v>
      </c>
      <c r="F14" s="41">
        <v>0.12812517659017719</v>
      </c>
      <c r="G14" s="41">
        <v>5.1399018813339262E-2</v>
      </c>
      <c r="H14" s="41">
        <v>0.11412874285574703</v>
      </c>
      <c r="I14" s="41">
        <v>0.18780526556647351</v>
      </c>
      <c r="J14" s="41">
        <v>0.10710451710664166</v>
      </c>
      <c r="K14" s="41">
        <v>0.13840768139453674</v>
      </c>
      <c r="L14" s="41">
        <v>8.8769227614253557E-2</v>
      </c>
      <c r="M14" s="41">
        <v>8.7576138316826008E-2</v>
      </c>
      <c r="N14" s="41">
        <v>6.4608007348173763E-2</v>
      </c>
      <c r="O14" s="41">
        <v>7.8858830297989249E-2</v>
      </c>
      <c r="P14" s="41">
        <v>5.6703005826478026E-2</v>
      </c>
      <c r="Q14" s="41">
        <v>8.3347529269853782E-2</v>
      </c>
      <c r="R14" s="41">
        <v>0.12724050527344158</v>
      </c>
      <c r="S14" s="41">
        <v>0.13091842054715583</v>
      </c>
      <c r="T14" s="41">
        <v>0.14487125976489584</v>
      </c>
      <c r="U14" s="41">
        <v>0.13195432530285278</v>
      </c>
      <c r="V14" s="41">
        <v>0.17602251664480187</v>
      </c>
      <c r="W14" s="41">
        <v>9.373362301408994E-2</v>
      </c>
      <c r="X14" s="41">
        <v>0.19963754237927694</v>
      </c>
      <c r="Y14" s="41">
        <v>0.11856030280425096</v>
      </c>
      <c r="Z14" s="41">
        <v>0.16034355092084593</v>
      </c>
      <c r="AA14" s="41">
        <v>0.18762619749356743</v>
      </c>
      <c r="AB14" s="41">
        <v>0.15459939309134368</v>
      </c>
      <c r="AC14" s="41">
        <v>0.12312676999462537</v>
      </c>
      <c r="AD14" s="41">
        <v>0.23638078874141741</v>
      </c>
      <c r="AE14" s="41">
        <v>0.13918966262254848</v>
      </c>
      <c r="AF14" s="41">
        <v>0.12693466399496595</v>
      </c>
      <c r="AG14" s="41">
        <v>0.12783791853819929</v>
      </c>
      <c r="AH14" s="41">
        <v>0.14370752840291473</v>
      </c>
      <c r="AI14" s="41">
        <v>0.16838753432451686</v>
      </c>
      <c r="AJ14" s="41">
        <v>0.17622404706060787</v>
      </c>
      <c r="AK14" s="41">
        <v>7.1591473429698987E-2</v>
      </c>
      <c r="AL14" s="41">
        <v>0.13725622532088699</v>
      </c>
      <c r="AM14" s="41">
        <v>7.3805921612155392E-2</v>
      </c>
      <c r="AN14" s="41">
        <v>0.12346330016145286</v>
      </c>
      <c r="AO14" s="41">
        <v>8.2908656396497804E-2</v>
      </c>
      <c r="AP14" s="41">
        <v>0.12214997726523495</v>
      </c>
      <c r="AQ14" s="41">
        <v>9.6753441586652458E-2</v>
      </c>
      <c r="AR14" s="41">
        <v>0.15849162914505996</v>
      </c>
      <c r="AS14" s="41">
        <v>0.1152984302851333</v>
      </c>
      <c r="AT14" s="10">
        <f t="shared" si="0"/>
        <v>5.4684579195743908</v>
      </c>
      <c r="AW14" s="41">
        <v>1</v>
      </c>
    </row>
    <row r="15" spans="1:58">
      <c r="A15" s="22" t="s">
        <v>175</v>
      </c>
      <c r="B15" s="41">
        <v>1.4922142115841325E-2</v>
      </c>
      <c r="C15" s="41">
        <v>1.7172693430033421E-2</v>
      </c>
      <c r="D15" s="41">
        <v>1.1441397036689083E-2</v>
      </c>
      <c r="E15" s="41">
        <v>8.0996901253709064E-2</v>
      </c>
      <c r="F15" s="41">
        <v>1.7248920207207849E-2</v>
      </c>
      <c r="G15" s="41">
        <v>1.1144514446216273E-2</v>
      </c>
      <c r="H15" s="41">
        <v>1.4818624197611454E-2</v>
      </c>
      <c r="I15" s="41">
        <v>1.7070947367646177E-2</v>
      </c>
      <c r="J15" s="41">
        <v>2.0047302370963898E-2</v>
      </c>
      <c r="K15" s="41">
        <v>1.3077325505729605E-2</v>
      </c>
      <c r="L15" s="41">
        <v>1.408460702392577E-2</v>
      </c>
      <c r="M15" s="41">
        <v>2.0592940423183024E-2</v>
      </c>
      <c r="N15" s="41">
        <v>9.3543332612924142E-3</v>
      </c>
      <c r="O15" s="41">
        <v>8.3757211125704955E-3</v>
      </c>
      <c r="P15" s="41">
        <v>1.0906008102823208E-2</v>
      </c>
      <c r="Q15" s="41">
        <v>1.5079595640776834E-2</v>
      </c>
      <c r="R15" s="41">
        <v>1.2857308802373272E-2</v>
      </c>
      <c r="S15" s="41">
        <v>9.0063935460856677E-3</v>
      </c>
      <c r="T15" s="41">
        <v>2.1571804565479125E-2</v>
      </c>
      <c r="U15" s="41">
        <v>2.3125740549394952E-2</v>
      </c>
      <c r="W15" s="41">
        <v>9.4136498898101974E-3</v>
      </c>
      <c r="X15" s="41">
        <v>2.5089030299492089E-2</v>
      </c>
      <c r="Y15" s="41">
        <v>1.4358108588690703E-2</v>
      </c>
      <c r="Z15" s="41">
        <v>2.6079240904031513E-2</v>
      </c>
      <c r="AA15" s="41">
        <v>1.1589604194189368E-2</v>
      </c>
      <c r="AB15" s="41">
        <v>1.5294212938455789E-2</v>
      </c>
      <c r="AC15" s="41">
        <v>3.1811146857325806E-2</v>
      </c>
      <c r="AD15" s="41">
        <v>1.6274716316773047E-2</v>
      </c>
      <c r="AE15" s="41">
        <v>9.3233392939471565E-3</v>
      </c>
      <c r="AF15" s="41">
        <v>1.4452295237123228E-2</v>
      </c>
      <c r="AG15" s="41">
        <v>2.2379540809750891E-2</v>
      </c>
      <c r="AH15" s="41">
        <v>1.1428866576846542E-2</v>
      </c>
      <c r="AI15" s="41">
        <v>1.0389330910351669E-2</v>
      </c>
      <c r="AJ15" s="41">
        <v>2.0048357916289752E-2</v>
      </c>
      <c r="AK15" s="41">
        <v>1.6547168568933613E-2</v>
      </c>
      <c r="AL15" s="41">
        <v>1.251179721516853E-2</v>
      </c>
      <c r="AM15" s="41">
        <v>1.145999161012938E-2</v>
      </c>
      <c r="AN15" s="41">
        <v>1.0831236046847553E-2</v>
      </c>
      <c r="AO15" s="41">
        <v>1.429126304375581E-2</v>
      </c>
      <c r="AP15" s="41">
        <v>1.5327839823509905E-2</v>
      </c>
      <c r="AQ15" s="41">
        <v>1.5639488493759825E-2</v>
      </c>
      <c r="AR15" s="41">
        <v>1.646723334446035E-2</v>
      </c>
      <c r="AS15" s="41">
        <v>0.20494403153073257</v>
      </c>
      <c r="AT15" s="10">
        <f t="shared" si="0"/>
        <v>0.91884671136992813</v>
      </c>
      <c r="AU15" s="41">
        <v>1</v>
      </c>
      <c r="AV15" s="41">
        <v>1</v>
      </c>
    </row>
    <row r="16" spans="1:58">
      <c r="A16" s="22" t="s">
        <v>2</v>
      </c>
      <c r="B16" s="41">
        <v>0.17041658114159222</v>
      </c>
      <c r="C16" s="41">
        <v>0.15333389362071484</v>
      </c>
      <c r="D16" s="41">
        <v>0.1733278861516985</v>
      </c>
      <c r="E16" s="41">
        <v>0.13813105229408326</v>
      </c>
      <c r="F16" s="41">
        <v>0.12908615379489638</v>
      </c>
      <c r="G16" s="41">
        <v>0.43095733958411397</v>
      </c>
      <c r="H16" s="41">
        <v>0.44217672791264895</v>
      </c>
      <c r="I16" s="41">
        <v>0.5865159882169485</v>
      </c>
      <c r="J16" s="41">
        <v>0.37707706644364408</v>
      </c>
      <c r="K16" s="41">
        <v>0.47832440142927646</v>
      </c>
      <c r="L16" s="41">
        <v>0.34764299539846572</v>
      </c>
      <c r="M16" s="41">
        <v>0.26090377426446343</v>
      </c>
      <c r="N16" s="41">
        <v>0.27216663064620705</v>
      </c>
      <c r="O16" s="41">
        <v>0.20314803128184658</v>
      </c>
      <c r="P16" s="41">
        <v>0.19004940364868453</v>
      </c>
      <c r="Q16" s="41">
        <v>0.1327590112554054</v>
      </c>
      <c r="R16" s="41">
        <v>0.20551767891129719</v>
      </c>
      <c r="S16" s="41">
        <v>0.12016985429300552</v>
      </c>
      <c r="T16" s="41">
        <v>0.13507290101407302</v>
      </c>
      <c r="U16" s="41">
        <v>0.16183437072046908</v>
      </c>
      <c r="V16" s="41">
        <v>0.13768407761595089</v>
      </c>
      <c r="W16" s="41">
        <v>0.14529296387015572</v>
      </c>
      <c r="X16" s="41">
        <v>0.11048941390225393</v>
      </c>
      <c r="Y16" s="41">
        <v>0.14898298034810881</v>
      </c>
      <c r="Z16" s="41">
        <v>0.17513613363120378</v>
      </c>
      <c r="AA16" s="41">
        <v>0.2127803218923012</v>
      </c>
      <c r="AB16" s="41">
        <v>0.14310027258591812</v>
      </c>
      <c r="AC16" s="41">
        <v>0.1629922603222409</v>
      </c>
      <c r="AD16" s="41">
        <v>0.15637355162892944</v>
      </c>
      <c r="AE16" s="41">
        <v>0.16481264950018271</v>
      </c>
      <c r="AF16" s="41">
        <v>0.21498000262862454</v>
      </c>
      <c r="AG16" s="41">
        <v>0.21566179607892738</v>
      </c>
      <c r="AH16" s="41">
        <v>0.12338419346752658</v>
      </c>
      <c r="AI16" s="41">
        <v>0.1344996649742386</v>
      </c>
      <c r="AJ16" s="41">
        <v>0.11776154712831707</v>
      </c>
      <c r="AK16" s="41">
        <v>0.1895032034023573</v>
      </c>
      <c r="AL16" s="41">
        <v>8.7586437155621866E-2</v>
      </c>
      <c r="AM16" s="41">
        <v>8.7877309491230279E-2</v>
      </c>
      <c r="AN16" s="41">
        <v>0.10186723227038418</v>
      </c>
      <c r="AO16" s="41">
        <v>0.11657696602644445</v>
      </c>
      <c r="AP16" s="41">
        <v>0.142423071581157</v>
      </c>
      <c r="AQ16" s="41">
        <v>0.11167421402657357</v>
      </c>
      <c r="AR16" s="41">
        <v>0.10386694863167106</v>
      </c>
      <c r="AS16" s="41">
        <v>0.10288800685014116</v>
      </c>
      <c r="AT16" s="10">
        <f t="shared" si="0"/>
        <v>8.5168069610339963</v>
      </c>
      <c r="AU16" s="41">
        <v>1</v>
      </c>
      <c r="AV16" s="41">
        <v>1</v>
      </c>
    </row>
    <row r="17" spans="1:68">
      <c r="A17" s="22" t="s">
        <v>210</v>
      </c>
      <c r="G17" s="41">
        <v>2.8814588253063669E-2</v>
      </c>
      <c r="H17" s="41">
        <v>4.5880955189935659E-2</v>
      </c>
      <c r="I17" s="41">
        <v>5.0715031488131682E-2</v>
      </c>
      <c r="J17" s="41">
        <v>4.6028478095674889E-2</v>
      </c>
      <c r="K17" s="41">
        <v>6.4641514734098141E-2</v>
      </c>
      <c r="AA17" s="41">
        <v>4.9383387698691918E-2</v>
      </c>
      <c r="AB17" s="41">
        <v>5.6366099342706949E-2</v>
      </c>
      <c r="AC17" s="41">
        <v>5.0984085728246642E-2</v>
      </c>
      <c r="AD17" s="41">
        <v>7.3992685404078107E-2</v>
      </c>
      <c r="AT17" s="10">
        <f t="shared" si="0"/>
        <v>0.46680682593462763</v>
      </c>
      <c r="AU17" s="41">
        <v>1</v>
      </c>
      <c r="AV17" s="41">
        <v>1</v>
      </c>
    </row>
    <row r="18" spans="1:68">
      <c r="A18" s="22" t="s">
        <v>214</v>
      </c>
      <c r="B18" s="41">
        <v>4.0419579698707166E-2</v>
      </c>
      <c r="C18" s="41">
        <v>3.0263785136218718E-2</v>
      </c>
      <c r="E18" s="41">
        <v>4.2494112523445628E-2</v>
      </c>
      <c r="G18" s="41">
        <v>3.5109228905793877E-2</v>
      </c>
      <c r="H18" s="41">
        <v>3.5793636398127125E-2</v>
      </c>
      <c r="I18" s="41">
        <v>5.1889778656776304E-2</v>
      </c>
      <c r="J18" s="41">
        <v>1.9385204070162185E-2</v>
      </c>
      <c r="K18" s="41">
        <v>6.4013661367657279E-2</v>
      </c>
      <c r="L18" s="41">
        <v>2.7515739392572239E-2</v>
      </c>
      <c r="M18" s="41">
        <v>2.4754523485014099E-2</v>
      </c>
      <c r="N18" s="41">
        <v>2.1211908363950725E-2</v>
      </c>
      <c r="O18" s="41">
        <v>1.9010389372913595E-2</v>
      </c>
      <c r="P18" s="41">
        <v>1.9314142735221151E-2</v>
      </c>
      <c r="Q18" s="41">
        <v>2.913162220932812E-2</v>
      </c>
      <c r="R18" s="41">
        <v>4.0837972353524613E-2</v>
      </c>
      <c r="S18" s="41">
        <v>3.0826496172104385E-2</v>
      </c>
      <c r="U18" s="41">
        <v>4.2394609212393269E-2</v>
      </c>
      <c r="V18" s="95">
        <v>1.1704118203592392E-2</v>
      </c>
      <c r="W18" s="95"/>
      <c r="X18" s="95">
        <v>8.0853466308029899E-3</v>
      </c>
      <c r="Y18" s="95"/>
      <c r="Z18" s="95">
        <v>9.4255468632822061E-3</v>
      </c>
      <c r="AA18" s="41">
        <v>5.4652015276267014E-2</v>
      </c>
      <c r="AB18" s="41">
        <v>5.2909985420416264E-2</v>
      </c>
      <c r="AC18" s="41">
        <v>4.4486894981921224E-2</v>
      </c>
      <c r="AD18" s="41">
        <v>5.9912267984044802E-2</v>
      </c>
      <c r="AE18" s="41">
        <v>3.013024245210805E-2</v>
      </c>
      <c r="AF18" s="41">
        <v>3.3313043484645678E-2</v>
      </c>
      <c r="AG18" s="41">
        <v>3.0697270811135775E-2</v>
      </c>
      <c r="AH18" s="41">
        <v>2.2541699386229155E-2</v>
      </c>
      <c r="AI18" s="41">
        <v>1.9569254145162612E-2</v>
      </c>
      <c r="AJ18" s="41">
        <v>3.6603259250431987E-2</v>
      </c>
      <c r="AK18" s="41">
        <v>3.059832331379066E-2</v>
      </c>
      <c r="AL18" s="41">
        <v>2.9599784468391174E-2</v>
      </c>
      <c r="AM18" s="41">
        <v>2.5567808453144925E-2</v>
      </c>
      <c r="AN18" s="41">
        <v>2.7882904152271945E-2</v>
      </c>
      <c r="AO18" s="41">
        <v>2.2696989259299884E-2</v>
      </c>
      <c r="AP18" s="41">
        <v>3.3391907712644171E-2</v>
      </c>
      <c r="AQ18" s="41">
        <v>5.8164888859301711E-2</v>
      </c>
      <c r="AR18" s="41">
        <v>2.3109248455163624E-2</v>
      </c>
      <c r="AS18" s="41">
        <v>2.5127007576522437E-2</v>
      </c>
      <c r="AT18" s="10">
        <f t="shared" si="0"/>
        <v>1.2645361971944811</v>
      </c>
      <c r="AU18" s="41">
        <v>1</v>
      </c>
      <c r="AV18" s="41">
        <v>1</v>
      </c>
    </row>
    <row r="19" spans="1:68">
      <c r="A19" s="22" t="s">
        <v>4</v>
      </c>
      <c r="B19" s="41">
        <v>4.0033314606247612E-3</v>
      </c>
      <c r="C19" s="41">
        <v>5.1021743742921772E-3</v>
      </c>
      <c r="D19" s="41">
        <v>9.153580750057063E-3</v>
      </c>
      <c r="E19" s="41">
        <v>1.1374442094874095E-2</v>
      </c>
      <c r="F19" s="41">
        <v>7.1684587813620063E-3</v>
      </c>
      <c r="G19" s="41">
        <v>6.0590745242929383E-3</v>
      </c>
      <c r="H19" s="41">
        <v>8.5936326561159276E-3</v>
      </c>
      <c r="I19" s="41">
        <v>2.2195360147423102E-2</v>
      </c>
      <c r="J19" s="41">
        <v>3.2609746446701643E-2</v>
      </c>
      <c r="K19" s="41">
        <v>1.3974488987277997E-2</v>
      </c>
      <c r="L19" s="41">
        <v>1.3524204196435193E-2</v>
      </c>
      <c r="M19" s="41">
        <v>1.2632255030329649E-2</v>
      </c>
      <c r="N19" s="41">
        <v>7.0061594985952021E-3</v>
      </c>
      <c r="O19" s="41">
        <v>5.1963589250711914E-3</v>
      </c>
      <c r="P19" s="41">
        <v>4.2700997871340345E-3</v>
      </c>
      <c r="Q19" s="41">
        <v>9.8218542173114827E-3</v>
      </c>
      <c r="R19" s="41">
        <v>1.2266969282686849E-2</v>
      </c>
      <c r="S19" s="41">
        <v>9.1370084789945943E-3</v>
      </c>
      <c r="T19" s="41">
        <v>1.0330324709130581E-2</v>
      </c>
      <c r="U19" s="41">
        <v>1.0286200196765726E-2</v>
      </c>
      <c r="V19" s="41">
        <v>1.9153392444508536E-2</v>
      </c>
      <c r="W19" s="41">
        <v>1.2439117818777981E-2</v>
      </c>
      <c r="X19" s="41">
        <v>2.465046440995089E-2</v>
      </c>
      <c r="Y19" s="41">
        <v>1.2162015296121232E-2</v>
      </c>
      <c r="Z19" s="41">
        <v>1.2663387986769501E-2</v>
      </c>
      <c r="AA19" s="41">
        <v>6.2459258754308444E-3</v>
      </c>
      <c r="AB19" s="41">
        <v>5.9670422323217761E-3</v>
      </c>
      <c r="AC19" s="41">
        <v>1.5616087078470793E-2</v>
      </c>
      <c r="AD19" s="41">
        <v>1.6423692197458144E-2</v>
      </c>
      <c r="AE19" s="41">
        <v>1.1302732720247616E-2</v>
      </c>
      <c r="AF19" s="41">
        <v>2.820668331462213E-2</v>
      </c>
      <c r="AG19" s="41">
        <v>2.9519315977678498E-2</v>
      </c>
      <c r="AH19" s="41">
        <v>3.7820166572848701E-2</v>
      </c>
      <c r="AI19" s="41">
        <v>1.0568663434696061E-2</v>
      </c>
      <c r="AJ19" s="41">
        <v>2.4078071425089241E-2</v>
      </c>
      <c r="AK19" s="41">
        <v>9.5043603318418386E-3</v>
      </c>
      <c r="AL19" s="41">
        <v>8.818779899363487E-3</v>
      </c>
      <c r="AM19" s="41">
        <v>1.392931491970636E-2</v>
      </c>
      <c r="AN19" s="41">
        <v>1.4246274319926627E-2</v>
      </c>
      <c r="AO19" s="41">
        <v>9.8454169955889941E-3</v>
      </c>
      <c r="AP19" s="41">
        <v>1.2891949121819348E-2</v>
      </c>
      <c r="AQ19" s="41">
        <v>3.4393623556218396E-2</v>
      </c>
      <c r="AR19" s="41">
        <v>1.7772355683543954E-2</v>
      </c>
      <c r="AS19" s="41">
        <v>1.1099553529279823E-2</v>
      </c>
      <c r="AT19" s="10">
        <f t="shared" si="0"/>
        <v>0.61402411168775695</v>
      </c>
      <c r="AU19" s="41">
        <v>1</v>
      </c>
      <c r="AV19" s="41">
        <v>1</v>
      </c>
    </row>
    <row r="20" spans="1:68">
      <c r="A20" s="14" t="s">
        <v>243</v>
      </c>
      <c r="B20" s="41">
        <v>8.2610400111816761E-3</v>
      </c>
      <c r="C20" s="41">
        <v>8.8186707962602199E-3</v>
      </c>
      <c r="D20" s="41">
        <v>1.7947581352113981E-2</v>
      </c>
      <c r="E20" s="41">
        <v>2.2860942434583795E-2</v>
      </c>
      <c r="F20" s="41">
        <v>2.2857669215444753E-2</v>
      </c>
      <c r="G20" s="41">
        <v>7.4193164225318572E-3</v>
      </c>
      <c r="H20" s="41">
        <v>1.4365684925775649E-2</v>
      </c>
      <c r="I20" s="41">
        <v>4.0705142754785179E-2</v>
      </c>
      <c r="J20" s="41">
        <v>1.2952508779266092E-2</v>
      </c>
      <c r="K20" s="41">
        <v>7.8911729421936791E-3</v>
      </c>
      <c r="L20" s="41">
        <v>1.7672210487459754E-2</v>
      </c>
      <c r="M20" s="41">
        <v>1.4687414940225404E-2</v>
      </c>
      <c r="N20" s="41">
        <v>1.1053328290468987E-2</v>
      </c>
      <c r="O20" s="41">
        <v>9.8221274242427607E-3</v>
      </c>
      <c r="P20" s="41">
        <v>1.4190875022543344E-2</v>
      </c>
      <c r="Q20" s="41">
        <v>8.1932443640398162E-3</v>
      </c>
      <c r="R20" s="41">
        <v>6.7072934630769739E-3</v>
      </c>
      <c r="S20" s="41">
        <v>6.1775924045770108E-3</v>
      </c>
      <c r="T20" s="41">
        <v>2.4459767235645438E-2</v>
      </c>
      <c r="U20" s="41">
        <v>2.6084477425500113E-2</v>
      </c>
      <c r="V20" s="41">
        <v>1.6165153716020161E-2</v>
      </c>
      <c r="W20" s="41">
        <v>6.9232921067842032E-3</v>
      </c>
      <c r="Y20" s="41">
        <v>6.2278121744197097E-3</v>
      </c>
      <c r="Z20" s="41">
        <v>6.4557891329917825E-3</v>
      </c>
      <c r="AA20" s="41">
        <v>1.0747659416459185E-2</v>
      </c>
      <c r="AB20" s="41">
        <v>1.1945245563303838E-2</v>
      </c>
      <c r="AC20" s="41">
        <v>1.7439072813523485E-2</v>
      </c>
      <c r="AD20" s="41">
        <v>1.1498701353683518E-2</v>
      </c>
      <c r="AE20" s="41">
        <v>1.3370183051435924E-2</v>
      </c>
      <c r="AF20" s="41">
        <v>5.9999456653026702E-3</v>
      </c>
      <c r="AG20" s="41">
        <v>9.1266483562666961E-3</v>
      </c>
      <c r="AH20" s="41">
        <v>7.0764717091415458E-3</v>
      </c>
      <c r="AI20" s="41">
        <v>4.8756709345996021E-3</v>
      </c>
      <c r="AJ20" s="41">
        <v>9.5940562148927756E-3</v>
      </c>
      <c r="AK20" s="41">
        <v>6.3203426972826306E-3</v>
      </c>
      <c r="AL20" s="41">
        <v>8.4066693589752769E-3</v>
      </c>
      <c r="AM20" s="41">
        <v>6.207215232687204E-3</v>
      </c>
      <c r="AN20" s="41">
        <v>8.6717517747197E-3</v>
      </c>
      <c r="AO20" s="41">
        <v>8.193537597845026E-3</v>
      </c>
      <c r="AP20" s="41">
        <v>2.264679069224862E-2</v>
      </c>
      <c r="AQ20" s="41">
        <v>6.1620909778419023E-3</v>
      </c>
      <c r="AR20" s="41">
        <v>6.5829075399066695E-3</v>
      </c>
      <c r="AS20" s="41">
        <v>1.4583018395292221E-2</v>
      </c>
      <c r="AT20" s="10">
        <f t="shared" si="0"/>
        <v>0.52834808716754078</v>
      </c>
      <c r="AU20" s="41">
        <v>1</v>
      </c>
      <c r="AV20" s="41">
        <v>1</v>
      </c>
    </row>
    <row r="21" spans="1:68">
      <c r="A21" s="15" t="s">
        <v>5</v>
      </c>
      <c r="V21" s="41">
        <v>13.625498552702386</v>
      </c>
      <c r="W21" s="41">
        <v>9.0494656858588289</v>
      </c>
      <c r="X21" s="41">
        <v>6.6561223371005394</v>
      </c>
      <c r="Y21" s="41">
        <v>6.2191723297366233</v>
      </c>
      <c r="Z21" s="41">
        <v>3.56079004081246</v>
      </c>
      <c r="AT21" s="10">
        <f t="shared" si="0"/>
        <v>39.111048946210843</v>
      </c>
      <c r="AU21" s="41">
        <v>1</v>
      </c>
    </row>
    <row r="22" spans="1:68">
      <c r="A22" s="14" t="s">
        <v>245</v>
      </c>
      <c r="B22" s="41">
        <v>0.10632325658462222</v>
      </c>
      <c r="C22" s="41">
        <v>0.20211781741428292</v>
      </c>
      <c r="D22" s="41">
        <v>0.2015567471724827</v>
      </c>
      <c r="E22" s="41">
        <v>0.24710822564076465</v>
      </c>
      <c r="F22" s="41">
        <v>0.21854751333266045</v>
      </c>
      <c r="G22" s="41">
        <v>0.34450311812871615</v>
      </c>
      <c r="H22" s="41">
        <v>0.3483937157079755</v>
      </c>
      <c r="I22" s="41">
        <v>0.36998432034588485</v>
      </c>
      <c r="J22" s="41">
        <v>0.36134970256161225</v>
      </c>
      <c r="K22" s="41">
        <v>0.11157750010630661</v>
      </c>
      <c r="L22" s="41">
        <v>0.32006179022872006</v>
      </c>
      <c r="M22" s="41">
        <v>8.385938790366082E-2</v>
      </c>
      <c r="N22" s="41">
        <v>0.20015560838556301</v>
      </c>
      <c r="O22" s="41">
        <v>0.17729083554284975</v>
      </c>
      <c r="P22" s="41">
        <v>0.16197921326216028</v>
      </c>
      <c r="Q22" s="41">
        <v>9.4488500251105528E-2</v>
      </c>
      <c r="R22" s="41">
        <v>0.13316474999925537</v>
      </c>
      <c r="S22" s="41">
        <v>0.20092363416842743</v>
      </c>
      <c r="T22" s="41">
        <v>0.54557891900801092</v>
      </c>
      <c r="U22" s="41">
        <v>0.37845728420452429</v>
      </c>
      <c r="V22" s="41">
        <v>0.28719888999482984</v>
      </c>
      <c r="W22" s="41">
        <v>0.12716289928980126</v>
      </c>
      <c r="X22" s="41">
        <v>2.3077799880106342</v>
      </c>
      <c r="Y22" s="41">
        <v>1.737482780341167</v>
      </c>
      <c r="Z22" s="41">
        <v>1.0510299422941811</v>
      </c>
      <c r="AA22" s="41">
        <v>0.18796507289262268</v>
      </c>
      <c r="AB22" s="41">
        <v>0.13420136917980593</v>
      </c>
      <c r="AC22" s="41">
        <v>0.36949750846408036</v>
      </c>
      <c r="AD22" s="41">
        <v>0.19802369315601609</v>
      </c>
      <c r="AE22" s="41">
        <v>0.372616252411344</v>
      </c>
      <c r="AF22" s="41">
        <v>0.20291256005268998</v>
      </c>
      <c r="AG22" s="41">
        <v>0.24695224699987753</v>
      </c>
      <c r="AH22" s="41">
        <v>0.16877487160945812</v>
      </c>
      <c r="AI22" s="41">
        <v>0.16983251972521907</v>
      </c>
      <c r="AJ22" s="41">
        <v>0.37417191638725333</v>
      </c>
      <c r="AK22" s="41">
        <v>0.31759160512273604</v>
      </c>
      <c r="AL22" s="41">
        <v>0.14997573065601055</v>
      </c>
      <c r="AM22" s="41">
        <v>0.13137293199076722</v>
      </c>
      <c r="AN22" s="41">
        <v>0.18383305150344259</v>
      </c>
      <c r="AO22" s="41">
        <v>9.66732690893332E-2</v>
      </c>
      <c r="AP22" s="41">
        <v>0.32775410490603657</v>
      </c>
      <c r="AQ22" s="41">
        <v>0.16698663939037231</v>
      </c>
      <c r="AR22" s="41">
        <v>0.11387764234620368</v>
      </c>
      <c r="AS22" s="41">
        <v>9.2122992559912797E-2</v>
      </c>
      <c r="AT22" s="10">
        <f t="shared" si="0"/>
        <v>14.32321231832338</v>
      </c>
      <c r="AU22" s="41">
        <v>1</v>
      </c>
      <c r="AV22" s="41">
        <v>1</v>
      </c>
    </row>
    <row r="23" spans="1:68">
      <c r="A23" s="14" t="s">
        <v>252</v>
      </c>
      <c r="B23" s="41">
        <v>7.8383920214731874E-3</v>
      </c>
      <c r="C23" s="41">
        <v>1.008689506184746E-2</v>
      </c>
      <c r="D23" s="41">
        <v>8.5114969715213845E-3</v>
      </c>
      <c r="E23" s="41">
        <v>9.1361051664860301E-3</v>
      </c>
      <c r="F23" s="41">
        <v>8.2218753297030461E-3</v>
      </c>
      <c r="G23" s="41">
        <v>6.5763905227476712E-3</v>
      </c>
      <c r="H23" s="41">
        <v>6.4661433741195233E-3</v>
      </c>
      <c r="I23" s="41">
        <v>1.5022961246225779E-2</v>
      </c>
      <c r="J23" s="41">
        <v>1.4156426063066828E-2</v>
      </c>
      <c r="K23" s="41">
        <v>1.3742225120062056E-2</v>
      </c>
      <c r="L23" s="41">
        <v>1.1092111137227311E-2</v>
      </c>
      <c r="M23" s="41">
        <v>8.5113518315364182E-3</v>
      </c>
      <c r="N23" s="41">
        <v>9.4216014696347529E-3</v>
      </c>
      <c r="O23" s="41">
        <v>5.7753116923371962E-3</v>
      </c>
      <c r="P23" s="41">
        <v>5.3771732138216607E-3</v>
      </c>
      <c r="Q23" s="41">
        <v>7.0837506505206631E-3</v>
      </c>
      <c r="R23" s="41">
        <v>9.5520627630391458E-3</v>
      </c>
      <c r="S23" s="41">
        <v>7.128941086079631E-3</v>
      </c>
      <c r="T23" s="41">
        <v>1.1325782352975586E-2</v>
      </c>
      <c r="U23" s="41">
        <v>1.4108794636898023E-2</v>
      </c>
      <c r="V23" s="41">
        <v>9.6175828195397481E-3</v>
      </c>
      <c r="W23" s="41">
        <v>7.1464983425231273E-3</v>
      </c>
      <c r="X23" s="41">
        <v>9.4871911705864693E-3</v>
      </c>
      <c r="Y23" s="41">
        <v>8.5368539107189504E-3</v>
      </c>
      <c r="Z23" s="41">
        <v>6.3553762719357103E-3</v>
      </c>
      <c r="AA23" s="41">
        <v>1.1306115586662467E-2</v>
      </c>
      <c r="AB23" s="41">
        <v>1.2166235316777491E-2</v>
      </c>
      <c r="AC23" s="41">
        <v>1.235772516529106E-2</v>
      </c>
      <c r="AD23" s="41">
        <v>1.7098676750696255E-2</v>
      </c>
      <c r="AE23" s="41">
        <v>1.0873455308919346E-2</v>
      </c>
      <c r="AF23" s="41">
        <v>1.7803424407586591E-2</v>
      </c>
      <c r="AG23" s="41">
        <v>1.6851998760805925E-2</v>
      </c>
      <c r="AH23" s="41">
        <v>1.2884139336165671E-2</v>
      </c>
      <c r="AI23" s="41">
        <v>1.2549472680863644E-2</v>
      </c>
      <c r="AJ23" s="41">
        <v>1.2085416519963385E-2</v>
      </c>
      <c r="AK23" s="41">
        <v>3.7603285187425648E-3</v>
      </c>
      <c r="AL23" s="41">
        <v>1.0141886132976169E-2</v>
      </c>
      <c r="AM23" s="41">
        <v>7.1448407199596244E-3</v>
      </c>
      <c r="AN23" s="41">
        <v>7.1677333403249686E-3</v>
      </c>
      <c r="AO23" s="41">
        <v>4.1916243038684856E-3</v>
      </c>
      <c r="AP23" s="41">
        <v>4.9755460291179008E-3</v>
      </c>
      <c r="AQ23" s="41">
        <v>9.1767230649485217E-3</v>
      </c>
      <c r="AR23" s="41">
        <v>8.8776853747034989E-3</v>
      </c>
      <c r="AS23" s="41">
        <v>5.7804887765632619E-3</v>
      </c>
      <c r="AT23" s="10">
        <f t="shared" si="0"/>
        <v>0.42747281032156431</v>
      </c>
      <c r="AU23" s="41">
        <v>1</v>
      </c>
    </row>
    <row r="24" spans="1:68">
      <c r="A24" s="14" t="s">
        <v>10</v>
      </c>
      <c r="G24" s="41">
        <v>4.1656573050189237E-2</v>
      </c>
      <c r="H24" s="41">
        <v>4.4302554078558327E-2</v>
      </c>
      <c r="I24" s="41">
        <v>6.6810601311054651E-2</v>
      </c>
      <c r="J24" s="41">
        <v>4.9688566495352943E-2</v>
      </c>
      <c r="K24" s="41">
        <v>4.656745574100872E-2</v>
      </c>
      <c r="L24" s="41">
        <v>2.6062083641600897E-2</v>
      </c>
      <c r="M24" s="41">
        <v>2.1346675446461495E-2</v>
      </c>
      <c r="N24" s="41">
        <v>1.4997838772422736E-2</v>
      </c>
      <c r="O24" s="41">
        <v>1.2993406015087892E-2</v>
      </c>
      <c r="P24" s="41">
        <v>1.5619164469134436E-2</v>
      </c>
      <c r="Q24" s="41">
        <v>4.4351400014096237E-2</v>
      </c>
      <c r="R24" s="41">
        <v>4.482231733578762E-2</v>
      </c>
      <c r="S24" s="41">
        <v>4.5434239771698262E-2</v>
      </c>
      <c r="T24" s="41">
        <v>5.0244632081538759E-2</v>
      </c>
      <c r="U24" s="41">
        <v>5.6509666075051132E-2</v>
      </c>
      <c r="V24" s="41">
        <v>1.9771967093763082E-2</v>
      </c>
      <c r="W24" s="41">
        <v>1.676808417246857E-2</v>
      </c>
      <c r="X24" s="41">
        <v>2.4529431615759326E-2</v>
      </c>
      <c r="Y24" s="41">
        <v>1.3149247285396536E-2</v>
      </c>
      <c r="Z24" s="41">
        <v>1.4070431096410556E-2</v>
      </c>
      <c r="AA24" s="41">
        <v>3.7827867683904629E-2</v>
      </c>
      <c r="AB24" s="41">
        <v>3.0797297866125492E-2</v>
      </c>
      <c r="AC24" s="41">
        <v>2.9328004057997376E-2</v>
      </c>
      <c r="AD24" s="41">
        <v>3.4662254104924552E-2</v>
      </c>
      <c r="AE24" s="41">
        <v>3.3499991508798461E-2</v>
      </c>
      <c r="AF24" s="41">
        <v>4.2654573035745623E-2</v>
      </c>
      <c r="AG24" s="41">
        <v>3.6135555664069542E-2</v>
      </c>
      <c r="AH24" s="41">
        <v>2.7661563144451361E-2</v>
      </c>
      <c r="AI24" s="41">
        <v>3.0772917745605401E-2</v>
      </c>
      <c r="AJ24" s="41">
        <v>3.2979123897017001E-2</v>
      </c>
      <c r="AK24" s="41">
        <v>2.5060446488626705E-2</v>
      </c>
      <c r="AL24" s="41">
        <v>2.8291278407666577E-2</v>
      </c>
      <c r="AM24" s="41">
        <v>2.3002088500524997E-2</v>
      </c>
      <c r="AN24" s="41">
        <v>2.3842049150381506E-2</v>
      </c>
      <c r="AO24" s="41">
        <v>2.579485316727476E-2</v>
      </c>
      <c r="AP24" s="41">
        <v>3.5286095507926232E-2</v>
      </c>
      <c r="AQ24" s="41">
        <v>4.6180503738553945E-2</v>
      </c>
      <c r="AR24" s="41">
        <v>2.5325895592930463E-2</v>
      </c>
      <c r="AS24" s="41">
        <v>2.2435958656844057E-2</v>
      </c>
      <c r="AT24" s="10">
        <f t="shared" si="0"/>
        <v>1.2612346534822101</v>
      </c>
      <c r="AU24" s="41">
        <v>1</v>
      </c>
    </row>
    <row r="25" spans="1:68">
      <c r="A25" s="14" t="s">
        <v>6</v>
      </c>
      <c r="B25" s="41">
        <v>0.43931226622093572</v>
      </c>
      <c r="C25" s="41">
        <v>0.45538172103750529</v>
      </c>
      <c r="D25" s="41">
        <v>0.34198486918494064</v>
      </c>
      <c r="E25" s="41">
        <v>0.44545308647997839</v>
      </c>
      <c r="F25" s="41">
        <v>0.44291478562401615</v>
      </c>
      <c r="G25" s="41">
        <v>0.16470313149005017</v>
      </c>
      <c r="H25" s="41">
        <v>0.18257714389956028</v>
      </c>
      <c r="I25" s="41">
        <v>0.19325357730449816</v>
      </c>
      <c r="J25" s="41">
        <v>0.17682436746568103</v>
      </c>
      <c r="K25" s="41">
        <v>0.20978484827789712</v>
      </c>
      <c r="L25" s="41">
        <v>9.9336823789790168E-2</v>
      </c>
      <c r="M25" s="41">
        <v>0.10638644083940746</v>
      </c>
      <c r="N25" s="41">
        <v>8.1545818024637992E-2</v>
      </c>
      <c r="O25" s="41">
        <v>6.780715994817578E-2</v>
      </c>
      <c r="P25" s="41">
        <v>8.7461356803971602E-2</v>
      </c>
      <c r="Q25" s="41">
        <v>0.19058012268930249</v>
      </c>
      <c r="R25" s="41">
        <v>0.22054631722856147</v>
      </c>
      <c r="S25" s="41">
        <v>0.24725763521115168</v>
      </c>
      <c r="T25" s="41">
        <v>0.19371371766784198</v>
      </c>
      <c r="U25" s="41">
        <v>0.1907434415544822</v>
      </c>
      <c r="V25" s="41">
        <v>1.362167323783162</v>
      </c>
      <c r="W25" s="41">
        <v>0.79002401335208661</v>
      </c>
      <c r="X25" s="41">
        <v>0.60399493655745717</v>
      </c>
      <c r="Y25" s="41">
        <v>6.8559420839073223E-2</v>
      </c>
      <c r="Z25" s="41">
        <v>0.45932568658872563</v>
      </c>
      <c r="AA25" s="41">
        <v>0.12957526851942586</v>
      </c>
      <c r="AB25" s="41">
        <v>0.11643608899796293</v>
      </c>
      <c r="AC25" s="41">
        <v>9.684470560443742E-2</v>
      </c>
      <c r="AD25" s="41">
        <v>0.12461812449351196</v>
      </c>
      <c r="AE25" s="41">
        <v>0.11536272211568034</v>
      </c>
      <c r="AF25" s="41">
        <v>0.13022191318343321</v>
      </c>
      <c r="AG25" s="41">
        <v>0.11239122029396438</v>
      </c>
      <c r="AH25" s="41">
        <v>9.3745303630244567E-2</v>
      </c>
      <c r="AI25" s="41">
        <v>0.11415928097439511</v>
      </c>
      <c r="AJ25" s="41">
        <v>0.11376771949971022</v>
      </c>
      <c r="AK25" s="41">
        <v>9.4630677954524053E-2</v>
      </c>
      <c r="AL25" s="41">
        <v>0.10074973265155115</v>
      </c>
      <c r="AM25" s="41">
        <v>8.7267824902223248E-2</v>
      </c>
      <c r="AN25" s="41">
        <v>8.3920700150230315E-2</v>
      </c>
      <c r="AO25" s="41">
        <v>9.7282637036983755E-2</v>
      </c>
      <c r="AP25" s="41">
        <v>0.13955117610113763</v>
      </c>
      <c r="AQ25" s="41">
        <v>0.19977813822253759</v>
      </c>
      <c r="AR25" s="41">
        <v>9.7259356320818682E-2</v>
      </c>
      <c r="AS25" s="41">
        <v>0.10423680575603957</v>
      </c>
      <c r="AT25" s="10">
        <f t="shared" si="0"/>
        <v>9.9734394082717053</v>
      </c>
      <c r="AU25" s="41">
        <v>1</v>
      </c>
    </row>
    <row r="26" spans="1:68">
      <c r="A26" s="14" t="s">
        <v>7</v>
      </c>
      <c r="B26" s="41">
        <v>0.22030299070447296</v>
      </c>
      <c r="C26" s="41">
        <v>0.2224717491161696</v>
      </c>
      <c r="D26" s="41">
        <v>0.16624776296159074</v>
      </c>
      <c r="E26" s="41">
        <v>0.22870027282824407</v>
      </c>
      <c r="F26" s="41">
        <v>0.20895603316971895</v>
      </c>
      <c r="G26" s="41">
        <v>8.5709181850660954E-2</v>
      </c>
      <c r="H26" s="41">
        <v>8.8116567806542187E-2</v>
      </c>
      <c r="I26" s="41">
        <v>0.10207755417026043</v>
      </c>
      <c r="J26" s="41">
        <v>8.6570195909154268E-2</v>
      </c>
      <c r="K26" s="41">
        <v>0.10426134935964755</v>
      </c>
      <c r="L26" s="41">
        <v>5.5781180245425672E-2</v>
      </c>
      <c r="M26" s="41">
        <v>5.3663684689389396E-2</v>
      </c>
      <c r="N26" s="41">
        <v>3.6170034579641241E-2</v>
      </c>
      <c r="O26" s="41">
        <v>3.167041671219497E-2</v>
      </c>
      <c r="P26" s="41">
        <v>3.8533709931425637E-2</v>
      </c>
      <c r="Q26" s="41">
        <v>6.7367282731299924E-2</v>
      </c>
      <c r="R26" s="41">
        <v>9.3926830067403558E-2</v>
      </c>
      <c r="S26" s="41">
        <v>7.1942759926460501E-2</v>
      </c>
      <c r="T26" s="41">
        <v>7.3552723985711943E-2</v>
      </c>
      <c r="U26" s="41">
        <v>9.7696984079114993E-2</v>
      </c>
      <c r="V26" s="41">
        <v>6.1853068517144234E-2</v>
      </c>
      <c r="W26" s="41">
        <v>3.7677017652786624E-2</v>
      </c>
      <c r="X26" s="41">
        <v>4.9174912322419974E-2</v>
      </c>
      <c r="Y26" s="41">
        <v>3.0286684203548461E-2</v>
      </c>
      <c r="Z26" s="41">
        <v>2.9886404003883892E-2</v>
      </c>
      <c r="AA26" s="41">
        <v>6.4621637751374916E-2</v>
      </c>
      <c r="AB26" s="41">
        <v>6.1959404214175735E-2</v>
      </c>
      <c r="AC26" s="41">
        <v>5.7892691972789199E-2</v>
      </c>
      <c r="AD26" s="41">
        <v>7.7362415981397592E-2</v>
      </c>
      <c r="AE26" s="41">
        <v>5.8832705089248823E-2</v>
      </c>
      <c r="AF26" s="41">
        <v>7.7104973900988971E-2</v>
      </c>
      <c r="AG26" s="41">
        <v>5.7813046600261452E-2</v>
      </c>
      <c r="AH26" s="41">
        <v>5.2782308178737962E-2</v>
      </c>
      <c r="AI26" s="41">
        <v>5.2541169041554599E-2</v>
      </c>
      <c r="AJ26" s="41">
        <v>5.2910344883621417E-2</v>
      </c>
      <c r="AK26" s="41">
        <v>4.6224256011264057E-2</v>
      </c>
      <c r="AL26" s="41">
        <v>4.8195170703568553E-2</v>
      </c>
      <c r="AM26" s="41">
        <v>4.6571067724526412E-2</v>
      </c>
      <c r="AN26" s="41">
        <v>4.5910787546492131E-2</v>
      </c>
      <c r="AO26" s="41">
        <v>4.5011634409800952E-2</v>
      </c>
      <c r="AP26" s="41">
        <v>7.1430988306500076E-2</v>
      </c>
      <c r="AQ26" s="41">
        <v>9.0956703194563504E-2</v>
      </c>
      <c r="AR26" s="41">
        <v>4.7049399888307072E-2</v>
      </c>
      <c r="AS26" s="41">
        <v>4.7558600305287517E-2</v>
      </c>
      <c r="AT26" s="10">
        <f t="shared" si="0"/>
        <v>3.4453266572287746</v>
      </c>
      <c r="AU26" s="41">
        <v>1</v>
      </c>
      <c r="AV26" s="41">
        <v>1</v>
      </c>
      <c r="AX26" s="41"/>
    </row>
    <row r="27" spans="1:68">
      <c r="A27" s="14" t="s">
        <v>8</v>
      </c>
      <c r="B27" s="41">
        <v>24.634267595602886</v>
      </c>
      <c r="C27" s="41">
        <v>19.177832459376869</v>
      </c>
      <c r="D27" s="41">
        <v>18.852323377340827</v>
      </c>
      <c r="E27" s="41">
        <v>20.344079259468216</v>
      </c>
      <c r="F27" s="41">
        <v>23.351439685614771</v>
      </c>
      <c r="G27" s="41">
        <v>21.565462694283962</v>
      </c>
      <c r="H27" s="41">
        <v>21.622425353373192</v>
      </c>
      <c r="I27" s="41">
        <v>25.858305247776567</v>
      </c>
      <c r="J27" s="41">
        <v>20.637375561490835</v>
      </c>
      <c r="K27" s="41">
        <v>23.990212059165756</v>
      </c>
      <c r="L27" s="41">
        <v>12.712230190292452</v>
      </c>
      <c r="M27" s="41">
        <v>11.072957184609516</v>
      </c>
      <c r="N27" s="41">
        <v>8.0873962610762913</v>
      </c>
      <c r="O27" s="41">
        <v>12.777433218341848</v>
      </c>
      <c r="P27" s="41">
        <v>9.6018696419620024</v>
      </c>
      <c r="Q27" s="41">
        <v>15.242702400027881</v>
      </c>
      <c r="R27" s="41">
        <v>15.486697106978934</v>
      </c>
      <c r="S27" s="41">
        <v>14.536420986197625</v>
      </c>
      <c r="T27" s="41">
        <v>17.246031847074583</v>
      </c>
      <c r="U27" s="41">
        <v>15.803684825473416</v>
      </c>
      <c r="V27" s="41">
        <v>4.1393089901274251</v>
      </c>
      <c r="W27" s="41">
        <v>2.6214912840726594</v>
      </c>
      <c r="X27" s="41">
        <v>3.5094914629162641</v>
      </c>
      <c r="Y27" s="41">
        <v>2.6749380775093758</v>
      </c>
      <c r="Z27" s="41">
        <v>3.4516902042201818</v>
      </c>
      <c r="AA27" s="41">
        <v>22.101371265529195</v>
      </c>
      <c r="AB27" s="41">
        <v>12.811546124675212</v>
      </c>
      <c r="AC27" s="41">
        <v>13.881642658781814</v>
      </c>
      <c r="AD27" s="41">
        <v>15.039877208727189</v>
      </c>
      <c r="AE27" s="41">
        <v>5.9226580479922708</v>
      </c>
      <c r="AF27" s="41">
        <v>5.3972663038968989</v>
      </c>
      <c r="AG27" s="41">
        <v>8.9329658445131646</v>
      </c>
      <c r="AH27" s="41">
        <v>6.448259027462254</v>
      </c>
      <c r="AI27" s="41">
        <v>4.3445920646988272</v>
      </c>
      <c r="AJ27" s="41">
        <v>13.666517932106624</v>
      </c>
      <c r="AK27" s="41">
        <v>9.0610107994444284</v>
      </c>
      <c r="AL27" s="41">
        <v>9.5127602756292244</v>
      </c>
      <c r="AM27" s="41">
        <v>7.5507398022019343</v>
      </c>
      <c r="AN27" s="41">
        <v>10.643756154946734</v>
      </c>
      <c r="AO27" s="41">
        <v>9.7406403241091226</v>
      </c>
      <c r="AP27" s="41">
        <v>10.787985667591633</v>
      </c>
      <c r="AQ27" s="41">
        <v>11.30469616894055</v>
      </c>
      <c r="AR27" s="41">
        <v>8.8792772027308153</v>
      </c>
      <c r="AS27" s="41">
        <v>10.045855069742972</v>
      </c>
      <c r="AT27" s="10">
        <f t="shared" si="0"/>
        <v>565.07148491809505</v>
      </c>
      <c r="AU27" s="41">
        <v>1</v>
      </c>
      <c r="AX27" s="10">
        <f>AVERAGE(B27:F27)</f>
        <v>21.271988475480715</v>
      </c>
      <c r="AY27" s="10">
        <f>AVERAGE(G27:K27)</f>
        <v>22.73475618321806</v>
      </c>
      <c r="AZ27" s="10">
        <f>AVERAGE(L27:P27)</f>
        <v>10.850377299256422</v>
      </c>
      <c r="BA27" s="10">
        <f>AVERAGE(Q27:U27)</f>
        <v>15.663107433150486</v>
      </c>
      <c r="BB27" s="10">
        <f>AVERAGE(V27:Z27)</f>
        <v>3.2793840037691817</v>
      </c>
      <c r="BC27" s="10">
        <f>AVERAGE(AA27:AD27)</f>
        <v>15.958609314428353</v>
      </c>
      <c r="BD27" s="10">
        <f>AVERAGE(AE27:AI27)</f>
        <v>6.2091482577126822</v>
      </c>
      <c r="BE27" s="10">
        <f>AVERAGE(AJ27:AN27)</f>
        <v>10.08695699286579</v>
      </c>
      <c r="BF27" s="10">
        <f>AVERAGE(AO27:AS27)</f>
        <v>10.151690886623019</v>
      </c>
      <c r="BH27" s="10">
        <f>STDEV(B27:F27)</f>
        <v>2.5850687774718208</v>
      </c>
      <c r="BI27" s="10">
        <f>STDEV(G27:K27)</f>
        <v>2.1410430183581002</v>
      </c>
      <c r="BJ27" s="10">
        <f>STDEV(L27:P27)</f>
        <v>2.0262291390765128</v>
      </c>
      <c r="BK27" s="10">
        <f>STDEV(Q27:U27)</f>
        <v>1.0003368243036064</v>
      </c>
      <c r="BL27" s="10">
        <f>STDEV(V27:Z27)</f>
        <v>0.63645258268663762</v>
      </c>
      <c r="BM27" s="10">
        <f>STDEV(AA27:AD27)</f>
        <v>4.1950522554911815</v>
      </c>
      <c r="BN27" s="10">
        <f>STDEV(AE27:AI27)</f>
        <v>1.7098358803169935</v>
      </c>
      <c r="BO27" s="10">
        <f>STDEV(AJ27:AN27)</f>
        <v>2.2879000701916961</v>
      </c>
      <c r="BP27" s="10">
        <f>STDEV(AO27:AS27)</f>
        <v>0.93987932701142707</v>
      </c>
    </row>
    <row r="28" spans="1:68">
      <c r="A28" s="14">
        <v>520</v>
      </c>
      <c r="B28" s="41">
        <v>1.9372795234325568</v>
      </c>
      <c r="C28" s="41">
        <v>1.9554278758586863</v>
      </c>
      <c r="D28" s="41">
        <v>1.5706963681412649</v>
      </c>
      <c r="E28" s="41">
        <v>1.9366050805864925</v>
      </c>
      <c r="F28" s="41">
        <v>1.8587869802287595</v>
      </c>
      <c r="G28" s="41">
        <v>1.4444877235481894</v>
      </c>
      <c r="H28" s="41">
        <v>1.585957635236025</v>
      </c>
      <c r="I28" s="41">
        <v>1.6426363902933374</v>
      </c>
      <c r="J28" s="41">
        <v>1.3443377668065053</v>
      </c>
      <c r="K28" s="41">
        <v>1.8618687158288632</v>
      </c>
      <c r="L28" s="41">
        <v>0.74765348569769963</v>
      </c>
      <c r="M28" s="41">
        <v>0.7251099596541748</v>
      </c>
      <c r="N28" s="41">
        <v>0.56550572725307979</v>
      </c>
      <c r="O28" s="41">
        <v>0.50894965647501667</v>
      </c>
      <c r="P28" s="41">
        <v>0.55987157039416413</v>
      </c>
      <c r="Q28" s="41">
        <v>2.806969420262226</v>
      </c>
      <c r="R28" s="41">
        <v>3.732842773702191</v>
      </c>
      <c r="S28" s="41">
        <v>3.0574788025135144</v>
      </c>
      <c r="T28" s="41">
        <v>2.9868784024229571</v>
      </c>
      <c r="U28" s="41">
        <v>3.7079502251929339</v>
      </c>
      <c r="V28" s="41">
        <v>0.93372898077186861</v>
      </c>
      <c r="W28" s="41">
        <v>0.62118555326067926</v>
      </c>
      <c r="X28" s="41">
        <v>0.71402442584178316</v>
      </c>
      <c r="Y28" s="41">
        <v>0.86969277454295724</v>
      </c>
      <c r="Z28" s="41">
        <v>0.67478958295507463</v>
      </c>
      <c r="AA28" s="41">
        <v>1.9768211193441154</v>
      </c>
      <c r="AB28" s="41">
        <v>1.6073254436058384</v>
      </c>
      <c r="AC28" s="41">
        <v>1.4961506098136026</v>
      </c>
      <c r="AD28" s="41">
        <v>1.9531644593872977</v>
      </c>
      <c r="AE28" s="41">
        <v>1.8018939782285592</v>
      </c>
      <c r="AF28" s="41">
        <v>2.0840065818409039</v>
      </c>
      <c r="AG28" s="41">
        <v>1.7470427049653419</v>
      </c>
      <c r="AH28" s="41">
        <v>1.6261982947016338</v>
      </c>
      <c r="AI28" s="41">
        <v>1.3730064880333579</v>
      </c>
      <c r="AJ28" s="41">
        <v>1.4128995520358807</v>
      </c>
      <c r="AK28" s="41">
        <v>1.1075553649220211</v>
      </c>
      <c r="AL28" s="41">
        <v>1.1571995105360906</v>
      </c>
      <c r="AM28" s="41">
        <v>1.0140612998582912</v>
      </c>
      <c r="AN28" s="41">
        <v>1.180650305422577</v>
      </c>
      <c r="AO28" s="41">
        <v>0.57163681040947001</v>
      </c>
      <c r="AP28" s="41">
        <v>0.80499468770231286</v>
      </c>
      <c r="AQ28" s="41">
        <v>0.79302744466785569</v>
      </c>
      <c r="AR28" s="41">
        <v>0.59387505157758325</v>
      </c>
      <c r="AS28" s="41">
        <v>0.58695537093743566</v>
      </c>
      <c r="AT28" s="10">
        <f t="shared" si="0"/>
        <v>65.239180478891171</v>
      </c>
      <c r="AW28" s="41">
        <v>1</v>
      </c>
    </row>
    <row r="29" spans="1:68">
      <c r="A29" s="14" t="s">
        <v>165</v>
      </c>
      <c r="B29" s="41">
        <v>3.0024379573064891E-2</v>
      </c>
      <c r="C29" s="41">
        <v>2.9022427109826429E-2</v>
      </c>
      <c r="D29" s="41">
        <v>2.7259284743149946E-2</v>
      </c>
      <c r="E29" s="41">
        <v>2.6617898352920551E-2</v>
      </c>
      <c r="F29" s="41">
        <v>2.7695545958849137E-2</v>
      </c>
      <c r="G29" s="41">
        <v>2.2614348329978478E-2</v>
      </c>
      <c r="H29" s="41">
        <v>2.0794668049824879E-2</v>
      </c>
      <c r="I29" s="41">
        <v>3.1742404630773595E-2</v>
      </c>
      <c r="J29" s="41">
        <v>2.7371132514085045E-2</v>
      </c>
      <c r="K29" s="41">
        <v>3.156565819263276E-2</v>
      </c>
      <c r="L29" s="41">
        <v>2.9503769409025441E-2</v>
      </c>
      <c r="M29" s="41">
        <v>3.3247023672703713E-2</v>
      </c>
      <c r="N29" s="41">
        <v>2.27012643181327E-2</v>
      </c>
      <c r="O29" s="41">
        <v>2.3314765218903799E-2</v>
      </c>
      <c r="P29" s="41">
        <v>2.0363562004490209E-2</v>
      </c>
      <c r="Q29" s="41">
        <v>2.5180773873165571E-2</v>
      </c>
      <c r="R29" s="41">
        <v>2.7224719201522609E-2</v>
      </c>
      <c r="S29" s="41">
        <v>2.4743023351535276E-2</v>
      </c>
      <c r="T29" s="41">
        <v>2.8360048048982161E-2</v>
      </c>
      <c r="U29" s="41">
        <v>3.1550082150514247E-2</v>
      </c>
      <c r="V29" s="41">
        <v>3.1373209342895232E-2</v>
      </c>
      <c r="W29" s="41">
        <v>2.4856142443916592E-2</v>
      </c>
      <c r="X29" s="41">
        <v>3.0387774833437516E-2</v>
      </c>
      <c r="Y29" s="41">
        <v>2.3931982845492788E-2</v>
      </c>
      <c r="Z29" s="41">
        <v>2.5116793103720485E-2</v>
      </c>
      <c r="AA29" s="41">
        <v>3.2947603112016673E-2</v>
      </c>
      <c r="AB29" s="41">
        <v>2.7897325545650165E-2</v>
      </c>
      <c r="AC29" s="41">
        <v>3.171256584402897E-2</v>
      </c>
      <c r="AD29" s="41">
        <v>3.6204733598773998E-2</v>
      </c>
      <c r="AE29" s="41">
        <v>2.5311642821066481E-2</v>
      </c>
      <c r="AF29" s="41">
        <v>3.5394649794519395E-2</v>
      </c>
      <c r="AG29" s="41">
        <v>3.1548616353359232E-2</v>
      </c>
      <c r="AH29" s="41">
        <v>3.1724187438664495E-2</v>
      </c>
      <c r="AI29" s="41">
        <v>2.243966139845676E-2</v>
      </c>
      <c r="AJ29" s="41">
        <v>2.73061079122272E-2</v>
      </c>
      <c r="AK29" s="41">
        <v>1.8077023195820777E-2</v>
      </c>
      <c r="AL29" s="41">
        <v>1.8752406962464333E-2</v>
      </c>
      <c r="AM29" s="41">
        <v>1.7094991886148839E-2</v>
      </c>
      <c r="AN29" s="41">
        <v>2.0358891436969794E-2</v>
      </c>
      <c r="AO29" s="41">
        <v>1.78505922400105E-2</v>
      </c>
      <c r="AP29" s="41">
        <v>1.7947413247778002E-2</v>
      </c>
      <c r="AQ29" s="41">
        <v>1.9188267323249648E-2</v>
      </c>
      <c r="AR29" s="41">
        <v>1.8959489346822844E-2</v>
      </c>
      <c r="AS29" s="41">
        <v>1.5854867818798704E-2</v>
      </c>
      <c r="AT29" s="10">
        <f t="shared" si="0"/>
        <v>1.1431337185503707</v>
      </c>
      <c r="AU29" s="41">
        <v>1</v>
      </c>
      <c r="AV29" s="41">
        <v>1</v>
      </c>
    </row>
    <row r="30" spans="1:68">
      <c r="A30" s="14" t="s">
        <v>11</v>
      </c>
      <c r="B30" s="41">
        <v>0.84680799198848611</v>
      </c>
      <c r="C30" s="41">
        <v>0.83437170199691924</v>
      </c>
      <c r="D30" s="41">
        <v>0.66820180153954556</v>
      </c>
      <c r="E30" s="41">
        <v>0.82101611729847024</v>
      </c>
      <c r="F30" s="41">
        <v>0.78023215667521484</v>
      </c>
      <c r="G30" s="41">
        <v>0.623818901640249</v>
      </c>
      <c r="H30" s="41">
        <v>0.69210212156443085</v>
      </c>
      <c r="I30" s="41">
        <v>0.69104793581893076</v>
      </c>
      <c r="J30" s="41">
        <v>0.57031731257784424</v>
      </c>
      <c r="K30" s="41">
        <v>0.79007051028468267</v>
      </c>
      <c r="L30" s="41">
        <v>0.30559188161263501</v>
      </c>
      <c r="M30" s="41">
        <v>0.29867353880743175</v>
      </c>
      <c r="N30" s="41">
        <v>0.22604333261292414</v>
      </c>
      <c r="O30" s="41">
        <v>0.2296689181806221</v>
      </c>
      <c r="P30" s="41">
        <v>0.22389353009589619</v>
      </c>
      <c r="Q30" s="41">
        <v>1.171744997460336</v>
      </c>
      <c r="R30" s="41">
        <v>1.5457542912798334</v>
      </c>
      <c r="S30" s="41">
        <v>1.3085709189693493</v>
      </c>
      <c r="T30" s="41">
        <v>1.2840175197792583</v>
      </c>
      <c r="U30" s="41">
        <v>1.5950518528772455</v>
      </c>
      <c r="V30" s="41">
        <v>0.389662900996402</v>
      </c>
      <c r="W30" s="41">
        <v>0.24247150059245501</v>
      </c>
      <c r="X30" s="41">
        <v>0.3047805105875217</v>
      </c>
      <c r="Y30" s="41">
        <v>0.20607372432272186</v>
      </c>
      <c r="Z30" s="41">
        <v>0.19985474869155412</v>
      </c>
      <c r="AA30" s="41">
        <v>0.82819082814396228</v>
      </c>
      <c r="AB30" s="41">
        <v>0.70917875998280544</v>
      </c>
      <c r="AC30" s="41">
        <v>0.63041367706263984</v>
      </c>
      <c r="AD30" s="41">
        <v>0.85515430586226082</v>
      </c>
      <c r="AE30" s="41">
        <v>0.75948231345616424</v>
      </c>
      <c r="AF30" s="41">
        <v>0.86419482953957216</v>
      </c>
      <c r="AG30" s="41">
        <v>0.76859091305708704</v>
      </c>
      <c r="AH30" s="41">
        <v>0.69473122393195608</v>
      </c>
      <c r="AI30" s="41">
        <v>0.57454010717563764</v>
      </c>
      <c r="AJ30" s="41">
        <v>0.57780566644819165</v>
      </c>
      <c r="AK30" s="41">
        <v>0.47676017897945283</v>
      </c>
      <c r="AL30" s="41">
        <v>0.48155006454378319</v>
      </c>
      <c r="AM30" s="41">
        <v>0.42307645963152379</v>
      </c>
      <c r="AN30" s="41">
        <v>0.4881394988124429</v>
      </c>
      <c r="AO30" s="41">
        <v>0.23167625411564999</v>
      </c>
      <c r="AP30" s="41">
        <v>0.3352680172610199</v>
      </c>
      <c r="AQ30" s="41">
        <v>0.33083528498290449</v>
      </c>
      <c r="AR30" s="41">
        <v>0.24395279728277289</v>
      </c>
      <c r="AS30" s="41">
        <v>0.24093919844834916</v>
      </c>
      <c r="AT30" s="10">
        <f t="shared" si="0"/>
        <v>27.364321096969139</v>
      </c>
      <c r="AU30" s="41">
        <v>1</v>
      </c>
    </row>
    <row r="31" spans="1:68">
      <c r="A31" s="14" t="s">
        <v>188</v>
      </c>
      <c r="B31" s="41">
        <v>4.9903085057453139E-2</v>
      </c>
      <c r="C31" s="41">
        <v>5.7621538732850378E-2</v>
      </c>
      <c r="D31" s="41">
        <v>4.2316662090593031E-2</v>
      </c>
      <c r="E31" s="41">
        <v>5.1414938601272733E-2</v>
      </c>
      <c r="F31" s="41">
        <v>4.9334845026910303E-2</v>
      </c>
      <c r="G31" s="41">
        <v>4.4860969510016648E-2</v>
      </c>
      <c r="H31" s="41">
        <v>4.3718644414866385E-2</v>
      </c>
      <c r="I31" s="41">
        <v>5.5309734513274339E-2</v>
      </c>
      <c r="J31" s="41">
        <v>4.7679227424583734E-2</v>
      </c>
      <c r="K31" s="41">
        <v>6.9981328691062647E-2</v>
      </c>
      <c r="L31" s="41">
        <v>5.6139270159121277E-2</v>
      </c>
      <c r="M31" s="41">
        <v>6.1405426429144767E-2</v>
      </c>
      <c r="N31" s="41">
        <v>3.9291657661551765E-2</v>
      </c>
      <c r="O31" s="41">
        <v>3.9470251249333801E-2</v>
      </c>
      <c r="P31" s="41">
        <v>3.7895538051033871E-2</v>
      </c>
      <c r="Q31" s="41">
        <v>4.0039303021562826E-2</v>
      </c>
      <c r="R31" s="41">
        <v>5.5379625244609647E-2</v>
      </c>
      <c r="S31" s="41">
        <v>4.639107647559202E-2</v>
      </c>
      <c r="T31" s="41">
        <v>4.3630154968634309E-2</v>
      </c>
      <c r="U31" s="41">
        <v>5.2447129511068481E-2</v>
      </c>
      <c r="V31" s="41">
        <v>4.481522775153611E-2</v>
      </c>
      <c r="W31" s="41">
        <v>2.524602233167017E-2</v>
      </c>
      <c r="X31" s="41">
        <v>4.2166401581115474E-2</v>
      </c>
      <c r="Y31" s="41">
        <v>2.3818749896866977E-2</v>
      </c>
      <c r="Z31" s="41">
        <v>2.2793719459728287E-2</v>
      </c>
      <c r="AA31" s="41">
        <v>6.1654675480922849E-2</v>
      </c>
      <c r="AB31" s="41">
        <v>5.3613453524547397E-2</v>
      </c>
      <c r="AC31" s="41">
        <v>5.3234357589044143E-2</v>
      </c>
      <c r="AD31" s="41">
        <v>6.2732025940175601E-2</v>
      </c>
      <c r="AE31" s="41">
        <v>4.3139392193503788E-2</v>
      </c>
      <c r="AF31" s="41">
        <v>6.038053378700358E-2</v>
      </c>
      <c r="AG31" s="41">
        <v>6.9099078689624324E-2</v>
      </c>
      <c r="AH31" s="41">
        <v>5.3549193442722451E-2</v>
      </c>
      <c r="AI31" s="41">
        <v>3.6371896528394045E-2</v>
      </c>
      <c r="AJ31" s="41">
        <v>5.0919017078970605E-2</v>
      </c>
      <c r="AK31" s="41">
        <v>2.8672466493660578E-2</v>
      </c>
      <c r="AL31" s="41">
        <v>3.4977606640489198E-2</v>
      </c>
      <c r="AM31" s="41">
        <v>2.817219915210185E-2</v>
      </c>
      <c r="AN31" s="41">
        <v>3.4126124368945673E-2</v>
      </c>
      <c r="AO31" s="41">
        <v>2.9108726886275891E-2</v>
      </c>
      <c r="AP31" s="41">
        <v>3.3596536710603357E-2</v>
      </c>
      <c r="AQ31" s="41">
        <v>3.6934054489277786E-2</v>
      </c>
      <c r="AR31" s="41">
        <v>3.1166221812369471E-2</v>
      </c>
      <c r="AS31" s="41">
        <v>2.7975229907043934E-2</v>
      </c>
      <c r="AT31" s="10">
        <f t="shared" si="0"/>
        <v>1.9724933185711293</v>
      </c>
      <c r="AU31" s="41">
        <v>1</v>
      </c>
    </row>
    <row r="32" spans="1:68">
      <c r="A32" s="14" t="s">
        <v>12</v>
      </c>
      <c r="B32" s="41">
        <v>2.1509568853571876E-2</v>
      </c>
      <c r="C32" s="41">
        <v>2.4958391773144233E-2</v>
      </c>
      <c r="D32" s="41">
        <v>2.4461043278629958E-2</v>
      </c>
      <c r="E32" s="41">
        <v>2.402005595135329E-2</v>
      </c>
      <c r="F32" s="41">
        <v>2.209790273747847E-2</v>
      </c>
      <c r="G32" s="41">
        <v>2.0720233997624005E-2</v>
      </c>
      <c r="H32" s="41">
        <v>2.2196622938840466E-2</v>
      </c>
      <c r="I32" s="41">
        <v>2.9206729736991597E-2</v>
      </c>
      <c r="J32" s="41">
        <v>2.4601616913745118E-2</v>
      </c>
      <c r="K32" s="41">
        <v>3.4266168593286322E-2</v>
      </c>
      <c r="L32" s="41">
        <v>1.8272050530115044E-2</v>
      </c>
      <c r="M32" s="41">
        <v>2.9648013350932607E-2</v>
      </c>
      <c r="N32" s="41">
        <v>1.7569159282472442E-2</v>
      </c>
      <c r="O32" s="41">
        <v>1.6338342561641604E-2</v>
      </c>
      <c r="P32" s="41">
        <v>1.7636207946901374E-2</v>
      </c>
      <c r="Q32" s="41">
        <v>2.0410679124066935E-2</v>
      </c>
      <c r="R32" s="41">
        <v>2.4974757177450339E-2</v>
      </c>
      <c r="S32" s="41">
        <v>2.2067886836978294E-2</v>
      </c>
      <c r="T32" s="41">
        <v>2.4532714702114548E-2</v>
      </c>
      <c r="U32" s="41">
        <v>2.6354412314831752E-2</v>
      </c>
      <c r="V32" s="41">
        <v>2.482519880558379E-2</v>
      </c>
      <c r="W32" s="41">
        <v>1.9791602701997583E-2</v>
      </c>
      <c r="X32" s="41">
        <v>2.769728701432032E-2</v>
      </c>
      <c r="Y32" s="41">
        <v>2.2544736972378559E-2</v>
      </c>
      <c r="Z32" s="41">
        <v>2.1650339051287923E-2</v>
      </c>
      <c r="AA32" s="41">
        <v>2.8547466644206064E-2</v>
      </c>
      <c r="AB32" s="41">
        <v>2.4729167968794843E-2</v>
      </c>
      <c r="AC32" s="41">
        <v>2.5963736226508039E-2</v>
      </c>
      <c r="AD32" s="41">
        <v>3.1896814432367943E-2</v>
      </c>
      <c r="AE32" s="41">
        <v>1.80004038038067E-2</v>
      </c>
      <c r="AF32" s="41">
        <v>3.1381224718762868E-2</v>
      </c>
      <c r="AG32" s="41">
        <v>3.6945674788404409E-2</v>
      </c>
      <c r="AH32" s="41">
        <v>2.78036762051669E-2</v>
      </c>
      <c r="AI32" s="41">
        <v>1.7296078541124478E-2</v>
      </c>
      <c r="AJ32" s="41">
        <v>2.7384989139443053E-2</v>
      </c>
      <c r="AK32" s="41">
        <v>1.3550844281599098E-2</v>
      </c>
      <c r="AL32" s="41">
        <v>1.6320789489197799E-2</v>
      </c>
      <c r="AM32" s="41">
        <v>1.4374869170980463E-2</v>
      </c>
      <c r="AN32" s="41">
        <v>1.6625309018450319E-2</v>
      </c>
      <c r="AO32" s="41">
        <v>1.3602998692702329E-2</v>
      </c>
      <c r="AP32" s="41">
        <v>1.4816428453807179E-2</v>
      </c>
      <c r="AQ32" s="41">
        <v>2.0342377650265451E-2</v>
      </c>
      <c r="AR32" s="41">
        <v>1.5376800572867859E-2</v>
      </c>
      <c r="AS32" s="41">
        <v>1.3521552131091356E-2</v>
      </c>
      <c r="AT32" s="10">
        <f t="shared" si="0"/>
        <v>0.99083292507728549</v>
      </c>
      <c r="AU32" s="41">
        <v>1</v>
      </c>
      <c r="AV32" s="41">
        <v>1</v>
      </c>
    </row>
    <row r="33" spans="1:49">
      <c r="A33" s="14" t="s">
        <v>13</v>
      </c>
      <c r="B33" s="41">
        <v>7.6665434701340379E-2</v>
      </c>
      <c r="C33" s="41">
        <v>7.6488871865949867E-2</v>
      </c>
      <c r="D33" s="41">
        <v>8.2730559681372953E-2</v>
      </c>
      <c r="E33" s="41">
        <v>7.6086841251291143E-2</v>
      </c>
      <c r="F33" s="41">
        <v>8.5843486145694203E-2</v>
      </c>
      <c r="G33" s="41">
        <v>7.9503713579472335E-2</v>
      </c>
      <c r="H33" s="41">
        <v>6.6953935322454819E-2</v>
      </c>
      <c r="I33" s="41">
        <v>0.13290316525349388</v>
      </c>
      <c r="J33" s="41">
        <v>9.9161866735012288E-2</v>
      </c>
      <c r="K33" s="41">
        <v>0.10274825173924081</v>
      </c>
      <c r="L33" s="41">
        <v>0.10651518569407131</v>
      </c>
      <c r="M33" s="41">
        <v>7.2886408262443983E-2</v>
      </c>
      <c r="N33" s="41">
        <v>6.5945537065052948E-2</v>
      </c>
      <c r="O33" s="41">
        <v>6.3623201817861519E-2</v>
      </c>
      <c r="P33" s="41">
        <v>6.6181860525220848E-2</v>
      </c>
      <c r="Q33" s="41">
        <v>5.6578717746723857E-2</v>
      </c>
      <c r="R33" s="41">
        <v>6.8851101599754577E-2</v>
      </c>
      <c r="S33" s="41">
        <v>8.4138243284032604E-2</v>
      </c>
      <c r="T33" s="41">
        <v>0.12752146186722807</v>
      </c>
      <c r="U33" s="41">
        <v>0.12632689148057144</v>
      </c>
      <c r="V33" s="41">
        <v>0.12055391227582714</v>
      </c>
      <c r="W33" s="41">
        <v>9.9690987698964645E-2</v>
      </c>
      <c r="X33" s="41">
        <v>0.12716346119617422</v>
      </c>
      <c r="Y33" s="41">
        <v>9.8244661692383078E-2</v>
      </c>
      <c r="Z33" s="41">
        <v>0.13065449923822006</v>
      </c>
      <c r="AA33" s="41">
        <v>8.0601546438547361E-2</v>
      </c>
      <c r="AB33" s="41">
        <v>9.7104109452748999E-2</v>
      </c>
      <c r="AC33" s="41">
        <v>0.1653933031445512</v>
      </c>
      <c r="AD33" s="41">
        <v>0.1776147963004456</v>
      </c>
      <c r="AE33" s="41">
        <v>6.6337983786207907E-2</v>
      </c>
      <c r="AF33" s="41">
        <v>0.13403231739686872</v>
      </c>
      <c r="AG33" s="41">
        <v>0.16337228896276734</v>
      </c>
      <c r="AH33" s="41">
        <v>0.18108034523843916</v>
      </c>
      <c r="AI33" s="41">
        <v>9.4439496195161593E-2</v>
      </c>
      <c r="AJ33" s="41">
        <v>0.1202485063348735</v>
      </c>
      <c r="AK33" s="41">
        <v>0.11075199801106589</v>
      </c>
      <c r="AL33" s="41">
        <v>0.11112742535041792</v>
      </c>
      <c r="AM33" s="41">
        <v>0.14183897333091594</v>
      </c>
      <c r="AN33" s="41">
        <v>9.2739962367684725E-2</v>
      </c>
      <c r="AO33" s="41">
        <v>4.8422836170606845E-2</v>
      </c>
      <c r="AP33" s="41">
        <v>0.12818024882241649</v>
      </c>
      <c r="AQ33" s="41">
        <v>0.12158006474754549</v>
      </c>
      <c r="AR33" s="41">
        <v>9.5950384063330701E-2</v>
      </c>
      <c r="AS33" s="41">
        <v>0.10443463687211814</v>
      </c>
      <c r="AT33" s="10">
        <f t="shared" si="0"/>
        <v>4.5292134807065674</v>
      </c>
      <c r="AU33" s="41">
        <v>1</v>
      </c>
      <c r="AV33" s="41">
        <v>1</v>
      </c>
    </row>
    <row r="34" spans="1:49">
      <c r="A34" s="14" t="s">
        <v>15</v>
      </c>
      <c r="B34" s="95">
        <v>3.8359701332796488E-3</v>
      </c>
      <c r="C34" s="95">
        <v>4.3292533389913176E-3</v>
      </c>
      <c r="D34" s="95"/>
      <c r="E34" s="95">
        <v>4.2741206255748733E-3</v>
      </c>
      <c r="F34" s="95">
        <v>3.490156843108222E-3</v>
      </c>
      <c r="G34" s="41">
        <v>7.3629664485283658E-3</v>
      </c>
      <c r="H34" s="41">
        <v>6.3505048336909902E-3</v>
      </c>
      <c r="I34" s="41">
        <v>7.8493354550350954E-3</v>
      </c>
      <c r="J34" s="41">
        <v>8.0915943866654069E-3</v>
      </c>
      <c r="K34" s="41">
        <v>7.5052476815491657E-3</v>
      </c>
      <c r="L34" s="41">
        <v>5.0392873537470871E-3</v>
      </c>
      <c r="M34" s="41">
        <v>3.8755010981909362E-3</v>
      </c>
      <c r="N34" s="41">
        <v>3.7681002809595849E-3</v>
      </c>
      <c r="O34" s="41">
        <v>3.206957914008371E-3</v>
      </c>
      <c r="P34" s="41">
        <v>2.9636508998166712E-3</v>
      </c>
      <c r="Q34" s="41">
        <v>3.4228895367148528E-3</v>
      </c>
      <c r="R34" s="41">
        <v>5.3616052945889515E-3</v>
      </c>
      <c r="S34" s="41">
        <v>3.9404000768323132E-3</v>
      </c>
      <c r="T34" s="41">
        <v>4.6999502099132175E-3</v>
      </c>
      <c r="U34" s="41">
        <v>5.9089043906442344E-3</v>
      </c>
      <c r="V34" s="95">
        <v>5.6419107845654412E-3</v>
      </c>
      <c r="W34" s="95"/>
      <c r="X34" s="95">
        <v>3.9698756494833329E-3</v>
      </c>
      <c r="Y34" s="95">
        <v>3.1799112230922384E-3</v>
      </c>
      <c r="Z34" s="95"/>
      <c r="AA34" s="41">
        <v>6.0309333592023515E-3</v>
      </c>
      <c r="AC34" s="41">
        <v>6.0329748911412294E-3</v>
      </c>
      <c r="AD34" s="41">
        <v>7.5035117169729862E-3</v>
      </c>
      <c r="AE34" s="41">
        <v>4.7053836104714759E-3</v>
      </c>
      <c r="AF34" s="41">
        <v>4.7135349933807129E-3</v>
      </c>
      <c r="AH34" s="41">
        <v>4.1977338365361298E-3</v>
      </c>
      <c r="AJ34" s="41">
        <v>5.4140282645317502E-3</v>
      </c>
      <c r="AK34" s="41">
        <v>3.2350948405252709E-3</v>
      </c>
      <c r="AL34" s="41">
        <v>4.0591235378477798E-3</v>
      </c>
      <c r="AM34" s="41">
        <v>3.2435789047155611E-3</v>
      </c>
      <c r="AN34" s="41">
        <v>4.891857938132356E-3</v>
      </c>
      <c r="AO34" s="41">
        <v>2.3891449338169319E-3</v>
      </c>
      <c r="AP34" s="41">
        <v>4.1792653142247449E-3</v>
      </c>
      <c r="AQ34" s="41">
        <v>3.2335912360811872E-3</v>
      </c>
      <c r="AR34" s="41">
        <v>3.0348680315910714E-3</v>
      </c>
      <c r="AT34" s="10">
        <f t="shared" si="0"/>
        <v>0.17493271986815184</v>
      </c>
      <c r="AU34" s="41">
        <v>1</v>
      </c>
    </row>
    <row r="35" spans="1:49">
      <c r="A35" s="14" t="s">
        <v>16</v>
      </c>
      <c r="B35" s="41">
        <v>0.1254967402440019</v>
      </c>
      <c r="C35" s="41">
        <v>0.12527245122055392</v>
      </c>
      <c r="D35" s="41">
        <v>0.11206528678749707</v>
      </c>
      <c r="E35" s="41">
        <v>0.11948555014235286</v>
      </c>
      <c r="F35" s="41">
        <v>0.131869459968048</v>
      </c>
      <c r="G35" s="41">
        <v>0.20956293914493271</v>
      </c>
      <c r="H35" s="41">
        <v>0.20993826201250559</v>
      </c>
      <c r="I35" s="41">
        <v>0.27477397619097277</v>
      </c>
      <c r="J35" s="41">
        <v>0.19722660623474025</v>
      </c>
      <c r="K35" s="41">
        <v>0.25959336749749051</v>
      </c>
      <c r="L35" s="41">
        <v>0.1365221739685985</v>
      </c>
      <c r="M35" s="41">
        <v>0.11546003468041005</v>
      </c>
      <c r="N35" s="41">
        <v>0.1020447914415388</v>
      </c>
      <c r="O35" s="41">
        <v>9.5351597430196749E-2</v>
      </c>
      <c r="P35" s="41">
        <v>9.5894768382232862E-2</v>
      </c>
      <c r="Q35" s="41">
        <v>7.5318134188401178E-2</v>
      </c>
      <c r="R35" s="41">
        <v>0.10697327388239078</v>
      </c>
      <c r="S35" s="41">
        <v>7.5486650385533566E-2</v>
      </c>
      <c r="T35" s="41">
        <v>0.10418515443357153</v>
      </c>
      <c r="U35" s="41">
        <v>9.9787578710409969E-2</v>
      </c>
      <c r="V35" s="41">
        <v>0.11993445834491054</v>
      </c>
      <c r="W35" s="41">
        <v>8.6856141794116784E-2</v>
      </c>
      <c r="X35" s="41">
        <v>0.10769640418688034</v>
      </c>
      <c r="Y35" s="41">
        <v>7.6439637449720876E-2</v>
      </c>
      <c r="Z35" s="41">
        <v>7.8492544029302877E-2</v>
      </c>
      <c r="AA35" s="41">
        <v>0.24324928415029939</v>
      </c>
      <c r="AB35" s="41">
        <v>0.20345279748154591</v>
      </c>
      <c r="AC35" s="41">
        <v>0.18575562346692026</v>
      </c>
      <c r="AD35" s="41">
        <v>0.20782215235399862</v>
      </c>
      <c r="AE35" s="41">
        <v>0.12583929237471231</v>
      </c>
      <c r="AF35" s="41">
        <v>0.11000500026065969</v>
      </c>
      <c r="AG35" s="41">
        <v>0.15203462378692267</v>
      </c>
      <c r="AH35" s="41">
        <v>0.10128050579409831</v>
      </c>
      <c r="AI35" s="41">
        <v>0.11775000720047256</v>
      </c>
      <c r="AJ35" s="41">
        <v>0.23780828002361698</v>
      </c>
      <c r="AK35" s="41">
        <v>0.14202324812875888</v>
      </c>
      <c r="AL35" s="41">
        <v>0.16769951411726527</v>
      </c>
      <c r="AM35" s="41">
        <v>0.14984858161026668</v>
      </c>
      <c r="AN35" s="41">
        <v>0.16102063504470768</v>
      </c>
      <c r="AO35" s="41">
        <v>9.5144791758450226E-2</v>
      </c>
      <c r="AP35" s="41">
        <v>0.12971738318503906</v>
      </c>
      <c r="AQ35" s="41">
        <v>0.14700109574225417</v>
      </c>
      <c r="AR35" s="41">
        <v>0.10702229646274027</v>
      </c>
      <c r="AS35" s="41">
        <v>0.10513427684677393</v>
      </c>
      <c r="AT35" s="10">
        <f t="shared" si="0"/>
        <v>6.1313373725408145</v>
      </c>
      <c r="AU35" s="41">
        <v>1</v>
      </c>
    </row>
    <row r="36" spans="1:49">
      <c r="A36" s="14" t="s">
        <v>17</v>
      </c>
      <c r="B36" s="95">
        <v>4.591521632815918E-3</v>
      </c>
      <c r="C36" s="95">
        <v>3.9748256449964039E-3</v>
      </c>
      <c r="D36" s="95">
        <v>5.5187448105670908E-3</v>
      </c>
      <c r="E36" s="95">
        <v>6.030288954733419E-3</v>
      </c>
      <c r="F36" s="95">
        <v>6.4818598403967769E-3</v>
      </c>
      <c r="G36" s="41">
        <v>7.8802824469830987E-3</v>
      </c>
      <c r="H36" s="41">
        <v>9.3971256156777788E-3</v>
      </c>
      <c r="I36" s="41">
        <v>1.3631667993752677E-2</v>
      </c>
      <c r="J36" s="41">
        <v>1.1863531310842224E-2</v>
      </c>
      <c r="K36" s="41">
        <v>1.4001870996589168E-2</v>
      </c>
      <c r="Q36" s="41">
        <v>9.095715809401151E-3</v>
      </c>
      <c r="R36" s="41">
        <v>1.2807269932894301E-2</v>
      </c>
      <c r="S36" s="41">
        <v>1.0621518535795627E-2</v>
      </c>
      <c r="T36" s="41">
        <v>1.2607868485352529E-2</v>
      </c>
      <c r="U36" s="41">
        <v>1.2197167826002409E-2</v>
      </c>
      <c r="V36" s="41">
        <v>1.3881659239667561E-2</v>
      </c>
      <c r="W36" s="41">
        <v>8.9968033098203268E-3</v>
      </c>
      <c r="X36" s="41">
        <v>1.3238851811718539E-2</v>
      </c>
      <c r="Y36" s="41">
        <v>9.3886615694769495E-3</v>
      </c>
      <c r="Z36" s="41">
        <v>1.1358020793040567E-2</v>
      </c>
      <c r="AA36" s="41">
        <v>8.1349759722921834E-3</v>
      </c>
      <c r="AB36" s="41">
        <v>4.9051434169288992E-3</v>
      </c>
      <c r="AC36" s="41">
        <v>6.4569037687551905E-3</v>
      </c>
      <c r="AD36" s="41">
        <v>7.8270250235545642E-3</v>
      </c>
      <c r="AE36" s="41">
        <v>6.9027178763693634E-3</v>
      </c>
      <c r="AF36" s="41">
        <v>9.8925861773998501E-3</v>
      </c>
      <c r="AG36" s="41">
        <v>9.0137760276785377E-3</v>
      </c>
      <c r="AH36" s="41">
        <v>6.0501644513662554E-3</v>
      </c>
      <c r="AI36" s="41">
        <v>6.1236622744689712E-3</v>
      </c>
      <c r="AJ36" s="41">
        <v>4.7599573161153331E-3</v>
      </c>
      <c r="AK36" s="41">
        <v>6.5077283504954798E-3</v>
      </c>
      <c r="AL36" s="41">
        <v>6.4155363469926676E-3</v>
      </c>
      <c r="AM36" s="41">
        <v>5.9925645682369138E-3</v>
      </c>
      <c r="AN36" s="41">
        <v>5.8908613850250429E-3</v>
      </c>
      <c r="AO36" s="41">
        <v>3.0097516853710331E-3</v>
      </c>
      <c r="AP36" s="41">
        <v>6.5313709143887053E-3</v>
      </c>
      <c r="AQ36" s="41">
        <v>5.1228237779539689E-3</v>
      </c>
      <c r="AR36" s="41">
        <v>3.5892562818212745E-3</v>
      </c>
      <c r="AT36" s="10">
        <f t="shared" si="0"/>
        <v>0.3106920621757388</v>
      </c>
      <c r="AU36" s="41">
        <v>1</v>
      </c>
      <c r="AV36" s="41">
        <v>1</v>
      </c>
    </row>
    <row r="37" spans="1:49">
      <c r="A37" s="14">
        <v>321</v>
      </c>
      <c r="B37" s="41">
        <v>3.4350306055963571E-2</v>
      </c>
      <c r="C37" s="41">
        <v>1.7916681592355106E-2</v>
      </c>
      <c r="D37" s="41">
        <v>1.4053397817378275E-2</v>
      </c>
      <c r="E37" s="41">
        <v>3.337037971837678E-2</v>
      </c>
      <c r="F37" s="41">
        <v>4.5414502263130714E-2</v>
      </c>
      <c r="G37" s="41">
        <v>1.1060279948994561E-2</v>
      </c>
      <c r="H37" s="41">
        <v>2.6688855407128221E-2</v>
      </c>
      <c r="I37" s="41">
        <v>5.1464967996574525E-2</v>
      </c>
      <c r="J37" s="41">
        <v>3.7546819005481138E-2</v>
      </c>
      <c r="K37" s="41">
        <v>5.5572915391524071E-2</v>
      </c>
      <c r="L37" s="41">
        <v>1.8969300494227181E-2</v>
      </c>
      <c r="M37" s="41">
        <v>2.6125732526923948E-2</v>
      </c>
      <c r="N37" s="41">
        <v>2.0654311649016641E-2</v>
      </c>
      <c r="O37" s="41">
        <v>2.7307504476640078E-2</v>
      </c>
      <c r="P37" s="41">
        <v>1.5841828801233741E-2</v>
      </c>
      <c r="Q37" s="41">
        <v>3.4671808586586673E-2</v>
      </c>
      <c r="R37" s="41">
        <v>4.5879388453530866E-2</v>
      </c>
      <c r="S37" s="41">
        <v>4.0199215212798067E-2</v>
      </c>
      <c r="T37" s="41">
        <v>6.4468699859369677E-2</v>
      </c>
      <c r="U37" s="41">
        <v>5.0879265935304618E-2</v>
      </c>
      <c r="V37" s="41">
        <v>4.3752615862944606E-2</v>
      </c>
      <c r="W37" s="41">
        <v>3.1657921985684262E-2</v>
      </c>
      <c r="X37" s="41">
        <v>7.0100770480528679E-2</v>
      </c>
      <c r="Y37" s="41">
        <v>3.075213421347768E-2</v>
      </c>
      <c r="Z37" s="41">
        <v>7.3036778578589645E-2</v>
      </c>
      <c r="AA37" s="41">
        <v>5.807583664370463E-2</v>
      </c>
      <c r="AB37" s="41">
        <v>4.3519037007652049E-2</v>
      </c>
      <c r="AC37" s="41">
        <v>5.4610524118317967E-2</v>
      </c>
      <c r="AD37" s="41">
        <v>8.5776957145670046E-2</v>
      </c>
      <c r="AE37" s="41">
        <v>2.7746101752269509E-2</v>
      </c>
      <c r="AF37" s="41">
        <v>3.2002402474725189E-2</v>
      </c>
      <c r="AG37" s="41">
        <v>8.5082520879379508E-2</v>
      </c>
      <c r="AH37" s="41">
        <v>5.9956245518842523E-2</v>
      </c>
      <c r="AI37" s="41">
        <v>4.0625066230761828E-2</v>
      </c>
      <c r="AJ37" s="41">
        <v>5.9612540828652374E-2</v>
      </c>
      <c r="AK37" s="41">
        <v>4.2238695475851865E-2</v>
      </c>
      <c r="AL37" s="41">
        <v>4.8649428912860108E-2</v>
      </c>
      <c r="AM37" s="41">
        <v>3.832551184796007E-2</v>
      </c>
      <c r="AN37" s="41">
        <v>5.2359101186037864E-2</v>
      </c>
      <c r="AO37" s="41">
        <v>3.7470396990518039E-2</v>
      </c>
      <c r="AP37" s="41">
        <v>4.5093141641614383E-2</v>
      </c>
      <c r="AQ37" s="41">
        <v>3.3897021682319305E-2</v>
      </c>
      <c r="AR37" s="41">
        <v>4.3383145238398271E-2</v>
      </c>
      <c r="AS37" s="41">
        <v>4.1652863966958657E-2</v>
      </c>
      <c r="AT37" s="10">
        <f t="shared" si="0"/>
        <v>1.851812921856258</v>
      </c>
      <c r="AW37" s="41">
        <v>1</v>
      </c>
    </row>
    <row r="38" spans="1:49">
      <c r="A38" s="14" t="s">
        <v>19</v>
      </c>
      <c r="B38" s="41">
        <v>8.2811718809927562E-2</v>
      </c>
      <c r="C38" s="41">
        <v>7.2456524913959139E-2</v>
      </c>
      <c r="D38" s="41">
        <v>6.8020853663780981E-2</v>
      </c>
      <c r="E38" s="41">
        <v>7.8825375076973764E-2</v>
      </c>
      <c r="F38" s="41">
        <v>8.3875802025630192E-2</v>
      </c>
      <c r="G38" s="41">
        <v>5.6663674889696376E-2</v>
      </c>
      <c r="H38" s="41">
        <v>5.5234164146439453E-2</v>
      </c>
      <c r="I38" s="41">
        <v>6.251403255429909E-2</v>
      </c>
      <c r="J38" s="41">
        <v>5.7573325419628681E-2</v>
      </c>
      <c r="K38" s="41">
        <v>6.5068996220638442E-2</v>
      </c>
      <c r="L38" s="41">
        <v>7.8182701575437857E-2</v>
      </c>
      <c r="M38" s="41">
        <v>4.69306712607351E-2</v>
      </c>
      <c r="N38" s="41">
        <v>5.4063918305597577E-2</v>
      </c>
      <c r="O38" s="41">
        <v>4.1811149342496967E-2</v>
      </c>
      <c r="P38" s="41">
        <v>4.2888160874979937E-2</v>
      </c>
      <c r="Q38" s="41">
        <v>0.47500947334939403</v>
      </c>
      <c r="R38" s="41">
        <v>0.67291467479202594</v>
      </c>
      <c r="S38" s="41">
        <v>0.53304393161924102</v>
      </c>
      <c r="T38" s="41">
        <v>0.52822189518206075</v>
      </c>
      <c r="U38" s="41">
        <v>0.67804117578232503</v>
      </c>
      <c r="V38" s="41">
        <v>0.18472916366245432</v>
      </c>
      <c r="W38" s="41">
        <v>0.13147627044798174</v>
      </c>
      <c r="X38" s="41">
        <v>0.15185415121125348</v>
      </c>
      <c r="Y38" s="41">
        <v>0.1016413656462614</v>
      </c>
      <c r="Z38" s="41">
        <v>0.10577737079343527</v>
      </c>
      <c r="AA38" s="41">
        <v>8.3658635144918392E-2</v>
      </c>
      <c r="AB38" s="41">
        <v>6.5925739789508053E-2</v>
      </c>
      <c r="AC38" s="41">
        <v>5.6959682196787847E-2</v>
      </c>
      <c r="AD38" s="41">
        <v>7.4932471589740396E-2</v>
      </c>
      <c r="AE38" s="41">
        <v>5.5608249925623354E-2</v>
      </c>
      <c r="AF38" s="41">
        <v>6.3922201524455394E-2</v>
      </c>
      <c r="AG38" s="41">
        <v>4.6323684216846156E-2</v>
      </c>
      <c r="AH38" s="41">
        <v>5.1649197265476246E-2</v>
      </c>
      <c r="AI38" s="41">
        <v>4.462689868310149E-2</v>
      </c>
      <c r="AJ38" s="41">
        <v>5.2778650474235293E-2</v>
      </c>
      <c r="AK38" s="41">
        <v>4.2496543057776934E-2</v>
      </c>
      <c r="AL38" s="41">
        <v>5.1101707008138084E-2</v>
      </c>
      <c r="AM38" s="41">
        <v>4.4135651373694199E-2</v>
      </c>
      <c r="AN38" s="41">
        <v>4.657727991233665E-2</v>
      </c>
      <c r="AO38" s="41">
        <v>3.6968022456029301E-2</v>
      </c>
      <c r="AP38" s="41">
        <v>4.8970136089562404E-2</v>
      </c>
      <c r="AQ38" s="41">
        <v>4.9879462041980217E-2</v>
      </c>
      <c r="AR38" s="41">
        <v>3.8895725639414826E-2</v>
      </c>
      <c r="AS38" s="41">
        <v>3.1111603490777795E-2</v>
      </c>
      <c r="AT38" s="10">
        <f t="shared" si="0"/>
        <v>5.4961520834470567</v>
      </c>
      <c r="AU38" s="41">
        <v>1</v>
      </c>
      <c r="AV38" s="41">
        <v>1</v>
      </c>
    </row>
    <row r="39" spans="1:49">
      <c r="A39" s="14" t="s">
        <v>20</v>
      </c>
      <c r="B39" s="41">
        <v>6.2621029981629675E-3</v>
      </c>
      <c r="C39" s="41">
        <v>1.0235348255347759E-2</v>
      </c>
      <c r="D39" s="41">
        <v>1.5530422068363232E-2</v>
      </c>
      <c r="E39" s="41">
        <v>1.3658380012485483E-2</v>
      </c>
      <c r="F39" s="41">
        <v>1.5405359587413485E-2</v>
      </c>
      <c r="G39" s="41">
        <v>4.9329464355736801E-3</v>
      </c>
      <c r="H39" s="41">
        <v>7.6225287784048544E-3</v>
      </c>
      <c r="I39" s="41">
        <v>1.6307821791774684E-2</v>
      </c>
      <c r="J39" s="41">
        <v>1.3514280639751077E-2</v>
      </c>
      <c r="K39" s="41">
        <v>1.4542746215806313E-2</v>
      </c>
      <c r="L39" s="41">
        <v>6.6151984717290379E-3</v>
      </c>
      <c r="M39" s="41">
        <v>6.2193888164772627E-3</v>
      </c>
      <c r="N39" s="41">
        <v>1.0306083855629998E-2</v>
      </c>
      <c r="O39" s="41">
        <v>1.0035924618509986E-2</v>
      </c>
      <c r="P39" s="41">
        <v>8.0051235517233053E-3</v>
      </c>
      <c r="Q39" s="41">
        <v>1.0832258126599319E-2</v>
      </c>
      <c r="R39" s="41">
        <v>1.3544151856054853E-2</v>
      </c>
      <c r="S39" s="41">
        <v>1.519907801223829E-2</v>
      </c>
      <c r="T39" s="41">
        <v>1.1990567754948814E-2</v>
      </c>
      <c r="U39" s="41">
        <v>1.9591867675873786E-2</v>
      </c>
      <c r="V39" s="41">
        <v>1.8558998040960457E-2</v>
      </c>
      <c r="W39" s="41">
        <v>1.4539920613956855E-2</v>
      </c>
      <c r="X39" s="41">
        <v>2.6101078046217443E-2</v>
      </c>
      <c r="Y39" s="41">
        <v>2.5411123800029477E-2</v>
      </c>
      <c r="Z39" s="41">
        <v>1.8196199783701857E-2</v>
      </c>
      <c r="AA39" s="41">
        <v>1.010595919271621E-2</v>
      </c>
      <c r="AB39" s="41">
        <v>4.3901384358900116E-3</v>
      </c>
      <c r="AC39" s="41">
        <v>1.953002799029328E-2</v>
      </c>
      <c r="AD39" s="41">
        <v>1.7970964481034732E-2</v>
      </c>
      <c r="AE39" s="41">
        <v>8.5522123982864125E-3</v>
      </c>
      <c r="AF39" s="41">
        <v>8.72659294280392E-3</v>
      </c>
      <c r="AG39" s="41">
        <v>2.2022912282190429E-2</v>
      </c>
      <c r="AH39" s="41">
        <v>1.3684874939047504E-2</v>
      </c>
      <c r="AI39" s="41">
        <v>1.3335818628519196E-2</v>
      </c>
      <c r="AJ39" s="41">
        <v>1.1134440694858977E-2</v>
      </c>
      <c r="AK39" s="41">
        <v>5.0723357852443486E-3</v>
      </c>
      <c r="AL39" s="41">
        <v>1.4993000181262523E-2</v>
      </c>
      <c r="AM39" s="41">
        <v>1.3776873716754715E-2</v>
      </c>
      <c r="AN39" s="41">
        <v>1.3673629960008008E-2</v>
      </c>
      <c r="AO39" s="41">
        <v>4.2622039923827879E-3</v>
      </c>
      <c r="AP39" s="41">
        <v>5.7570032260486591E-3</v>
      </c>
      <c r="AQ39" s="41">
        <v>2.2269155060622346E-2</v>
      </c>
      <c r="AR39" s="41">
        <v>1.2170045007810805E-2</v>
      </c>
      <c r="AS39" s="41">
        <v>1.0381085489783455E-2</v>
      </c>
      <c r="AT39" s="10">
        <f t="shared" si="0"/>
        <v>0.5649681742132926</v>
      </c>
      <c r="AU39" s="41">
        <v>1</v>
      </c>
      <c r="AV39" s="41">
        <v>1</v>
      </c>
    </row>
    <row r="40" spans="1:49">
      <c r="A40" s="14" t="s">
        <v>194</v>
      </c>
      <c r="B40" s="41">
        <v>3.8090467893154352E-2</v>
      </c>
      <c r="C40" s="41">
        <v>3.6674483134890565E-2</v>
      </c>
      <c r="F40" s="41">
        <v>3.1574405342275451E-2</v>
      </c>
      <c r="G40" s="41">
        <v>0.11864457980056756</v>
      </c>
      <c r="H40" s="41">
        <v>0.12002033159416432</v>
      </c>
      <c r="J40" s="41">
        <v>8.4948954356809145E-2</v>
      </c>
      <c r="K40" s="41">
        <v>0.10626120246322114</v>
      </c>
      <c r="V40" s="41">
        <v>9.5805210974842001E-2</v>
      </c>
      <c r="W40" s="41">
        <v>0.11712609137939831</v>
      </c>
      <c r="X40" s="41">
        <v>0.1867119519172307</v>
      </c>
      <c r="Y40" s="41">
        <v>0.11095121935953396</v>
      </c>
      <c r="Z40" s="41">
        <v>0.15721654286097714</v>
      </c>
      <c r="AA40" s="41">
        <v>0.12043448152227811</v>
      </c>
      <c r="AB40" s="41">
        <v>9.8871708592005073E-2</v>
      </c>
      <c r="AD40" s="41">
        <v>0.2424284905787733</v>
      </c>
      <c r="AT40" s="10">
        <f t="shared" si="0"/>
        <v>1.665760121770121</v>
      </c>
      <c r="AU40" s="41">
        <v>1</v>
      </c>
    </row>
    <row r="41" spans="1:49">
      <c r="A41" s="14">
        <v>552</v>
      </c>
      <c r="V41" s="41">
        <v>7.3212508309211707E-2</v>
      </c>
      <c r="W41" s="41">
        <v>6.2959428773980461E-2</v>
      </c>
      <c r="X41" s="41">
        <v>7.3000573837835994E-2</v>
      </c>
      <c r="Y41" s="41">
        <v>7.3914371992427619E-2</v>
      </c>
      <c r="Z41" s="41">
        <v>7.1342390489196925E-2</v>
      </c>
      <c r="AA41" s="41">
        <v>0</v>
      </c>
      <c r="AB41" s="41">
        <v>0</v>
      </c>
      <c r="AC41" s="41">
        <v>0</v>
      </c>
      <c r="AD41" s="41">
        <v>0</v>
      </c>
      <c r="AT41" s="10">
        <f t="shared" si="0"/>
        <v>0.35442927340265273</v>
      </c>
      <c r="AW41" s="41">
        <v>1</v>
      </c>
    </row>
    <row r="42" spans="1:49">
      <c r="A42" s="14" t="s">
        <v>22</v>
      </c>
      <c r="B42" s="41">
        <v>5.5781045298829409E-3</v>
      </c>
      <c r="C42" s="41">
        <v>1.4946584405457014E-2</v>
      </c>
      <c r="D42" s="41">
        <v>0.21676496954981359</v>
      </c>
      <c r="E42" s="41">
        <v>2.1014986111140568E-2</v>
      </c>
      <c r="F42" s="41">
        <v>2.4139407676123895E-2</v>
      </c>
      <c r="G42" s="41">
        <v>1.2376952279705006E-2</v>
      </c>
      <c r="H42" s="41">
        <v>1.2428154684348365E-2</v>
      </c>
      <c r="I42" s="41">
        <v>7.1144590212607772E-2</v>
      </c>
      <c r="J42" s="41">
        <v>2.4532765435096381E-2</v>
      </c>
      <c r="K42" s="41">
        <v>1.4497646435764382E-2</v>
      </c>
      <c r="L42" s="41">
        <v>1.8515378147681328E-2</v>
      </c>
      <c r="M42" s="41">
        <v>1.5475545945259454E-2</v>
      </c>
      <c r="N42" s="41">
        <v>8.2064512643181316E-3</v>
      </c>
      <c r="O42" s="41">
        <v>7.5877098111448819E-3</v>
      </c>
      <c r="P42" s="41">
        <v>9.9256034160798302E-3</v>
      </c>
      <c r="Q42" s="41">
        <v>1.2189346311583598E-2</v>
      </c>
      <c r="R42" s="41">
        <v>1.043250858553817E-2</v>
      </c>
      <c r="S42" s="41">
        <v>1.0795214444474933E-2</v>
      </c>
      <c r="T42" s="41">
        <v>3.750944962168825E-2</v>
      </c>
      <c r="U42" s="41">
        <v>2.1769144695317995E-2</v>
      </c>
      <c r="V42" s="41">
        <v>9.1990447484023453E-3</v>
      </c>
      <c r="W42" s="41">
        <v>8.9857567130006422E-3</v>
      </c>
      <c r="X42" s="41">
        <v>9.0906307802058692E-3</v>
      </c>
      <c r="Y42" s="41">
        <v>9.9204012201845986E-3</v>
      </c>
      <c r="Z42" s="41">
        <v>2.2001784064984174E-2</v>
      </c>
      <c r="AA42" s="41">
        <v>1.70896109127055E-2</v>
      </c>
      <c r="AB42" s="41">
        <v>1.3360153984894889E-2</v>
      </c>
      <c r="AC42" s="41">
        <v>1.4594568033565156E-2</v>
      </c>
      <c r="AD42" s="41">
        <v>2.0526320203885274E-2</v>
      </c>
      <c r="AE42" s="41">
        <v>8.4185545962244968E-3</v>
      </c>
      <c r="AF42" s="41">
        <v>1.0727064333015892E-2</v>
      </c>
      <c r="AG42" s="41">
        <v>1.7431970406636573E-2</v>
      </c>
      <c r="AH42" s="41">
        <v>8.2475183470295896E-3</v>
      </c>
      <c r="AJ42" s="41">
        <v>1.0893395914697231E-2</v>
      </c>
      <c r="AK42" s="41">
        <v>9.2178972068153002E-3</v>
      </c>
      <c r="AL42" s="41">
        <v>1.0293121886099918E-2</v>
      </c>
      <c r="AM42" s="41">
        <v>1.2565470554328335E-2</v>
      </c>
      <c r="AN42" s="41">
        <v>8.8908121331994789E-3</v>
      </c>
      <c r="AO42" s="41">
        <v>4.5184487213837578E-3</v>
      </c>
      <c r="AP42" s="41">
        <v>1.708700470517795E-2</v>
      </c>
      <c r="AQ42" s="41">
        <v>1.539939063731941E-2</v>
      </c>
      <c r="AR42" s="41">
        <v>8.3921427241750862E-3</v>
      </c>
      <c r="AS42" s="41">
        <v>1.3256867741303481E-2</v>
      </c>
      <c r="AT42" s="10">
        <f t="shared" si="0"/>
        <v>0.84993844413226161</v>
      </c>
      <c r="AU42" s="41">
        <v>1</v>
      </c>
      <c r="AV42" s="41">
        <v>1</v>
      </c>
    </row>
    <row r="43" spans="1:49">
      <c r="A43" s="14">
        <v>72</v>
      </c>
      <c r="H43" s="41">
        <v>4.9901278468519553E-3</v>
      </c>
      <c r="I43" s="41">
        <v>1.1318673633765975E-2</v>
      </c>
      <c r="J43" s="41">
        <v>6.250871181974739E-3</v>
      </c>
      <c r="K43" s="41">
        <v>6.4524899588561148E-3</v>
      </c>
      <c r="Q43" s="41">
        <v>2.70923488366831E-3</v>
      </c>
      <c r="S43" s="41">
        <v>2.8293499437477701E-3</v>
      </c>
      <c r="T43" s="41">
        <v>8.0741146259326185E-3</v>
      </c>
      <c r="U43" s="41">
        <v>5.0443876449581667E-3</v>
      </c>
      <c r="X43" s="41">
        <v>4.6298603566338071E-3</v>
      </c>
      <c r="Y43" s="41">
        <v>5.2511068662980621E-3</v>
      </c>
      <c r="Z43" s="41">
        <v>5.9044656883254264E-3</v>
      </c>
      <c r="AA43" s="41">
        <v>4.4660106991550068E-3</v>
      </c>
      <c r="AB43" s="41">
        <v>6.0247610568221095E-3</v>
      </c>
      <c r="AC43" s="41">
        <v>1.2625389402632631E-2</v>
      </c>
      <c r="AD43" s="41">
        <v>6.0025697340920321E-3</v>
      </c>
      <c r="AJ43" s="41">
        <v>5.1492852616012962E-3</v>
      </c>
      <c r="AK43" s="41">
        <v>5.5757231886207365E-3</v>
      </c>
      <c r="AL43" s="41">
        <v>4.0591235378477798E-3</v>
      </c>
      <c r="AM43" s="41">
        <v>3.7779637834449414E-3</v>
      </c>
      <c r="AN43" s="41">
        <v>5.9021329470944723E-3</v>
      </c>
      <c r="AO43" s="41">
        <v>4.2750162288328368E-3</v>
      </c>
      <c r="AQ43" s="41">
        <v>3.4960898123734636E-3</v>
      </c>
      <c r="AR43" s="41">
        <v>3.3261030355927223E-3</v>
      </c>
      <c r="AS43" s="41">
        <v>3.5947960320262657E-3</v>
      </c>
      <c r="AT43" s="10">
        <f t="shared" si="0"/>
        <v>0.13172964735114925</v>
      </c>
      <c r="AW43" s="41">
        <v>1</v>
      </c>
    </row>
    <row r="44" spans="1:49">
      <c r="A44" s="14" t="s">
        <v>23</v>
      </c>
      <c r="B44" s="41">
        <v>1.2251334266958904E-2</v>
      </c>
      <c r="C44" s="41">
        <v>1.123043242245301E-2</v>
      </c>
      <c r="D44" s="41">
        <v>1.3096722759405485E-2</v>
      </c>
      <c r="E44" s="41">
        <v>1.0686892296119391E-2</v>
      </c>
      <c r="F44" s="41">
        <v>1.192696181275186E-2</v>
      </c>
      <c r="G44" s="41">
        <v>8.1065537343476338E-3</v>
      </c>
      <c r="H44" s="41">
        <v>9.0166878107623364E-3</v>
      </c>
      <c r="I44" s="41">
        <v>7.5794196564953403E-3</v>
      </c>
      <c r="J44" s="41">
        <v>9.3275486850210657E-3</v>
      </c>
      <c r="K44" s="41">
        <v>1.4344951466193849E-2</v>
      </c>
      <c r="L44" s="41">
        <v>1.4980620552468059E-2</v>
      </c>
      <c r="M44" s="41">
        <v>1.2194698454727445E-2</v>
      </c>
      <c r="N44" s="41">
        <v>1.069753620056192E-2</v>
      </c>
      <c r="O44" s="41">
        <v>1.1355223341413213E-2</v>
      </c>
      <c r="P44" s="41">
        <v>9.1897318797669412E-3</v>
      </c>
      <c r="Q44" s="41">
        <v>1.0521984802588922E-2</v>
      </c>
      <c r="R44" s="41">
        <v>8.9748286615495953E-3</v>
      </c>
      <c r="S44" s="41">
        <v>1.0017561671651619E-2</v>
      </c>
      <c r="T44" s="41">
        <v>1.035681977949908E-2</v>
      </c>
      <c r="U44" s="41">
        <v>1.3141775143248415E-2</v>
      </c>
      <c r="V44" s="41">
        <v>1.5925989103941645E-2</v>
      </c>
      <c r="W44" s="41">
        <v>9.808403276160697E-3</v>
      </c>
      <c r="X44" s="41">
        <v>1.3159112559074683E-2</v>
      </c>
      <c r="Y44" s="41">
        <v>1.0528672687928287E-2</v>
      </c>
      <c r="Z44" s="41">
        <v>1.2985151211348548E-2</v>
      </c>
      <c r="AA44" s="41">
        <v>1.4993433879477684E-2</v>
      </c>
      <c r="AB44" s="41">
        <v>1.4661219200151026E-2</v>
      </c>
      <c r="AC44" s="41">
        <v>1.3923423611770269E-2</v>
      </c>
      <c r="AD44" s="41">
        <v>1.5914857688094031E-2</v>
      </c>
      <c r="AE44" s="41">
        <v>9.6636163335494917E-3</v>
      </c>
      <c r="AF44" s="41">
        <v>1.2526717618906712E-2</v>
      </c>
      <c r="AG44" s="41">
        <v>1.6543401011368086E-2</v>
      </c>
      <c r="AH44" s="41">
        <v>1.1857248451857668E-2</v>
      </c>
      <c r="AI44" s="41">
        <v>9.682869450813163E-3</v>
      </c>
      <c r="AJ44" s="41">
        <v>7.5035344206529344E-3</v>
      </c>
      <c r="AK44" s="41">
        <v>7.9781980330967985E-3</v>
      </c>
      <c r="AL44" s="41">
        <v>1.2431634001764141E-2</v>
      </c>
      <c r="AM44" s="41">
        <v>5.575873265315787E-3</v>
      </c>
      <c r="AN44" s="41">
        <v>9.06895182068807E-3</v>
      </c>
      <c r="AO44" s="41">
        <v>7.5749538309935636E-3</v>
      </c>
      <c r="AP44" s="41">
        <v>2.1207298197943592E-2</v>
      </c>
      <c r="AQ44" s="41">
        <v>2.8901976658449919E-2</v>
      </c>
      <c r="AR44" s="41">
        <v>7.6171767959529657E-3</v>
      </c>
      <c r="AS44" s="41">
        <v>4.9089403837978222E-3</v>
      </c>
      <c r="AT44" s="10">
        <f t="shared" si="0"/>
        <v>0.51394093889108161</v>
      </c>
      <c r="AU44" s="41">
        <v>1</v>
      </c>
    </row>
    <row r="45" spans="1:49">
      <c r="A45" s="14">
        <v>36</v>
      </c>
      <c r="B45" s="41">
        <v>1.0168765100797301</v>
      </c>
      <c r="C45" s="41">
        <v>1.081671644957827</v>
      </c>
      <c r="D45" s="41">
        <v>0.75083874467824685</v>
      </c>
      <c r="E45" s="41">
        <v>0.8433807512922048</v>
      </c>
      <c r="F45" s="41">
        <v>0.82885296493478455</v>
      </c>
      <c r="G45" s="41">
        <v>0.75532579870278871</v>
      </c>
      <c r="H45" s="41">
        <v>0.61675334793064185</v>
      </c>
      <c r="I45" s="41">
        <v>0.90056823410042586</v>
      </c>
      <c r="J45" s="41">
        <v>0.79728326116574255</v>
      </c>
      <c r="K45" s="41">
        <v>0.9712057232909439</v>
      </c>
      <c r="L45" s="41">
        <v>1.1832536964501774</v>
      </c>
      <c r="M45" s="41">
        <v>0.78714443567273407</v>
      </c>
      <c r="N45" s="41">
        <v>0.81257213097039116</v>
      </c>
      <c r="O45" s="41">
        <v>0.76223633537671787</v>
      </c>
      <c r="P45" s="41">
        <v>0.72717655094653644</v>
      </c>
      <c r="Q45" s="41">
        <v>0.75936028038513415</v>
      </c>
      <c r="R45" s="41">
        <v>0.87935092437875861</v>
      </c>
      <c r="S45" s="41">
        <v>0.71201328101418648</v>
      </c>
      <c r="T45" s="41">
        <v>0.86729066571789093</v>
      </c>
      <c r="U45" s="41">
        <v>0.91700507405081955</v>
      </c>
      <c r="V45" s="41">
        <v>1.0668777235749483</v>
      </c>
      <c r="W45" s="41">
        <v>0.89252733464138045</v>
      </c>
      <c r="X45" s="41">
        <v>0.99805813561083823</v>
      </c>
      <c r="Y45" s="41">
        <v>0.8402231884008492</v>
      </c>
      <c r="Z45" s="41">
        <v>0.95299888693290802</v>
      </c>
      <c r="AA45" s="41">
        <v>1.0095389819776623</v>
      </c>
      <c r="AB45" s="41">
        <v>1.2179513835297899</v>
      </c>
      <c r="AC45" s="41">
        <v>0.89392225162696826</v>
      </c>
      <c r="AD45" s="41">
        <v>1.1886833447761189</v>
      </c>
      <c r="AE45" s="41">
        <v>0.81967361079225431</v>
      </c>
      <c r="AF45" s="41">
        <v>0.92069814212047774</v>
      </c>
      <c r="AG45" s="41">
        <v>1.4547606105992721</v>
      </c>
      <c r="AH45" s="41">
        <v>1.0494816083229812</v>
      </c>
      <c r="AI45" s="41">
        <v>0.80764250006928751</v>
      </c>
      <c r="AJ45" s="41">
        <v>0.97946989106942628</v>
      </c>
      <c r="AK45" s="41">
        <v>0.87519746263210063</v>
      </c>
      <c r="AL45" s="41">
        <v>0.8662830769671529</v>
      </c>
      <c r="AM45" s="41">
        <v>0.86251737031078668</v>
      </c>
      <c r="AN45" s="41">
        <v>0.86083590394374809</v>
      </c>
      <c r="AO45" s="41">
        <v>0.74057423994216964</v>
      </c>
      <c r="AP45" s="41">
        <v>1.0053609574961402</v>
      </c>
      <c r="AQ45" s="41">
        <v>1.0792098919054842</v>
      </c>
      <c r="AR45" s="41">
        <v>0.83063257782836519</v>
      </c>
      <c r="AS45" s="41">
        <v>0.71998356228078275</v>
      </c>
      <c r="AT45" s="10">
        <f t="shared" si="0"/>
        <v>39.903262993448571</v>
      </c>
      <c r="AW45" s="41">
        <v>1</v>
      </c>
    </row>
    <row r="46" spans="1:49">
      <c r="A46" s="14" t="s">
        <v>2228</v>
      </c>
      <c r="B46" s="41">
        <v>2.7362364257684294E-2</v>
      </c>
      <c r="C46" s="41">
        <v>2.84055369252347E-2</v>
      </c>
      <c r="D46" s="41">
        <v>2.5387946291230146E-2</v>
      </c>
      <c r="E46" s="41">
        <v>2.0773901811525809E-2</v>
      </c>
      <c r="F46" s="41">
        <v>2.3667738375099258E-2</v>
      </c>
      <c r="G46" s="41">
        <v>1.7374091211437303E-2</v>
      </c>
      <c r="H46" s="41">
        <v>1.6607253576868968E-2</v>
      </c>
      <c r="I46" s="41">
        <v>2.6954159709177996E-2</v>
      </c>
      <c r="J46" s="41">
        <v>2.6056771838002868E-2</v>
      </c>
      <c r="K46" s="41">
        <v>2.9873772158488361E-2</v>
      </c>
      <c r="L46" s="41">
        <v>2.7573712098864365E-2</v>
      </c>
      <c r="M46" s="41">
        <v>2.0609146222279398E-2</v>
      </c>
      <c r="N46" s="41">
        <v>1.8640587853901016E-2</v>
      </c>
      <c r="O46" s="41">
        <v>1.8886905465403319E-2</v>
      </c>
      <c r="P46" s="41">
        <v>1.7740723857886762E-2</v>
      </c>
      <c r="Q46" s="41">
        <v>1.9871797039113424E-2</v>
      </c>
      <c r="R46" s="41">
        <v>2.1418125389067101E-2</v>
      </c>
      <c r="S46" s="41">
        <v>2.2051148368685346E-2</v>
      </c>
      <c r="T46" s="41">
        <v>2.3524869752642712E-2</v>
      </c>
      <c r="U46" s="41">
        <v>2.7398226471746646E-2</v>
      </c>
      <c r="V46" s="41">
        <v>3.6916200940479663E-2</v>
      </c>
      <c r="W46" s="41">
        <v>2.7031022417768644E-2</v>
      </c>
      <c r="X46" s="41">
        <v>3.5693638943511859E-2</v>
      </c>
      <c r="Y46" s="41">
        <v>2.9178822138350179E-2</v>
      </c>
      <c r="Z46" s="41">
        <v>3.4167212674755483E-2</v>
      </c>
      <c r="AA46" s="41">
        <v>2.5175099278365819E-2</v>
      </c>
      <c r="AB46" s="41">
        <v>3.3515184834171582E-2</v>
      </c>
      <c r="AC46" s="41">
        <v>2.7165325852977561E-2</v>
      </c>
      <c r="AD46" s="41">
        <v>3.3559113669395756E-2</v>
      </c>
      <c r="AE46" s="41">
        <v>2.0551538133986125E-2</v>
      </c>
      <c r="AF46" s="41">
        <v>2.2332294855311841E-2</v>
      </c>
      <c r="AG46" s="41">
        <v>4.4287179224447033E-2</v>
      </c>
      <c r="AH46" s="41">
        <v>3.1453384727485802E-2</v>
      </c>
      <c r="AI46" s="41">
        <v>2.0604763615278476E-2</v>
      </c>
      <c r="AJ46" s="41">
        <v>1.6826076711824196E-2</v>
      </c>
      <c r="AK46" s="41">
        <v>2.3360437073189945E-2</v>
      </c>
      <c r="AL46" s="41">
        <v>2.6756331929696581E-2</v>
      </c>
      <c r="AM46" s="41">
        <v>1.8285098115809917E-2</v>
      </c>
      <c r="AN46" s="41">
        <v>1.7949472527650244E-2</v>
      </c>
      <c r="AO46" s="41">
        <v>1.8636858961102946E-2</v>
      </c>
      <c r="AP46" s="41">
        <v>2.952071377172491E-2</v>
      </c>
      <c r="AQ46" s="41">
        <v>3.55720276216651E-2</v>
      </c>
      <c r="AR46" s="41">
        <v>2.1420946001950322E-2</v>
      </c>
      <c r="AS46" s="41">
        <v>1.1411717386926557E-2</v>
      </c>
      <c r="AT46" s="10">
        <f t="shared" si="0"/>
        <v>1.1015492400821665</v>
      </c>
      <c r="AU46" s="41">
        <v>1</v>
      </c>
      <c r="AV46" s="41">
        <v>1</v>
      </c>
    </row>
    <row r="47" spans="1:49">
      <c r="A47" s="14" t="s">
        <v>25</v>
      </c>
      <c r="B47" s="41">
        <v>3.3682376700635154E-2</v>
      </c>
      <c r="C47" s="41">
        <v>5.7105913603685776E-2</v>
      </c>
      <c r="D47" s="41">
        <v>4.4755323407112871E-2</v>
      </c>
      <c r="E47" s="41">
        <v>0.11156935981160077</v>
      </c>
      <c r="F47" s="41">
        <v>4.9763724384420928E-2</v>
      </c>
      <c r="G47" s="41">
        <v>6.8871577247390917E-2</v>
      </c>
      <c r="H47" s="41">
        <v>7.4048424743217475E-2</v>
      </c>
      <c r="I47" s="41">
        <v>0.11912703096302277</v>
      </c>
      <c r="J47" s="41">
        <v>8.095303935719135E-2</v>
      </c>
      <c r="K47" s="41">
        <v>2.7539858541318487E-2</v>
      </c>
      <c r="L47" s="41">
        <v>8.6206597372850469E-2</v>
      </c>
      <c r="M47" s="41">
        <v>1.1551427449779385E-2</v>
      </c>
      <c r="N47" s="41">
        <v>4.8831316187594558E-2</v>
      </c>
      <c r="O47" s="41">
        <v>4.4053093062824601E-2</v>
      </c>
      <c r="P47" s="41">
        <v>3.7676849867722052E-2</v>
      </c>
      <c r="Q47" s="41">
        <v>2.174774128562389E-2</v>
      </c>
      <c r="R47" s="41">
        <v>6.3699778697142717E-2</v>
      </c>
      <c r="S47" s="41">
        <v>2.6231923826249212E-2</v>
      </c>
      <c r="T47" s="41">
        <v>9.2845952499500214E-2</v>
      </c>
      <c r="U47" s="41">
        <v>5.4839299751323713E-2</v>
      </c>
      <c r="V47" s="41">
        <v>4.3041716639174464E-2</v>
      </c>
      <c r="W47" s="41">
        <v>1.6504590348328439E-2</v>
      </c>
      <c r="X47" s="41">
        <v>6.4133141769271623E-2</v>
      </c>
      <c r="Y47" s="41">
        <v>6.8801534505607317E-2</v>
      </c>
      <c r="Z47" s="41">
        <v>5.1235188708289588E-2</v>
      </c>
      <c r="AA47" s="41">
        <v>2.7951976702152444E-2</v>
      </c>
      <c r="AB47" s="41">
        <v>2.0927059988035301E-2</v>
      </c>
      <c r="AC47" s="41">
        <v>0.39904007119807672</v>
      </c>
      <c r="AD47" s="41">
        <v>4.6479276576318583E-2</v>
      </c>
      <c r="AE47" s="41">
        <v>9.7556043502626921E-2</v>
      </c>
      <c r="AF47" s="41">
        <v>6.5966728074664693E-2</v>
      </c>
      <c r="AG47" s="41">
        <v>5.7389174983329322E-2</v>
      </c>
      <c r="AH47" s="41">
        <v>3.6603305252142705E-2</v>
      </c>
      <c r="AI47" s="41">
        <v>5.142088419629412E-2</v>
      </c>
      <c r="AJ47" s="41">
        <v>8.2752501178140217E-2</v>
      </c>
      <c r="AK47" s="41">
        <v>7.4180718539364213E-2</v>
      </c>
      <c r="AL47" s="41">
        <v>2.9105306914917355E-2</v>
      </c>
      <c r="AM47" s="41">
        <v>4.1691828338875671E-2</v>
      </c>
      <c r="AN47" s="41">
        <v>7.7813963848179901E-2</v>
      </c>
      <c r="AO47" s="41">
        <v>3.2521951631784417E-2</v>
      </c>
      <c r="AP47" s="41">
        <v>7.2662629298941045E-2</v>
      </c>
      <c r="AQ47" s="41">
        <v>3.5309844548469325E-2</v>
      </c>
      <c r="AR47" s="41">
        <v>3.4307755230340624E-2</v>
      </c>
      <c r="AS47" s="41">
        <v>3.4742145558950673E-2</v>
      </c>
      <c r="AT47" s="10">
        <f t="shared" si="0"/>
        <v>2.7172399462924832</v>
      </c>
      <c r="AU47" s="41">
        <v>1</v>
      </c>
      <c r="AV47" s="41">
        <v>1</v>
      </c>
    </row>
    <row r="48" spans="1:49">
      <c r="A48" s="14" t="s">
        <v>189</v>
      </c>
      <c r="B48" s="41">
        <v>2.485315711074924E-2</v>
      </c>
      <c r="C48" s="41">
        <v>2.2044782576348339E-2</v>
      </c>
      <c r="D48" s="41">
        <v>2.3537448271071165E-2</v>
      </c>
      <c r="E48" s="41">
        <v>2.7737420313155077E-2</v>
      </c>
      <c r="F48" s="41">
        <v>2.4372629200314751E-2</v>
      </c>
      <c r="G48" s="41">
        <v>1.6436764582008094E-2</v>
      </c>
      <c r="H48" s="41">
        <v>1.8419010664212185E-2</v>
      </c>
      <c r="I48" s="41">
        <v>2.3160922572199413E-2</v>
      </c>
      <c r="J48" s="41">
        <v>1.7814828304084099E-2</v>
      </c>
      <c r="K48" s="41">
        <v>2.4649284781916792E-2</v>
      </c>
      <c r="L48" s="41">
        <v>2.5335255766115228E-2</v>
      </c>
      <c r="M48" s="41">
        <v>2.4650012617372152E-2</v>
      </c>
      <c r="N48" s="41">
        <v>2.2277393559541822E-2</v>
      </c>
      <c r="O48" s="41">
        <v>2.2882432170261729E-2</v>
      </c>
      <c r="P48" s="41">
        <v>2.2916817547312621E-2</v>
      </c>
      <c r="Q48" s="41">
        <v>1.6753719183656059E-2</v>
      </c>
      <c r="R48" s="41">
        <v>2.0487342846675541E-2</v>
      </c>
      <c r="S48" s="41">
        <v>2.183327387975743E-2</v>
      </c>
      <c r="T48" s="41">
        <v>2.2461970111496074E-2</v>
      </c>
      <c r="U48" s="41">
        <v>2.5436172263942926E-2</v>
      </c>
      <c r="V48" s="41">
        <v>2.6633881184427572E-2</v>
      </c>
      <c r="W48" s="41">
        <v>1.498958208449932E-2</v>
      </c>
      <c r="X48" s="41">
        <v>2.3868378972189512E-2</v>
      </c>
      <c r="Y48" s="41">
        <v>1.5863708498559552E-2</v>
      </c>
      <c r="Z48" s="41">
        <v>1.5564309227405133E-2</v>
      </c>
      <c r="AA48" s="41">
        <v>1.9182838353485054E-2</v>
      </c>
      <c r="AB48" s="41">
        <v>1.5767124633118742E-2</v>
      </c>
      <c r="AC48" s="41">
        <v>1.4340943197498058E-2</v>
      </c>
      <c r="AD48" s="41">
        <v>1.602589065010598E-2</v>
      </c>
      <c r="AE48" s="41">
        <v>1.5445181117328906E-2</v>
      </c>
      <c r="AF48" s="41">
        <v>1.8851937215522984E-2</v>
      </c>
      <c r="AG48" s="41">
        <v>1.924393151131245E-2</v>
      </c>
      <c r="AH48" s="41">
        <v>1.4947842755837795E-2</v>
      </c>
      <c r="AI48" s="41">
        <v>1.1330554947213743E-2</v>
      </c>
      <c r="AJ48" s="41">
        <v>8.4152389051691916E-3</v>
      </c>
      <c r="AK48" s="41">
        <v>7.8080432445472E-3</v>
      </c>
      <c r="AL48" s="41">
        <v>9.9126909661292513E-3</v>
      </c>
      <c r="AM48" s="41">
        <v>7.7885124905109548E-3</v>
      </c>
      <c r="AN48" s="41">
        <v>8.3149823318264555E-3</v>
      </c>
      <c r="AO48" s="41">
        <v>7.5093192161968247E-3</v>
      </c>
      <c r="AP48" s="41">
        <v>1.0044866921867492E-2</v>
      </c>
      <c r="AQ48" s="41">
        <v>1.0982978292440451E-2</v>
      </c>
      <c r="AR48" s="41">
        <v>8.8577563853161397E-3</v>
      </c>
      <c r="AS48" s="41">
        <v>7.1691267761823342E-3</v>
      </c>
      <c r="AT48" s="10">
        <f t="shared" si="0"/>
        <v>0.77692025820088151</v>
      </c>
      <c r="AU48" s="41">
        <v>1</v>
      </c>
    </row>
    <row r="49" spans="1:49">
      <c r="A49" s="14" t="s">
        <v>26</v>
      </c>
      <c r="B49" s="41">
        <v>1.4625015121641669E-2</v>
      </c>
      <c r="C49" s="41">
        <v>2.0311221270346007E-2</v>
      </c>
      <c r="D49" s="41">
        <v>1.273416540686808E-2</v>
      </c>
      <c r="E49" s="41">
        <v>1.7895383553808816E-2</v>
      </c>
      <c r="F49" s="41">
        <v>1.6688731252043544E-2</v>
      </c>
      <c r="H49" s="41">
        <v>1.4606576896511042E-2</v>
      </c>
      <c r="I49" s="41">
        <v>1.8457026337647488E-2</v>
      </c>
      <c r="J49" s="41">
        <v>2.059699009437992E-2</v>
      </c>
      <c r="K49" s="41">
        <v>1.3673609026141122E-2</v>
      </c>
      <c r="L49" s="41">
        <v>1.6761999561458168E-2</v>
      </c>
      <c r="M49" s="41">
        <v>1.5329032292204446E-2</v>
      </c>
      <c r="N49" s="41">
        <v>1.70466825156689E-2</v>
      </c>
      <c r="O49" s="41">
        <v>1.4466571819132589E-2</v>
      </c>
      <c r="P49" s="41">
        <v>1.8652965993987494E-2</v>
      </c>
      <c r="Q49" s="41">
        <v>1.645124820643553E-2</v>
      </c>
      <c r="R49" s="41">
        <v>1.0911749900964737E-2</v>
      </c>
      <c r="S49" s="41">
        <v>1.853771643388305E-2</v>
      </c>
      <c r="T49" s="41">
        <v>1.9442564364956175E-2</v>
      </c>
      <c r="U49" s="41">
        <v>1.329371651563167E-2</v>
      </c>
      <c r="V49" s="41">
        <v>1.7624761275028752E-2</v>
      </c>
      <c r="W49" s="41">
        <v>1.4336533272512074E-2</v>
      </c>
      <c r="X49" s="41">
        <v>1.7839165927417348E-2</v>
      </c>
      <c r="Y49" s="41">
        <v>1.9852182636210986E-2</v>
      </c>
      <c r="Z49" s="41">
        <v>1.727132786535835E-2</v>
      </c>
      <c r="AA49" s="41">
        <v>1.3671688730164401E-2</v>
      </c>
      <c r="AB49" s="41">
        <v>1.5565905968700453E-2</v>
      </c>
      <c r="AC49" s="41">
        <v>1.4444102276427877E-2</v>
      </c>
      <c r="AD49" s="41">
        <v>1.6616202584831381E-2</v>
      </c>
      <c r="AE49" s="41">
        <v>1.4100111895166996E-2</v>
      </c>
      <c r="AF49" s="41">
        <v>1.5027215075088349E-2</v>
      </c>
      <c r="AG49" s="41">
        <v>1.5230559742683111E-2</v>
      </c>
      <c r="AH49" s="41">
        <v>1.7651200855363047E-2</v>
      </c>
      <c r="AI49" s="41">
        <v>1.4656358125964251E-2</v>
      </c>
      <c r="AJ49" s="41">
        <v>1.1405616072540937E-2</v>
      </c>
      <c r="AK49" s="41">
        <v>1.4805005073874255E-2</v>
      </c>
      <c r="AL49" s="41">
        <v>1.7124074473002626E-2</v>
      </c>
      <c r="AM49" s="41">
        <v>1.76666463972175E-2</v>
      </c>
      <c r="AN49" s="41">
        <v>1.9763458918954285E-2</v>
      </c>
      <c r="AO49" s="41">
        <v>1.547650730342433E-2</v>
      </c>
      <c r="AP49" s="41">
        <v>1.7373163051930329E-2</v>
      </c>
      <c r="AQ49" s="41">
        <v>1.6725450151930516E-2</v>
      </c>
      <c r="AR49" s="41">
        <v>1.6954587721296707E-2</v>
      </c>
      <c r="AS49" s="41">
        <v>1.3451970152332689E-2</v>
      </c>
      <c r="AT49" s="10">
        <f t="shared" si="0"/>
        <v>0.69511676211113183</v>
      </c>
      <c r="AU49" s="41">
        <v>1</v>
      </c>
    </row>
    <row r="50" spans="1:49">
      <c r="A50" s="14" t="s">
        <v>27</v>
      </c>
      <c r="B50" s="41">
        <v>2.8866190677307047E-2</v>
      </c>
      <c r="C50" s="41">
        <v>2.8153752042523055E-2</v>
      </c>
      <c r="D50" s="41">
        <v>3.8385759699897784E-2</v>
      </c>
      <c r="E50" s="41">
        <v>3.9534290176415736E-2</v>
      </c>
      <c r="F50" s="41">
        <v>4.9333538463749563E-2</v>
      </c>
      <c r="G50" s="41">
        <v>1.5502923517981161E-2</v>
      </c>
      <c r="H50" s="41">
        <v>2.3532313046262174E-2</v>
      </c>
      <c r="J50" s="41">
        <v>1.7605744630146719E-2</v>
      </c>
      <c r="L50" s="41">
        <v>3.0446713223613742E-2</v>
      </c>
      <c r="N50" s="41">
        <v>3.3513885887183924E-2</v>
      </c>
      <c r="O50" s="41">
        <v>1.6547679840513425E-2</v>
      </c>
      <c r="P50" s="41">
        <v>2.2700969470277579E-2</v>
      </c>
      <c r="Q50" s="41">
        <v>6.5459088784724673E-2</v>
      </c>
      <c r="R50" s="41">
        <v>5.8254179585928358E-2</v>
      </c>
      <c r="S50" s="41">
        <v>8.179622972861729E-2</v>
      </c>
      <c r="T50" s="41">
        <v>9.8008706211304725E-2</v>
      </c>
      <c r="U50" s="41">
        <v>0.10761272418356232</v>
      </c>
      <c r="V50" s="41">
        <v>5.8413318655191455E-2</v>
      </c>
      <c r="W50" s="41">
        <v>3.9339855374055641E-2</v>
      </c>
      <c r="X50" s="41">
        <v>3.6088419439860228E-2</v>
      </c>
      <c r="Y50" s="41">
        <v>2.0126729860894178E-2</v>
      </c>
      <c r="Z50" s="41">
        <v>2.8473361383676593E-2</v>
      </c>
      <c r="AA50" s="41">
        <v>4.2976872901078204E-2</v>
      </c>
      <c r="AB50" s="41">
        <v>3.3740320138576203E-2</v>
      </c>
      <c r="AC50" s="41">
        <v>4.426348537903179E-2</v>
      </c>
      <c r="AD50" s="41">
        <v>5.4827118083555094E-2</v>
      </c>
      <c r="AK50" s="41">
        <v>1.4779158776879379E-2</v>
      </c>
      <c r="AL50" s="41">
        <v>1.2417309303836209E-2</v>
      </c>
      <c r="AM50" s="41">
        <v>9.637982967497797E-3</v>
      </c>
      <c r="AT50" s="10">
        <f t="shared" si="0"/>
        <v>1.150338621434142</v>
      </c>
      <c r="AU50" s="41">
        <v>1</v>
      </c>
      <c r="AV50" s="41">
        <v>1</v>
      </c>
    </row>
    <row r="51" spans="1:49">
      <c r="A51" s="14" t="s">
        <v>28</v>
      </c>
      <c r="B51" s="41">
        <v>6.5859107836785105E-3</v>
      </c>
      <c r="C51" s="41">
        <v>8.1432259877820597E-3</v>
      </c>
      <c r="D51" s="41">
        <v>0.22677069239853523</v>
      </c>
      <c r="E51" s="41">
        <v>1.6911957569163267E-2</v>
      </c>
      <c r="F51" s="41">
        <v>2.2678016780843954E-2</v>
      </c>
      <c r="G51" s="41">
        <v>1.5109635555090812E-2</v>
      </c>
      <c r="H51" s="41">
        <v>1.573645638815882E-2</v>
      </c>
      <c r="I51" s="41">
        <v>8.640832862003095E-2</v>
      </c>
      <c r="J51" s="41">
        <v>3.5520337321660614E-2</v>
      </c>
      <c r="K51" s="41">
        <v>2.8918945386743503E-2</v>
      </c>
      <c r="L51" s="41">
        <v>1.6894508604411603E-2</v>
      </c>
      <c r="M51" s="41">
        <v>1.0236111878222348E-2</v>
      </c>
      <c r="N51" s="41">
        <v>1.618165117786903E-2</v>
      </c>
      <c r="O51" s="41">
        <v>1.9253733506675377E-2</v>
      </c>
      <c r="P51" s="41">
        <v>1.4469773458922834E-2</v>
      </c>
      <c r="Q51" s="41">
        <v>9.2247146096602929E-3</v>
      </c>
      <c r="R51" s="41">
        <v>1.5765222390011289E-2</v>
      </c>
      <c r="S51" s="41">
        <v>1.9716269242378508E-2</v>
      </c>
      <c r="T51" s="41">
        <v>0.11701358577744624</v>
      </c>
      <c r="U51" s="41">
        <v>3.599329612252869E-2</v>
      </c>
      <c r="V51" s="41">
        <v>1.3927821526925363E-2</v>
      </c>
      <c r="W51" s="41">
        <v>1.4287148486729951E-2</v>
      </c>
      <c r="X51" s="41">
        <v>3.9711927710671821E-2</v>
      </c>
      <c r="Y51" s="41">
        <v>2.3256568222282538E-2</v>
      </c>
      <c r="Z51" s="41">
        <v>4.0665629909138988E-2</v>
      </c>
      <c r="AA51" s="41">
        <v>3.9132570743516872E-2</v>
      </c>
      <c r="AB51" s="41">
        <v>9.1664508854259006E-3</v>
      </c>
      <c r="AC51" s="41">
        <v>4.2746314428262169E-2</v>
      </c>
      <c r="AD51" s="41">
        <v>4.7664693235496519E-2</v>
      </c>
      <c r="AE51" s="41">
        <v>1.0585697923303694E-2</v>
      </c>
      <c r="AF51" s="41">
        <v>1.1200290176653849E-2</v>
      </c>
      <c r="AG51" s="41">
        <v>3.9169900071966121E-2</v>
      </c>
      <c r="AH51" s="41">
        <v>3.3009624876964232E-2</v>
      </c>
      <c r="AI51" s="41">
        <v>1.845983793774118E-2</v>
      </c>
      <c r="AJ51" s="41">
        <v>1.4714903609171619E-2</v>
      </c>
      <c r="AK51" s="41">
        <v>1.0954214515649624E-2</v>
      </c>
      <c r="AL51" s="41">
        <v>2.8590444214392243E-2</v>
      </c>
      <c r="AM51" s="41">
        <v>2.5451235768534846E-2</v>
      </c>
      <c r="AN51" s="41">
        <v>2.8260746515555858E-2</v>
      </c>
      <c r="AO51" s="41">
        <v>8.1811749135511196E-3</v>
      </c>
      <c r="AP51" s="41">
        <v>9.7442073075432057E-3</v>
      </c>
      <c r="AQ51" s="41">
        <v>3.7622797748948514E-2</v>
      </c>
      <c r="AR51" s="41">
        <v>2.7286183458123534E-2</v>
      </c>
      <c r="AS51" s="41">
        <v>2.8275114591968548E-2</v>
      </c>
      <c r="AT51" s="10">
        <f t="shared" si="0"/>
        <v>1.3395978723383322</v>
      </c>
      <c r="AU51" s="41">
        <v>1</v>
      </c>
    </row>
    <row r="52" spans="1:49">
      <c r="A52" s="14" t="s">
        <v>216</v>
      </c>
      <c r="B52" s="41">
        <v>3.9932352066381814E-2</v>
      </c>
      <c r="C52" s="41">
        <v>1.109196795890981E-2</v>
      </c>
      <c r="D52" s="41">
        <v>4.4447348137758559E-2</v>
      </c>
      <c r="E52" s="41">
        <v>1.5057870836788757E-2</v>
      </c>
      <c r="F52" s="41">
        <v>7.7436732128747417E-3</v>
      </c>
      <c r="G52" s="41">
        <v>7.9284994350479407E-3</v>
      </c>
      <c r="H52" s="41">
        <v>6.7647246841248806E-3</v>
      </c>
      <c r="I52" s="41">
        <v>9.1047506407433004E-3</v>
      </c>
      <c r="J52" s="41">
        <v>6.5709603010804894E-3</v>
      </c>
      <c r="K52" s="41">
        <v>1.0005386202302151E-2</v>
      </c>
      <c r="Q52" s="41">
        <v>3.3018751380040089E-2</v>
      </c>
      <c r="R52" s="41">
        <v>3.4415423885816067E-2</v>
      </c>
      <c r="S52" s="41">
        <v>7.3527426391899672E-2</v>
      </c>
      <c r="T52" s="41">
        <v>3.4267072373865406E-2</v>
      </c>
      <c r="U52" s="41">
        <v>9.9246390568428818E-3</v>
      </c>
      <c r="V52" s="41">
        <v>3.8365472543550823</v>
      </c>
      <c r="W52" s="41">
        <v>3.0648737390228509</v>
      </c>
      <c r="X52" s="41">
        <v>3.8056640499851202</v>
      </c>
      <c r="Y52" s="41">
        <v>3.9698635343815636</v>
      </c>
      <c r="Z52" s="41">
        <v>2.8500687575487262</v>
      </c>
      <c r="AA52" s="41">
        <v>1.3425561626982083E-2</v>
      </c>
      <c r="AB52" s="41">
        <v>4.7347293848129975E-2</v>
      </c>
      <c r="AC52" s="41">
        <v>1.2051605176632453E-2</v>
      </c>
      <c r="AD52" s="41">
        <v>1.3201739303391977E-2</v>
      </c>
      <c r="AE52" s="41">
        <v>4.5525734315964531E-2</v>
      </c>
      <c r="AF52" s="41">
        <v>4.7995526932754939E-2</v>
      </c>
      <c r="AG52" s="41">
        <v>1.6872011585023685E-2</v>
      </c>
      <c r="AH52" s="41">
        <v>1.0453626640683613E-2</v>
      </c>
      <c r="AI52" s="41">
        <v>1.1216977681795628E-2</v>
      </c>
      <c r="AT52" s="10">
        <f t="shared" si="0"/>
        <v>18.088908258969177</v>
      </c>
      <c r="AU52" s="41">
        <v>1</v>
      </c>
    </row>
    <row r="53" spans="1:49">
      <c r="A53" s="14" t="s">
        <v>204</v>
      </c>
      <c r="B53" s="41">
        <v>0.26699892336943226</v>
      </c>
      <c r="C53" s="41">
        <v>0.28137460079524068</v>
      </c>
      <c r="D53" s="41">
        <v>0.2591173580948537</v>
      </c>
      <c r="E53" s="41">
        <v>0.25738329504971219</v>
      </c>
      <c r="F53" s="41">
        <v>0.31084607477395637</v>
      </c>
      <c r="G53" s="41">
        <v>3.3822474344786316E-2</v>
      </c>
      <c r="H53" s="41">
        <v>3.2086446695310376E-2</v>
      </c>
      <c r="I53" s="41">
        <v>6.0030500485234992E-2</v>
      </c>
      <c r="J53" s="41">
        <v>3.8779400986515229E-2</v>
      </c>
      <c r="K53" s="41">
        <v>4.6298467767187206E-2</v>
      </c>
      <c r="L53" s="41">
        <v>1.3653558262175451E-2</v>
      </c>
      <c r="M53" s="41">
        <v>8.6704332471559641E-3</v>
      </c>
      <c r="N53" s="41">
        <v>1.0529230602982494E-2</v>
      </c>
      <c r="O53" s="41">
        <v>9.8104201463298235E-3</v>
      </c>
      <c r="P53" s="41">
        <v>9.0639151717057248E-3</v>
      </c>
      <c r="Q53" s="41">
        <v>0.10051971431967308</v>
      </c>
      <c r="R53" s="41">
        <v>0.15022711094034355</v>
      </c>
      <c r="S53" s="41">
        <v>0.11767911533079056</v>
      </c>
      <c r="T53" s="41">
        <v>0.15966755224432172</v>
      </c>
      <c r="U53" s="41">
        <v>0.16915820854200553</v>
      </c>
      <c r="V53" s="41">
        <v>5.5316488641439496E-2</v>
      </c>
      <c r="W53" s="41">
        <v>5.238068781959998E-2</v>
      </c>
      <c r="X53" s="41">
        <v>5.6034623922630145E-2</v>
      </c>
      <c r="Y53" s="41">
        <v>4.403054672167854E-2</v>
      </c>
      <c r="Z53" s="41">
        <v>4.0098834042486008E-2</v>
      </c>
      <c r="AA53" s="41">
        <v>3.8311273112924489E-2</v>
      </c>
      <c r="AB53" s="41">
        <v>3.2854128904949535E-2</v>
      </c>
      <c r="AC53" s="41">
        <v>3.0855857161910617E-2</v>
      </c>
      <c r="AD53" s="41">
        <v>3.5115971532426619E-2</v>
      </c>
      <c r="AE53" s="41">
        <v>3.2198950739080467E-2</v>
      </c>
      <c r="AF53" s="41">
        <v>3.2771532143011858E-2</v>
      </c>
      <c r="AG53" s="41">
        <v>3.370039521325266E-2</v>
      </c>
      <c r="AH53" s="41">
        <v>2.4448407268601563E-2</v>
      </c>
      <c r="AI53" s="41">
        <v>2.216957574815627E-2</v>
      </c>
      <c r="AJ53" s="41">
        <v>2.4900399755163505E-2</v>
      </c>
      <c r="AK53" s="41">
        <v>1.9154567625297617E-2</v>
      </c>
      <c r="AL53" s="41">
        <v>2.4677046930465161E-2</v>
      </c>
      <c r="AM53" s="41">
        <v>2.0248058826611862E-2</v>
      </c>
      <c r="AN53" s="41">
        <v>1.9182483404462606E-2</v>
      </c>
      <c r="AO53" s="41">
        <v>8.8973114982854075E-3</v>
      </c>
      <c r="AP53" s="41">
        <v>1.5688115760074273E-2</v>
      </c>
      <c r="AQ53" s="41">
        <v>1.3249237034636875E-2</v>
      </c>
      <c r="AR53" s="41">
        <v>9.8890815861120314E-3</v>
      </c>
      <c r="AS53" s="41">
        <v>8.8726573384974982E-3</v>
      </c>
      <c r="AT53" s="10">
        <f t="shared" si="0"/>
        <v>3.0307630339014682</v>
      </c>
      <c r="AU53" s="41">
        <v>1</v>
      </c>
    </row>
    <row r="54" spans="1:49">
      <c r="A54" s="14" t="s">
        <v>244</v>
      </c>
      <c r="B54" s="41">
        <v>1.5563997061474665E-2</v>
      </c>
      <c r="C54" s="41">
        <v>1.2905783543532952E-2</v>
      </c>
      <c r="D54" s="41">
        <v>0.28129455469290138</v>
      </c>
      <c r="E54" s="41">
        <v>2.349299335498143E-2</v>
      </c>
      <c r="F54" s="41">
        <v>1.8891923381829691E-2</v>
      </c>
      <c r="G54" s="41">
        <v>4.0559781803605817E-2</v>
      </c>
      <c r="H54" s="41">
        <v>4.855311499044488E-2</v>
      </c>
      <c r="I54" s="41">
        <v>0.1136753452775164</v>
      </c>
      <c r="J54" s="41">
        <v>3.5852791604278789E-2</v>
      </c>
      <c r="K54" s="41">
        <v>1.2797384728183626E-2</v>
      </c>
      <c r="L54" s="41">
        <v>1.8438869950261783E-2</v>
      </c>
      <c r="N54" s="41">
        <v>1.6812189323535769E-2</v>
      </c>
      <c r="O54" s="41">
        <v>1.0211533787204057E-2</v>
      </c>
      <c r="P54" s="41">
        <v>1.5030126427330912E-2</v>
      </c>
      <c r="Q54" s="41">
        <v>1.1599748972495948E-2</v>
      </c>
      <c r="R54" s="41">
        <v>1.7204733438772379E-2</v>
      </c>
      <c r="S54" s="41">
        <v>8.8571193370468957E-3</v>
      </c>
      <c r="T54" s="41">
        <v>0.17043487356862105</v>
      </c>
      <c r="U54" s="41">
        <v>3.2963697218088603E-2</v>
      </c>
      <c r="V54" s="41">
        <v>4.4923819036799692E-2</v>
      </c>
      <c r="W54" s="41">
        <v>2.0416060322216236E-2</v>
      </c>
      <c r="X54" s="41">
        <v>3.7967275580281054E-2</v>
      </c>
      <c r="Y54" s="41">
        <v>4.4404386155081348E-2</v>
      </c>
      <c r="Z54" s="41">
        <v>6.4951964445005797E-2</v>
      </c>
      <c r="AA54" s="41">
        <v>7.5968719899818724E-2</v>
      </c>
      <c r="AB54" s="41">
        <v>1.1137500908832318E-2</v>
      </c>
      <c r="AC54" s="41">
        <v>2.5859966738827154E-2</v>
      </c>
      <c r="AD54" s="41">
        <v>1.3389456901038078E-2</v>
      </c>
      <c r="AE54" s="41">
        <v>3.4634982115013639E-2</v>
      </c>
      <c r="AF54" s="41">
        <v>1.130455405531419E-2</v>
      </c>
      <c r="AG54" s="41">
        <v>1.6292440195677389E-2</v>
      </c>
      <c r="AH54" s="41">
        <v>1.1775540737277889E-2</v>
      </c>
      <c r="AI54" s="41">
        <v>8.0406182733321115E-3</v>
      </c>
      <c r="AJ54" s="41">
        <v>2.8675865188258681E-2</v>
      </c>
      <c r="AK54" s="41">
        <v>1.8105023350898558E-2</v>
      </c>
      <c r="AL54" s="41">
        <v>1.1046270427156982E-2</v>
      </c>
      <c r="AM54" s="41">
        <v>9.6696481438462087E-3</v>
      </c>
      <c r="AN54" s="41">
        <v>1.5791703493228608E-2</v>
      </c>
      <c r="AO54" s="41">
        <v>9.0290302800350285E-3</v>
      </c>
      <c r="AP54" s="41">
        <v>2.6352992433238579E-2</v>
      </c>
      <c r="AQ54" s="41">
        <v>1.3126821833192885E-2</v>
      </c>
      <c r="AR54" s="41">
        <v>1.2781502636741176E-2</v>
      </c>
      <c r="AS54" s="41">
        <v>0</v>
      </c>
      <c r="AT54" s="10">
        <f t="shared" si="0"/>
        <v>1.4707867056132196</v>
      </c>
      <c r="AU54" s="41">
        <v>1</v>
      </c>
      <c r="AV54" s="41">
        <v>1</v>
      </c>
    </row>
    <row r="55" spans="1:49">
      <c r="A55" s="14" t="s">
        <v>29</v>
      </c>
      <c r="B55" s="41">
        <v>0.13836688695500315</v>
      </c>
      <c r="C55" s="41">
        <v>0.11931055719202334</v>
      </c>
      <c r="D55" s="41">
        <v>0.11758568560058487</v>
      </c>
      <c r="E55" s="41">
        <v>0.13081014929551774</v>
      </c>
      <c r="F55" s="41">
        <v>0.13350233727817415</v>
      </c>
      <c r="G55" s="41">
        <v>0.10622347702576705</v>
      </c>
      <c r="H55" s="41">
        <v>0.10072350747024972</v>
      </c>
      <c r="I55" s="41">
        <v>0.12225038616362542</v>
      </c>
      <c r="J55" s="41">
        <v>0.10031688541765024</v>
      </c>
      <c r="K55" s="41">
        <v>0.12049179377288009</v>
      </c>
      <c r="L55" s="41">
        <v>0.14153701024894347</v>
      </c>
      <c r="M55" s="41">
        <v>0.12796925792984476</v>
      </c>
      <c r="N55" s="41">
        <v>0.10295250702398963</v>
      </c>
      <c r="O55" s="41">
        <v>0.11244087824653967</v>
      </c>
      <c r="P55" s="41">
        <v>0.10603224372656025</v>
      </c>
      <c r="Q55" s="41">
        <v>0.11000554746856758</v>
      </c>
      <c r="R55" s="41">
        <v>0.12324007636884604</v>
      </c>
      <c r="S55" s="41">
        <v>0.11767719452295365</v>
      </c>
      <c r="T55" s="41">
        <v>0.12573700167331853</v>
      </c>
      <c r="U55" s="41">
        <v>0.14089546532457281</v>
      </c>
      <c r="V55" s="41">
        <v>0.13249060047903263</v>
      </c>
      <c r="W55" s="41">
        <v>9.5327257055282708E-2</v>
      </c>
      <c r="X55" s="41">
        <v>0.10393370820274844</v>
      </c>
      <c r="Y55" s="41">
        <v>8.1549914392476774E-2</v>
      </c>
      <c r="Z55" s="41">
        <v>7.5484578889616905E-2</v>
      </c>
      <c r="AA55" s="41">
        <v>0.17906877433618601</v>
      </c>
      <c r="AB55" s="41">
        <v>0.13777228297403099</v>
      </c>
      <c r="AC55" s="41">
        <v>0.12515668429628876</v>
      </c>
      <c r="AD55" s="41">
        <v>0.1486643493528336</v>
      </c>
      <c r="AE55" s="41">
        <v>9.3617383942571797E-2</v>
      </c>
      <c r="AF55" s="41">
        <v>0.11764710201486275</v>
      </c>
      <c r="AG55" s="41">
        <v>0.10696214134017079</v>
      </c>
      <c r="AH55" s="41">
        <v>9.3214787112008715E-2</v>
      </c>
      <c r="AI55" s="41">
        <v>7.4352623172914037E-2</v>
      </c>
      <c r="AJ55" s="41">
        <v>0.1055075346806563</v>
      </c>
      <c r="AK55" s="41">
        <v>8.9023877670707088E-2</v>
      </c>
      <c r="AL55" s="41">
        <v>9.0324933734498333E-2</v>
      </c>
      <c r="AM55" s="41">
        <v>8.150055946481928E-2</v>
      </c>
      <c r="AN55" s="41">
        <v>9.3414295820186233E-2</v>
      </c>
      <c r="AO55" s="41">
        <v>7.068892968824457E-2</v>
      </c>
      <c r="AP55" s="41">
        <v>9.533938927750496E-2</v>
      </c>
      <c r="AQ55" s="41">
        <v>6.7525550229512732E-2</v>
      </c>
      <c r="AR55" s="41">
        <v>7.1433197801107781E-2</v>
      </c>
      <c r="AS55" s="41">
        <v>7.1334898882376985E-2</v>
      </c>
      <c r="AT55" s="10">
        <f t="shared" si="0"/>
        <v>4.7994042035162492</v>
      </c>
      <c r="AU55" s="41">
        <v>1</v>
      </c>
      <c r="AV55" s="41">
        <v>1</v>
      </c>
    </row>
    <row r="56" spans="1:49">
      <c r="A56" s="14" t="s">
        <v>166</v>
      </c>
      <c r="B56" s="41">
        <v>5.4034666230880412E-3</v>
      </c>
      <c r="C56" s="41">
        <v>4.9592322042164841E-3</v>
      </c>
      <c r="E56" s="41">
        <v>5.5753395506216944E-3</v>
      </c>
      <c r="F56" s="41">
        <v>5.7681497138463355E-3</v>
      </c>
      <c r="L56" s="41">
        <v>4.2915577542241203E-3</v>
      </c>
      <c r="M56" s="41">
        <v>4.6639628338187907E-3</v>
      </c>
      <c r="N56" s="41">
        <v>4.7352496217851741E-3</v>
      </c>
      <c r="O56" s="41">
        <v>5.3173341301715506E-3</v>
      </c>
      <c r="P56" s="41">
        <v>4.4109690584621672E-3</v>
      </c>
      <c r="Q56" s="41">
        <v>4.1778966277476945E-3</v>
      </c>
      <c r="R56" s="41">
        <v>4.6056609449602222E-3</v>
      </c>
      <c r="S56" s="41">
        <v>4.6008835716049726E-3</v>
      </c>
      <c r="U56" s="41">
        <v>5.1103058108511188E-3</v>
      </c>
      <c r="V56" s="41">
        <v>5.3921947925422847E-3</v>
      </c>
      <c r="W56" s="41">
        <v>3.8754060842705884E-3</v>
      </c>
      <c r="X56" s="41">
        <v>5.2286167090756092E-3</v>
      </c>
      <c r="Y56" s="41">
        <v>4.142960296203738E-3</v>
      </c>
      <c r="Z56" s="41">
        <v>4.0436701216479704E-3</v>
      </c>
      <c r="AB56" s="41">
        <v>4.6340881637505372E-3</v>
      </c>
      <c r="AC56" s="41">
        <v>6.8603839532085072E-3</v>
      </c>
      <c r="AD56" s="41">
        <v>6.4331220112462811E-3</v>
      </c>
      <c r="AF56" s="41">
        <v>5.5392021169972886E-3</v>
      </c>
      <c r="AG56" s="41">
        <v>4.779862936169498E-3</v>
      </c>
      <c r="AH56" s="41">
        <v>3.8247964821327115E-3</v>
      </c>
      <c r="AI56" s="41">
        <v>2.8975788478917833E-3</v>
      </c>
      <c r="AO56" s="41">
        <v>2.6757344333574896E-3</v>
      </c>
      <c r="AP56" s="41">
        <v>4.8195768401222356E-3</v>
      </c>
      <c r="AQ56" s="41">
        <v>8.1841503233433498E-3</v>
      </c>
      <c r="AR56" s="41">
        <v>3.0878610260983703E-3</v>
      </c>
      <c r="AT56" s="10">
        <f t="shared" si="0"/>
        <v>0.14003921358345664</v>
      </c>
      <c r="AU56" s="41">
        <v>1</v>
      </c>
    </row>
    <row r="57" spans="1:49">
      <c r="A57" s="14" t="s">
        <v>171</v>
      </c>
      <c r="B57" s="41">
        <v>0.15334633213401155</v>
      </c>
      <c r="C57" s="41">
        <v>0.16863869454877117</v>
      </c>
      <c r="D57" s="41">
        <v>0.23707148929694968</v>
      </c>
      <c r="E57" s="41">
        <v>0.16547114305772662</v>
      </c>
      <c r="F57" s="41">
        <v>0.16445122550724864</v>
      </c>
      <c r="G57" s="41">
        <v>0.13388085756527446</v>
      </c>
      <c r="H57" s="41">
        <v>0.11426828868992707</v>
      </c>
      <c r="I57" s="41">
        <v>0.21775088980196772</v>
      </c>
      <c r="J57" s="41">
        <v>0.13220748519552694</v>
      </c>
      <c r="K57" s="41">
        <v>0.1448611377772509</v>
      </c>
      <c r="L57" s="41">
        <v>0.13604143431574064</v>
      </c>
      <c r="M57" s="41">
        <v>0.10504367462856473</v>
      </c>
      <c r="N57" s="41">
        <v>0.1069521288091636</v>
      </c>
      <c r="O57" s="41">
        <v>0.11139251938390728</v>
      </c>
      <c r="P57" s="41">
        <v>0.10919924623579415</v>
      </c>
      <c r="Q57" s="41">
        <v>0.10236783019596635</v>
      </c>
      <c r="R57" s="41">
        <v>0.13034500013403269</v>
      </c>
      <c r="S57" s="41">
        <v>0.11449002551930411</v>
      </c>
      <c r="T57" s="41">
        <v>0.16834520392773936</v>
      </c>
      <c r="U57" s="41">
        <v>0.16213034328532844</v>
      </c>
      <c r="V57" s="41">
        <v>0.17983024588232399</v>
      </c>
      <c r="W57" s="41">
        <v>0.12823181998205904</v>
      </c>
      <c r="X57" s="41">
        <v>0.1458605360471259</v>
      </c>
      <c r="Y57" s="41">
        <v>0.11530556679349896</v>
      </c>
      <c r="Z57" s="41">
        <v>0.15168973057461102</v>
      </c>
      <c r="AA57" s="41">
        <v>0.17741143111275995</v>
      </c>
      <c r="AB57" s="41">
        <v>0.13749931438965374</v>
      </c>
      <c r="AC57" s="41">
        <v>0.16223321704029278</v>
      </c>
      <c r="AD57" s="41">
        <v>0.18245910851714681</v>
      </c>
      <c r="AE57" s="41">
        <v>0.15104715384358955</v>
      </c>
      <c r="AF57" s="41">
        <v>0.16330954109942589</v>
      </c>
      <c r="AG57" s="41">
        <v>0.19104322049569364</v>
      </c>
      <c r="AH57" s="41">
        <v>0.13889173406823585</v>
      </c>
      <c r="AI57" s="41">
        <v>0.120157682197769</v>
      </c>
      <c r="AJ57" s="41">
        <v>0.14231933829145293</v>
      </c>
      <c r="AK57" s="41">
        <v>0.14295648406668099</v>
      </c>
      <c r="AL57" s="41">
        <v>0.1311770439002406</v>
      </c>
      <c r="AM57" s="41">
        <v>0.12767118880879808</v>
      </c>
      <c r="AN57" s="41">
        <v>0.12075199941583903</v>
      </c>
      <c r="AO57" s="41">
        <v>9.7196547799082558E-2</v>
      </c>
      <c r="AP57" s="41">
        <v>0.14774954828551515</v>
      </c>
      <c r="AQ57" s="41">
        <v>0.13280945095835645</v>
      </c>
      <c r="AR57" s="41">
        <v>0.1103320939615615</v>
      </c>
      <c r="AS57" s="41">
        <v>0.10838252733753154</v>
      </c>
      <c r="AT57" s="10">
        <f t="shared" si="0"/>
        <v>6.284571474879443</v>
      </c>
      <c r="AU57" s="41">
        <v>1</v>
      </c>
      <c r="AV57" s="41">
        <v>1</v>
      </c>
    </row>
    <row r="58" spans="1:49">
      <c r="A58" s="14" t="s">
        <v>30</v>
      </c>
      <c r="B58" s="41">
        <v>4.2704425645940444E-3</v>
      </c>
      <c r="D58" s="41">
        <v>5.108618345534359E-2</v>
      </c>
      <c r="E58" s="41">
        <v>4.588025109530749E-3</v>
      </c>
      <c r="F58" s="41">
        <v>4.3328900817810549E-3</v>
      </c>
      <c r="I58" s="41">
        <v>1.3664180578576783E-2</v>
      </c>
      <c r="J58" s="41">
        <v>8.3869531787463068E-3</v>
      </c>
      <c r="K58" s="41">
        <v>6.1326036618444268E-3</v>
      </c>
      <c r="AT58" s="10">
        <f t="shared" si="0"/>
        <v>9.2461278630416963E-2</v>
      </c>
      <c r="AU58" s="41">
        <v>1</v>
      </c>
      <c r="AV58" s="41">
        <v>1</v>
      </c>
    </row>
    <row r="59" spans="1:49">
      <c r="A59" s="14" t="s">
        <v>31</v>
      </c>
      <c r="B59" s="41">
        <v>0.35379214390163521</v>
      </c>
      <c r="C59" s="41">
        <v>0.32500365105301876</v>
      </c>
      <c r="D59" s="41">
        <v>0.29332246102343063</v>
      </c>
      <c r="E59" s="41">
        <v>0.34447093308107857</v>
      </c>
      <c r="F59" s="41">
        <v>0.35338450487952344</v>
      </c>
      <c r="G59" s="41">
        <v>0.28581694391434803</v>
      </c>
      <c r="H59" s="41">
        <v>0.26064693136891609</v>
      </c>
      <c r="I59" s="41">
        <v>0.29642858457382137</v>
      </c>
      <c r="J59" s="41">
        <v>0.26624726280244065</v>
      </c>
      <c r="K59" s="41">
        <v>0.30438195905713117</v>
      </c>
      <c r="L59" s="41">
        <v>0.37196905282851594</v>
      </c>
      <c r="M59" s="41">
        <v>0.3338940319333617</v>
      </c>
      <c r="N59" s="41">
        <v>0.27187486492327639</v>
      </c>
      <c r="O59" s="41">
        <v>0.29916638606365636</v>
      </c>
      <c r="P59" s="41">
        <v>0.27413529414270682</v>
      </c>
      <c r="Q59" s="41">
        <v>0.30865069595632977</v>
      </c>
      <c r="R59" s="41">
        <v>0.34998466070370138</v>
      </c>
      <c r="S59" s="41">
        <v>0.31658809647943364</v>
      </c>
      <c r="T59" s="41">
        <v>0.3226325364281411</v>
      </c>
      <c r="U59" s="41">
        <v>0.36539625881449478</v>
      </c>
      <c r="V59" s="41">
        <v>0.35771991713649615</v>
      </c>
      <c r="W59" s="41">
        <v>0.24263135134643399</v>
      </c>
      <c r="X59" s="41">
        <v>0.25415106886196426</v>
      </c>
      <c r="Y59" s="41">
        <v>0.20007209354065772</v>
      </c>
      <c r="Z59" s="41">
        <v>0.20116579963213527</v>
      </c>
      <c r="AA59" s="41">
        <v>0.47596131314544865</v>
      </c>
      <c r="AB59" s="41">
        <v>0.3688430596461868</v>
      </c>
      <c r="AC59" s="41">
        <v>0.32569030362646889</v>
      </c>
      <c r="AD59" s="41">
        <v>0.38539900573577107</v>
      </c>
      <c r="AE59" s="41">
        <v>0.26244825870615474</v>
      </c>
      <c r="AF59" s="41">
        <v>0.31188813807474547</v>
      </c>
      <c r="AG59" s="41">
        <v>0.30245101060759738</v>
      </c>
      <c r="AH59" s="41">
        <v>0.24838882600312998</v>
      </c>
      <c r="AI59" s="41">
        <v>0.20295088951649234</v>
      </c>
      <c r="AJ59" s="41">
        <v>0.28805460612199574</v>
      </c>
      <c r="AK59" s="41">
        <v>0.2528746313056503</v>
      </c>
      <c r="AL59" s="41">
        <v>0.24068081983551937</v>
      </c>
      <c r="AM59" s="41">
        <v>0.22103105737309617</v>
      </c>
      <c r="AN59" s="41">
        <v>0.24797240525578235</v>
      </c>
      <c r="AO59" s="41">
        <v>0.19614230303771382</v>
      </c>
      <c r="AP59" s="41">
        <v>0.26514117628482037</v>
      </c>
      <c r="AQ59" s="41">
        <v>0.18563508091550165</v>
      </c>
      <c r="AR59" s="41">
        <v>0.18979984500681435</v>
      </c>
      <c r="AS59" s="41">
        <v>0.18971485577975203</v>
      </c>
      <c r="AT59" s="10">
        <f t="shared" si="0"/>
        <v>12.714595070425288</v>
      </c>
      <c r="AU59" s="41">
        <v>1</v>
      </c>
      <c r="AV59" s="41">
        <v>1</v>
      </c>
    </row>
    <row r="60" spans="1:49">
      <c r="A60" s="14">
        <v>146</v>
      </c>
      <c r="G60" s="41">
        <v>5.9530552433069879E-3</v>
      </c>
      <c r="H60" s="41">
        <v>5.3188531359353135E-3</v>
      </c>
      <c r="I60" s="41">
        <v>9.128368273115528E-3</v>
      </c>
      <c r="J60" s="41">
        <v>6.7693649701662329E-3</v>
      </c>
      <c r="K60" s="41">
        <v>5.9818415399899754E-3</v>
      </c>
      <c r="V60" s="41">
        <v>8.5400231426933457E-3</v>
      </c>
      <c r="W60" s="41">
        <v>5.7309094500711697E-3</v>
      </c>
      <c r="X60" s="41">
        <v>8.6029398153751515E-3</v>
      </c>
      <c r="Y60" s="41">
        <v>6.3083270600003761E-3</v>
      </c>
      <c r="Z60" s="41">
        <v>8.2793245814157274E-3</v>
      </c>
      <c r="AA60" s="41">
        <v>8.3981451651755374E-3</v>
      </c>
      <c r="AB60" s="41">
        <v>5.7753902238980165E-3</v>
      </c>
      <c r="AC60" s="41">
        <v>1.0661399246084152E-2</v>
      </c>
      <c r="AD60" s="41">
        <v>7.5007159229654903E-3</v>
      </c>
      <c r="AE60" s="41">
        <v>5.9378657899553482E-3</v>
      </c>
      <c r="AF60" s="41">
        <v>7.7162612735318815E-3</v>
      </c>
      <c r="AG60" s="41">
        <v>7.6108770500136489E-3</v>
      </c>
      <c r="AH60" s="41">
        <v>8.676192035307069E-3</v>
      </c>
      <c r="AI60" s="41">
        <v>4.7335634948539708E-3</v>
      </c>
      <c r="AJ60" s="41">
        <v>8.1240893111536022E-3</v>
      </c>
      <c r="AK60" s="41">
        <v>4.9566428367910963E-3</v>
      </c>
      <c r="AL60" s="41">
        <v>5.01088952517483E-3</v>
      </c>
      <c r="AM60" s="41">
        <v>4.3776405744679475E-3</v>
      </c>
      <c r="AN60" s="41">
        <v>5.8938017925214171E-3</v>
      </c>
      <c r="AO60" s="41">
        <v>3.9138010713726983E-3</v>
      </c>
      <c r="AP60" s="41">
        <v>5.6287475706348683E-3</v>
      </c>
      <c r="AQ60" s="41">
        <v>5.8431173472752052E-3</v>
      </c>
      <c r="AR60" s="41">
        <v>4.9260838312938579E-3</v>
      </c>
      <c r="AS60" s="41">
        <v>3.4605437435977758E-3</v>
      </c>
      <c r="AT60" s="10">
        <f t="shared" si="0"/>
        <v>0.18975877501813826</v>
      </c>
      <c r="AW60" s="41">
        <v>1</v>
      </c>
    </row>
    <row r="61" spans="1:49">
      <c r="A61" s="14" t="s">
        <v>32</v>
      </c>
      <c r="Q61" s="41">
        <v>6.7646346668150843E-3</v>
      </c>
      <c r="R61" s="41">
        <v>5.034565540494253E-3</v>
      </c>
      <c r="S61" s="41">
        <v>4.3059023680816618E-3</v>
      </c>
      <c r="U61" s="41">
        <v>4.772475210649739E-3</v>
      </c>
      <c r="AF61" s="41">
        <v>1.6060308577025676E-2</v>
      </c>
      <c r="AG61" s="41">
        <v>1.7940296141767644E-2</v>
      </c>
      <c r="AH61" s="41">
        <v>1.8657372997759748E-2</v>
      </c>
      <c r="AO61" s="41">
        <v>8.2838975812295785E-3</v>
      </c>
      <c r="AP61" s="41">
        <v>5.1447274841235286E-3</v>
      </c>
      <c r="AQ61" s="41">
        <v>8.4210931488187101E-3</v>
      </c>
      <c r="AR61" s="41">
        <v>4.0156913615530844E-3</v>
      </c>
      <c r="AS61" s="41">
        <v>3.7871697380061136E-3</v>
      </c>
      <c r="AT61" s="10">
        <f t="shared" si="0"/>
        <v>0.10318813481632481</v>
      </c>
      <c r="AU61" s="41">
        <v>1</v>
      </c>
      <c r="AV61" s="41">
        <v>1</v>
      </c>
    </row>
    <row r="62" spans="1:49">
      <c r="A62" s="14" t="s">
        <v>2229</v>
      </c>
      <c r="B62" s="41">
        <v>8.5727201642809087E-2</v>
      </c>
      <c r="C62" s="41">
        <v>7.7311047673108133E-2</v>
      </c>
      <c r="D62" s="41">
        <v>7.1802234226604963E-2</v>
      </c>
      <c r="E62" s="41">
        <v>8.1059470052875948E-2</v>
      </c>
      <c r="F62" s="41">
        <v>7.352161561761078E-2</v>
      </c>
      <c r="G62" s="41">
        <v>6.689903769348518E-2</v>
      </c>
      <c r="H62" s="41">
        <v>6.5923063210364952E-2</v>
      </c>
      <c r="I62" s="41">
        <v>7.1131707867677474E-2</v>
      </c>
      <c r="J62" s="41">
        <v>5.7503911888093014E-2</v>
      </c>
      <c r="K62" s="41">
        <v>7.0493855477110581E-2</v>
      </c>
      <c r="L62" s="41">
        <v>8.6512235790377007E-2</v>
      </c>
      <c r="M62" s="41">
        <v>7.9482829955857384E-2</v>
      </c>
      <c r="N62" s="41">
        <v>6.5483574670412797E-2</v>
      </c>
      <c r="O62" s="41">
        <v>7.4677380870084895E-2</v>
      </c>
      <c r="P62" s="41">
        <v>6.4922273391470303E-2</v>
      </c>
      <c r="Q62" s="41">
        <v>6.5036721745166504E-2</v>
      </c>
      <c r="R62" s="41">
        <v>7.6112396832063001E-2</v>
      </c>
      <c r="S62" s="41">
        <v>6.5362621079494004E-2</v>
      </c>
      <c r="T62" s="41">
        <v>6.5230519155419747E-2</v>
      </c>
      <c r="U62" s="41">
        <v>7.7742566490829959E-2</v>
      </c>
      <c r="V62" s="41">
        <v>9.3174400241978317E-2</v>
      </c>
      <c r="W62" s="41">
        <v>6.0932378257568309E-2</v>
      </c>
      <c r="X62" s="41">
        <v>6.2656897658940974E-2</v>
      </c>
      <c r="Y62" s="41">
        <v>4.7947041120630647E-2</v>
      </c>
      <c r="Z62" s="41">
        <v>4.9803831792669548E-2</v>
      </c>
      <c r="AA62" s="41">
        <v>9.6676497549052526E-2</v>
      </c>
      <c r="AB62" s="41">
        <v>7.3813447656998391E-2</v>
      </c>
      <c r="AC62" s="41">
        <v>6.1204464651687031E-2</v>
      </c>
      <c r="AD62" s="41">
        <v>7.3032529862075479E-2</v>
      </c>
      <c r="AE62" s="41">
        <v>6.2559713588627067E-2</v>
      </c>
      <c r="AF62" s="41">
        <v>7.5370669102427526E-2</v>
      </c>
      <c r="AG62" s="41">
        <v>6.9845957289431063E-2</v>
      </c>
      <c r="AH62" s="41">
        <v>5.8545912002542271E-2</v>
      </c>
      <c r="AI62" s="41">
        <v>4.4545927331200538E-2</v>
      </c>
      <c r="AJ62" s="41">
        <v>6.0014733523641353E-2</v>
      </c>
      <c r="AK62" s="41">
        <v>5.2106134741669342E-2</v>
      </c>
      <c r="AL62" s="41">
        <v>5.1357347771159641E-2</v>
      </c>
      <c r="AM62" s="41">
        <v>4.1264208346772351E-2</v>
      </c>
      <c r="AN62" s="41">
        <v>5.2022669561661197E-2</v>
      </c>
      <c r="AO62" s="41">
        <v>4.2456604730367609E-2</v>
      </c>
      <c r="AP62" s="41">
        <v>5.9986587938747934E-2</v>
      </c>
      <c r="AQ62" s="41">
        <v>4.3042509940713819E-2</v>
      </c>
      <c r="AR62" s="41">
        <v>4.414701434298425E-2</v>
      </c>
      <c r="AS62" s="41">
        <v>4.2531506992852429E-2</v>
      </c>
      <c r="AT62" s="10">
        <f t="shared" si="0"/>
        <v>2.8609752513273152</v>
      </c>
      <c r="AU62" s="41">
        <v>1</v>
      </c>
      <c r="AV62" s="41">
        <v>1</v>
      </c>
    </row>
    <row r="63" spans="1:49">
      <c r="A63" s="14">
        <v>310</v>
      </c>
      <c r="B63" s="41">
        <v>5.9613377142384173E-3</v>
      </c>
      <c r="C63" s="41">
        <v>9.067355728295522E-3</v>
      </c>
      <c r="D63" s="41">
        <v>1.2081826812704062E-2</v>
      </c>
      <c r="E63" s="41">
        <v>5.2296204230216428E-3</v>
      </c>
      <c r="F63" s="41">
        <v>3.7191320370266929E-3</v>
      </c>
      <c r="G63" s="41">
        <v>3.10331506316135E-3</v>
      </c>
      <c r="H63" s="41">
        <v>3.6198761082459896E-3</v>
      </c>
      <c r="I63" s="41">
        <v>1.8820185775682795E-2</v>
      </c>
      <c r="J63" s="41">
        <v>1.1746343283917644E-2</v>
      </c>
      <c r="K63" s="41">
        <v>4.6702755081134507E-2</v>
      </c>
      <c r="L63" s="41">
        <v>5.4833503965017617E-3</v>
      </c>
      <c r="M63" s="41">
        <v>1.8082033755025866E-2</v>
      </c>
      <c r="N63" s="41">
        <v>3.1227036956991572E-3</v>
      </c>
      <c r="AF63" s="41">
        <v>4.4830163686946971E-2</v>
      </c>
      <c r="AG63" s="41">
        <v>9.1472215395625528E-2</v>
      </c>
      <c r="AH63" s="41">
        <v>4.211828417301141E-2</v>
      </c>
      <c r="AO63" s="41">
        <v>1.8308236334963111E-2</v>
      </c>
      <c r="AQ63" s="41">
        <v>3.3589090660130286E-2</v>
      </c>
      <c r="AR63" s="41">
        <v>6.9248708805306914E-3</v>
      </c>
      <c r="AS63" s="41">
        <v>5.2887761266686715E-3</v>
      </c>
      <c r="AT63" s="10">
        <f t="shared" si="0"/>
        <v>0.38927147313253202</v>
      </c>
      <c r="AW63" s="41">
        <v>1</v>
      </c>
    </row>
    <row r="64" spans="1:49">
      <c r="A64" s="14" t="s">
        <v>34</v>
      </c>
      <c r="B64" s="41">
        <v>5.5086738342995526E-3</v>
      </c>
      <c r="C64" s="41">
        <v>5.5506339054694149E-3</v>
      </c>
      <c r="D64" s="41">
        <v>4.2514480792068725E-3</v>
      </c>
      <c r="E64" s="41">
        <v>5.5937213447272184E-3</v>
      </c>
      <c r="F64" s="41">
        <v>5.7021682742293151E-3</v>
      </c>
      <c r="G64" s="41">
        <v>5.6843762435480729E-3</v>
      </c>
      <c r="H64" s="41">
        <v>8.0268738770718148E-3</v>
      </c>
      <c r="I64" s="41">
        <v>1.0717497537018339E-2</v>
      </c>
      <c r="J64" s="41">
        <v>6.4636081996771568E-3</v>
      </c>
      <c r="K64" s="41">
        <v>8.1946300336186648E-3</v>
      </c>
      <c r="Q64" s="41">
        <v>6.7167802731705637E-3</v>
      </c>
      <c r="R64" s="41">
        <v>9.096053779870673E-3</v>
      </c>
      <c r="S64" s="41">
        <v>7.4856625415031693E-3</v>
      </c>
      <c r="T64" s="41">
        <v>9.6049791463150708E-3</v>
      </c>
      <c r="U64" s="41">
        <v>1.15070046291032E-2</v>
      </c>
      <c r="V64" s="41">
        <v>1.2312141472902298E-2</v>
      </c>
      <c r="W64" s="41">
        <v>8.5536398374070916E-3</v>
      </c>
      <c r="X64" s="41">
        <v>1.0837062804628865E-2</v>
      </c>
      <c r="Y64" s="41">
        <v>9.3764278589470243E-3</v>
      </c>
      <c r="Z64" s="41">
        <v>9.1855664406324741E-3</v>
      </c>
      <c r="AA64" s="41">
        <v>1.0016815954280006E-2</v>
      </c>
      <c r="AB64" s="41">
        <v>8.1214531622900276E-3</v>
      </c>
      <c r="AC64" s="41">
        <v>1.1047482781132142E-2</v>
      </c>
      <c r="AD64" s="41">
        <v>1.4290101970595437E-2</v>
      </c>
      <c r="AE64" s="41">
        <v>1.0060501383436874E-2</v>
      </c>
      <c r="AF64" s="41">
        <v>1.4828599728767065E-2</v>
      </c>
      <c r="AG64" s="41">
        <v>1.222543405814446E-2</v>
      </c>
      <c r="AH64" s="41">
        <v>1.1978350957395554E-2</v>
      </c>
      <c r="AI64" s="41">
        <v>1.1350933643161969E-2</v>
      </c>
      <c r="AJ64" s="41">
        <v>9.1444670743663775E-3</v>
      </c>
      <c r="AK64" s="41">
        <v>1.0147748510607135E-2</v>
      </c>
      <c r="AL64" s="41">
        <v>1.214376266840473E-2</v>
      </c>
      <c r="AM64" s="41">
        <v>7.7801058065246516E-3</v>
      </c>
      <c r="AN64" s="41">
        <v>8.8420503755512955E-3</v>
      </c>
      <c r="AO64" s="41">
        <v>2.6175174291370937E-3</v>
      </c>
      <c r="AP64" s="41">
        <v>5.9110389127014018E-3</v>
      </c>
      <c r="AQ64" s="41">
        <v>5.7800167279741773E-3</v>
      </c>
      <c r="AR64" s="41">
        <v>5.4732251762922932E-3</v>
      </c>
      <c r="AS64" s="41">
        <v>3.441988549262131E-3</v>
      </c>
      <c r="AT64" s="10">
        <f t="shared" si="0"/>
        <v>0.33557054498337169</v>
      </c>
      <c r="AU64" s="41">
        <v>1</v>
      </c>
      <c r="AV64" s="41">
        <v>1</v>
      </c>
    </row>
    <row r="65" spans="1:49">
      <c r="A65" s="14" t="s">
        <v>36</v>
      </c>
      <c r="B65" s="41">
        <v>1.9456151483830986</v>
      </c>
      <c r="C65" s="41">
        <v>1.6773344006348698</v>
      </c>
      <c r="D65" s="41">
        <v>1.5390202350668383</v>
      </c>
      <c r="E65" s="41">
        <v>1.8369584352285671</v>
      </c>
      <c r="F65" s="41">
        <v>1.7954003750489553</v>
      </c>
      <c r="G65" s="41">
        <v>1.4489989165700874</v>
      </c>
      <c r="H65" s="41">
        <v>1.4187341711627104</v>
      </c>
      <c r="I65" s="41">
        <v>1.508710918952874</v>
      </c>
      <c r="J65" s="41">
        <v>1.2232575236399443</v>
      </c>
      <c r="K65" s="41">
        <v>1.5114411699140655</v>
      </c>
      <c r="L65" s="41">
        <v>1.9514977465575254</v>
      </c>
      <c r="M65" s="41">
        <v>1.7066727212414037</v>
      </c>
      <c r="N65" s="41">
        <v>1.4343867516749513</v>
      </c>
      <c r="O65" s="41">
        <v>1.6085434696803802</v>
      </c>
      <c r="P65" s="41">
        <v>1.4294910955567957</v>
      </c>
      <c r="Q65" s="41">
        <v>1.4581655070212016</v>
      </c>
      <c r="R65" s="41">
        <v>1.6032054661507897</v>
      </c>
      <c r="S65" s="41">
        <v>1.4273097714238674</v>
      </c>
      <c r="T65" s="41">
        <v>1.4039114982067658</v>
      </c>
      <c r="U65" s="41">
        <v>1.6194488252558861</v>
      </c>
      <c r="V65" s="41">
        <v>2.0648769181529456</v>
      </c>
      <c r="W65" s="41">
        <v>1.3378380705364195</v>
      </c>
      <c r="X65" s="41">
        <v>1.4041142606533779</v>
      </c>
      <c r="Y65" s="41">
        <v>1.0739294507519179</v>
      </c>
      <c r="Z65" s="41">
        <v>1.0908963742431539</v>
      </c>
      <c r="AA65" s="41">
        <v>2.1133177704096227</v>
      </c>
      <c r="AB65" s="41">
        <v>1.5455449358587605</v>
      </c>
      <c r="AC65" s="41">
        <v>1.3690125387113601</v>
      </c>
      <c r="AD65" s="41">
        <v>1.6325344152257342</v>
      </c>
      <c r="AE65" s="41">
        <v>1.4126340273265734</v>
      </c>
      <c r="AF65" s="41">
        <v>1.6421524176370428</v>
      </c>
      <c r="AG65" s="41">
        <v>1.5678919051328091</v>
      </c>
      <c r="AH65" s="41">
        <v>1.2884410722503383</v>
      </c>
      <c r="AI65" s="41">
        <v>0.99615983853551615</v>
      </c>
      <c r="AJ65" s="41">
        <v>1.2852988413600341</v>
      </c>
      <c r="AK65" s="41">
        <v>1.1957284686499801</v>
      </c>
      <c r="AL65" s="41">
        <v>1.094889553824226</v>
      </c>
      <c r="AM65" s="41">
        <v>1.0053561785904737</v>
      </c>
      <c r="AN65" s="41">
        <v>1.1567158784700178</v>
      </c>
      <c r="AO65" s="41">
        <v>0.97508559473052936</v>
      </c>
      <c r="AP65" s="41">
        <v>1.3519628432409752</v>
      </c>
      <c r="AQ65" s="41">
        <v>0.98426018152155159</v>
      </c>
      <c r="AR65" s="41">
        <v>0.96534235512643807</v>
      </c>
      <c r="AS65" s="41">
        <v>0.94649418703963339</v>
      </c>
      <c r="AT65" s="10">
        <f t="shared" si="0"/>
        <v>63.048582225351012</v>
      </c>
      <c r="AU65" s="41">
        <v>1</v>
      </c>
      <c r="AV65" s="41">
        <v>1</v>
      </c>
    </row>
    <row r="66" spans="1:49">
      <c r="A66" s="14" t="s">
        <v>192</v>
      </c>
      <c r="B66" s="41">
        <v>1.9797450347198958E-2</v>
      </c>
      <c r="C66" s="41">
        <v>2.4536454042197908E-2</v>
      </c>
      <c r="D66" s="41">
        <v>1.7752739855175542E-2</v>
      </c>
      <c r="E66" s="41">
        <v>2.4754974219533769E-2</v>
      </c>
      <c r="F66" s="41">
        <v>2.494817027261767E-2</v>
      </c>
      <c r="G66" s="41">
        <v>7.0851959323451758E-2</v>
      </c>
      <c r="H66" s="41">
        <v>6.1370023060144004E-2</v>
      </c>
      <c r="I66" s="41">
        <v>6.3755338505083622E-2</v>
      </c>
      <c r="J66" s="41">
        <v>5.7355810952387377E-2</v>
      </c>
      <c r="K66" s="41">
        <v>7.1301141539861126E-2</v>
      </c>
      <c r="L66" s="41">
        <v>2.8495754189415367E-2</v>
      </c>
      <c r="M66" s="41">
        <v>1.3555654848229383E-2</v>
      </c>
      <c r="N66" s="41">
        <v>2.2375999567754486E-2</v>
      </c>
      <c r="O66" s="41">
        <v>1.2803023376646546E-2</v>
      </c>
      <c r="P66" s="41">
        <v>1.4919362282536614E-2</v>
      </c>
      <c r="Q66" s="41">
        <v>0.24978719099130636</v>
      </c>
      <c r="R66" s="41">
        <v>0.36978992610331235</v>
      </c>
      <c r="S66" s="41">
        <v>0.27854210685179598</v>
      </c>
      <c r="T66" s="41">
        <v>0.29956049151452363</v>
      </c>
      <c r="U66" s="41">
        <v>0.37553776863712546</v>
      </c>
      <c r="V66" s="41">
        <v>0.24870130098514717</v>
      </c>
      <c r="W66" s="41">
        <v>0.17105492725328644</v>
      </c>
      <c r="X66" s="41">
        <v>0.20934294855821464</v>
      </c>
      <c r="Y66" s="41">
        <v>0.14569239672045517</v>
      </c>
      <c r="Z66" s="41">
        <v>0.15493799190066074</v>
      </c>
      <c r="AA66" s="41">
        <v>2.365638690000783E-2</v>
      </c>
      <c r="AB66" s="41">
        <v>2.2255230728609274E-2</v>
      </c>
      <c r="AC66" s="41">
        <v>2.1008743189745865E-2</v>
      </c>
      <c r="AD66" s="41">
        <v>2.9108209609463521E-2</v>
      </c>
      <c r="AE66" s="41">
        <v>4.4362439704606821E-2</v>
      </c>
      <c r="AF66" s="41">
        <v>4.5001611684603232E-2</v>
      </c>
      <c r="AG66" s="41">
        <v>3.7349133324634423E-2</v>
      </c>
      <c r="AH66" s="41">
        <v>3.9958282375441696E-2</v>
      </c>
      <c r="AI66" s="41">
        <v>4.2680869078018879E-2</v>
      </c>
      <c r="AJ66" s="41">
        <v>1.9796818208901865E-2</v>
      </c>
      <c r="AK66" s="41">
        <v>1.8090869426353746E-2</v>
      </c>
      <c r="AL66" s="41">
        <v>2.2063615983497948E-2</v>
      </c>
      <c r="AM66" s="41">
        <v>2.0755542316585069E-2</v>
      </c>
      <c r="AN66" s="41">
        <v>1.9550524409425278E-2</v>
      </c>
      <c r="AO66" s="41">
        <v>9.0103738655551331E-3</v>
      </c>
      <c r="AP66" s="41">
        <v>1.3872879310461503E-2</v>
      </c>
      <c r="AQ66" s="41">
        <v>1.3595028428406512E-2</v>
      </c>
      <c r="AR66" s="41">
        <v>1.0343824889405433E-2</v>
      </c>
      <c r="AS66" s="41">
        <v>1.0835414880501819E-2</v>
      </c>
      <c r="AT66" s="10">
        <f t="shared" si="0"/>
        <v>3.4948167042122873</v>
      </c>
      <c r="AU66" s="41">
        <v>1</v>
      </c>
      <c r="AV66" s="41">
        <v>1</v>
      </c>
    </row>
    <row r="67" spans="1:49">
      <c r="A67" s="14" t="s">
        <v>37</v>
      </c>
      <c r="B67" s="41">
        <v>3.2248890549027014E-2</v>
      </c>
      <c r="C67" s="41">
        <v>3.1525465061489247E-2</v>
      </c>
      <c r="D67" s="41">
        <v>2.7557005196875917E-2</v>
      </c>
      <c r="E67" s="41">
        <v>3.2059262904196216E-2</v>
      </c>
      <c r="F67" s="41">
        <v>2.6406294759995778E-2</v>
      </c>
      <c r="G67" s="41">
        <v>6.3047197460184681E-2</v>
      </c>
      <c r="H67" s="41">
        <v>5.6818282219366051E-2</v>
      </c>
      <c r="I67" s="41">
        <v>8.0618941463851526E-2</v>
      </c>
      <c r="J67" s="41">
        <v>6.1367182406395708E-2</v>
      </c>
      <c r="K67" s="41">
        <v>7.8872428185043114E-2</v>
      </c>
      <c r="L67" s="41">
        <v>2.0439125503416051E-2</v>
      </c>
      <c r="M67" s="41">
        <v>1.6037787954725626E-2</v>
      </c>
      <c r="N67" s="41">
        <v>1.6866220012967365E-2</v>
      </c>
      <c r="O67" s="41">
        <v>1.6577226780007982E-2</v>
      </c>
      <c r="P67" s="41">
        <v>1.67486747354086E-2</v>
      </c>
      <c r="Q67" s="41">
        <v>1.6009895456355363E-2</v>
      </c>
      <c r="R67" s="41">
        <v>1.8982602557343652E-2</v>
      </c>
      <c r="S67" s="41">
        <v>1.664764152237741E-2</v>
      </c>
      <c r="T67" s="41">
        <v>2.1909358643810255E-2</v>
      </c>
      <c r="U67" s="41">
        <v>2.395762780296401E-2</v>
      </c>
      <c r="V67" s="41">
        <v>1.9631721668665565E-2</v>
      </c>
      <c r="W67" s="41">
        <v>1.2812427811302034E-2</v>
      </c>
      <c r="X67" s="41">
        <v>1.7792888682579396E-2</v>
      </c>
      <c r="Y67" s="41">
        <v>9.8168414380243076E-3</v>
      </c>
      <c r="Z67" s="41">
        <v>1.4772689596375031E-2</v>
      </c>
      <c r="AA67" s="41">
        <v>5.4172542637178168E-2</v>
      </c>
      <c r="AB67" s="41">
        <v>5.6591553535644719E-2</v>
      </c>
      <c r="AC67" s="41">
        <v>6.5198063905523379E-2</v>
      </c>
      <c r="AD67" s="41">
        <v>7.2453800502524007E-2</v>
      </c>
      <c r="AE67" s="41">
        <v>2.4602155758827231E-2</v>
      </c>
      <c r="AF67" s="41">
        <v>2.8109027709961387E-2</v>
      </c>
      <c r="AG67" s="41">
        <v>3.1080316266663681E-2</v>
      </c>
      <c r="AH67" s="41">
        <v>2.2341515485508699E-2</v>
      </c>
      <c r="AI67" s="41">
        <v>2.1832376259199621E-2</v>
      </c>
      <c r="AJ67" s="41">
        <v>2.9898354937084603E-2</v>
      </c>
      <c r="AK67" s="41">
        <v>0</v>
      </c>
      <c r="AL67" s="41">
        <v>1.778328605264767E-2</v>
      </c>
      <c r="AM67" s="41">
        <v>1.1714433912114842E-2</v>
      </c>
      <c r="AN67" s="41">
        <v>1.4974515243194977E-2</v>
      </c>
      <c r="AO67" s="41">
        <v>1.547066312539448E-2</v>
      </c>
      <c r="AP67" s="41">
        <v>2.1624290203233653E-2</v>
      </c>
      <c r="AQ67" s="41">
        <v>2.0169481953380634E-2</v>
      </c>
      <c r="AR67" s="41">
        <v>2.0105179770807561E-2</v>
      </c>
      <c r="AS67" s="41">
        <v>1.8644695861263903E-2</v>
      </c>
      <c r="AT67" s="10">
        <f t="shared" si="0"/>
        <v>1.2962899334929014</v>
      </c>
      <c r="AU67" s="41">
        <v>1</v>
      </c>
      <c r="AV67" s="41">
        <v>1</v>
      </c>
    </row>
    <row r="68" spans="1:49">
      <c r="A68" s="14" t="s">
        <v>38</v>
      </c>
      <c r="B68" s="41">
        <v>0.20362476741474958</v>
      </c>
      <c r="C68" s="41">
        <v>0.18877494082538598</v>
      </c>
      <c r="D68" s="41">
        <v>0.16936886571815135</v>
      </c>
      <c r="E68" s="41">
        <v>0.30414976071853023</v>
      </c>
      <c r="F68" s="41">
        <v>0.20748745617705497</v>
      </c>
      <c r="G68" s="41">
        <v>0.16853667250498872</v>
      </c>
      <c r="H68" s="41">
        <v>0.15272654889379392</v>
      </c>
      <c r="I68" s="41">
        <v>0.17054568386234786</v>
      </c>
      <c r="J68" s="41">
        <v>0.14935796698726164</v>
      </c>
      <c r="K68" s="41">
        <v>0.18012594435717993</v>
      </c>
      <c r="L68" s="41">
        <v>0.22731019262713376</v>
      </c>
      <c r="M68" s="41">
        <v>0.19730262742305632</v>
      </c>
      <c r="N68" s="41">
        <v>0.16083234277069375</v>
      </c>
      <c r="O68" s="41">
        <v>0.1954864541219653</v>
      </c>
      <c r="P68" s="41">
        <v>0.16090678913204931</v>
      </c>
      <c r="Q68" s="41">
        <v>0.18515541104453395</v>
      </c>
      <c r="R68" s="41">
        <v>0.20963963078462733</v>
      </c>
      <c r="S68" s="41">
        <v>0.19398046264028759</v>
      </c>
      <c r="T68" s="41">
        <v>0.18434891461395825</v>
      </c>
      <c r="U68" s="41">
        <v>0.215577451372993</v>
      </c>
      <c r="V68" s="41">
        <v>0.20647599736918926</v>
      </c>
      <c r="W68" s="41">
        <v>0.13287918824408171</v>
      </c>
      <c r="X68" s="41">
        <v>0.14860584460243575</v>
      </c>
      <c r="Y68" s="41">
        <v>0.1222989816431751</v>
      </c>
      <c r="Z68" s="41">
        <v>0.11785533285442504</v>
      </c>
      <c r="AA68" s="41">
        <v>0.27428030763593769</v>
      </c>
      <c r="AB68" s="41">
        <v>0.20322606773447555</v>
      </c>
      <c r="AC68" s="41">
        <v>0.19557160659278078</v>
      </c>
      <c r="AD68" s="41">
        <v>0.23337091679277694</v>
      </c>
      <c r="AE68" s="41">
        <v>0.16190991652834394</v>
      </c>
      <c r="AF68" s="41">
        <v>0.19464781203719139</v>
      </c>
      <c r="AG68" s="41">
        <v>0.19036878831955517</v>
      </c>
      <c r="AH68" s="41">
        <v>0.15218266109770226</v>
      </c>
      <c r="AI68" s="41">
        <v>0.12845643061977863</v>
      </c>
      <c r="AJ68" s="41">
        <v>0.16902080297703845</v>
      </c>
      <c r="AK68" s="41">
        <v>0.14813066656984561</v>
      </c>
      <c r="AL68" s="41">
        <v>0.14046936525610629</v>
      </c>
      <c r="AM68" s="41">
        <v>0.13108682451243334</v>
      </c>
      <c r="AN68" s="41">
        <v>0.14517110353738374</v>
      </c>
      <c r="AO68" s="41">
        <v>0.11497116572470505</v>
      </c>
      <c r="AP68" s="41">
        <v>0.15819207218924347</v>
      </c>
      <c r="AQ68" s="41">
        <v>0.11614394639476192</v>
      </c>
      <c r="AR68" s="41">
        <v>0.11470197781631722</v>
      </c>
      <c r="AS68" s="41">
        <v>0.11690672904122583</v>
      </c>
      <c r="AT68" s="10">
        <f t="shared" ref="AT68:AT131" si="1">SUM(B68:AS68)</f>
        <v>7.6421633900816515</v>
      </c>
      <c r="AU68" s="41">
        <v>1</v>
      </c>
      <c r="AV68" s="41">
        <v>1</v>
      </c>
    </row>
    <row r="69" spans="1:49">
      <c r="A69" s="14" t="s">
        <v>39</v>
      </c>
      <c r="Q69" s="41">
        <v>2.4304570328663455E-2</v>
      </c>
      <c r="R69" s="41">
        <v>3.0176118949541159E-2</v>
      </c>
      <c r="S69" s="41">
        <v>2.5914990533161378E-2</v>
      </c>
      <c r="T69" s="41">
        <v>2.7964686544392495E-2</v>
      </c>
      <c r="U69" s="41">
        <v>2.9373793903558428E-2</v>
      </c>
      <c r="V69" s="41">
        <v>2.8008638063048014E-2</v>
      </c>
      <c r="W69" s="41">
        <v>1.7483838666402851E-2</v>
      </c>
      <c r="X69" s="41">
        <v>2.003591114199425E-2</v>
      </c>
      <c r="Y69" s="41">
        <v>1.5755596638062544E-2</v>
      </c>
      <c r="Z69" s="41">
        <v>1.914696432659441E-2</v>
      </c>
      <c r="AT69" s="10">
        <f t="shared" si="1"/>
        <v>0.23816510909541894</v>
      </c>
      <c r="AU69" s="41">
        <v>1</v>
      </c>
    </row>
    <row r="70" spans="1:49">
      <c r="A70" s="14" t="s">
        <v>40</v>
      </c>
      <c r="B70" s="41">
        <v>3.4736571148423121E-3</v>
      </c>
      <c r="C70" s="41">
        <v>6.43170877547815E-3</v>
      </c>
      <c r="D70" s="41">
        <v>5.768069150537386E-2</v>
      </c>
      <c r="E70" s="41">
        <v>1.2984263063269429E-2</v>
      </c>
      <c r="F70" s="41">
        <v>1.1926635171961677E-2</v>
      </c>
      <c r="L70" s="41">
        <v>5.783467603905231E-3</v>
      </c>
      <c r="M70" s="41">
        <v>4.9629432906172716E-3</v>
      </c>
      <c r="N70" s="41">
        <v>5.9201426410200996E-3</v>
      </c>
      <c r="O70" s="41">
        <v>3.8313460693650638E-3</v>
      </c>
      <c r="P70" s="41">
        <v>7.4277299456545669E-3</v>
      </c>
      <c r="R70" s="41">
        <v>4.5660468399560377E-3</v>
      </c>
      <c r="S70" s="41">
        <v>6.2014653019784325E-3</v>
      </c>
      <c r="T70" s="41">
        <v>1.2898626075760073E-2</v>
      </c>
      <c r="U70" s="41">
        <v>1.7439639559468898E-2</v>
      </c>
      <c r="AE70" s="41">
        <v>6.8857354732838492E-3</v>
      </c>
      <c r="AF70" s="41">
        <v>8.2966880064966678E-3</v>
      </c>
      <c r="AG70" s="41">
        <v>8.1516235603774894E-3</v>
      </c>
      <c r="AH70" s="41">
        <v>4.7486772834169225E-3</v>
      </c>
      <c r="AI70" s="41">
        <v>5.2231956295033513E-3</v>
      </c>
      <c r="AT70" s="10">
        <f t="shared" si="1"/>
        <v>0.19483428291172938</v>
      </c>
      <c r="AU70" s="41">
        <v>1</v>
      </c>
    </row>
    <row r="71" spans="1:49">
      <c r="A71" s="14" t="s">
        <v>41</v>
      </c>
      <c r="B71" s="41">
        <v>1.0400051178608797E-2</v>
      </c>
      <c r="C71" s="41">
        <v>1.0583920486954029E-2</v>
      </c>
      <c r="D71" s="41">
        <v>1.2630294048568129E-2</v>
      </c>
      <c r="E71" s="41">
        <v>1.3700799537344384E-2</v>
      </c>
      <c r="F71" s="41">
        <v>1.8593700340392365E-2</v>
      </c>
      <c r="G71" s="41">
        <v>1.1403898604902447E-2</v>
      </c>
      <c r="H71" s="41">
        <v>1.0573000661608368E-2</v>
      </c>
      <c r="I71" s="41">
        <v>1.1762807811363211E-2</v>
      </c>
      <c r="J71" s="41">
        <v>1.0099528325217289E-2</v>
      </c>
      <c r="K71" s="41">
        <v>1.2336078406611887E-2</v>
      </c>
      <c r="L71" s="41">
        <v>7.9406832734150584E-3</v>
      </c>
      <c r="M71" s="41">
        <v>6.1181852547733517E-3</v>
      </c>
      <c r="N71" s="41">
        <v>1.1728171601469635E-2</v>
      </c>
      <c r="O71" s="41">
        <v>7.7577440855946958E-3</v>
      </c>
      <c r="P71" s="41">
        <v>6.8327276806698116E-3</v>
      </c>
      <c r="Q71" s="41">
        <v>8.5646360712375059E-3</v>
      </c>
      <c r="R71" s="41">
        <v>9.1586023667193858E-3</v>
      </c>
      <c r="S71" s="41">
        <v>8.2243503553494496E-3</v>
      </c>
      <c r="T71" s="41">
        <v>1.1719079306627451E-2</v>
      </c>
      <c r="U71" s="41">
        <v>8.9292747518593032E-3</v>
      </c>
      <c r="V71" s="41">
        <v>1.4175778955624415E-2</v>
      </c>
      <c r="W71" s="41">
        <v>1.4390791556891113E-2</v>
      </c>
      <c r="X71" s="41">
        <v>1.6001603328544233E-2</v>
      </c>
      <c r="Y71" s="41">
        <v>1.1779071706044988E-2</v>
      </c>
      <c r="Z71" s="41">
        <v>1.0966473787664691E-2</v>
      </c>
      <c r="AA71" s="41">
        <v>1.1870143209268012E-2</v>
      </c>
      <c r="AB71" s="41">
        <v>1.0361963996209053E-2</v>
      </c>
      <c r="AC71" s="41">
        <v>1.4411445408245949E-2</v>
      </c>
      <c r="AD71" s="41">
        <v>1.5492692792962268E-2</v>
      </c>
      <c r="AE71" s="41">
        <v>1.0303915827662574E-2</v>
      </c>
      <c r="AF71" s="41">
        <v>1.1939315485609015E-2</v>
      </c>
      <c r="AG71" s="41">
        <v>1.1880813225114655E-2</v>
      </c>
      <c r="AH71" s="41">
        <v>9.7614455728863448E-3</v>
      </c>
      <c r="AI71" s="41">
        <v>9.3119771845554481E-3</v>
      </c>
      <c r="AJ71" s="41">
        <v>1.4319481834973702E-2</v>
      </c>
      <c r="AK71" s="41">
        <v>7.8957360379226706E-3</v>
      </c>
      <c r="AL71" s="41">
        <v>8.6826952690481282E-3</v>
      </c>
      <c r="AM71" s="41">
        <v>7.4920367685939728E-3</v>
      </c>
      <c r="AN71" s="41">
        <v>6.8482090590524488E-3</v>
      </c>
      <c r="AO71" s="41">
        <v>5.3752951309905071E-3</v>
      </c>
      <c r="AP71" s="41">
        <v>1.0031332405467042E-2</v>
      </c>
      <c r="AQ71" s="41">
        <v>1.2105222806709238E-2</v>
      </c>
      <c r="AR71" s="41">
        <v>6.8836541070250142E-3</v>
      </c>
      <c r="AS71" s="41">
        <v>6.9748429766679342E-3</v>
      </c>
      <c r="AT71" s="10">
        <f t="shared" si="1"/>
        <v>0.46831347258301986</v>
      </c>
      <c r="AU71" s="41">
        <v>1</v>
      </c>
      <c r="AV71" s="41">
        <v>1</v>
      </c>
    </row>
    <row r="72" spans="1:49">
      <c r="A72" s="14" t="s">
        <v>43</v>
      </c>
      <c r="B72" s="95"/>
      <c r="C72" s="95">
        <v>4.0351024637030218E-3</v>
      </c>
      <c r="D72" s="95"/>
      <c r="E72" s="95">
        <v>5.4067219393075586E-3</v>
      </c>
      <c r="F72" s="95">
        <v>6.499498443066673E-3</v>
      </c>
      <c r="G72" s="41">
        <v>4.3116444026176596E-3</v>
      </c>
      <c r="H72" s="41">
        <v>5.0678265515443858E-3</v>
      </c>
      <c r="I72" s="41">
        <v>8.0260076140792995E-3</v>
      </c>
      <c r="J72" s="41">
        <v>6.6898344866658565E-3</v>
      </c>
      <c r="K72" s="41">
        <v>5.9418960205242658E-3</v>
      </c>
      <c r="N72" s="41">
        <v>3.9080397665874214E-3</v>
      </c>
      <c r="O72" s="41">
        <v>4.2188012193408687E-3</v>
      </c>
      <c r="P72" s="41">
        <v>4.0380631043213638E-3</v>
      </c>
      <c r="Q72" s="41">
        <v>4.1110565235811629E-3</v>
      </c>
      <c r="R72" s="41">
        <v>5.1930219605109918E-3</v>
      </c>
      <c r="S72" s="41">
        <v>5.4657959004472739E-3</v>
      </c>
      <c r="T72" s="41">
        <v>1.4933241024966959E-2</v>
      </c>
      <c r="U72" s="41">
        <v>6.547981008976406E-3</v>
      </c>
      <c r="V72" s="41">
        <v>4.517309538799183E-3</v>
      </c>
      <c r="X72" s="41">
        <v>1.0195588995413569E-2</v>
      </c>
      <c r="Y72" s="41">
        <v>6.9669558943439864E-3</v>
      </c>
      <c r="Z72" s="41">
        <v>1.0043812215319277E-2</v>
      </c>
      <c r="AA72" s="41">
        <v>4.0127566596062161E-3</v>
      </c>
      <c r="AB72" s="41">
        <v>3.3894662188621292E-3</v>
      </c>
      <c r="AC72" s="41">
        <v>9.7174021125636476E-3</v>
      </c>
      <c r="AD72" s="41">
        <v>9.6558737036003036E-3</v>
      </c>
      <c r="AJ72" s="41">
        <v>3.4220233678018343E-3</v>
      </c>
      <c r="AL72" s="41">
        <v>6.1119629409045594E-3</v>
      </c>
      <c r="AM72" s="41">
        <v>5.5304771717897463E-3</v>
      </c>
      <c r="AN72" s="41">
        <v>6.3713729767239788E-3</v>
      </c>
      <c r="AQ72" s="41">
        <v>8.0907614067778286E-3</v>
      </c>
      <c r="AR72" s="41">
        <v>6.6497149475120247E-3</v>
      </c>
      <c r="AS72" s="41">
        <v>6.2825705056454182E-3</v>
      </c>
      <c r="AT72" s="10">
        <f t="shared" si="1"/>
        <v>0.19535258108590486</v>
      </c>
      <c r="AU72" s="41">
        <v>1</v>
      </c>
    </row>
    <row r="73" spans="1:49">
      <c r="A73" s="14" t="s">
        <v>44</v>
      </c>
      <c r="B73" s="41">
        <v>3.8062574338596829E-3</v>
      </c>
      <c r="C73" s="41">
        <v>6.6011727457847558E-3</v>
      </c>
      <c r="E73" s="41">
        <v>9.3121461946504749E-3</v>
      </c>
      <c r="F73" s="41">
        <v>1.5237139580469102E-2</v>
      </c>
      <c r="G73" s="41">
        <v>5.0468082387147561E-3</v>
      </c>
      <c r="H73" s="41">
        <v>8.4086109914302751E-3</v>
      </c>
      <c r="I73" s="41">
        <v>1.2608135016789991E-2</v>
      </c>
      <c r="J73" s="41">
        <v>1.3070258859077602E-2</v>
      </c>
      <c r="K73" s="41">
        <v>1.1493356802399825E-2</v>
      </c>
      <c r="L73" s="41">
        <v>7.7462578026530208E-3</v>
      </c>
      <c r="M73" s="41">
        <v>4.8008852996534925E-3</v>
      </c>
      <c r="N73" s="41">
        <v>7.9133347741517177E-3</v>
      </c>
      <c r="O73" s="41">
        <v>9.1302830485305696E-3</v>
      </c>
      <c r="P73" s="41">
        <v>7.7855833365284531E-3</v>
      </c>
      <c r="Q73" s="41">
        <v>2.9500673212488849E-3</v>
      </c>
      <c r="R73" s="41">
        <v>9.4364968025758104E-3</v>
      </c>
      <c r="S73" s="41">
        <v>1.0315561287490053E-2</v>
      </c>
      <c r="T73" s="41">
        <v>2.3221724856608335E-2</v>
      </c>
      <c r="U73" s="41">
        <v>1.5105147714369995E-2</v>
      </c>
      <c r="V73" s="41">
        <v>6.3325865301083629E-3</v>
      </c>
      <c r="W73" s="41">
        <v>4.9121616857886515E-3</v>
      </c>
      <c r="X73" s="41">
        <v>2.0183286367862804E-2</v>
      </c>
      <c r="Y73" s="41">
        <v>1.6190889129011021E-2</v>
      </c>
      <c r="Z73" s="41">
        <v>2.1539821751383439E-2</v>
      </c>
      <c r="AA73" s="41">
        <v>5.9181933811800922E-3</v>
      </c>
      <c r="AB73" s="41">
        <v>3.5173405206556855E-3</v>
      </c>
      <c r="AC73" s="41">
        <v>1.9549561070327327E-2</v>
      </c>
      <c r="AD73" s="41">
        <v>2.1887472486391474E-2</v>
      </c>
      <c r="AE73" s="41">
        <v>4.3581878140565231E-3</v>
      </c>
      <c r="AF73" s="41">
        <v>5.5660023393289959E-3</v>
      </c>
      <c r="AG73" s="41">
        <v>2.0192939635718568E-2</v>
      </c>
      <c r="AH73" s="41">
        <v>1.4533467917611774E-2</v>
      </c>
      <c r="AI73" s="41">
        <v>1.0028763850041056E-2</v>
      </c>
      <c r="AJ73" s="41">
        <v>6.358571714884651E-3</v>
      </c>
      <c r="AL73" s="41">
        <v>1.4269602935901935E-2</v>
      </c>
      <c r="AM73" s="41">
        <v>1.3326555677888374E-2</v>
      </c>
      <c r="AN73" s="41">
        <v>1.2735149900748996E-2</v>
      </c>
      <c r="AO73" s="41">
        <v>2.3176661409903452E-3</v>
      </c>
      <c r="AQ73" s="41">
        <v>6.3939857537731806E-3</v>
      </c>
      <c r="AR73" s="41">
        <v>1.3790181258687794E-2</v>
      </c>
      <c r="AS73" s="41">
        <v>1.1273644911428963E-2</v>
      </c>
      <c r="AT73" s="10">
        <f t="shared" si="1"/>
        <v>0.4391652608807568</v>
      </c>
      <c r="AU73" s="41">
        <v>1</v>
      </c>
      <c r="AV73" s="41">
        <v>1</v>
      </c>
    </row>
    <row r="74" spans="1:49">
      <c r="A74" s="14" t="s">
        <v>45</v>
      </c>
      <c r="B74" s="41">
        <v>1.7703614610522604E-2</v>
      </c>
      <c r="C74" s="41">
        <v>1.8845977917329136E-2</v>
      </c>
      <c r="D74" s="41">
        <v>2.5369421462998309E-2</v>
      </c>
      <c r="E74" s="41">
        <v>2.0649117709232539E-2</v>
      </c>
      <c r="F74" s="41">
        <v>1.8334347552986852E-2</v>
      </c>
      <c r="G74" s="41">
        <v>2.236658272263323E-2</v>
      </c>
      <c r="H74" s="41">
        <v>2.0221672585454282E-2</v>
      </c>
      <c r="I74" s="41">
        <v>4.0536445380697832E-2</v>
      </c>
      <c r="J74" s="41">
        <v>2.1553604107932139E-2</v>
      </c>
      <c r="K74" s="41">
        <v>1.9141957356225123E-2</v>
      </c>
      <c r="L74" s="41">
        <v>1.9228008625707702E-2</v>
      </c>
      <c r="M74" s="41">
        <v>8.5510395027928541E-3</v>
      </c>
      <c r="N74" s="41">
        <v>1.4149016641452345E-2</v>
      </c>
      <c r="O74" s="41">
        <v>1.2421421865627209E-2</v>
      </c>
      <c r="P74" s="41">
        <v>1.3228078994715984E-2</v>
      </c>
      <c r="Q74" s="41">
        <v>1.2442402425801634E-2</v>
      </c>
      <c r="R74" s="41">
        <v>1.7852558088276908E-2</v>
      </c>
      <c r="S74" s="41">
        <v>1.5130752133468706E-2</v>
      </c>
      <c r="T74" s="41">
        <v>2.2594445463338567E-2</v>
      </c>
      <c r="U74" s="41">
        <v>2.1469546631334529E-2</v>
      </c>
      <c r="V74" s="41">
        <v>2.2347383081917398E-2</v>
      </c>
      <c r="W74" s="41">
        <v>1.4710817964755509E-2</v>
      </c>
      <c r="X74" s="41">
        <v>1.892347737185119E-2</v>
      </c>
      <c r="Y74" s="41">
        <v>1.2128443718387951E-2</v>
      </c>
      <c r="Z74" s="41">
        <v>1.5098873512950259E-2</v>
      </c>
      <c r="AA74" s="41">
        <v>2.997769124911635E-2</v>
      </c>
      <c r="AB74" s="41">
        <v>1.5378080622674503E-2</v>
      </c>
      <c r="AC74" s="41">
        <v>2.289154898240283E-2</v>
      </c>
      <c r="AD74" s="41">
        <v>2.2433451116140878E-2</v>
      </c>
      <c r="AE74" s="41">
        <v>1.4010482545549006E-2</v>
      </c>
      <c r="AF74" s="41">
        <v>1.6012949280028548E-2</v>
      </c>
      <c r="AG74" s="41">
        <v>2.3259304562363563E-2</v>
      </c>
      <c r="AH74" s="41">
        <v>9.9289463877748913E-3</v>
      </c>
      <c r="AI74" s="41">
        <v>1.0275210213041603E-2</v>
      </c>
      <c r="AJ74" s="41">
        <v>2.2723887266877199E-2</v>
      </c>
      <c r="AK74" s="41">
        <v>1.550623972686618E-2</v>
      </c>
      <c r="AL74" s="41">
        <v>1.5692431105089839E-2</v>
      </c>
      <c r="AM74" s="41">
        <v>1.4165262516921953E-2</v>
      </c>
      <c r="AN74" s="41">
        <v>1.8739462008342426E-2</v>
      </c>
      <c r="AO74" s="41">
        <v>1.082858756107166E-2</v>
      </c>
      <c r="AP74" s="41">
        <v>2.0893104067218851E-2</v>
      </c>
      <c r="AQ74" s="41">
        <v>1.4772170481467192E-2</v>
      </c>
      <c r="AR74" s="41">
        <v>1.2421648498826229E-2</v>
      </c>
      <c r="AS74" s="41">
        <v>1.1950909504680002E-2</v>
      </c>
      <c r="AT74" s="10">
        <f t="shared" si="1"/>
        <v>0.78686037512484464</v>
      </c>
      <c r="AU74" s="41">
        <v>1</v>
      </c>
      <c r="AV74" s="41">
        <v>1</v>
      </c>
    </row>
    <row r="75" spans="1:49">
      <c r="A75" s="14" t="s">
        <v>46</v>
      </c>
      <c r="B75" s="41">
        <v>14.678009843392852</v>
      </c>
      <c r="C75" s="41">
        <v>9.8277942955396522</v>
      </c>
      <c r="D75" s="41">
        <v>8.7115085495390296</v>
      </c>
      <c r="E75" s="41">
        <v>8.9846543833862516</v>
      </c>
      <c r="F75" s="41">
        <v>10.07252209479965</v>
      </c>
      <c r="G75" s="41">
        <v>3.3889998460541948</v>
      </c>
      <c r="H75" s="41">
        <v>3.6882442119662242</v>
      </c>
      <c r="I75" s="41">
        <v>3.8087750852995272</v>
      </c>
      <c r="J75" s="41">
        <v>3.1048127464601909</v>
      </c>
      <c r="K75" s="41">
        <v>3.9549775338667135</v>
      </c>
      <c r="L75" s="41">
        <v>0.45677326283010916</v>
      </c>
      <c r="M75" s="41">
        <v>0.27816295030210586</v>
      </c>
      <c r="N75" s="41">
        <v>0.31639399178733518</v>
      </c>
      <c r="O75" s="41">
        <v>0.33053938216792023</v>
      </c>
      <c r="P75" s="41">
        <v>0.25906370216373498</v>
      </c>
      <c r="Q75" s="41">
        <v>6.6385713694965176</v>
      </c>
      <c r="R75" s="41">
        <v>5.7086046005974875</v>
      </c>
      <c r="S75" s="41">
        <v>8.0627950498038032</v>
      </c>
      <c r="T75" s="41">
        <v>6.4000332392700994</v>
      </c>
      <c r="U75" s="41">
        <v>6.4898266846623267</v>
      </c>
      <c r="V75" s="41">
        <v>13.303600570477943</v>
      </c>
      <c r="W75" s="41">
        <v>11.565480814498073</v>
      </c>
      <c r="X75" s="41">
        <v>12.30856456530004</v>
      </c>
      <c r="Y75" s="41">
        <v>11.243930230295334</v>
      </c>
      <c r="Z75" s="41">
        <v>11.090662077567357</v>
      </c>
      <c r="AA75" s="41">
        <v>4.9578257439773417</v>
      </c>
      <c r="AB75" s="41">
        <v>4.9625519628864767</v>
      </c>
      <c r="AC75" s="41">
        <v>6.0107828705875459</v>
      </c>
      <c r="AD75" s="41">
        <v>6.1446376071837525</v>
      </c>
      <c r="AE75" s="41">
        <v>38.412037441795952</v>
      </c>
      <c r="AF75" s="41">
        <v>32.102486252954449</v>
      </c>
      <c r="AG75" s="41">
        <v>49.166556329295815</v>
      </c>
      <c r="AH75" s="41">
        <v>33.854093658635087</v>
      </c>
      <c r="AI75" s="41">
        <v>44.094864188218722</v>
      </c>
      <c r="AJ75" s="41">
        <v>11.357768345132792</v>
      </c>
      <c r="AK75" s="41">
        <v>8.2064805281998474</v>
      </c>
      <c r="AL75" s="41">
        <v>8.2535777310449809</v>
      </c>
      <c r="AM75" s="41">
        <v>6.0252710525084279</v>
      </c>
      <c r="AN75" s="41">
        <v>6.4677548788098802</v>
      </c>
      <c r="AO75" s="41">
        <v>6.5823491887381786</v>
      </c>
      <c r="AP75" s="41">
        <v>8.1735154005072861</v>
      </c>
      <c r="AQ75" s="41">
        <v>7.0467162279964208</v>
      </c>
      <c r="AR75" s="41">
        <v>7.5822485244621545</v>
      </c>
      <c r="AS75" s="41">
        <v>6.8092741589994592</v>
      </c>
      <c r="AT75" s="10">
        <f t="shared" si="1"/>
        <v>460.88409317345901</v>
      </c>
      <c r="AU75" s="41">
        <v>1</v>
      </c>
      <c r="AV75" s="41">
        <v>1</v>
      </c>
    </row>
    <row r="76" spans="1:49">
      <c r="A76" s="14">
        <v>141</v>
      </c>
      <c r="B76" s="41">
        <v>3.6535705417383081E-2</v>
      </c>
      <c r="C76" s="41">
        <v>3.2352463014144038E-2</v>
      </c>
      <c r="D76" s="41">
        <v>2.4101793931133951E-2</v>
      </c>
      <c r="E76" s="41">
        <v>5.5583010414700346E-2</v>
      </c>
      <c r="F76" s="41">
        <v>3.5228209221265488E-2</v>
      </c>
      <c r="G76" s="41">
        <v>2.9338294454755907E-2</v>
      </c>
      <c r="H76" s="41">
        <v>2.2375407918199634E-2</v>
      </c>
      <c r="I76" s="41">
        <v>2.9547805155146375E-2</v>
      </c>
      <c r="J76" s="41">
        <v>2.9661498028318474E-2</v>
      </c>
      <c r="K76" s="41">
        <v>4.3642090722717533E-2</v>
      </c>
      <c r="L76" s="41">
        <v>3.3352052864798185E-2</v>
      </c>
      <c r="M76" s="41">
        <v>2.9809409880708782E-2</v>
      </c>
      <c r="N76" s="41">
        <v>2.2468932353576831E-2</v>
      </c>
      <c r="O76" s="41">
        <v>3.4439187938604801E-2</v>
      </c>
      <c r="P76" s="41">
        <v>4.0713207488224212E-2</v>
      </c>
      <c r="Q76" s="41">
        <v>3.5820834190507821E-2</v>
      </c>
      <c r="R76" s="41">
        <v>2.5184741719013876E-2</v>
      </c>
      <c r="S76" s="41">
        <v>4.1112970940921437E-2</v>
      </c>
      <c r="T76" s="41">
        <v>4.5954495232779842E-2</v>
      </c>
      <c r="U76" s="41">
        <v>6.5036840014963418E-2</v>
      </c>
      <c r="V76" s="41">
        <v>3.7892643226189932E-2</v>
      </c>
      <c r="W76" s="41">
        <v>3.969367137219202E-2</v>
      </c>
      <c r="X76" s="41">
        <v>4.3490642741093773E-2</v>
      </c>
      <c r="Y76" s="41">
        <v>3.7711408475628462E-2</v>
      </c>
      <c r="Z76" s="41">
        <v>5.8749417810652287E-2</v>
      </c>
      <c r="AA76" s="41">
        <v>4.3380639333995136E-2</v>
      </c>
      <c r="AB76" s="41">
        <v>5.4539505824817945E-2</v>
      </c>
      <c r="AC76" s="41">
        <v>4.9363450494171665E-2</v>
      </c>
      <c r="AD76" s="41">
        <v>8.581130547204785E-2</v>
      </c>
      <c r="AE76" s="41">
        <v>5.6048219961116585E-2</v>
      </c>
      <c r="AF76" s="41">
        <v>6.0536195352327474E-2</v>
      </c>
      <c r="AG76" s="41">
        <v>7.1472599641850501E-2</v>
      </c>
      <c r="AH76" s="41">
        <v>3.973942242567443E-2</v>
      </c>
      <c r="AI76" s="41">
        <v>5.3675039684113905E-2</v>
      </c>
      <c r="AJ76" s="41">
        <v>1.0766779695904406E-2</v>
      </c>
      <c r="AK76" s="41">
        <v>5.5451076344422826E-2</v>
      </c>
      <c r="AL76" s="41">
        <v>2.2214025311741235E-2</v>
      </c>
      <c r="AM76" s="41">
        <v>2.6601270137861208E-2</v>
      </c>
      <c r="AN76" s="41">
        <v>3.2032064163612116E-2</v>
      </c>
      <c r="AO76" s="41">
        <v>1.3372153660523387E-2</v>
      </c>
      <c r="AP76" s="41">
        <v>5.0190820568726827E-2</v>
      </c>
      <c r="AQ76" s="41">
        <v>1.3730694759903721E-2</v>
      </c>
      <c r="AR76" s="41">
        <v>5.958767826820705E-3</v>
      </c>
      <c r="AS76" s="41">
        <v>1.5076641138721361E-2</v>
      </c>
      <c r="AT76" s="10">
        <f t="shared" si="1"/>
        <v>1.6897574063259742</v>
      </c>
      <c r="AW76" s="41">
        <v>1</v>
      </c>
    </row>
    <row r="77" spans="1:49">
      <c r="A77" s="14">
        <v>322</v>
      </c>
      <c r="B77" s="41">
        <v>0.23496014405201787</v>
      </c>
      <c r="C77" s="41">
        <v>0.38632584201549147</v>
      </c>
      <c r="D77" s="41">
        <v>0.40685683284981328</v>
      </c>
      <c r="E77" s="41">
        <v>0.71771962532247691</v>
      </c>
      <c r="F77" s="41">
        <v>0.63706157864840607</v>
      </c>
      <c r="G77" s="41">
        <v>0.41647742951170136</v>
      </c>
      <c r="H77" s="41">
        <v>0.29492011585682443</v>
      </c>
      <c r="I77" s="41">
        <v>0.4759520359625995</v>
      </c>
      <c r="J77" s="41">
        <v>0.44348164784913596</v>
      </c>
      <c r="K77" s="41">
        <v>0.58771907218155373</v>
      </c>
      <c r="L77" s="41">
        <v>0.57963635732640917</v>
      </c>
      <c r="M77" s="41">
        <v>0.49638991020333639</v>
      </c>
      <c r="N77" s="41">
        <v>0.3909960557596715</v>
      </c>
      <c r="O77" s="41">
        <v>0.5380712315387377</v>
      </c>
      <c r="P77" s="41">
        <v>0.67316710191295359</v>
      </c>
      <c r="Q77" s="41">
        <v>0.43947108411267938</v>
      </c>
      <c r="R77" s="41">
        <v>0.37132594068606867</v>
      </c>
      <c r="S77" s="41">
        <v>0.48827593776582606</v>
      </c>
      <c r="T77" s="41">
        <v>0.6354309285558708</v>
      </c>
      <c r="U77" s="41">
        <v>0.91232323631827261</v>
      </c>
      <c r="V77" s="41">
        <v>0.59586588140952379</v>
      </c>
      <c r="W77" s="41">
        <v>0.54854670647340331</v>
      </c>
      <c r="X77" s="41">
        <v>0.5162625357936691</v>
      </c>
      <c r="Y77" s="41">
        <v>0.60413647358457401</v>
      </c>
      <c r="Z77" s="41">
        <v>8.6396425554757364E-2</v>
      </c>
      <c r="AA77" s="41">
        <v>0.56215987512081034</v>
      </c>
      <c r="AB77" s="41">
        <v>0.80671687672917303</v>
      </c>
      <c r="AC77" s="41">
        <v>0.73322482300435254</v>
      </c>
      <c r="AD77" s="41">
        <v>1.2459643711999668</v>
      </c>
      <c r="AE77" s="41">
        <v>0.367288180687737</v>
      </c>
      <c r="AF77" s="41">
        <v>0.53975354074992166</v>
      </c>
      <c r="AG77" s="41">
        <v>0.76509347189679144</v>
      </c>
      <c r="AH77" s="41">
        <v>0.31902164349815232</v>
      </c>
      <c r="AI77" s="41">
        <v>0.52548016283393206</v>
      </c>
      <c r="AJ77" s="41">
        <v>0.24222258183334866</v>
      </c>
      <c r="AK77" s="41">
        <v>0.86155000243078272</v>
      </c>
      <c r="AL77" s="41">
        <v>0.34655659054558918</v>
      </c>
      <c r="AM77" s="41">
        <v>0.34465975207568028</v>
      </c>
      <c r="AN77" s="41">
        <v>0.57738503190464652</v>
      </c>
      <c r="AO77" s="41">
        <v>0.20555120488968889</v>
      </c>
      <c r="AP77" s="41">
        <v>0.87410547319730714</v>
      </c>
      <c r="AQ77" s="41">
        <v>0.18613452231726929</v>
      </c>
      <c r="AR77" s="41">
        <v>8.2291326496180192E-2</v>
      </c>
      <c r="AS77" s="41">
        <v>0.22145187846784301</v>
      </c>
      <c r="AT77" s="10">
        <f t="shared" si="1"/>
        <v>22.284381441124946</v>
      </c>
      <c r="AW77" s="41">
        <v>1</v>
      </c>
    </row>
    <row r="78" spans="1:49">
      <c r="A78" s="14" t="s">
        <v>47</v>
      </c>
      <c r="B78" s="41">
        <v>4.3360530559662949E-2</v>
      </c>
      <c r="C78" s="41">
        <v>3.3438134628791236E-2</v>
      </c>
      <c r="D78" s="41">
        <v>5.0965772071836633E-2</v>
      </c>
      <c r="E78" s="41">
        <v>5.2755395586814038E-2</v>
      </c>
      <c r="F78" s="41">
        <v>3.4469096024879575E-2</v>
      </c>
      <c r="G78" s="41">
        <v>4.1552877479471471E-2</v>
      </c>
      <c r="H78" s="41">
        <v>4.5330307847984953E-2</v>
      </c>
      <c r="I78" s="41">
        <v>6.2656965238525833E-2</v>
      </c>
      <c r="J78" s="41">
        <v>6.4427279349277652E-2</v>
      </c>
      <c r="K78" s="41">
        <v>2.6846610493816817E-2</v>
      </c>
      <c r="L78" s="41">
        <v>4.5273923009091069E-2</v>
      </c>
      <c r="M78" s="41">
        <v>1.9102337636910063E-2</v>
      </c>
      <c r="N78" s="41">
        <v>3.8545223687054243E-2</v>
      </c>
      <c r="O78" s="41">
        <v>2.6149320197395857E-2</v>
      </c>
      <c r="P78" s="41">
        <v>2.6585098814397634E-2</v>
      </c>
      <c r="Q78" s="41">
        <v>2.091601111782402E-2</v>
      </c>
      <c r="R78" s="41">
        <v>2.863414735851361E-2</v>
      </c>
      <c r="S78" s="41">
        <v>1.7325412287682133E-2</v>
      </c>
      <c r="T78" s="41">
        <v>8.0841965163455667E-2</v>
      </c>
      <c r="U78" s="41">
        <v>4.4076511215151951E-2</v>
      </c>
      <c r="V78" s="41">
        <v>6.030773099608544E-2</v>
      </c>
      <c r="W78" s="41">
        <v>2.5585217834015787E-2</v>
      </c>
      <c r="X78" s="41">
        <v>4.6845742991845241E-2</v>
      </c>
      <c r="Y78" s="41">
        <v>6.3088391688132558E-2</v>
      </c>
      <c r="Z78" s="41">
        <v>4.092013546263331E-2</v>
      </c>
      <c r="AA78" s="41">
        <v>3.9607127395191968E-2</v>
      </c>
      <c r="AB78" s="41">
        <v>2.4333427299154435E-2</v>
      </c>
      <c r="AC78" s="41">
        <v>4.754992609476047E-2</v>
      </c>
      <c r="AD78" s="41">
        <v>2.809213818731101E-2</v>
      </c>
      <c r="AE78" s="41">
        <v>6.0853925545371002E-2</v>
      </c>
      <c r="AF78" s="41">
        <v>2.7584037053326571E-2</v>
      </c>
      <c r="AG78" s="41">
        <v>2.6643473137586568E-2</v>
      </c>
      <c r="AH78" s="41">
        <v>2.3565088511340881E-2</v>
      </c>
      <c r="AI78" s="41">
        <v>1.6781448539445274E-2</v>
      </c>
      <c r="AJ78" s="41">
        <v>5.6134995910363847E-2</v>
      </c>
      <c r="AK78" s="41">
        <v>4.1038996523673051E-2</v>
      </c>
      <c r="AL78" s="41">
        <v>2.0204160002468254E-2</v>
      </c>
      <c r="AM78" s="41">
        <v>1.7034743984246994E-2</v>
      </c>
      <c r="AN78" s="41">
        <v>2.2952330848770675E-2</v>
      </c>
      <c r="AO78" s="41">
        <v>1.6644219029003308E-2</v>
      </c>
      <c r="AP78" s="41">
        <v>5.0661306138837715E-2</v>
      </c>
      <c r="AQ78" s="41">
        <v>2.6079801460211435E-2</v>
      </c>
      <c r="AR78" s="41">
        <v>2.2884141461401851E-2</v>
      </c>
      <c r="AS78" s="41">
        <v>2.3476959633174723E-2</v>
      </c>
      <c r="AT78" s="10">
        <f t="shared" si="1"/>
        <v>1.63212238549689</v>
      </c>
      <c r="AU78" s="41">
        <v>1</v>
      </c>
      <c r="AV78" s="41">
        <v>1</v>
      </c>
    </row>
    <row r="79" spans="1:49">
      <c r="A79" s="14" t="s">
        <v>48</v>
      </c>
      <c r="B79" s="41">
        <v>2.2673215183917062E-2</v>
      </c>
      <c r="C79" s="41">
        <v>2.2072337693471365E-2</v>
      </c>
      <c r="D79" s="41">
        <v>2.2705485003159144E-2</v>
      </c>
      <c r="E79" s="41">
        <v>2.2858821458340846E-2</v>
      </c>
      <c r="F79" s="41">
        <v>2.4992920060872777E-2</v>
      </c>
      <c r="G79" s="41">
        <v>1.8222245459324903E-2</v>
      </c>
      <c r="H79" s="41">
        <v>2.1743163943227457E-2</v>
      </c>
      <c r="I79" s="41">
        <v>2.2807578254111002E-2</v>
      </c>
      <c r="J79" s="41">
        <v>1.9009471715250519E-2</v>
      </c>
      <c r="K79" s="41">
        <v>2.1403389184041895E-2</v>
      </c>
      <c r="L79" s="41">
        <v>2.2143996314986616E-2</v>
      </c>
      <c r="M79" s="41">
        <v>2.1260354761478747E-2</v>
      </c>
      <c r="N79" s="41">
        <v>1.8368273179165766E-2</v>
      </c>
      <c r="O79" s="41">
        <v>2.0784599466148128E-2</v>
      </c>
      <c r="P79" s="41">
        <v>1.9156800847487714E-2</v>
      </c>
      <c r="Q79" s="41">
        <v>1.8876737745178996E-2</v>
      </c>
      <c r="R79" s="41">
        <v>2.2223810757761236E-2</v>
      </c>
      <c r="S79" s="41">
        <v>2.1686469280794665E-2</v>
      </c>
      <c r="T79" s="41">
        <v>2.0937987427572975E-2</v>
      </c>
      <c r="U79" s="41">
        <v>2.2447442622356473E-2</v>
      </c>
      <c r="V79" s="41">
        <v>2.4860809712896954E-2</v>
      </c>
      <c r="W79" s="41">
        <v>1.6864579444687579E-2</v>
      </c>
      <c r="X79" s="41">
        <v>2.0163707533508289E-2</v>
      </c>
      <c r="Y79" s="41">
        <v>1.5725723623977846E-2</v>
      </c>
      <c r="Z79" s="41">
        <v>1.6163944520315447E-2</v>
      </c>
      <c r="AA79" s="41">
        <v>2.5791564100051484E-2</v>
      </c>
      <c r="AB79" s="41">
        <v>2.0446494968576725E-2</v>
      </c>
      <c r="AC79" s="41">
        <v>1.9566957719732655E-2</v>
      </c>
      <c r="AD79" s="41">
        <v>2.483304117285955E-2</v>
      </c>
      <c r="AE79" s="41">
        <v>1.8959909578138239E-2</v>
      </c>
      <c r="AF79" s="41">
        <v>2.2911620209276697E-2</v>
      </c>
      <c r="AG79" s="41">
        <v>2.224865693936675E-2</v>
      </c>
      <c r="AH79" s="41">
        <v>1.914207483317765E-2</v>
      </c>
      <c r="AI79" s="41">
        <v>1.5626927484991768E-2</v>
      </c>
      <c r="AJ79" s="41">
        <v>1.6393753419315E-2</v>
      </c>
      <c r="AK79" s="41">
        <v>1.5741010257902966E-2</v>
      </c>
      <c r="AL79" s="41">
        <v>1.5948622818031707E-2</v>
      </c>
      <c r="AM79" s="41">
        <v>1.4550008420695126E-2</v>
      </c>
      <c r="AN79" s="41">
        <v>1.5697365419386645E-2</v>
      </c>
      <c r="AO79" s="41">
        <v>1.3941961018433436E-2</v>
      </c>
      <c r="AP79" s="41">
        <v>1.9090757633225562E-2</v>
      </c>
      <c r="AQ79" s="41">
        <v>1.5216083338249925E-2</v>
      </c>
      <c r="AR79" s="41">
        <v>1.4998602706084999E-2</v>
      </c>
      <c r="AS79" s="41">
        <v>1.4936385699184282E-2</v>
      </c>
      <c r="AT79" s="10">
        <f t="shared" si="1"/>
        <v>0.86619566293071548</v>
      </c>
      <c r="AU79" s="41">
        <v>1</v>
      </c>
      <c r="AV79" s="41">
        <v>1</v>
      </c>
    </row>
    <row r="80" spans="1:49">
      <c r="A80" s="14" t="s">
        <v>49</v>
      </c>
      <c r="B80" s="41">
        <v>1.1125283597104286E-2</v>
      </c>
      <c r="C80" s="41">
        <v>1.0880826873954627E-2</v>
      </c>
      <c r="D80" s="41">
        <v>9.1009834698988074E-3</v>
      </c>
      <c r="E80" s="41">
        <v>1.0634928378167237E-2</v>
      </c>
      <c r="F80" s="41">
        <v>1.0659595546840778E-2</v>
      </c>
      <c r="G80" s="41">
        <v>5.5307209020643263E-3</v>
      </c>
      <c r="H80" s="41">
        <v>9.6143701545502603E-3</v>
      </c>
      <c r="I80" s="41">
        <v>1.2567340924510687E-2</v>
      </c>
      <c r="J80" s="41">
        <v>1.1317496931191237E-2</v>
      </c>
      <c r="K80" s="41">
        <v>1.3326985002390289E-2</v>
      </c>
      <c r="L80" s="41">
        <v>1.1240000694094986E-2</v>
      </c>
      <c r="M80" s="41">
        <v>1.0705418590829701E-2</v>
      </c>
      <c r="N80" s="41">
        <v>1.0962556732223903E-2</v>
      </c>
      <c r="O80" s="41">
        <v>9.7259604985293416E-3</v>
      </c>
      <c r="P80" s="41">
        <v>1.0823076999541324E-2</v>
      </c>
      <c r="Q80" s="41">
        <v>1.0654104541564012E-2</v>
      </c>
      <c r="R80" s="41">
        <v>7.9800082802414969E-3</v>
      </c>
      <c r="S80" s="41">
        <v>1.083225859561507E-2</v>
      </c>
      <c r="T80" s="41">
        <v>1.2971573542229187E-2</v>
      </c>
      <c r="U80" s="41">
        <v>1.256828709997973E-2</v>
      </c>
      <c r="V80" s="41">
        <v>1.2297193684647391E-2</v>
      </c>
      <c r="W80" s="41">
        <v>1.1933248664417711E-2</v>
      </c>
      <c r="X80" s="41">
        <v>1.2993226435270951E-2</v>
      </c>
      <c r="Y80" s="41">
        <v>1.122400265386167E-2</v>
      </c>
      <c r="Z80" s="41">
        <v>1.2673176661903898E-2</v>
      </c>
      <c r="AA80" s="41">
        <v>1.0772239353527991E-2</v>
      </c>
      <c r="AB80" s="41">
        <v>1.0613567048865203E-2</v>
      </c>
      <c r="AC80" s="41">
        <v>1.3315761700086037E-2</v>
      </c>
      <c r="AD80" s="41">
        <v>1.5460341462304109E-2</v>
      </c>
      <c r="AE80" s="41">
        <v>1.2021339961921678E-2</v>
      </c>
      <c r="AF80" s="41">
        <v>1.231818986158603E-2</v>
      </c>
      <c r="AG80" s="41">
        <v>1.2935889317874896E-2</v>
      </c>
      <c r="AH80" s="41">
        <v>1.3507452473102841E-2</v>
      </c>
      <c r="AI80" s="41">
        <v>1.2380193646520378E-2</v>
      </c>
      <c r="AJ80" s="41">
        <v>1.3851949754350994E-2</v>
      </c>
      <c r="AK80" s="41">
        <v>1.208622078522281E-2</v>
      </c>
      <c r="AL80" s="41">
        <v>1.2142109818643814E-2</v>
      </c>
      <c r="AM80" s="41">
        <v>1.1456068490935773E-2</v>
      </c>
      <c r="AN80" s="41">
        <v>1.2604791835076465E-2</v>
      </c>
      <c r="AO80" s="41">
        <v>1.0590999246550586E-2</v>
      </c>
      <c r="AP80" s="41">
        <v>1.2369581238840065E-2</v>
      </c>
      <c r="AQ80" s="41">
        <v>1.2231108542214788E-2</v>
      </c>
      <c r="AR80" s="41">
        <v>1.0764824790213416E-2</v>
      </c>
      <c r="AS80" s="41">
        <v>1.1287834177685632E-2</v>
      </c>
      <c r="AT80" s="10">
        <f t="shared" si="1"/>
        <v>0.50705308896114631</v>
      </c>
      <c r="AU80" s="41">
        <v>1</v>
      </c>
      <c r="AV80" s="41">
        <v>1</v>
      </c>
    </row>
    <row r="81" spans="1:49">
      <c r="A81" s="14">
        <v>323</v>
      </c>
      <c r="C81" s="41">
        <v>1.5779782259464494E-2</v>
      </c>
      <c r="D81" s="41">
        <v>2.9403202810481085E-2</v>
      </c>
      <c r="E81" s="41">
        <v>1.9316791132622524E-2</v>
      </c>
      <c r="F81" s="41">
        <v>1.784667285324323E-2</v>
      </c>
      <c r="G81" s="41">
        <v>2.6077838484708533E-2</v>
      </c>
      <c r="H81" s="41">
        <v>2.361053147473181E-2</v>
      </c>
      <c r="I81" s="41">
        <v>2.441480414541591E-2</v>
      </c>
      <c r="J81" s="41">
        <v>4.270449732238004E-2</v>
      </c>
      <c r="K81" s="41">
        <v>8.9371656978804396E-3</v>
      </c>
      <c r="AJ81" s="41">
        <v>1.9070636954060659E-2</v>
      </c>
      <c r="AK81" s="41">
        <v>9.7375923928194053E-3</v>
      </c>
      <c r="AL81" s="41">
        <v>8.6716762706420276E-3</v>
      </c>
      <c r="AM81" s="41">
        <v>8.5585647436563859E-3</v>
      </c>
      <c r="AN81" s="41">
        <v>9.564655517784933E-3</v>
      </c>
      <c r="AO81" s="41">
        <v>8.5156417177208055E-3</v>
      </c>
      <c r="AP81" s="41">
        <v>2.4020221856503831E-2</v>
      </c>
      <c r="AR81" s="41">
        <v>1.0652950690698009E-2</v>
      </c>
      <c r="AS81" s="41">
        <v>1.1285105472636272E-2</v>
      </c>
      <c r="AT81" s="10">
        <f t="shared" si="1"/>
        <v>0.31816833179745041</v>
      </c>
      <c r="AW81" s="41">
        <v>1</v>
      </c>
    </row>
    <row r="82" spans="1:49">
      <c r="A82" s="14" t="s">
        <v>50</v>
      </c>
      <c r="B82" s="41">
        <v>0.4698314531965862</v>
      </c>
      <c r="C82" s="41">
        <v>0.38314908145017068</v>
      </c>
      <c r="D82" s="41">
        <v>0.42434096269562716</v>
      </c>
      <c r="E82" s="41">
        <v>0.53380517984818054</v>
      </c>
      <c r="F82" s="41">
        <v>0.45908775106836036</v>
      </c>
      <c r="G82" s="41">
        <v>0.22243832727716342</v>
      </c>
      <c r="H82" s="41">
        <v>0.3220951728575297</v>
      </c>
      <c r="I82" s="41">
        <v>0.31373325448520312</v>
      </c>
      <c r="J82" s="41">
        <v>0.25418588887539961</v>
      </c>
      <c r="K82" s="41">
        <v>0.32408540867487828</v>
      </c>
      <c r="L82" s="41">
        <v>0.28528605389647571</v>
      </c>
      <c r="M82" s="41">
        <v>0.36519073729440543</v>
      </c>
      <c r="N82" s="41">
        <v>0.32379754700669977</v>
      </c>
      <c r="O82" s="41">
        <v>0.25853767179036613</v>
      </c>
      <c r="P82" s="41">
        <v>0.32485590010778204</v>
      </c>
      <c r="Q82" s="41">
        <v>0.22678197148138218</v>
      </c>
      <c r="R82" s="41">
        <v>0.35615165351657091</v>
      </c>
      <c r="S82" s="41">
        <v>0.23728150810855309</v>
      </c>
      <c r="T82" s="41">
        <v>0.32265559058027993</v>
      </c>
      <c r="U82" s="41">
        <v>0.38932521221529531</v>
      </c>
      <c r="V82" s="41">
        <v>0.37959820345170814</v>
      </c>
      <c r="W82" s="41">
        <v>0.20662107021379392</v>
      </c>
      <c r="X82" s="41">
        <v>0.31208590765340199</v>
      </c>
      <c r="Y82" s="41">
        <v>0.19179755314409205</v>
      </c>
      <c r="Z82" s="41">
        <v>0.23451423699645554</v>
      </c>
      <c r="AA82" s="41">
        <v>0.38522234519473697</v>
      </c>
      <c r="AB82" s="41">
        <v>0.33336033256247344</v>
      </c>
      <c r="AC82" s="41">
        <v>0.31898771033541046</v>
      </c>
      <c r="AD82" s="41">
        <v>0.38248498958167332</v>
      </c>
      <c r="AE82" s="41">
        <v>0.36736114212321552</v>
      </c>
      <c r="AF82" s="41">
        <v>0.35160166205433618</v>
      </c>
      <c r="AG82" s="41">
        <v>0.28466201141691594</v>
      </c>
      <c r="AH82" s="41">
        <v>0.20028311723101891</v>
      </c>
      <c r="AI82" s="41">
        <v>0.16883178989618819</v>
      </c>
      <c r="AJ82" s="41">
        <v>0.26734642197461717</v>
      </c>
      <c r="AK82" s="41">
        <v>0.20782115100945173</v>
      </c>
      <c r="AL82" s="41">
        <v>0.22374875140974307</v>
      </c>
      <c r="AM82" s="41">
        <v>0.20729089284308169</v>
      </c>
      <c r="AN82" s="41">
        <v>0.18126043997807437</v>
      </c>
      <c r="AO82" s="41">
        <v>7.9707395492610272E-2</v>
      </c>
      <c r="AP82" s="41">
        <v>0.14615569785416685</v>
      </c>
      <c r="AQ82" s="41">
        <v>0.11864399293146863</v>
      </c>
      <c r="AR82" s="41">
        <v>0.1477807032125078</v>
      </c>
      <c r="AS82" s="41">
        <v>0.12801692452019814</v>
      </c>
      <c r="AT82" s="10">
        <f t="shared" si="1"/>
        <v>12.621800769508248</v>
      </c>
      <c r="AU82" s="41">
        <v>1</v>
      </c>
    </row>
    <row r="83" spans="1:49">
      <c r="A83" s="14">
        <v>30</v>
      </c>
      <c r="B83" s="41">
        <v>0.11211056277368656</v>
      </c>
      <c r="C83" s="41">
        <v>9.2386796690079334E-2</v>
      </c>
      <c r="D83" s="41">
        <v>9.5853084880101358E-2</v>
      </c>
      <c r="E83" s="41">
        <v>0.12175746919458758</v>
      </c>
      <c r="F83" s="41">
        <v>0.10621607222942465</v>
      </c>
      <c r="G83" s="41">
        <v>5.4050372229338582E-2</v>
      </c>
      <c r="H83" s="41">
        <v>7.7335677634051053E-2</v>
      </c>
      <c r="I83" s="41">
        <v>7.4788453492894466E-2</v>
      </c>
      <c r="J83" s="41">
        <v>5.9515780196853399E-2</v>
      </c>
      <c r="K83" s="41">
        <v>7.5659713139627632E-2</v>
      </c>
      <c r="L83" s="41">
        <v>6.9890238342753569E-2</v>
      </c>
      <c r="M83" s="41">
        <v>8.904325923093892E-2</v>
      </c>
      <c r="N83" s="41">
        <v>7.736141128160795E-2</v>
      </c>
      <c r="O83" s="41">
        <v>6.0783629434549624E-2</v>
      </c>
      <c r="P83" s="41">
        <v>7.6109168005066744E-2</v>
      </c>
      <c r="Q83" s="41">
        <v>5.5864803015450985E-2</v>
      </c>
      <c r="R83" s="41">
        <v>8.7255576504367965E-2</v>
      </c>
      <c r="S83" s="41">
        <v>5.9135087671157695E-2</v>
      </c>
      <c r="T83" s="41">
        <v>8.0628628233215802E-2</v>
      </c>
      <c r="U83" s="41">
        <v>9.3122922547803022E-2</v>
      </c>
      <c r="V83" s="41">
        <v>9.3283431168072931E-2</v>
      </c>
      <c r="W83" s="41">
        <v>5.3027563533364463E-2</v>
      </c>
      <c r="X83" s="41">
        <v>7.3602533999535799E-2</v>
      </c>
      <c r="Y83" s="41">
        <v>4.5633447305994689E-2</v>
      </c>
      <c r="Z83" s="41">
        <v>5.7427315140080676E-2</v>
      </c>
      <c r="AA83" s="41">
        <v>9.3164516140661471E-2</v>
      </c>
      <c r="AB83" s="41">
        <v>8.2536324592811225E-2</v>
      </c>
      <c r="AC83" s="41">
        <v>7.2870901906398083E-2</v>
      </c>
      <c r="AD83" s="41">
        <v>9.0854917861569059E-2</v>
      </c>
      <c r="AE83" s="41">
        <v>8.0835295220208297E-2</v>
      </c>
      <c r="AF83" s="41">
        <v>8.2617742921987869E-2</v>
      </c>
      <c r="AG83" s="41">
        <v>6.2851475225324388E-2</v>
      </c>
      <c r="AH83" s="41">
        <v>4.7899688606063466E-2</v>
      </c>
      <c r="AI83" s="41">
        <v>3.9323003417643165E-2</v>
      </c>
      <c r="AJ83" s="41">
        <v>6.5826891930687442E-2</v>
      </c>
      <c r="AK83" s="41">
        <v>4.8784885577827813E-2</v>
      </c>
      <c r="AL83" s="41">
        <v>5.6075958363612614E-2</v>
      </c>
      <c r="AM83" s="41">
        <v>4.053478839956072E-2</v>
      </c>
      <c r="AN83" s="41">
        <v>4.5724071670472446E-2</v>
      </c>
      <c r="AO83" s="41">
        <v>1.8863658023876614E-2</v>
      </c>
      <c r="AP83" s="41">
        <v>3.6042417174399009E-2</v>
      </c>
      <c r="AQ83" s="41">
        <v>2.7007380563936548E-2</v>
      </c>
      <c r="AR83" s="41">
        <v>3.8296270697274579E-2</v>
      </c>
      <c r="AS83" s="41">
        <v>3.2093391567537356E-2</v>
      </c>
      <c r="AT83" s="10">
        <f t="shared" si="1"/>
        <v>3.004046577736458</v>
      </c>
      <c r="AW83" s="41">
        <v>1</v>
      </c>
    </row>
    <row r="84" spans="1:49">
      <c r="A84" s="14" t="s">
        <v>51</v>
      </c>
      <c r="B84" s="41">
        <v>6.04410880547975E-3</v>
      </c>
      <c r="C84" s="41">
        <v>5.3060822410025653E-3</v>
      </c>
      <c r="D84" s="41">
        <v>6.6262648984277053E-3</v>
      </c>
      <c r="E84" s="41">
        <v>5.7697623728916615E-3</v>
      </c>
      <c r="F84" s="41">
        <v>5.6022161924332353E-3</v>
      </c>
      <c r="G84" s="41">
        <v>4.5431440380856109E-3</v>
      </c>
      <c r="H84" s="41">
        <v>5.5418146363570685E-3</v>
      </c>
      <c r="I84" s="41">
        <v>6.0231096999149771E-3</v>
      </c>
      <c r="J84" s="41">
        <v>3.9509507686635277E-3</v>
      </c>
      <c r="K84" s="41">
        <v>6.9424668548830823E-3</v>
      </c>
      <c r="L84" s="41">
        <v>5.8856099911818388E-3</v>
      </c>
      <c r="M84" s="41">
        <v>4.8289974001268013E-3</v>
      </c>
      <c r="N84" s="41">
        <v>3.8667062891722496E-3</v>
      </c>
      <c r="O84" s="41">
        <v>3.6523919641244405E-3</v>
      </c>
      <c r="P84" s="41">
        <v>3.8761770465450818E-3</v>
      </c>
      <c r="Q84" s="41">
        <v>4.1935013213274287E-3</v>
      </c>
      <c r="R84" s="41">
        <v>6.7367806540199384E-3</v>
      </c>
      <c r="S84" s="41">
        <v>5.9643827346815576E-3</v>
      </c>
      <c r="T84" s="41">
        <v>6.8295345022591353E-3</v>
      </c>
      <c r="U84" s="41">
        <v>6.0862242568962754E-3</v>
      </c>
      <c r="V84" s="41">
        <v>7.1951618405827174E-3</v>
      </c>
      <c r="W84" s="41">
        <v>4.6398955641740675E-3</v>
      </c>
      <c r="X84" s="41">
        <v>5.3891631507826561E-3</v>
      </c>
      <c r="Y84" s="41">
        <v>5.5020401846095374E-3</v>
      </c>
      <c r="Z84" s="41">
        <v>6.5426241543453034E-3</v>
      </c>
      <c r="AA84" s="41">
        <v>6.1793961790979424E-3</v>
      </c>
      <c r="AB84" s="41">
        <v>7.0082132930598369E-3</v>
      </c>
      <c r="AC84" s="41">
        <v>6.7032036998095224E-3</v>
      </c>
      <c r="AD84" s="41">
        <v>8.3670126661450524E-3</v>
      </c>
      <c r="AE84" s="41">
        <v>5.8457205287691339E-3</v>
      </c>
      <c r="AF84" s="41">
        <v>6.2532628352873019E-3</v>
      </c>
      <c r="AG84" s="41">
        <v>6.8724038363783511E-3</v>
      </c>
      <c r="AH84" s="41">
        <v>5.0702555029416233E-3</v>
      </c>
      <c r="AI84" s="41">
        <v>4.9963128146131002E-3</v>
      </c>
      <c r="AJ84" s="41">
        <v>7.0732424043810577E-3</v>
      </c>
      <c r="AK84" s="41">
        <v>5.9261866681107767E-3</v>
      </c>
      <c r="AL84" s="41">
        <v>4.5682012642096871E-3</v>
      </c>
      <c r="AM84" s="41">
        <v>4.5819229953351307E-3</v>
      </c>
      <c r="AN84" s="41">
        <v>3.8612451106536595E-3</v>
      </c>
      <c r="AO84" s="41">
        <v>3.971343747358881E-3</v>
      </c>
      <c r="AP84" s="41">
        <v>5.6210135612631829E-3</v>
      </c>
      <c r="AQ84" s="41">
        <v>9.1376006809818829E-3</v>
      </c>
      <c r="AR84" s="41">
        <v>1.8858938536732071E-2</v>
      </c>
      <c r="AS84" s="41">
        <v>4.6287023752285966E-3</v>
      </c>
      <c r="AT84" s="10">
        <f t="shared" si="1"/>
        <v>0.26306329026332509</v>
      </c>
      <c r="AU84" s="41">
        <v>1</v>
      </c>
      <c r="AV84" s="41">
        <v>1</v>
      </c>
    </row>
    <row r="85" spans="1:49">
      <c r="A85" s="14" t="s">
        <v>52</v>
      </c>
      <c r="V85" s="41">
        <v>5.3859518927417055E-2</v>
      </c>
      <c r="W85" s="41">
        <v>2.1263074378360888E-2</v>
      </c>
      <c r="X85" s="41">
        <v>3.0352532931599386E-2</v>
      </c>
      <c r="Y85" s="41">
        <v>4.8243495222309279E-2</v>
      </c>
      <c r="Z85" s="41">
        <v>3.0369838250037497E-2</v>
      </c>
      <c r="AT85" s="10">
        <f t="shared" si="1"/>
        <v>0.18408845970972412</v>
      </c>
      <c r="AU85" s="41">
        <v>1</v>
      </c>
    </row>
    <row r="86" spans="1:49">
      <c r="A86" s="14" t="s">
        <v>53</v>
      </c>
      <c r="V86" s="41">
        <v>5.1724183411120457E-2</v>
      </c>
      <c r="W86" s="41">
        <v>2.0908933480318054E-2</v>
      </c>
      <c r="X86" s="41">
        <v>2.8765579412464101E-2</v>
      </c>
      <c r="Y86" s="41">
        <v>4.8331407235187113E-2</v>
      </c>
      <c r="Z86" s="41">
        <v>3.0369838250037497E-2</v>
      </c>
      <c r="AT86" s="10">
        <f t="shared" si="1"/>
        <v>0.18009994178912722</v>
      </c>
      <c r="AU86" s="41">
        <v>1</v>
      </c>
    </row>
    <row r="87" spans="1:49">
      <c r="A87" s="14" t="s">
        <v>54</v>
      </c>
      <c r="B87" s="41">
        <v>3.6670625328014558E-2</v>
      </c>
      <c r="C87" s="41">
        <v>3.4957799338126087E-2</v>
      </c>
      <c r="D87" s="41">
        <v>2.5929466716507275E-2</v>
      </c>
      <c r="E87" s="41">
        <v>3.3257260985419708E-2</v>
      </c>
      <c r="F87" s="41">
        <v>2.6898869071592148E-2</v>
      </c>
      <c r="G87" s="41">
        <v>2.3216770217005491E-2</v>
      </c>
      <c r="H87" s="41">
        <v>2.8050531703410271E-2</v>
      </c>
      <c r="I87" s="41">
        <v>2.9538603480196157E-2</v>
      </c>
      <c r="J87" s="41">
        <v>2.3600600722125546E-2</v>
      </c>
      <c r="K87" s="41">
        <v>3.4540955110256073E-2</v>
      </c>
      <c r="L87" s="41">
        <v>1.5231046868763989E-2</v>
      </c>
      <c r="M87" s="41">
        <v>1.2411326993668823E-2</v>
      </c>
      <c r="N87" s="41">
        <v>1.3712988977739355E-2</v>
      </c>
      <c r="O87" s="41">
        <v>1.1785047687645364E-2</v>
      </c>
      <c r="P87" s="41">
        <v>1.4151965566551499E-2</v>
      </c>
      <c r="Q87" s="41">
        <v>1.8387270523227976E-2</v>
      </c>
      <c r="R87" s="41">
        <v>2.7457340374517109E-2</v>
      </c>
      <c r="S87" s="41">
        <v>2.2107400598194441E-2</v>
      </c>
      <c r="T87" s="41">
        <v>2.6939981095595249E-2</v>
      </c>
      <c r="U87" s="41">
        <v>3.1196431190498558E-2</v>
      </c>
      <c r="V87" s="41">
        <v>4.9504436855266724E-2</v>
      </c>
      <c r="W87" s="41">
        <v>3.7177971396462034E-2</v>
      </c>
      <c r="X87" s="41">
        <v>4.3214403187291847E-2</v>
      </c>
      <c r="Y87" s="41">
        <v>2.6679731131493044E-2</v>
      </c>
      <c r="Z87" s="41">
        <v>3.7201701966418532E-2</v>
      </c>
      <c r="AA87" s="41">
        <v>2.2511945030084201E-2</v>
      </c>
      <c r="AB87" s="41">
        <v>2.4671130255761359E-2</v>
      </c>
      <c r="AC87" s="41">
        <v>2.0731617616762801E-2</v>
      </c>
      <c r="AD87" s="41">
        <v>2.7233030628722149E-2</v>
      </c>
      <c r="AE87" s="41">
        <v>2.8993050423270671E-2</v>
      </c>
      <c r="AF87" s="41">
        <v>3.1669786016745367E-2</v>
      </c>
      <c r="AG87" s="41">
        <v>3.5340246029655804E-2</v>
      </c>
      <c r="AH87" s="41">
        <v>1.9847679311227311E-2</v>
      </c>
      <c r="AI87" s="41">
        <v>1.9184232649714125E-2</v>
      </c>
      <c r="AJ87" s="41">
        <v>2.26114899817456E-2</v>
      </c>
      <c r="AK87" s="41">
        <v>1.7680097920542329E-2</v>
      </c>
      <c r="AL87" s="41">
        <v>1.8270876732117681E-2</v>
      </c>
      <c r="AM87" s="41">
        <v>1.4647525954936251E-2</v>
      </c>
      <c r="AN87" s="41">
        <v>1.5237436680162321E-2</v>
      </c>
      <c r="AO87" s="41">
        <v>1.1643176068001056E-2</v>
      </c>
      <c r="AP87" s="41">
        <v>1.7704436453350871E-2</v>
      </c>
      <c r="AQ87" s="41">
        <v>1.9663730489682892E-2</v>
      </c>
      <c r="AR87" s="41">
        <v>1.5314975412609344E-2</v>
      </c>
      <c r="AS87" s="41">
        <v>1.3817616628946868E-2</v>
      </c>
      <c r="AT87" s="10">
        <f t="shared" si="1"/>
        <v>1.0805946073700272</v>
      </c>
      <c r="AU87" s="41">
        <v>1</v>
      </c>
    </row>
    <row r="88" spans="1:49">
      <c r="A88" s="14">
        <v>548</v>
      </c>
      <c r="B88" s="41">
        <v>1.7964965089094138E-2</v>
      </c>
      <c r="C88" s="41">
        <v>1.4281817204864027E-2</v>
      </c>
      <c r="D88" s="41">
        <v>1.7520187100765142E-2</v>
      </c>
      <c r="E88" s="41">
        <v>1.9339768375254432E-2</v>
      </c>
      <c r="F88" s="41">
        <v>1.6884389085363324E-2</v>
      </c>
      <c r="G88" s="41">
        <v>1.157381991826349E-2</v>
      </c>
      <c r="H88" s="41">
        <v>1.441557840838751E-2</v>
      </c>
      <c r="I88" s="41">
        <v>1.4010163556705016E-2</v>
      </c>
      <c r="J88" s="41">
        <v>1.402602979329943E-2</v>
      </c>
      <c r="K88" s="41">
        <v>1.4039883668338795E-2</v>
      </c>
      <c r="L88" s="41">
        <v>1.6020579916361556E-2</v>
      </c>
      <c r="M88" s="41">
        <v>9.9622669465529428E-3</v>
      </c>
      <c r="N88" s="41">
        <v>1.3219688783228873E-2</v>
      </c>
      <c r="P88" s="41">
        <v>1.17029419240868E-2</v>
      </c>
      <c r="Q88" s="41">
        <v>3.4925644935483696E-2</v>
      </c>
      <c r="R88" s="41">
        <v>3.0912405171874581E-2</v>
      </c>
      <c r="S88" s="41">
        <v>4.6551326729413055E-2</v>
      </c>
      <c r="T88" s="41">
        <v>3.6899030727743885E-2</v>
      </c>
      <c r="U88" s="41">
        <v>3.2205308719490185E-2</v>
      </c>
      <c r="V88" s="95">
        <v>2.4632636121594102E-2</v>
      </c>
      <c r="W88" s="95">
        <v>1.8809105384858561E-2</v>
      </c>
      <c r="X88" s="95">
        <v>2.111915465000876E-2</v>
      </c>
      <c r="Y88" s="95">
        <v>1.4062223496804157E-2</v>
      </c>
      <c r="Z88" s="95">
        <v>1.6335088453310387E-2</v>
      </c>
      <c r="AA88" s="41">
        <v>1.2547238542390067E-2</v>
      </c>
      <c r="AB88" s="41">
        <v>1.0159469777658159E-2</v>
      </c>
      <c r="AC88" s="41">
        <v>1.2503002448044297E-2</v>
      </c>
      <c r="AD88" s="41">
        <v>1.4379167979691351E-2</v>
      </c>
      <c r="AE88" s="41">
        <v>1.4630969236062321E-2</v>
      </c>
      <c r="AF88" s="41">
        <v>1.4753338830438298E-2</v>
      </c>
      <c r="AG88" s="41">
        <v>1.4301964698979106E-2</v>
      </c>
      <c r="AH88" s="41">
        <v>1.1714551764609412E-2</v>
      </c>
      <c r="AI88" s="41">
        <v>1.0065173786801888E-2</v>
      </c>
      <c r="AJ88" s="41">
        <v>9.1133208387275001E-3</v>
      </c>
      <c r="AK88" s="41">
        <v>9.7006691113981549E-3</v>
      </c>
      <c r="AL88" s="41">
        <v>9.3735864691107153E-3</v>
      </c>
      <c r="AM88" s="41">
        <v>8.0667737304576104E-3</v>
      </c>
      <c r="AN88" s="41">
        <v>8.0721536794176631E-3</v>
      </c>
      <c r="AO88" s="41">
        <v>7.1402368960042E-3</v>
      </c>
      <c r="AP88" s="41">
        <v>1.1726369459428192E-2</v>
      </c>
      <c r="AQ88" s="41">
        <v>1.3607648552266717E-2</v>
      </c>
      <c r="AR88" s="41">
        <v>9.1822818602262206E-3</v>
      </c>
      <c r="AS88" s="41">
        <v>8.762963395513244E-3</v>
      </c>
      <c r="AT88" s="10">
        <f t="shared" si="1"/>
        <v>0.69121488521837182</v>
      </c>
      <c r="AW88" s="41">
        <v>1</v>
      </c>
    </row>
    <row r="89" spans="1:49">
      <c r="A89" s="14">
        <v>549</v>
      </c>
      <c r="V89" s="41">
        <v>3.9377310312567047E-2</v>
      </c>
      <c r="W89" s="41">
        <v>2.2364485061264754E-2</v>
      </c>
      <c r="X89" s="41">
        <v>2.4657228007273362E-2</v>
      </c>
      <c r="Y89" s="41">
        <v>2.710990253431271E-2</v>
      </c>
      <c r="Z89" s="41">
        <v>1.7494888574879418E-2</v>
      </c>
      <c r="AT89" s="10">
        <f t="shared" si="1"/>
        <v>0.1310038144902973</v>
      </c>
      <c r="AW89" s="41">
        <v>1</v>
      </c>
    </row>
    <row r="90" spans="1:49">
      <c r="A90" s="14" t="s">
        <v>196</v>
      </c>
      <c r="B90" s="41">
        <v>4.1961304969630894E-2</v>
      </c>
      <c r="C90" s="41">
        <v>3.4453196255810684E-2</v>
      </c>
      <c r="D90" s="41">
        <v>3.5746633277869116E-2</v>
      </c>
      <c r="E90" s="41">
        <v>4.2188691944461537E-2</v>
      </c>
      <c r="F90" s="41">
        <v>3.4401808022101819E-2</v>
      </c>
      <c r="G90" s="41">
        <v>2.5252630875719259E-2</v>
      </c>
      <c r="H90" s="41">
        <v>3.0423850332025538E-2</v>
      </c>
      <c r="I90" s="41">
        <v>3.4805028776704793E-2</v>
      </c>
      <c r="J90" s="41">
        <v>3.172704238778052E-2</v>
      </c>
      <c r="K90" s="41">
        <v>3.6652913381362451E-2</v>
      </c>
      <c r="L90" s="41">
        <v>3.3166697953524032E-2</v>
      </c>
      <c r="M90" s="41">
        <v>2.6280183714230246E-2</v>
      </c>
      <c r="N90" s="41">
        <v>2.8581694402420574E-2</v>
      </c>
      <c r="O90" s="41">
        <v>2.6786251864802126E-2</v>
      </c>
      <c r="P90" s="41">
        <v>2.9238894119417949E-2</v>
      </c>
      <c r="Q90" s="41">
        <v>2.8685588051174032E-2</v>
      </c>
      <c r="R90" s="41">
        <v>4.0037350441861089E-2</v>
      </c>
      <c r="S90" s="41">
        <v>2.8323409159509368E-2</v>
      </c>
      <c r="T90" s="41">
        <v>3.5061924484920355E-2</v>
      </c>
      <c r="U90" s="41">
        <v>4.218531903568315E-2</v>
      </c>
      <c r="V90" s="41">
        <v>5.0173570200089335E-2</v>
      </c>
      <c r="W90" s="41">
        <v>3.8977267078444816E-2</v>
      </c>
      <c r="X90" s="41">
        <v>4.0406798340853978E-2</v>
      </c>
      <c r="Y90" s="41">
        <v>2.9743848861895066E-2</v>
      </c>
      <c r="Z90" s="41">
        <v>3.0059126755448896E-2</v>
      </c>
      <c r="AA90" s="41">
        <v>3.6383878314235812E-2</v>
      </c>
      <c r="AB90" s="41">
        <v>3.022202295232106E-2</v>
      </c>
      <c r="AC90" s="41">
        <v>2.8587273038581194E-2</v>
      </c>
      <c r="AD90" s="41">
        <v>3.5771385527612255E-2</v>
      </c>
      <c r="AE90" s="41">
        <v>2.9646558453116929E-2</v>
      </c>
      <c r="AF90" s="41">
        <v>3.6362394809127348E-2</v>
      </c>
      <c r="AG90" s="41">
        <v>4.000723663723714E-2</v>
      </c>
      <c r="AH90" s="41">
        <v>2.995258909861508E-2</v>
      </c>
      <c r="AI90" s="41">
        <v>2.0827027259087132E-2</v>
      </c>
      <c r="AJ90" s="41">
        <v>2.6975009885544354E-2</v>
      </c>
      <c r="AK90" s="41">
        <v>1.8971181994238737E-2</v>
      </c>
      <c r="AL90" s="41">
        <v>2.0463932889892109E-2</v>
      </c>
      <c r="AM90" s="41">
        <v>1.6853439832942376E-2</v>
      </c>
      <c r="AN90" s="41">
        <v>2.3678366466416745E-2</v>
      </c>
      <c r="AO90" s="41">
        <v>1.8958063976666446E-2</v>
      </c>
      <c r="AP90" s="41">
        <v>2.741996347614074E-2</v>
      </c>
      <c r="AQ90" s="41">
        <v>2.5774709965890961E-2</v>
      </c>
      <c r="AR90" s="41">
        <v>2.4025076103828227E-2</v>
      </c>
      <c r="AS90" s="41">
        <v>2.0810469058940573E-2</v>
      </c>
      <c r="AT90" s="10">
        <f t="shared" si="1"/>
        <v>1.3670116044281764</v>
      </c>
      <c r="AU90" s="41">
        <v>1</v>
      </c>
    </row>
    <row r="91" spans="1:49">
      <c r="A91" s="14" t="s">
        <v>55</v>
      </c>
      <c r="B91" s="41">
        <v>1.0684444158771325E-2</v>
      </c>
      <c r="C91" s="41">
        <v>9.1548432251611286E-3</v>
      </c>
      <c r="D91" s="41">
        <v>9.928646331257009E-3</v>
      </c>
      <c r="E91" s="41">
        <v>1.221116722271594E-2</v>
      </c>
      <c r="F91" s="41">
        <v>1.3556899355766368E-2</v>
      </c>
      <c r="Q91" s="41">
        <v>2.660470216231638E-2</v>
      </c>
      <c r="R91" s="41">
        <v>3.8234759738963897E-2</v>
      </c>
      <c r="S91" s="41">
        <v>3.510303762039349E-2</v>
      </c>
      <c r="T91" s="41">
        <v>3.4306987025329631E-2</v>
      </c>
      <c r="U91" s="41">
        <v>4.3044891918927249E-2</v>
      </c>
      <c r="V91" s="41">
        <v>1.1716428146861141E-2</v>
      </c>
      <c r="W91" s="41">
        <v>9.5062463631516731E-3</v>
      </c>
      <c r="X91" s="41">
        <v>1.3663178549001908E-2</v>
      </c>
      <c r="Y91" s="41">
        <v>9.7169802195125974E-3</v>
      </c>
      <c r="Z91" s="41">
        <v>1.2272472508821649E-2</v>
      </c>
      <c r="AT91" s="10">
        <f t="shared" si="1"/>
        <v>0.28970568454695139</v>
      </c>
      <c r="AU91" s="41">
        <v>1</v>
      </c>
    </row>
    <row r="92" spans="1:49">
      <c r="A92" s="14" t="s">
        <v>229</v>
      </c>
      <c r="Q92" s="41">
        <v>7.5123595675107161E-3</v>
      </c>
      <c r="R92" s="41">
        <v>1.0105170981029907E-2</v>
      </c>
      <c r="S92" s="41">
        <v>8.1686469280794673E-3</v>
      </c>
      <c r="AA92" s="41">
        <v>7.3126951442170456E-3</v>
      </c>
      <c r="AC92" s="41">
        <v>5.4311118625921069E-3</v>
      </c>
      <c r="AD92" s="41">
        <v>9.1174836575855286E-3</v>
      </c>
      <c r="AT92" s="10">
        <f t="shared" si="1"/>
        <v>4.7647468141014768E-2</v>
      </c>
      <c r="AU92" s="41">
        <v>1</v>
      </c>
    </row>
    <row r="93" spans="1:49">
      <c r="A93" s="14">
        <v>316</v>
      </c>
      <c r="B93" s="41">
        <v>6.8933462654320335E-2</v>
      </c>
      <c r="C93" s="41">
        <v>5.9832148004045092E-2</v>
      </c>
      <c r="D93" s="41">
        <v>3.3792925500418465E-2</v>
      </c>
      <c r="E93" s="41">
        <v>7.8701651462801975E-2</v>
      </c>
      <c r="F93" s="41">
        <v>6.4243057331664841E-2</v>
      </c>
      <c r="G93" s="41">
        <v>3.8039718017758961E-2</v>
      </c>
      <c r="H93" s="41">
        <v>7.6438374532703357E-2</v>
      </c>
      <c r="I93" s="41">
        <v>5.0907346494591263E-2</v>
      </c>
      <c r="J93" s="41">
        <v>4.9321545960188666E-2</v>
      </c>
      <c r="K93" s="41">
        <v>0.10006030484874179</v>
      </c>
      <c r="L93" s="41">
        <v>7.1988692561667969E-2</v>
      </c>
      <c r="M93" s="41">
        <v>6.3247926567224791E-2</v>
      </c>
      <c r="N93" s="41">
        <v>5.4567484331100063E-2</v>
      </c>
      <c r="O93" s="41">
        <v>5.7366219262820588E-2</v>
      </c>
      <c r="P93" s="41">
        <v>5.296826607251643E-2</v>
      </c>
      <c r="Q93" s="41">
        <v>6.5446344951634552E-2</v>
      </c>
      <c r="R93" s="41">
        <v>8.1042119026982273E-2</v>
      </c>
      <c r="S93" s="41">
        <v>6.0768323134758391E-2</v>
      </c>
      <c r="T93" s="41">
        <v>4.0978927472669645E-2</v>
      </c>
      <c r="U93" s="41">
        <v>7.9300542341709884E-2</v>
      </c>
      <c r="V93" s="41">
        <v>8.3444269369695734E-2</v>
      </c>
      <c r="W93" s="41">
        <v>7.9412684937088016E-2</v>
      </c>
      <c r="X93" s="41">
        <v>8.1963764205334286E-2</v>
      </c>
      <c r="Y93" s="41">
        <v>6.1890341570888095E-2</v>
      </c>
      <c r="Z93" s="41">
        <v>7.7715449529117367E-2</v>
      </c>
      <c r="AA93" s="41">
        <v>6.7719365287033026E-2</v>
      </c>
      <c r="AB93" s="41">
        <v>8.6912750821775756E-2</v>
      </c>
      <c r="AC93" s="41">
        <v>7.3194113340086492E-2</v>
      </c>
      <c r="AD93" s="41">
        <v>9.145401657746087E-2</v>
      </c>
      <c r="AE93" s="41">
        <v>6.4041899991257201E-2</v>
      </c>
      <c r="AF93" s="41">
        <v>7.3720436234194303E-2</v>
      </c>
      <c r="AG93" s="41">
        <v>0.1056244841694558</v>
      </c>
      <c r="AH93" s="41">
        <v>6.8530886537457578E-2</v>
      </c>
      <c r="AI93" s="41">
        <v>5.8042058367845782E-2</v>
      </c>
      <c r="AJ93" s="41">
        <v>8.7908557360532574E-2</v>
      </c>
      <c r="AK93" s="41">
        <v>8.357646288502521E-2</v>
      </c>
      <c r="AL93" s="41">
        <v>6.7865184758301028E-2</v>
      </c>
      <c r="AM93" s="41">
        <v>5.9573685846142553E-2</v>
      </c>
      <c r="AN93" s="41">
        <v>6.8345116607985118E-2</v>
      </c>
      <c r="AO93" s="41">
        <v>5.381948502901409E-2</v>
      </c>
      <c r="AP93" s="41">
        <v>9.6128258233416905E-2</v>
      </c>
      <c r="AQ93" s="41">
        <v>7.3939728181462244E-2</v>
      </c>
      <c r="AR93" s="41">
        <v>6.2475570003066347E-2</v>
      </c>
      <c r="AS93" s="41">
        <v>5.0993221350916385E-2</v>
      </c>
      <c r="AT93" s="10">
        <f t="shared" si="1"/>
        <v>3.0262371717248717</v>
      </c>
      <c r="AW93" s="41">
        <v>1</v>
      </c>
    </row>
    <row r="94" spans="1:49">
      <c r="A94" s="14" t="s">
        <v>57</v>
      </c>
      <c r="B94" s="41">
        <v>5.332823164263021E-2</v>
      </c>
      <c r="C94" s="41">
        <v>7.6448572507157433E-2</v>
      </c>
      <c r="D94" s="41">
        <v>6.3352266148853614E-2</v>
      </c>
      <c r="E94" s="41">
        <v>7.3361740275147191E-2</v>
      </c>
      <c r="F94" s="41">
        <v>7.4902979519295809E-2</v>
      </c>
      <c r="G94" s="41">
        <v>4.3094659242412361E-2</v>
      </c>
      <c r="H94" s="41">
        <v>4.6001531106247648E-2</v>
      </c>
      <c r="I94" s="41">
        <v>7.5213264153096246E-2</v>
      </c>
      <c r="J94" s="41">
        <v>7.0580634355370292E-2</v>
      </c>
      <c r="K94" s="41">
        <v>7.6579748652483001E-2</v>
      </c>
      <c r="L94" s="41">
        <v>6.9413836783563818E-2</v>
      </c>
      <c r="M94" s="41">
        <v>3.9859981895807292E-2</v>
      </c>
      <c r="N94" s="41">
        <v>6.1755727253079748E-2</v>
      </c>
      <c r="O94" s="41">
        <v>6.6730647869609916E-2</v>
      </c>
      <c r="P94" s="41">
        <v>4.9573771050512715E-2</v>
      </c>
      <c r="Q94" s="41">
        <v>3.114306721175595E-2</v>
      </c>
      <c r="R94" s="41">
        <v>3.1254933147474677E-2</v>
      </c>
      <c r="S94" s="41">
        <v>4.7496089784046319E-2</v>
      </c>
      <c r="T94" s="41">
        <v>9.571154920117364E-2</v>
      </c>
      <c r="U94" s="41">
        <v>6.6657438123441645E-2</v>
      </c>
      <c r="V94" s="41">
        <v>4.9367708556817429E-2</v>
      </c>
      <c r="W94" s="41">
        <v>6.4695368974203277E-2</v>
      </c>
      <c r="X94" s="41">
        <v>6.6787675728937804E-2</v>
      </c>
      <c r="Y94" s="41">
        <v>5.6822740362538898E-2</v>
      </c>
      <c r="Z94" s="41">
        <v>6.2031465854101381E-2</v>
      </c>
      <c r="AA94" s="41">
        <v>4.7575615260404769E-2</v>
      </c>
      <c r="AB94" s="41">
        <v>4.7372804930782053E-2</v>
      </c>
      <c r="AC94" s="41">
        <v>7.0706392475125085E-2</v>
      </c>
      <c r="AD94" s="41">
        <v>8.0140237027415961E-2</v>
      </c>
      <c r="AE94" s="41">
        <v>6.1187283828160716E-2</v>
      </c>
      <c r="AF94" s="41">
        <v>5.6875945809216198E-2</v>
      </c>
      <c r="AG94" s="41">
        <v>0.11888898406098629</v>
      </c>
      <c r="AH94" s="41">
        <v>6.8145401212600848E-2</v>
      </c>
      <c r="AI94" s="41">
        <v>7.214004022482863E-2</v>
      </c>
      <c r="AJ94" s="41">
        <v>0.10686611993738253</v>
      </c>
      <c r="AK94" s="41">
        <v>7.413733368369424E-2</v>
      </c>
      <c r="AL94" s="41">
        <v>8.8373193641817532E-2</v>
      </c>
      <c r="AM94" s="41">
        <v>8.0499043179250954E-2</v>
      </c>
      <c r="AN94" s="41">
        <v>7.3090444239214888E-2</v>
      </c>
      <c r="AO94" s="41">
        <v>6.8268990431731902E-2</v>
      </c>
      <c r="AP94" s="41">
        <v>0.11770163287495364</v>
      </c>
      <c r="AQ94" s="41">
        <v>0.20074452420713285</v>
      </c>
      <c r="AR94" s="41">
        <v>0.1174471961044261</v>
      </c>
      <c r="AS94" s="41">
        <v>0.13240113492300412</v>
      </c>
      <c r="AT94" s="10">
        <f t="shared" si="1"/>
        <v>3.1947279474518875</v>
      </c>
      <c r="AU94" s="41">
        <v>1</v>
      </c>
      <c r="AV94" s="41">
        <v>1</v>
      </c>
    </row>
    <row r="95" spans="1:49">
      <c r="A95" s="14" t="s">
        <v>197</v>
      </c>
      <c r="B95" s="41">
        <v>0.27136608380254634</v>
      </c>
      <c r="C95" s="41">
        <v>0.28456272784637471</v>
      </c>
      <c r="D95" s="41">
        <v>0.22246962424370734</v>
      </c>
      <c r="E95" s="41">
        <v>0.26756115304752476</v>
      </c>
      <c r="F95" s="41">
        <v>0.28716004451460692</v>
      </c>
      <c r="G95" s="41">
        <v>5.3954228716992424E-2</v>
      </c>
      <c r="H95" s="41">
        <v>5.4828000014552271E-2</v>
      </c>
      <c r="I95" s="41">
        <v>5.6754090757960375E-2</v>
      </c>
      <c r="J95" s="41">
        <v>4.99010224866119E-2</v>
      </c>
      <c r="K95" s="41">
        <v>6.2186798134673101E-2</v>
      </c>
      <c r="Q95" s="41">
        <v>0.25404805257325297</v>
      </c>
      <c r="R95" s="41">
        <v>0.3077861076610105</v>
      </c>
      <c r="S95" s="41">
        <v>0.29750020580083969</v>
      </c>
      <c r="T95" s="41">
        <v>0.30066502626624936</v>
      </c>
      <c r="U95" s="41">
        <v>0.36979267088872519</v>
      </c>
      <c r="V95" s="41">
        <v>9.0809132571054746E-2</v>
      </c>
      <c r="W95" s="41">
        <v>7.0837601705854472E-2</v>
      </c>
      <c r="X95" s="41">
        <v>7.0521181450941148E-2</v>
      </c>
      <c r="Y95" s="41">
        <v>4.7741913090582379E-2</v>
      </c>
      <c r="Z95" s="41">
        <v>4.8973057461101858E-2</v>
      </c>
      <c r="AA95" s="41">
        <v>8.3050691368083233E-3</v>
      </c>
      <c r="AB95" s="41">
        <v>7.6797925438758735E-3</v>
      </c>
      <c r="AC95" s="41">
        <v>1.1090516598082158E-2</v>
      </c>
      <c r="AD95" s="41">
        <v>1.5537824896226118E-2</v>
      </c>
      <c r="AE95" s="41">
        <v>2.1778359512441496E-2</v>
      </c>
      <c r="AF95" s="41">
        <v>2.1960028753334426E-2</v>
      </c>
      <c r="AG95" s="41">
        <v>2.0262984520480726E-2</v>
      </c>
      <c r="AH95" s="41">
        <v>1.8198934356313919E-2</v>
      </c>
      <c r="AI95" s="41">
        <v>2.0773227501783814E-2</v>
      </c>
      <c r="AJ95" s="41">
        <v>2.0421774197916725E-2</v>
      </c>
      <c r="AK95" s="41">
        <v>1.4743466271505504E-2</v>
      </c>
      <c r="AL95" s="41">
        <v>1.6140628865258033E-2</v>
      </c>
      <c r="AM95" s="41">
        <v>1.5989793164749428E-2</v>
      </c>
      <c r="AN95" s="41">
        <v>1.6061730914978849E-2</v>
      </c>
      <c r="AT95" s="10">
        <f t="shared" si="1"/>
        <v>3.6983628542689186</v>
      </c>
      <c r="AU95" s="41">
        <v>1</v>
      </c>
    </row>
    <row r="96" spans="1:49">
      <c r="A96" s="14" t="s">
        <v>58</v>
      </c>
      <c r="B96" s="41">
        <v>7.7083231638082348E-3</v>
      </c>
      <c r="C96" s="41">
        <v>1.1078534839312334E-2</v>
      </c>
      <c r="D96" s="41">
        <v>9.5303625242724871E-3</v>
      </c>
      <c r="E96" s="41">
        <v>1.4143730076079419E-2</v>
      </c>
      <c r="F96" s="41">
        <v>1.0148729350994147E-2</v>
      </c>
      <c r="H96" s="41">
        <v>1.1641292885657132E-2</v>
      </c>
      <c r="I96" s="41">
        <v>1.492511676925512E-2</v>
      </c>
      <c r="J96" s="41">
        <v>1.2388488707233395E-2</v>
      </c>
      <c r="K96" s="41">
        <v>9.3359766099655045E-3</v>
      </c>
      <c r="Q96" s="41">
        <v>8.8749093952479024E-3</v>
      </c>
      <c r="R96" s="41">
        <v>1.0030708377638581E-2</v>
      </c>
      <c r="S96" s="41">
        <v>8.8851082512416656E-3</v>
      </c>
      <c r="T96" s="41">
        <v>1.5566025887404212E-2</v>
      </c>
      <c r="U96" s="41">
        <v>1.329239815231381E-2</v>
      </c>
      <c r="V96" s="41">
        <v>6.0793534114369921E-3</v>
      </c>
      <c r="X96" s="41">
        <v>9.0504051750774969E-3</v>
      </c>
      <c r="Y96" s="41">
        <v>8.6196448354679735E-3</v>
      </c>
      <c r="Z96" s="41">
        <v>7.981243635387639E-3</v>
      </c>
      <c r="AE96" s="41">
        <v>9.079924849721456E-3</v>
      </c>
      <c r="AF96" s="41">
        <v>7.7687603391953615E-3</v>
      </c>
      <c r="AG96" s="41">
        <v>1.3385777606290112E-2</v>
      </c>
      <c r="AH96" s="41">
        <v>1.0017073994214509E-2</v>
      </c>
      <c r="AI96" s="41">
        <v>7.2830742159500517E-3</v>
      </c>
      <c r="AJ96" s="41">
        <v>5.9926034461278456E-3</v>
      </c>
      <c r="AK96" s="41">
        <v>5.6886468909673957E-3</v>
      </c>
      <c r="AL96" s="41">
        <v>5.8987453217464892E-3</v>
      </c>
      <c r="AM96" s="41">
        <v>5.6047362136687632E-3</v>
      </c>
      <c r="AN96" s="41">
        <v>1.1409761221758916E-2</v>
      </c>
      <c r="AO96" s="41">
        <v>3.6004632185416886E-3</v>
      </c>
      <c r="AP96" s="41">
        <v>5.2849064039853346E-3</v>
      </c>
      <c r="AQ96" s="41">
        <v>6.0545044219336491E-3</v>
      </c>
      <c r="AR96" s="41">
        <v>6.5133825428394009E-3</v>
      </c>
      <c r="AS96" s="41">
        <v>1.2816454746336848E-2</v>
      </c>
      <c r="AT96" s="10">
        <f t="shared" si="1"/>
        <v>0.30567916748107188</v>
      </c>
      <c r="AU96" s="41">
        <v>1</v>
      </c>
      <c r="AV96" s="41">
        <v>1</v>
      </c>
    </row>
    <row r="97" spans="1:49">
      <c r="A97" s="14" t="s">
        <v>59</v>
      </c>
      <c r="B97" s="41">
        <v>2.5537895364606658</v>
      </c>
      <c r="C97" s="41">
        <v>2.7425900845666544</v>
      </c>
      <c r="D97" s="41">
        <v>3.3771995752521526</v>
      </c>
      <c r="E97" s="41">
        <v>2.9515964941676689</v>
      </c>
      <c r="F97" s="41">
        <v>3.035134463314483</v>
      </c>
      <c r="G97" s="41">
        <v>3.245093340536835</v>
      </c>
      <c r="H97" s="41">
        <v>3.6215834008541141</v>
      </c>
      <c r="I97" s="41">
        <v>3.6758986049033884</v>
      </c>
      <c r="J97" s="41">
        <v>3.2839864949932327</v>
      </c>
      <c r="K97" s="41">
        <v>4.7080311111168385</v>
      </c>
      <c r="L97" s="41">
        <v>7.1431444711390568E-2</v>
      </c>
      <c r="M97" s="41">
        <v>9.6148344577622294E-2</v>
      </c>
      <c r="N97" s="41">
        <v>7.0562189323535765E-2</v>
      </c>
      <c r="O97" s="41">
        <v>8.6915946204500494E-2</v>
      </c>
      <c r="P97" s="41">
        <v>9.0661020535388437E-2</v>
      </c>
      <c r="Q97" s="41">
        <v>1.0513732520467507</v>
      </c>
      <c r="R97" s="41">
        <v>1.8419030854324341</v>
      </c>
      <c r="S97" s="41">
        <v>1.1884545728946574</v>
      </c>
      <c r="T97" s="41">
        <v>2.2188079902250397</v>
      </c>
      <c r="U97" s="41">
        <v>1.7989301481675573</v>
      </c>
      <c r="V97" s="41">
        <v>0.21805877470341831</v>
      </c>
      <c r="W97" s="41">
        <v>0.17580268958640569</v>
      </c>
      <c r="X97" s="41">
        <v>0.15330939257200385</v>
      </c>
      <c r="Y97" s="41">
        <v>8.3243003028839135E-2</v>
      </c>
      <c r="Z97" s="41">
        <v>0.32749654633437797</v>
      </c>
      <c r="AA97" s="41">
        <v>0.85123173341976732</v>
      </c>
      <c r="AB97" s="41">
        <v>0.81308189185086732</v>
      </c>
      <c r="AC97" s="41">
        <v>0.6900142927209062</v>
      </c>
      <c r="AD97" s="41">
        <v>0.57857559088107846</v>
      </c>
      <c r="AE97" s="41">
        <v>0.33658619733174994</v>
      </c>
      <c r="AF97" s="41">
        <v>0.25761842210570451</v>
      </c>
      <c r="AG97" s="41">
        <v>0.28128144515005216</v>
      </c>
      <c r="AH97" s="41">
        <v>0.4141924549345477</v>
      </c>
      <c r="AI97" s="41">
        <v>0.13496375580996622</v>
      </c>
      <c r="AJ97" s="41">
        <v>2.9306095724569778</v>
      </c>
      <c r="AK97" s="41">
        <v>2.4253103555650459</v>
      </c>
      <c r="AL97" s="41">
        <v>2.5133729319406051</v>
      </c>
      <c r="AM97" s="41">
        <v>2.0325139712082279</v>
      </c>
      <c r="AN97" s="41">
        <v>2.2811076122984506</v>
      </c>
      <c r="AO97" s="41">
        <v>3.1131282266606006</v>
      </c>
      <c r="AP97" s="41">
        <v>6.3576824654217265</v>
      </c>
      <c r="AQ97" s="41">
        <v>5.4842470881430474</v>
      </c>
      <c r="AR97" s="41">
        <v>3.0026000537176851</v>
      </c>
      <c r="AS97" s="41">
        <v>2.8446992994322655</v>
      </c>
      <c r="AT97" s="10">
        <f t="shared" si="1"/>
        <v>80.010818867559223</v>
      </c>
      <c r="AU97" s="41">
        <v>1</v>
      </c>
    </row>
    <row r="98" spans="1:49">
      <c r="A98" s="14">
        <v>521</v>
      </c>
      <c r="B98" s="41">
        <v>0.44286808804539862</v>
      </c>
      <c r="C98" s="41">
        <v>0.45595004532816769</v>
      </c>
      <c r="D98" s="41">
        <v>0.25214871467464117</v>
      </c>
      <c r="E98" s="41">
        <v>0.4263119828794798</v>
      </c>
      <c r="F98" s="41">
        <v>0.23584444973602522</v>
      </c>
      <c r="G98" s="41">
        <v>0.20599255831786614</v>
      </c>
      <c r="H98" s="41">
        <v>0.34318348484147643</v>
      </c>
      <c r="I98" s="41">
        <v>0.26767795119186227</v>
      </c>
      <c r="J98" s="41">
        <v>0.20901959990827296</v>
      </c>
      <c r="K98" s="41">
        <v>0.33966287270136086</v>
      </c>
      <c r="L98" s="41">
        <v>8.2744009881388636E-2</v>
      </c>
      <c r="M98" s="41">
        <v>4.0106706918784804E-2</v>
      </c>
      <c r="N98" s="41">
        <v>8.5935271234060945E-2</v>
      </c>
      <c r="O98" s="41">
        <v>6.3093586864657186E-2</v>
      </c>
      <c r="P98" s="41">
        <v>6.4464164249026193E-2</v>
      </c>
      <c r="Q98" s="41">
        <v>0.20009274389550891</v>
      </c>
      <c r="R98" s="41">
        <v>0.22868984538585033</v>
      </c>
      <c r="S98" s="41">
        <v>0.25049282441072362</v>
      </c>
      <c r="T98" s="41">
        <v>0.28411661822427287</v>
      </c>
      <c r="U98" s="41">
        <v>0.34655651741145954</v>
      </c>
      <c r="V98" s="41">
        <v>0.57505196554622739</v>
      </c>
      <c r="W98" s="41">
        <v>0.42874214026513779</v>
      </c>
      <c r="X98" s="41">
        <v>0.5236996450179342</v>
      </c>
      <c r="Y98" s="41">
        <v>0.26699930979112219</v>
      </c>
      <c r="Z98" s="41">
        <v>0.46828169280927079</v>
      </c>
      <c r="AA98" s="41">
        <v>0.22509421489878473</v>
      </c>
      <c r="AB98" s="41">
        <v>0.25458147155578059</v>
      </c>
      <c r="AC98" s="41">
        <v>0.20864778285807417</v>
      </c>
      <c r="AD98" s="41">
        <v>0.28268592729098346</v>
      </c>
      <c r="AE98" s="41">
        <v>0.35593072689088051</v>
      </c>
      <c r="AF98" s="41">
        <v>0.23701933066995415</v>
      </c>
      <c r="AG98" s="41">
        <v>0.30853170711792116</v>
      </c>
      <c r="AH98" s="41">
        <v>0.12318371775353976</v>
      </c>
      <c r="AI98" s="41">
        <v>0.23656459747728045</v>
      </c>
      <c r="AJ98" s="41">
        <v>0.20210047504780271</v>
      </c>
      <c r="AK98" s="41">
        <v>0.20835992322419017</v>
      </c>
      <c r="AL98" s="41">
        <v>0.26370143583058731</v>
      </c>
      <c r="AM98" s="41">
        <v>0.16204555918319538</v>
      </c>
      <c r="AN98" s="41">
        <v>0.15697830983906905</v>
      </c>
      <c r="AO98" s="41">
        <v>8.5132141360776389E-2</v>
      </c>
      <c r="AP98" s="41">
        <v>0.17178427140959088</v>
      </c>
      <c r="AQ98" s="41">
        <v>0.23143729644134595</v>
      </c>
      <c r="AR98" s="41">
        <v>0.17515883178075939</v>
      </c>
      <c r="AS98" s="41">
        <v>0.16194482449241993</v>
      </c>
      <c r="AT98" s="10">
        <f t="shared" si="1"/>
        <v>11.13860933465291</v>
      </c>
      <c r="AW98" s="41">
        <v>1</v>
      </c>
    </row>
    <row r="99" spans="1:49">
      <c r="A99" s="14" t="s">
        <v>60</v>
      </c>
      <c r="B99" s="41">
        <v>2.5827309184589541E-2</v>
      </c>
      <c r="C99" s="41">
        <v>2.7239266593002652E-2</v>
      </c>
      <c r="D99" s="41">
        <v>1.7433848169184609E-2</v>
      </c>
      <c r="E99" s="41">
        <v>2.4396882730516538E-2</v>
      </c>
      <c r="F99" s="41">
        <v>1.4620768409393275E-2</v>
      </c>
      <c r="G99" s="41">
        <v>1.2716213978860046E-2</v>
      </c>
      <c r="H99" s="41">
        <v>1.8700700951458319E-2</v>
      </c>
      <c r="I99" s="41">
        <v>1.8099081182083972E-2</v>
      </c>
      <c r="J99" s="41">
        <v>1.2968808312987018E-2</v>
      </c>
      <c r="K99" s="41">
        <v>1.9989511079727393E-2</v>
      </c>
      <c r="L99" s="41">
        <v>8.790160888062986E-3</v>
      </c>
      <c r="M99" s="41">
        <v>5.9339683140247294E-3</v>
      </c>
      <c r="N99" s="41">
        <v>6.4509941646855419E-3</v>
      </c>
      <c r="O99" s="41">
        <v>6.1017217503383956E-3</v>
      </c>
      <c r="P99" s="41">
        <v>5.1300839677420728E-3</v>
      </c>
      <c r="Q99" s="41">
        <v>1.2938111525184544E-2</v>
      </c>
      <c r="R99" s="41">
        <v>1.3053890075326369E-2</v>
      </c>
      <c r="S99" s="41">
        <v>1.1580276047526273E-2</v>
      </c>
      <c r="T99" s="41">
        <v>1.2078655261628499E-2</v>
      </c>
      <c r="U99" s="41">
        <v>1.3176711771171679E-2</v>
      </c>
      <c r="V99" s="41">
        <v>3.5669379543687992E-2</v>
      </c>
      <c r="W99" s="41">
        <v>2.5172270052903453E-2</v>
      </c>
      <c r="X99" s="41">
        <v>3.2987132078104602E-2</v>
      </c>
      <c r="Y99" s="41">
        <v>1.7923523945923586E-2</v>
      </c>
      <c r="Z99" s="41">
        <v>2.8383052961468935E-2</v>
      </c>
      <c r="AA99" s="41">
        <v>1.2707499732078685E-2</v>
      </c>
      <c r="AB99" s="41">
        <v>1.5953993313545238E-2</v>
      </c>
      <c r="AC99" s="41">
        <v>1.2780738429778426E-2</v>
      </c>
      <c r="AD99" s="41">
        <v>1.4357999825063176E-2</v>
      </c>
      <c r="AE99" s="41">
        <v>2.164941904457E-2</v>
      </c>
      <c r="AF99" s="41">
        <v>1.4726171481773279E-2</v>
      </c>
      <c r="AG99" s="41">
        <v>2.0239769644388124E-2</v>
      </c>
      <c r="AH99" s="41">
        <v>1.2253530867569596E-2</v>
      </c>
      <c r="AI99" s="41">
        <v>1.5687791856890471E-2</v>
      </c>
      <c r="AJ99" s="41">
        <v>1.3038085075265556E-2</v>
      </c>
      <c r="AK99" s="41">
        <v>1.2313298965963504E-2</v>
      </c>
      <c r="AL99" s="41">
        <v>1.6704801583650449E-2</v>
      </c>
      <c r="AM99" s="41">
        <v>1.1054509219189993E-2</v>
      </c>
      <c r="AN99" s="41">
        <v>1.115933651665116E-2</v>
      </c>
      <c r="AO99" s="41">
        <v>6.0770460467282489E-3</v>
      </c>
      <c r="AP99" s="41">
        <v>1.0611060857952995E-2</v>
      </c>
      <c r="AQ99" s="41">
        <v>1.4538382686956883E-2</v>
      </c>
      <c r="AR99" s="41">
        <v>1.1621997799658399E-2</v>
      </c>
      <c r="AS99" s="41">
        <v>1.0646315620581203E-2</v>
      </c>
      <c r="AT99" s="10">
        <f t="shared" si="1"/>
        <v>0.68548407150783841</v>
      </c>
      <c r="AU99" s="41">
        <v>1</v>
      </c>
      <c r="AV99" s="41">
        <v>1</v>
      </c>
    </row>
    <row r="100" spans="1:49">
      <c r="A100" s="14">
        <v>515</v>
      </c>
      <c r="B100" s="41">
        <v>3.7676915627758087E-2</v>
      </c>
      <c r="C100" s="41">
        <v>3.7147397832514487E-2</v>
      </c>
      <c r="D100" s="41">
        <v>3.620611517811953E-2</v>
      </c>
      <c r="E100" s="41">
        <v>3.7959111819988511E-2</v>
      </c>
      <c r="F100" s="41">
        <v>3.7594068464562903E-2</v>
      </c>
      <c r="G100" s="41">
        <v>5.735497869448148E-2</v>
      </c>
      <c r="H100" s="41">
        <v>5.915184197902499E-2</v>
      </c>
      <c r="I100" s="41">
        <v>4.4582728578807441E-2</v>
      </c>
      <c r="J100" s="41">
        <v>4.1368216583707658E-2</v>
      </c>
      <c r="K100" s="41">
        <v>4.4451953915756189E-2</v>
      </c>
      <c r="L100" s="41">
        <v>5.0361323765339104E-2</v>
      </c>
      <c r="M100" s="41">
        <v>0.11237001874250276</v>
      </c>
      <c r="N100" s="41">
        <v>6.6390749945969316E-2</v>
      </c>
      <c r="O100" s="41">
        <v>3.9548021024041174E-2</v>
      </c>
      <c r="P100" s="41">
        <v>8.6842781656889592E-2</v>
      </c>
      <c r="Q100" s="41">
        <v>2.6100150403238286E-2</v>
      </c>
      <c r="R100" s="41">
        <v>2.4849660003752914E-2</v>
      </c>
      <c r="S100" s="41">
        <v>2.4302060752407869E-2</v>
      </c>
      <c r="T100" s="41">
        <v>2.6851893588915564E-2</v>
      </c>
      <c r="U100" s="41">
        <v>3.7271449359193028E-2</v>
      </c>
      <c r="V100" s="41">
        <v>8.0259071548907407E-2</v>
      </c>
      <c r="W100" s="41">
        <v>3.3446820870660275E-2</v>
      </c>
      <c r="X100" s="41">
        <v>3.8338205496597555E-2</v>
      </c>
      <c r="Y100" s="41">
        <v>2.618725315643957E-2</v>
      </c>
      <c r="Z100" s="41">
        <v>3.2008020398335925E-2</v>
      </c>
      <c r="AA100" s="41">
        <v>9.92282227492889E-2</v>
      </c>
      <c r="AB100" s="41">
        <v>5.7239216146474425E-2</v>
      </c>
      <c r="AC100" s="41">
        <v>3.718030223168492E-2</v>
      </c>
      <c r="AD100" s="41">
        <v>7.9734447497185224E-2</v>
      </c>
      <c r="AE100" s="41">
        <v>3.8019197663221337E-2</v>
      </c>
      <c r="AF100" s="41">
        <v>3.6575328082447768E-2</v>
      </c>
      <c r="AG100" s="41">
        <v>2.7022115771786561E-2</v>
      </c>
      <c r="AH100" s="41">
        <v>2.8399267081800218E-2</v>
      </c>
      <c r="AI100" s="41">
        <v>2.7792737250136808E-2</v>
      </c>
      <c r="AJ100" s="41">
        <v>7.8906956714857562E-2</v>
      </c>
      <c r="AK100" s="41">
        <v>5.672092953130202E-2</v>
      </c>
      <c r="AL100" s="41">
        <v>5.1022921169534448E-2</v>
      </c>
      <c r="AM100" s="41">
        <v>6.7507914192416099E-2</v>
      </c>
      <c r="AN100" s="41">
        <v>5.3413727341403608E-2</v>
      </c>
      <c r="AO100" s="41">
        <v>3.2987687665547577E-2</v>
      </c>
      <c r="AP100" s="41">
        <v>4.5441172063340252E-2</v>
      </c>
      <c r="AQ100" s="41">
        <v>3.3972426922384037E-2</v>
      </c>
      <c r="AR100" s="41">
        <v>3.2228119894611884E-2</v>
      </c>
      <c r="AS100" s="41">
        <v>3.4358489629010718E-2</v>
      </c>
      <c r="AT100" s="10">
        <f t="shared" si="1"/>
        <v>2.0563719889863461</v>
      </c>
      <c r="AW100" s="41">
        <v>1</v>
      </c>
    </row>
    <row r="101" spans="1:49">
      <c r="A101" s="14" t="s">
        <v>64</v>
      </c>
      <c r="B101" s="41">
        <v>2.7714975170188585E-2</v>
      </c>
      <c r="C101" s="41">
        <v>2.1877729678789998E-2</v>
      </c>
      <c r="D101" s="41">
        <v>2.5620168245136403E-2</v>
      </c>
      <c r="E101" s="41">
        <v>3.0792333095077003E-2</v>
      </c>
      <c r="F101" s="41">
        <v>3.7830556396655592E-2</v>
      </c>
      <c r="Q101" s="41">
        <v>2.11604846505732E-2</v>
      </c>
      <c r="R101" s="41">
        <v>3.9692439662952467E-2</v>
      </c>
      <c r="S101" s="41">
        <v>3.4556979392475921E-2</v>
      </c>
      <c r="T101" s="41">
        <v>3.815255723881452E-2</v>
      </c>
      <c r="U101" s="41">
        <v>4.5833230336199127E-2</v>
      </c>
      <c r="AA101" s="41">
        <v>3.2755879602879984E-2</v>
      </c>
      <c r="AB101" s="41">
        <v>2.6416088309163706E-2</v>
      </c>
      <c r="AC101" s="41">
        <v>4.1540451940535204E-2</v>
      </c>
      <c r="AD101" s="41">
        <v>3.9647154820288362E-2</v>
      </c>
      <c r="AO101" s="41">
        <v>8.0883423933077875E-3</v>
      </c>
      <c r="AP101" s="41">
        <v>1.9671775087273462E-2</v>
      </c>
      <c r="AQ101" s="41">
        <v>1.6117791188061618E-2</v>
      </c>
      <c r="AR101" s="41">
        <v>1.342647720236847E-2</v>
      </c>
      <c r="AS101" s="41">
        <v>1.1718696704979506E-2</v>
      </c>
      <c r="AT101" s="10">
        <f t="shared" si="1"/>
        <v>0.53261411111572088</v>
      </c>
      <c r="AU101" s="41">
        <v>1</v>
      </c>
      <c r="AV101" s="41">
        <v>1</v>
      </c>
    </row>
    <row r="102" spans="1:49">
      <c r="A102" s="14" t="s">
        <v>65</v>
      </c>
      <c r="B102" s="41">
        <v>1.1006129608614015E-2</v>
      </c>
      <c r="C102" s="41">
        <v>1.8331041666092601E-2</v>
      </c>
      <c r="D102" s="41">
        <v>1.2580012371938855E-2</v>
      </c>
      <c r="E102" s="41">
        <v>2.5907371311533939E-2</v>
      </c>
      <c r="F102" s="41">
        <v>1.3681676137616379E-2</v>
      </c>
      <c r="G102" s="41">
        <v>7.7449263238613094E-3</v>
      </c>
      <c r="H102" s="41">
        <v>6.6898844602070896E-3</v>
      </c>
      <c r="I102" s="41">
        <v>1.6516699813144655E-2</v>
      </c>
      <c r="J102" s="41">
        <v>1.1602738771307424E-2</v>
      </c>
      <c r="K102" s="41">
        <v>1.6673066540215473E-2</v>
      </c>
      <c r="L102" s="41">
        <v>1.294644899427214E-2</v>
      </c>
      <c r="M102" s="41">
        <v>1.8317183207220242E-2</v>
      </c>
      <c r="N102" s="41">
        <v>8.6686838124054467E-3</v>
      </c>
      <c r="O102" s="41">
        <v>1.466782550135024E-2</v>
      </c>
      <c r="P102" s="41">
        <v>1.795231177550664E-2</v>
      </c>
      <c r="Q102" s="41">
        <v>1.4653587506050069E-2</v>
      </c>
      <c r="R102" s="41">
        <v>1.2925814397493291E-2</v>
      </c>
      <c r="S102" s="41">
        <v>8.2753889635869722E-3</v>
      </c>
      <c r="T102" s="41">
        <v>1.524808504298223E-2</v>
      </c>
      <c r="U102" s="41">
        <v>2.2800104809883769E-2</v>
      </c>
      <c r="V102" s="41">
        <v>3.354151792151884E-2</v>
      </c>
      <c r="W102" s="41">
        <v>1.4256607895522588E-2</v>
      </c>
      <c r="X102" s="41">
        <v>1.8556819201212035E-2</v>
      </c>
      <c r="Y102" s="41">
        <v>1.1623163023012464E-2</v>
      </c>
      <c r="Z102" s="41">
        <v>1.0471356284092613E-2</v>
      </c>
      <c r="AA102" s="41">
        <v>1.0230169808037246E-2</v>
      </c>
      <c r="AB102" s="41">
        <v>8.9827710903309169E-3</v>
      </c>
      <c r="AC102" s="41">
        <v>4.8460045542596919E-2</v>
      </c>
      <c r="AD102" s="41">
        <v>1.6398530051390688E-2</v>
      </c>
      <c r="AE102" s="41">
        <v>1.4946401648928442E-2</v>
      </c>
      <c r="AF102" s="41">
        <v>2.3052596721268144E-2</v>
      </c>
      <c r="AG102" s="41">
        <v>2.9116257697932836E-2</v>
      </c>
      <c r="AH102" s="41">
        <v>2.5717503163985338E-2</v>
      </c>
      <c r="AI102" s="41">
        <v>1.7935426162006829E-2</v>
      </c>
      <c r="AJ102" s="41">
        <v>1.6781050088563645E-2</v>
      </c>
      <c r="AK102" s="41">
        <v>8.8671260333134157E-3</v>
      </c>
      <c r="AL102" s="41">
        <v>9.9077324168465042E-3</v>
      </c>
      <c r="AM102" s="41">
        <v>1.6776098340268379E-2</v>
      </c>
      <c r="AN102" s="41">
        <v>2.4967980187534291E-2</v>
      </c>
      <c r="AO102" s="41">
        <v>1.1202165402825705E-2</v>
      </c>
      <c r="AP102" s="41">
        <v>1.5160914121237686E-2</v>
      </c>
      <c r="AQ102" s="41">
        <v>6.3223981011761646E-2</v>
      </c>
      <c r="AR102" s="41">
        <v>1.8890643747121055E-2</v>
      </c>
      <c r="AS102" s="41">
        <v>1.7618157021694843E-2</v>
      </c>
      <c r="AT102" s="10">
        <f t="shared" si="1"/>
        <v>0.77387399559828596</v>
      </c>
      <c r="AU102" s="41">
        <v>1</v>
      </c>
      <c r="AV102" s="41">
        <v>1</v>
      </c>
    </row>
    <row r="103" spans="1:49">
      <c r="A103" s="14" t="s">
        <v>66</v>
      </c>
      <c r="B103" s="41">
        <v>3.8802359915991892E-3</v>
      </c>
      <c r="C103" s="41">
        <v>3.9514037954418322E-3</v>
      </c>
      <c r="D103" s="41">
        <v>8.9650244626972801E-3</v>
      </c>
      <c r="E103" s="41">
        <v>7.0805256910317351E-3</v>
      </c>
      <c r="F103" s="41">
        <v>7.434017743781004E-3</v>
      </c>
      <c r="G103" s="41">
        <v>6.1040964107390268E-3</v>
      </c>
      <c r="H103" s="41">
        <v>5.679801299205498E-3</v>
      </c>
      <c r="I103" s="41">
        <v>1.2475937620005179E-2</v>
      </c>
      <c r="J103" s="41">
        <v>9.9924572502574187E-3</v>
      </c>
      <c r="K103" s="41">
        <v>7.0429749361193839E-3</v>
      </c>
      <c r="L103" s="41">
        <v>5.7893831861799373E-3</v>
      </c>
      <c r="M103" s="41">
        <v>3.6059556642409779E-3</v>
      </c>
      <c r="N103" s="41">
        <v>5.5211259995677549E-3</v>
      </c>
      <c r="O103" s="41">
        <v>3.7800570423179069E-3</v>
      </c>
      <c r="P103" s="41">
        <v>4.7887031932734919E-3</v>
      </c>
      <c r="R103" s="41">
        <v>5.1957026142330802E-3</v>
      </c>
      <c r="S103" s="41">
        <v>4.3053535658425486E-3</v>
      </c>
      <c r="T103" s="41">
        <v>6.6698758964022107E-3</v>
      </c>
      <c r="U103" s="41">
        <v>6.4494333509664426E-3</v>
      </c>
      <c r="V103" s="41">
        <v>9.48481128856969E-3</v>
      </c>
      <c r="W103" s="41">
        <v>6.7108075679585015E-3</v>
      </c>
      <c r="X103" s="41">
        <v>7.6870063463901619E-3</v>
      </c>
      <c r="Y103" s="41">
        <v>5.8283673003728716E-3</v>
      </c>
      <c r="Z103" s="41">
        <v>7.5439108914799055E-3</v>
      </c>
      <c r="AA103" s="41">
        <v>6.9380969032884349E-3</v>
      </c>
      <c r="AB103" s="41">
        <v>6.9791944365430944E-3</v>
      </c>
      <c r="AC103" s="41">
        <v>1.1316978244726907E-2</v>
      </c>
      <c r="AD103" s="41">
        <v>1.0707491649562398E-2</v>
      </c>
      <c r="AE103" s="41">
        <v>7.458419844000903E-3</v>
      </c>
      <c r="AF103" s="41">
        <v>5.7257022943193077E-3</v>
      </c>
      <c r="AG103" s="41">
        <v>1.0304603189723975E-2</v>
      </c>
      <c r="AH103" s="41">
        <v>1.0161813374327261E-2</v>
      </c>
      <c r="AI103" s="41">
        <v>5.7875496492962282E-3</v>
      </c>
      <c r="AJ103" s="41">
        <v>7.2865264092994543E-3</v>
      </c>
      <c r="AK103" s="41">
        <v>5.306490928257448E-3</v>
      </c>
      <c r="AL103" s="41">
        <v>6.5188394570498721E-3</v>
      </c>
      <c r="AM103" s="41">
        <v>4.9958120702608228E-3</v>
      </c>
      <c r="AN103" s="41">
        <v>5.0503949089784608E-3</v>
      </c>
      <c r="AO103" s="41">
        <v>3.4707674214947068E-3</v>
      </c>
      <c r="AP103" s="41">
        <v>5.2056328079255554E-3</v>
      </c>
      <c r="AQ103" s="41">
        <v>5.2297793276692116E-3</v>
      </c>
      <c r="AR103" s="41">
        <v>4.7985835923724518E-3</v>
      </c>
      <c r="AS103" s="41">
        <v>4.9092132543027585E-3</v>
      </c>
      <c r="AT103" s="10">
        <f t="shared" si="1"/>
        <v>0.28411885887207228</v>
      </c>
      <c r="AU103" s="41">
        <v>1</v>
      </c>
    </row>
    <row r="104" spans="1:49">
      <c r="A104" s="14" t="s">
        <v>67</v>
      </c>
      <c r="B104" s="41">
        <v>3.4763858321359823E-3</v>
      </c>
      <c r="C104" s="41">
        <v>4.3237423155667119E-3</v>
      </c>
      <c r="D104" s="41">
        <v>3.4525648617088492E-3</v>
      </c>
      <c r="E104" s="41">
        <v>4.7046788028927292E-3</v>
      </c>
      <c r="F104" s="41">
        <v>4.9169238146287379E-3</v>
      </c>
      <c r="G104" s="41">
        <v>1.4077617732233058E-2</v>
      </c>
      <c r="H104" s="41">
        <v>1.2359811007645657E-2</v>
      </c>
      <c r="I104" s="41">
        <v>1.4038995471549036E-2</v>
      </c>
      <c r="J104" s="41">
        <v>1.197509880889752E-2</v>
      </c>
      <c r="K104" s="41">
        <v>1.2691078103799077E-2</v>
      </c>
      <c r="L104" s="41">
        <v>6.3892232288352288E-3</v>
      </c>
      <c r="M104" s="41">
        <v>3.4958223765043693E-3</v>
      </c>
      <c r="N104" s="41">
        <v>5.2258482818240762E-3</v>
      </c>
      <c r="O104" s="41">
        <v>4.2795675666032615E-3</v>
      </c>
      <c r="P104" s="41">
        <v>2.8923642322695713E-3</v>
      </c>
      <c r="Q104" s="41">
        <v>1.2564639192176224E-2</v>
      </c>
      <c r="R104" s="41">
        <v>1.9168461215408397E-2</v>
      </c>
      <c r="S104" s="41">
        <v>1.7091622533819937E-2</v>
      </c>
      <c r="T104" s="41">
        <v>1.7759955350645052E-2</v>
      </c>
      <c r="U104" s="41">
        <v>2.1045692824642845E-2</v>
      </c>
      <c r="V104" s="41">
        <v>5.6265673195626108E-2</v>
      </c>
      <c r="W104" s="41">
        <v>3.434094541324182E-2</v>
      </c>
      <c r="X104" s="41">
        <v>3.6968399049394196E-2</v>
      </c>
      <c r="Y104" s="41">
        <v>3.3086781390420948E-2</v>
      </c>
      <c r="Z104" s="41">
        <v>3.2194320989603481E-2</v>
      </c>
      <c r="AA104" s="41">
        <v>6.0001265047427803E-3</v>
      </c>
      <c r="AB104" s="41">
        <v>5.8885956531666266E-3</v>
      </c>
      <c r="AC104" s="41">
        <v>7.4997871199480671E-3</v>
      </c>
      <c r="AD104" s="41">
        <v>8.6106461439410548E-3</v>
      </c>
      <c r="AE104" s="41">
        <v>1.4259872279749239E-2</v>
      </c>
      <c r="AF104" s="41">
        <v>1.5451613116395937E-2</v>
      </c>
      <c r="AG104" s="41">
        <v>1.6877615175804654E-2</v>
      </c>
      <c r="AH104" s="41">
        <v>1.4155861550946655E-2</v>
      </c>
      <c r="AI104" s="41">
        <v>1.4605275528120697E-2</v>
      </c>
      <c r="AJ104" s="41">
        <v>8.6603462378055714E-3</v>
      </c>
      <c r="AK104" s="41">
        <v>8.4778931083310614E-3</v>
      </c>
      <c r="AL104" s="41">
        <v>9.1691840486775259E-3</v>
      </c>
      <c r="AM104" s="41">
        <v>6.2870787305570903E-3</v>
      </c>
      <c r="AN104" s="41">
        <v>7.1363689936969916E-3</v>
      </c>
      <c r="AT104" s="10">
        <f t="shared" si="1"/>
        <v>0.53186647778395679</v>
      </c>
      <c r="AU104" s="41">
        <v>1</v>
      </c>
    </row>
    <row r="105" spans="1:49">
      <c r="A105" s="14" t="s">
        <v>200</v>
      </c>
      <c r="B105" s="41">
        <v>7.2872214472328223E-2</v>
      </c>
      <c r="C105" s="41">
        <v>4.8520427986079154E-2</v>
      </c>
      <c r="D105" s="41">
        <v>5.8386288980704408E-2</v>
      </c>
      <c r="E105" s="41">
        <v>3.8034406476613061E-2</v>
      </c>
      <c r="F105" s="41">
        <v>6.469022857342574E-2</v>
      </c>
      <c r="G105" s="41">
        <v>0.11951393790465237</v>
      </c>
      <c r="H105" s="41">
        <v>0.17383798858582641</v>
      </c>
      <c r="I105" s="41">
        <v>0.13287279972615815</v>
      </c>
      <c r="J105" s="41">
        <v>0.15447349133764091</v>
      </c>
      <c r="K105" s="41">
        <v>0.16556451394678484</v>
      </c>
      <c r="Q105" s="41">
        <v>3.1697814068515524E-2</v>
      </c>
      <c r="R105" s="41">
        <v>1.5003916732938383E-2</v>
      </c>
      <c r="S105" s="41">
        <v>4.0427791345388688E-2</v>
      </c>
      <c r="T105" s="41">
        <v>4.4629397622531965E-2</v>
      </c>
      <c r="U105" s="41">
        <v>2.5017921501352149E-2</v>
      </c>
      <c r="W105" s="41">
        <v>1.3046355743954182E-2</v>
      </c>
      <c r="X105" s="41">
        <v>1.2705239580856315E-2</v>
      </c>
      <c r="Y105" s="41">
        <v>1.1452460085385609E-2</v>
      </c>
      <c r="Z105" s="41">
        <v>1.3854764479739811E-2</v>
      </c>
      <c r="AA105" s="41">
        <v>1.7627419935770987E-2</v>
      </c>
      <c r="AB105" s="41">
        <v>1.737368506313355E-2</v>
      </c>
      <c r="AC105" s="41">
        <v>2.3915509662312723E-2</v>
      </c>
      <c r="AD105" s="41">
        <v>2.4470386750173038E-2</v>
      </c>
      <c r="AE105" s="41">
        <v>3.6703061424094005E-2</v>
      </c>
      <c r="AF105" s="41">
        <v>3.7213026523409076E-2</v>
      </c>
      <c r="AG105" s="41">
        <v>5.644136762837626E-2</v>
      </c>
      <c r="AH105" s="41">
        <v>4.7241066063897177E-2</v>
      </c>
      <c r="AI105" s="41">
        <v>5.1486911171166369E-2</v>
      </c>
      <c r="AJ105" s="41">
        <v>7.8554868833722438E-2</v>
      </c>
      <c r="AK105" s="41">
        <v>3.7102051642132171E-2</v>
      </c>
      <c r="AL105" s="41">
        <v>4.514070434539711E-2</v>
      </c>
      <c r="AM105" s="41">
        <v>2.2627430617535388E-2</v>
      </c>
      <c r="AN105" s="41">
        <v>4.0320337794013179E-2</v>
      </c>
      <c r="AO105" s="41">
        <v>1.2271425206209573E-2</v>
      </c>
      <c r="AP105" s="41">
        <v>1.7001608351698918E-2</v>
      </c>
      <c r="AQ105" s="41">
        <v>2.6699134038651023E-2</v>
      </c>
      <c r="AR105" s="41">
        <v>1.0007976125070714E-2</v>
      </c>
      <c r="AT105" s="10">
        <f t="shared" si="1"/>
        <v>1.8387999303276392</v>
      </c>
      <c r="AU105" s="41">
        <v>1</v>
      </c>
    </row>
    <row r="106" spans="1:49">
      <c r="A106" s="14" t="s">
        <v>68</v>
      </c>
      <c r="B106" s="41">
        <v>4.1506821944829585E-3</v>
      </c>
      <c r="D106" s="41">
        <v>3.538572992785241E-3</v>
      </c>
      <c r="E106" s="41">
        <v>5.8846485860511886E-3</v>
      </c>
      <c r="F106" s="41">
        <v>5.8997859522901932E-3</v>
      </c>
      <c r="H106" s="41">
        <v>3.3423436112175104E-3</v>
      </c>
      <c r="I106" s="41">
        <v>1.2255404143698264E-2</v>
      </c>
      <c r="J106" s="41">
        <v>1.0031519925898947E-2</v>
      </c>
      <c r="K106" s="41">
        <v>1.3212624845855395E-2</v>
      </c>
      <c r="L106" s="41">
        <v>4.1586543391190353E-3</v>
      </c>
      <c r="M106" s="41">
        <v>0</v>
      </c>
      <c r="N106" s="41">
        <v>6.3196995893667609E-3</v>
      </c>
      <c r="O106" s="41">
        <v>3.5977580005307299E-3</v>
      </c>
      <c r="P106" s="41">
        <v>3.8722008977575945E-3</v>
      </c>
      <c r="Q106" s="41">
        <v>1.6085318141990747E-2</v>
      </c>
      <c r="R106" s="41">
        <v>1.9197054855110664E-2</v>
      </c>
      <c r="S106" s="41">
        <v>2.2708887852262435E-2</v>
      </c>
      <c r="T106" s="41">
        <v>2.8438845076441718E-2</v>
      </c>
      <c r="U106" s="41">
        <v>3.2483483379558448E-2</v>
      </c>
      <c r="V106" s="41">
        <v>2.0506606922408667E-2</v>
      </c>
      <c r="W106" s="41">
        <v>1.3991814471756615E-2</v>
      </c>
      <c r="X106" s="41">
        <v>3.1781075881866294E-2</v>
      </c>
      <c r="Y106" s="41">
        <v>1.9693428904218012E-2</v>
      </c>
      <c r="Z106" s="41">
        <v>1.9746283855790712E-2</v>
      </c>
      <c r="AA106" s="41">
        <v>5.0221727418985349E-3</v>
      </c>
      <c r="AB106" s="41">
        <v>3.9969488745148114E-3</v>
      </c>
      <c r="AC106" s="41">
        <v>1.3928612086154311E-2</v>
      </c>
      <c r="AD106" s="41">
        <v>1.4316062914950748E-2</v>
      </c>
      <c r="AE106" s="41">
        <v>9.5802767628520632E-3</v>
      </c>
      <c r="AF106" s="41">
        <v>8.9876197657880845E-3</v>
      </c>
      <c r="AG106" s="41">
        <v>2.3280117899550035E-2</v>
      </c>
      <c r="AH106" s="41">
        <v>1.4764292211299651E-2</v>
      </c>
      <c r="AI106" s="41">
        <v>1.3328482297977836E-2</v>
      </c>
      <c r="AJ106" s="41">
        <v>4.1492202607617016E-3</v>
      </c>
      <c r="AK106" s="41">
        <v>4.9594120828976894E-3</v>
      </c>
      <c r="AL106" s="41">
        <v>1.106334987468644E-2</v>
      </c>
      <c r="AM106" s="41">
        <v>1.0765319290061141E-2</v>
      </c>
      <c r="AN106" s="41">
        <v>9.8824645613512351E-3</v>
      </c>
      <c r="AO106" s="41">
        <v>2.2884452508411123E-3</v>
      </c>
      <c r="AP106" s="41">
        <v>4.8914386772008168E-3</v>
      </c>
      <c r="AQ106" s="41">
        <v>1.5597526581924639E-2</v>
      </c>
      <c r="AR106" s="41">
        <v>1.114256972541929E-2</v>
      </c>
      <c r="AS106" s="41">
        <v>1.020944994217874E-2</v>
      </c>
      <c r="AT106" s="10">
        <f t="shared" si="1"/>
        <v>0.49305047622276699</v>
      </c>
      <c r="AU106" s="41">
        <v>1</v>
      </c>
      <c r="AV106" s="41">
        <v>1</v>
      </c>
    </row>
    <row r="107" spans="1:49">
      <c r="A107" s="14" t="s">
        <v>269</v>
      </c>
      <c r="B107" s="41">
        <v>1.4752355262012951E-2</v>
      </c>
      <c r="C107" s="41">
        <v>1.6648801765731906E-2</v>
      </c>
      <c r="D107" s="41">
        <v>6.4952348187378647E-2</v>
      </c>
      <c r="E107" s="41">
        <v>2.2696920271796036E-2</v>
      </c>
      <c r="F107" s="41">
        <v>2.1390398785941511E-2</v>
      </c>
      <c r="G107" s="41">
        <v>1.3532998138127148E-2</v>
      </c>
      <c r="H107" s="41">
        <v>2.4832142213056605E-2</v>
      </c>
      <c r="I107" s="41">
        <v>5.6879233537283351E-2</v>
      </c>
      <c r="J107" s="41">
        <v>4.6323555861312322E-2</v>
      </c>
      <c r="K107" s="41">
        <v>1.7404327259466765E-2</v>
      </c>
      <c r="L107" s="41">
        <v>1.4775152661459902E-2</v>
      </c>
      <c r="M107" s="41">
        <v>2.0487437363759665E-2</v>
      </c>
      <c r="N107" s="41">
        <v>1.6980494921115193E-2</v>
      </c>
      <c r="O107" s="41">
        <v>1.4222948940658595E-2</v>
      </c>
      <c r="P107" s="41">
        <v>1.992476558472818E-2</v>
      </c>
      <c r="Q107" s="41">
        <v>1.2765159504675815E-2</v>
      </c>
      <c r="R107" s="41">
        <v>1.5702375952749009E-2</v>
      </c>
      <c r="S107" s="41">
        <v>1.1928216667124002E-2</v>
      </c>
      <c r="T107" s="41">
        <v>5.1017118224100814E-2</v>
      </c>
      <c r="U107" s="41">
        <v>3.1459115081581966E-2</v>
      </c>
      <c r="V107" s="41">
        <v>3.9922025302209112E-2</v>
      </c>
      <c r="W107" s="41">
        <v>3.2773628264472422E-2</v>
      </c>
      <c r="X107" s="41">
        <v>5.8316092093141148E-2</v>
      </c>
      <c r="Y107" s="41">
        <v>4.8679356723049849E-2</v>
      </c>
      <c r="Z107" s="41">
        <v>4.2817559620136253E-2</v>
      </c>
      <c r="AA107" s="41">
        <v>3.1687143939128276E-2</v>
      </c>
      <c r="AB107" s="41">
        <v>1.3339107341706921E-2</v>
      </c>
      <c r="AC107" s="41">
        <v>4.3544729074653905E-2</v>
      </c>
      <c r="AD107" s="41">
        <v>2.3861702454826956E-2</v>
      </c>
      <c r="AE107" s="41">
        <v>2.0893073129372573E-2</v>
      </c>
      <c r="AF107" s="41">
        <v>8.9042820881264743E-3</v>
      </c>
      <c r="AG107" s="41">
        <v>1.487152967621652E-2</v>
      </c>
      <c r="AH107" s="41">
        <v>9.2621530741506253E-3</v>
      </c>
      <c r="AI107" s="41">
        <v>7.8482433835808576E-3</v>
      </c>
      <c r="AJ107" s="41">
        <v>2.267784500549799E-2</v>
      </c>
      <c r="AK107" s="41">
        <v>1.0742828729512963E-2</v>
      </c>
      <c r="AL107" s="41">
        <v>1.1474083040273886E-2</v>
      </c>
      <c r="AM107" s="41">
        <v>1.0200109903381981E-2</v>
      </c>
      <c r="AN107" s="41">
        <v>1.3009097865827737E-2</v>
      </c>
      <c r="AO107" s="41">
        <v>1.0397242267253363E-2</v>
      </c>
      <c r="AP107" s="41">
        <v>1.0658753915745056E-2</v>
      </c>
      <c r="AQ107" s="41">
        <v>1.9373783143994669E-2</v>
      </c>
      <c r="AR107" s="41">
        <v>1.4662074544384803E-2</v>
      </c>
      <c r="AS107" s="41">
        <v>1.4724911057858916E-2</v>
      </c>
      <c r="AT107" s="10">
        <f t="shared" si="1"/>
        <v>1.0433172218225635</v>
      </c>
      <c r="AU107" s="41">
        <v>1</v>
      </c>
      <c r="AV107" s="41">
        <v>1</v>
      </c>
    </row>
    <row r="108" spans="1:49">
      <c r="A108" s="14" t="s">
        <v>70</v>
      </c>
      <c r="B108" s="41">
        <v>1.5724688190990807E-2</v>
      </c>
      <c r="C108" s="41">
        <v>1.7464777671537493E-2</v>
      </c>
      <c r="D108" s="41">
        <v>1.2120861272192579E-2</v>
      </c>
      <c r="E108" s="41">
        <v>1.9409407095231129E-2</v>
      </c>
      <c r="F108" s="41">
        <v>1.9670635025626604E-2</v>
      </c>
      <c r="G108" s="41">
        <v>1.2411807933727785E-2</v>
      </c>
      <c r="H108" s="41">
        <v>1.866977738671451E-2</v>
      </c>
      <c r="I108" s="41">
        <v>1.4470247304215962E-2</v>
      </c>
      <c r="J108" s="41">
        <v>1.1887699584980149E-2</v>
      </c>
      <c r="K108" s="41">
        <v>2.3560769376476214E-2</v>
      </c>
      <c r="L108" s="41">
        <v>1.0422861595882123E-2</v>
      </c>
      <c r="M108" s="41">
        <v>6.8987094561499184E-3</v>
      </c>
      <c r="N108" s="41">
        <v>1.1350226928895611E-2</v>
      </c>
      <c r="O108" s="41">
        <v>7.2565610930360657E-3</v>
      </c>
      <c r="P108" s="41">
        <v>8.1215679090711566E-3</v>
      </c>
      <c r="V108" s="41">
        <v>5.6261276787315836E-2</v>
      </c>
      <c r="W108" s="41">
        <v>4.04009784685583E-2</v>
      </c>
      <c r="X108" s="41">
        <v>4.9293809243772864E-2</v>
      </c>
      <c r="Y108" s="41">
        <v>3.6907397639405981E-2</v>
      </c>
      <c r="Z108" s="41">
        <v>4.1619552089171674E-2</v>
      </c>
      <c r="AA108" s="41">
        <v>1.743012497423203E-2</v>
      </c>
      <c r="AB108" s="41">
        <v>1.664406809928403E-2</v>
      </c>
      <c r="AC108" s="41">
        <v>1.5032231108078059E-2</v>
      </c>
      <c r="AD108" s="41">
        <v>2.1411388706829442E-2</v>
      </c>
      <c r="AE108" s="41">
        <v>2.1998187285715093E-2</v>
      </c>
      <c r="AF108" s="41">
        <v>2.4823247026827391E-2</v>
      </c>
      <c r="AG108" s="41">
        <v>2.9470084430102812E-2</v>
      </c>
      <c r="AH108" s="41">
        <v>1.8224322110486919E-2</v>
      </c>
      <c r="AI108" s="41">
        <v>2.0421083635798466E-2</v>
      </c>
      <c r="AJ108" s="41">
        <v>1.6903603754881834E-2</v>
      </c>
      <c r="AK108" s="41">
        <v>1.1043445779084315E-2</v>
      </c>
      <c r="AL108" s="41">
        <v>1.4099083935567509E-2</v>
      </c>
      <c r="AM108" s="41">
        <v>8.0894717772206325E-3</v>
      </c>
      <c r="AN108" s="41">
        <v>1.3903226778683123E-2</v>
      </c>
      <c r="AO108" s="41">
        <v>5.7299917821865849E-3</v>
      </c>
      <c r="AP108" s="41">
        <v>7.4017692190938515E-3</v>
      </c>
      <c r="AQ108" s="41">
        <v>6.985869562816824E-3</v>
      </c>
      <c r="AR108" s="41">
        <v>9.9269013727903161E-3</v>
      </c>
      <c r="AS108" s="41">
        <v>7.3333948201537782E-3</v>
      </c>
      <c r="AT108" s="10">
        <f t="shared" si="1"/>
        <v>0.72079510821278581</v>
      </c>
      <c r="AU108" s="41">
        <v>1</v>
      </c>
      <c r="AV108" s="41">
        <v>1</v>
      </c>
    </row>
    <row r="109" spans="1:49">
      <c r="A109" s="14" t="s">
        <v>230</v>
      </c>
      <c r="Q109" s="41">
        <v>3.6846062558696401E-2</v>
      </c>
      <c r="R109" s="41">
        <v>5.8540413833364606E-2</v>
      </c>
      <c r="S109" s="41">
        <v>4.9059627363279637E-2</v>
      </c>
      <c r="T109" s="41">
        <v>5.650675916772447E-2</v>
      </c>
      <c r="U109" s="41">
        <v>6.6643595308604128E-2</v>
      </c>
      <c r="V109" s="41">
        <v>4.9136017838866362E-2</v>
      </c>
      <c r="W109" s="41">
        <v>3.2479268949218473E-2</v>
      </c>
      <c r="X109" s="41">
        <v>4.3961958680827987E-2</v>
      </c>
      <c r="Y109" s="41">
        <v>3.1786878520392463E-2</v>
      </c>
      <c r="Z109" s="41">
        <v>3.1370809223458085E-2</v>
      </c>
      <c r="AT109" s="10">
        <f t="shared" si="1"/>
        <v>0.45633139144443258</v>
      </c>
      <c r="AU109" s="41">
        <v>1</v>
      </c>
      <c r="AV109" s="41">
        <v>1</v>
      </c>
    </row>
    <row r="110" spans="1:49">
      <c r="A110" s="14" t="s">
        <v>71</v>
      </c>
      <c r="B110" s="41">
        <v>1.2552099550883452E-2</v>
      </c>
      <c r="C110" s="41">
        <v>2.1425481319008344E-2</v>
      </c>
      <c r="D110" s="41">
        <v>1.8023665468066174E-2</v>
      </c>
      <c r="E110" s="41">
        <v>3.3408203794709296E-2</v>
      </c>
      <c r="F110" s="41">
        <v>3.472452912280289E-2</v>
      </c>
      <c r="G110" s="41">
        <v>1.6616852127792448E-2</v>
      </c>
      <c r="H110" s="41">
        <v>1.8111074326217103E-2</v>
      </c>
      <c r="I110" s="41">
        <v>1.9985731269377194E-2</v>
      </c>
      <c r="J110" s="41">
        <v>3.3285052990346176E-2</v>
      </c>
      <c r="K110" s="41">
        <v>1.2476854148599909E-2</v>
      </c>
      <c r="L110" s="41">
        <v>1.787057967973826E-2</v>
      </c>
      <c r="M110" s="41">
        <v>7.9061148448757758E-3</v>
      </c>
      <c r="N110" s="41">
        <v>2.0709963259131187E-2</v>
      </c>
      <c r="O110" s="41">
        <v>1.4120649631276495E-2</v>
      </c>
      <c r="P110" s="41">
        <v>1.8430585672515865E-2</v>
      </c>
      <c r="Q110" s="41">
        <v>1.0501438622708938E-2</v>
      </c>
      <c r="R110" s="41">
        <v>2.1554243028066446E-2</v>
      </c>
      <c r="S110" s="41">
        <v>1.4684027110830613E-2</v>
      </c>
      <c r="T110" s="41">
        <v>3.4348622135908703E-2</v>
      </c>
      <c r="U110" s="41">
        <v>3.2235301484971481E-2</v>
      </c>
      <c r="V110" s="41">
        <v>3.0125948305272522E-2</v>
      </c>
      <c r="W110" s="41">
        <v>3.9392814058808838E-2</v>
      </c>
      <c r="X110" s="41">
        <v>3.87856708562999E-2</v>
      </c>
      <c r="Y110" s="41">
        <v>3.2001964221802293E-2</v>
      </c>
      <c r="Z110" s="41">
        <v>2.617807494651752E-2</v>
      </c>
      <c r="AA110" s="41">
        <v>8.6655748804841514E-3</v>
      </c>
      <c r="AB110" s="41">
        <v>1.1939186681173969E-2</v>
      </c>
      <c r="AC110" s="41">
        <v>2.8841203079023821E-2</v>
      </c>
      <c r="AD110" s="41">
        <v>1.5063338713239801E-2</v>
      </c>
      <c r="AE110" s="41">
        <v>1.3072990997439429E-2</v>
      </c>
      <c r="AF110" s="41">
        <v>2.2195356732986816E-2</v>
      </c>
      <c r="AG110" s="41">
        <v>2.8046372115251454E-2</v>
      </c>
      <c r="AH110" s="41">
        <v>2.3324050753330536E-2</v>
      </c>
      <c r="AI110" s="41">
        <v>1.4731080011107747E-2</v>
      </c>
      <c r="AJ110" s="41">
        <v>2.6517972732147791E-2</v>
      </c>
      <c r="AK110" s="41">
        <v>9.9360550304586296E-3</v>
      </c>
      <c r="AL110" s="41">
        <v>1.2692784263988757E-2</v>
      </c>
      <c r="AM110" s="41">
        <v>1.6626739588111714E-2</v>
      </c>
      <c r="AN110" s="41">
        <v>1.8885992315245008E-2</v>
      </c>
      <c r="AO110" s="41">
        <v>1.088320814804292E-2</v>
      </c>
      <c r="AP110" s="41">
        <v>1.5111287561102702E-2</v>
      </c>
      <c r="AQ110" s="41">
        <v>1.4560783406808749E-2</v>
      </c>
      <c r="AR110" s="41">
        <v>1.6170563161534875E-2</v>
      </c>
      <c r="AS110" s="41">
        <v>1.1691136783980973E-2</v>
      </c>
      <c r="AT110" s="10">
        <f t="shared" si="1"/>
        <v>0.89841121893198772</v>
      </c>
      <c r="AU110" s="41">
        <v>1</v>
      </c>
    </row>
    <row r="111" spans="1:49">
      <c r="A111" s="14" t="s">
        <v>73</v>
      </c>
      <c r="B111" s="41">
        <v>1.6379883532282091E-2</v>
      </c>
      <c r="C111" s="41">
        <v>2.3185219986277553E-2</v>
      </c>
      <c r="D111" s="41">
        <v>1.6278031207719562E-2</v>
      </c>
      <c r="E111" s="41">
        <v>1.5697698670077198E-2</v>
      </c>
      <c r="F111" s="41">
        <v>2.0874959619032313E-2</v>
      </c>
      <c r="G111" s="41">
        <v>1.4838342381280191E-2</v>
      </c>
      <c r="H111" s="41">
        <v>1.7760000914713848E-2</v>
      </c>
      <c r="I111" s="41">
        <v>1.7823030933577403E-2</v>
      </c>
      <c r="J111" s="41">
        <v>1.4557169771446813E-2</v>
      </c>
      <c r="K111" s="41">
        <v>1.8911304195439252E-2</v>
      </c>
      <c r="L111" s="41">
        <v>1.9612915845715301E-2</v>
      </c>
      <c r="M111" s="41">
        <v>1.5120672018108159E-2</v>
      </c>
      <c r="N111" s="41">
        <v>1.3427166630646206E-2</v>
      </c>
      <c r="O111" s="41">
        <v>1.2967761501564314E-2</v>
      </c>
      <c r="P111" s="41">
        <v>1.0913960400398184E-2</v>
      </c>
      <c r="Q111" s="41">
        <v>9.0710083778999043E-3</v>
      </c>
      <c r="R111" s="41">
        <v>1.6640902605893269E-2</v>
      </c>
      <c r="S111" s="41">
        <v>5.5308289657821797E-3</v>
      </c>
      <c r="T111" s="41">
        <v>8.731330007800563E-3</v>
      </c>
      <c r="U111" s="41">
        <v>1.5317074617715837E-2</v>
      </c>
      <c r="V111" s="41">
        <v>2.3836446576604779E-2</v>
      </c>
      <c r="W111" s="41">
        <v>1.7592030335254468E-2</v>
      </c>
      <c r="X111" s="41">
        <v>2.117967104710454E-2</v>
      </c>
      <c r="Y111" s="41">
        <v>1.6240677485818852E-2</v>
      </c>
      <c r="Z111" s="41">
        <v>1.5233388855119715E-2</v>
      </c>
      <c r="AA111" s="41">
        <v>1.9339822218231169E-2</v>
      </c>
      <c r="AB111" s="41">
        <v>2.1826325651521161E-2</v>
      </c>
      <c r="AC111" s="41">
        <v>1.9852629015230615E-2</v>
      </c>
      <c r="AD111" s="41">
        <v>2.3423561593938078E-2</v>
      </c>
      <c r="AE111" s="41">
        <v>1.5965974811951333E-2</v>
      </c>
      <c r="AF111" s="41">
        <v>2.087406905940031E-2</v>
      </c>
      <c r="AG111" s="41">
        <v>2.4530519156675597E-2</v>
      </c>
      <c r="AH111" s="41">
        <v>1.7776972373162631E-2</v>
      </c>
      <c r="AI111" s="41">
        <v>1.5341625741716602E-2</v>
      </c>
      <c r="AJ111" s="41">
        <v>2.5811088601561106E-2</v>
      </c>
      <c r="AK111" s="41">
        <v>1.6171781874484228E-2</v>
      </c>
      <c r="AL111" s="41">
        <v>1.6570094328135856E-2</v>
      </c>
      <c r="AM111" s="41">
        <v>1.3852814095430994E-2</v>
      </c>
      <c r="AN111" s="41">
        <v>1.7933055252462162E-2</v>
      </c>
      <c r="AO111" s="41">
        <v>1.5211046755222446E-2</v>
      </c>
      <c r="AP111" s="41">
        <v>1.6006821396265827E-2</v>
      </c>
      <c r="AQ111" s="41">
        <v>1.4699289266174503E-2</v>
      </c>
      <c r="AR111" s="41">
        <v>1.2534654927284099E-2</v>
      </c>
      <c r="AS111" s="41">
        <v>1.6307014245477581E-2</v>
      </c>
      <c r="AT111" s="10">
        <f t="shared" si="1"/>
        <v>0.74175063684759879</v>
      </c>
      <c r="AU111" s="41">
        <v>1</v>
      </c>
      <c r="AV111" s="41">
        <v>1</v>
      </c>
    </row>
    <row r="112" spans="1:49">
      <c r="A112" s="14">
        <v>450</v>
      </c>
      <c r="B112" s="95"/>
      <c r="C112" s="95">
        <v>4.2827540788462123E-3</v>
      </c>
      <c r="D112" s="95"/>
      <c r="E112" s="95">
        <v>7.5407775357508224E-3</v>
      </c>
      <c r="F112" s="95">
        <v>9.8345009108378439E-3</v>
      </c>
      <c r="G112" s="41">
        <v>4.1515988578964026E-3</v>
      </c>
      <c r="H112" s="41">
        <v>6.548519592806815E-3</v>
      </c>
      <c r="I112" s="41">
        <v>1.6844279441372449E-2</v>
      </c>
      <c r="J112" s="41">
        <v>1.2179686059739476E-2</v>
      </c>
      <c r="K112" s="41">
        <v>2.139469136931952E-2</v>
      </c>
      <c r="L112" s="41">
        <v>5.4506175079150482E-3</v>
      </c>
      <c r="M112" s="41">
        <v>4.3127269431993357E-3</v>
      </c>
      <c r="N112" s="41">
        <v>6.6517181759239239E-3</v>
      </c>
      <c r="O112" s="41">
        <v>7.8104268362029173E-3</v>
      </c>
      <c r="P112" s="41">
        <v>5.6887328723840844E-3</v>
      </c>
      <c r="S112" s="41">
        <v>5.8425486375984406E-3</v>
      </c>
      <c r="T112" s="41">
        <v>8.6697375714893769E-3</v>
      </c>
      <c r="U112" s="41">
        <v>1.1043929513705211E-2</v>
      </c>
      <c r="V112" s="95"/>
      <c r="W112" s="95"/>
      <c r="X112" s="95"/>
      <c r="Y112" s="95"/>
      <c r="Z112" s="95"/>
      <c r="AA112" s="41">
        <v>1.2131346007185861E-2</v>
      </c>
      <c r="AB112" s="41">
        <v>1.0360369553543297E-2</v>
      </c>
      <c r="AD112" s="41">
        <v>4.8159149375679222E-2</v>
      </c>
      <c r="AE112" s="41">
        <v>7.9763831381090781E-3</v>
      </c>
      <c r="AF112" s="41">
        <v>9.7604206974078681E-3</v>
      </c>
      <c r="AG112" s="41">
        <v>1.2642501314842552E-2</v>
      </c>
      <c r="AH112" s="41">
        <v>1.0604202286123491E-2</v>
      </c>
      <c r="AI112" s="41">
        <v>1.33415246633847E-2</v>
      </c>
      <c r="AJ112" s="41">
        <v>1.1485174391835894E-2</v>
      </c>
      <c r="AK112" s="41">
        <v>1.0523442899068364E-2</v>
      </c>
      <c r="AL112" s="41">
        <v>1.1209076128607137E-2</v>
      </c>
      <c r="AM112" s="41">
        <v>8.619933536756403E-3</v>
      </c>
      <c r="AN112" s="41">
        <v>1.6420950697452405E-2</v>
      </c>
      <c r="AT112" s="10">
        <f t="shared" si="1"/>
        <v>0.32148172059498414</v>
      </c>
      <c r="AW112" s="41">
        <v>1</v>
      </c>
    </row>
    <row r="113" spans="1:49">
      <c r="A113" s="14" t="s">
        <v>75</v>
      </c>
      <c r="H113" s="41">
        <v>5.9669486861123047E-3</v>
      </c>
      <c r="I113" s="41">
        <v>1.3019449887064776E-2</v>
      </c>
      <c r="J113" s="41">
        <v>1.3958021393981088E-2</v>
      </c>
      <c r="K113" s="41">
        <v>6.1361472159905785E-3</v>
      </c>
      <c r="S113" s="41">
        <v>9.5055291825590638E-3</v>
      </c>
      <c r="T113" s="41">
        <v>9.5069129767693297E-3</v>
      </c>
      <c r="U113" s="41">
        <v>8.5047617635086916E-3</v>
      </c>
      <c r="AP113" s="41">
        <v>9.7551638208197584E-3</v>
      </c>
      <c r="AQ113" s="41">
        <v>5.243345960818933E-3</v>
      </c>
      <c r="AR113" s="41">
        <v>2.5536282310440208E-3</v>
      </c>
      <c r="AS113" s="41">
        <v>4.1912909558162624E-3</v>
      </c>
      <c r="AT113" s="10">
        <f t="shared" si="1"/>
        <v>8.8341200074484802E-2</v>
      </c>
      <c r="AU113" s="41">
        <v>1</v>
      </c>
    </row>
    <row r="114" spans="1:49">
      <c r="A114" s="14" t="s">
        <v>74</v>
      </c>
      <c r="B114" s="41">
        <v>1.2569381427076698E-2</v>
      </c>
      <c r="C114" s="41">
        <v>1.335562083056634E-2</v>
      </c>
      <c r="D114" s="41">
        <v>1.3659745217451712E-2</v>
      </c>
      <c r="E114" s="41">
        <v>1.1370907134469187E-2</v>
      </c>
      <c r="F114" s="41">
        <v>9.8145758226366626E-3</v>
      </c>
      <c r="G114" s="41">
        <v>1.2308983754360587E-2</v>
      </c>
      <c r="H114" s="41">
        <v>1.6786558280005345E-2</v>
      </c>
      <c r="I114" s="41">
        <v>2.0001374116792568E-2</v>
      </c>
      <c r="J114" s="41">
        <v>3.158203274295298E-2</v>
      </c>
      <c r="K114" s="41">
        <v>1.945991080552073E-2</v>
      </c>
      <c r="L114" s="41">
        <v>1.4594530216005513E-2</v>
      </c>
      <c r="M114" s="41">
        <v>1.0249671832568297E-2</v>
      </c>
      <c r="N114" s="41">
        <v>1.0288523881564728E-2</v>
      </c>
      <c r="O114" s="41">
        <v>9.703382176840105E-3</v>
      </c>
      <c r="P114" s="41">
        <v>1.0397061058024792E-2</v>
      </c>
      <c r="Q114" s="41">
        <v>6.2467408947263159E-2</v>
      </c>
      <c r="R114" s="41">
        <v>6.9971019154760103E-2</v>
      </c>
      <c r="S114" s="41">
        <v>7.3425897977663745E-2</v>
      </c>
      <c r="T114" s="41">
        <v>8.4079181033933997E-2</v>
      </c>
      <c r="U114" s="41">
        <v>7.5866535489516551E-2</v>
      </c>
      <c r="V114" s="41">
        <v>1.8453923882345079E-2</v>
      </c>
      <c r="W114" s="41">
        <v>1.426667979262289E-2</v>
      </c>
      <c r="X114" s="41">
        <v>1.4729335074307017E-2</v>
      </c>
      <c r="Y114" s="41">
        <v>7.8904587869052644E-3</v>
      </c>
      <c r="Z114" s="41">
        <v>1.6862413855711772E-2</v>
      </c>
      <c r="AA114" s="41">
        <v>2.1356360255356047E-2</v>
      </c>
      <c r="AB114" s="41">
        <v>1.5665718079576722E-2</v>
      </c>
      <c r="AC114" s="41">
        <v>1.999485425422853E-2</v>
      </c>
      <c r="AD114" s="41">
        <v>2.0908145785480323E-2</v>
      </c>
      <c r="AE114" s="41">
        <v>1.60530882500011E-2</v>
      </c>
      <c r="AF114" s="41">
        <v>1.3891693326157238E-2</v>
      </c>
      <c r="AG114" s="41">
        <v>1.4761859399503202E-2</v>
      </c>
      <c r="AH114" s="41">
        <v>1.1075480711289E-2</v>
      </c>
      <c r="AI114" s="41">
        <v>1.3762412663702064E-2</v>
      </c>
      <c r="AJ114" s="41">
        <v>2.3253373272738107E-2</v>
      </c>
      <c r="AK114" s="41">
        <v>1.9061644033720803E-2</v>
      </c>
      <c r="AL114" s="41">
        <v>1.6304811941508953E-2</v>
      </c>
      <c r="AM114" s="41">
        <v>9.4936682257329152E-3</v>
      </c>
      <c r="AN114" s="41">
        <v>1.4625831920916758E-2</v>
      </c>
      <c r="AO114" s="41">
        <v>2.2930531604415681E-2</v>
      </c>
      <c r="AP114" s="41">
        <v>3.0373066054562789E-2</v>
      </c>
      <c r="AQ114" s="41">
        <v>3.8991765684684314E-2</v>
      </c>
      <c r="AR114" s="41">
        <v>2.7764252737631685E-2</v>
      </c>
      <c r="AS114" s="41">
        <v>3.5633886369081366E-2</v>
      </c>
      <c r="AT114" s="10">
        <f t="shared" si="1"/>
        <v>1.0400575578621534</v>
      </c>
      <c r="AU114" s="41">
        <v>1</v>
      </c>
    </row>
    <row r="115" spans="1:49">
      <c r="A115" s="14" t="s">
        <v>198</v>
      </c>
      <c r="B115" s="41">
        <v>3.191901894730332E-2</v>
      </c>
      <c r="C115" s="41">
        <v>2.9116114508044699E-2</v>
      </c>
      <c r="D115" s="41">
        <v>2.6389610217765973E-2</v>
      </c>
      <c r="E115" s="41">
        <v>3.7265906084585951E-2</v>
      </c>
      <c r="F115" s="41">
        <v>2.8632678385884933E-2</v>
      </c>
      <c r="G115" s="41">
        <v>6.7547352858308863E-3</v>
      </c>
      <c r="H115" s="41">
        <v>8.2986894125510174E-3</v>
      </c>
      <c r="I115" s="41">
        <v>1.3513273109393193E-2</v>
      </c>
      <c r="J115" s="41">
        <v>9.0321898929401657E-3</v>
      </c>
      <c r="K115" s="41">
        <v>9.5260399687136389E-3</v>
      </c>
      <c r="L115" s="41">
        <v>1.5085523544806197E-2</v>
      </c>
      <c r="M115" s="41">
        <v>7.5661237944456431E-3</v>
      </c>
      <c r="N115" s="41">
        <v>1.3431489085800736E-2</v>
      </c>
      <c r="O115" s="41">
        <v>1.09153641855414E-2</v>
      </c>
      <c r="P115" s="41">
        <v>1.225903473307971E-2</v>
      </c>
      <c r="Q115" s="41">
        <v>9.5401894981972674E-3</v>
      </c>
      <c r="R115" s="41">
        <v>1.0019687912336666E-2</v>
      </c>
      <c r="S115" s="41">
        <v>1.0378399143868507E-2</v>
      </c>
      <c r="T115" s="41">
        <v>1.4653494372894376E-2</v>
      </c>
      <c r="U115" s="41">
        <v>1.2456555808791176E-2</v>
      </c>
      <c r="V115" s="95">
        <v>2.4375006594612468E-2</v>
      </c>
      <c r="W115" s="95">
        <v>1.7174858855358136E-2</v>
      </c>
      <c r="X115" s="95">
        <v>2.189340855402833E-2</v>
      </c>
      <c r="Y115" s="95">
        <v>1.6489050260065925E-2</v>
      </c>
      <c r="Z115" s="95">
        <v>1.8866250384837028E-2</v>
      </c>
      <c r="AA115" s="41">
        <v>3.4055338942584217E-2</v>
      </c>
      <c r="AB115" s="41">
        <v>2.5524794859006623E-2</v>
      </c>
      <c r="AC115" s="41">
        <v>2.6193860325659173E-2</v>
      </c>
      <c r="AD115" s="41">
        <v>3.1183886960456687E-2</v>
      </c>
      <c r="AE115" s="41">
        <v>5.8003712227518912E-2</v>
      </c>
      <c r="AF115" s="41">
        <v>6.1059350377295735E-2</v>
      </c>
      <c r="AG115" s="41">
        <v>7.7795051068724835E-2</v>
      </c>
      <c r="AH115" s="41">
        <v>4.4195411002935933E-2</v>
      </c>
      <c r="AI115" s="41">
        <v>4.9287642304433804E-2</v>
      </c>
      <c r="AJ115" s="41">
        <v>2.8607140342229422E-2</v>
      </c>
      <c r="AK115" s="41">
        <v>2.6549070117926805E-2</v>
      </c>
      <c r="AL115" s="41">
        <v>3.3717584172751447E-2</v>
      </c>
      <c r="AM115" s="41">
        <v>2.0666151243530703E-2</v>
      </c>
      <c r="AN115" s="41">
        <v>2.3276020707329724E-2</v>
      </c>
      <c r="AO115" s="41">
        <v>5.8277693761474812E-3</v>
      </c>
      <c r="AP115" s="41">
        <v>7.5941527022145364E-3</v>
      </c>
      <c r="AQ115" s="41">
        <v>4.6830124614258032E-3</v>
      </c>
      <c r="AR115" s="41">
        <v>7.3744054706887602E-3</v>
      </c>
      <c r="AS115" s="41">
        <v>4.2038429990433153E-3</v>
      </c>
      <c r="AT115" s="10">
        <f t="shared" si="1"/>
        <v>0.98535089020358124</v>
      </c>
      <c r="AU115" s="41">
        <v>1</v>
      </c>
    </row>
    <row r="116" spans="1:49">
      <c r="A116" s="14" t="s">
        <v>76</v>
      </c>
      <c r="B116" s="41">
        <v>3.0105331519443779E-2</v>
      </c>
      <c r="C116" s="41">
        <v>2.9883180080956931E-2</v>
      </c>
      <c r="D116" s="41">
        <v>4.2907140990482873E-2</v>
      </c>
      <c r="E116" s="41">
        <v>3.4220184199716779E-2</v>
      </c>
      <c r="F116" s="41">
        <v>3.2760438051430897E-2</v>
      </c>
      <c r="G116" s="41">
        <v>1.9391362188005589E-2</v>
      </c>
      <c r="H116" s="41">
        <v>2.3801010239078137E-2</v>
      </c>
      <c r="I116" s="41">
        <v>3.0186708119189914E-2</v>
      </c>
      <c r="J116" s="41">
        <v>2.4478527331507783E-2</v>
      </c>
      <c r="K116" s="41">
        <v>2.4915051342878164E-2</v>
      </c>
      <c r="L116" s="41">
        <v>2.3687568916533498E-2</v>
      </c>
      <c r="M116" s="41">
        <v>1.7431486677014125E-2</v>
      </c>
      <c r="N116" s="41">
        <v>1.9615571644694185E-2</v>
      </c>
      <c r="O116" s="41">
        <v>1.6901406880311477E-2</v>
      </c>
      <c r="P116" s="41">
        <v>1.5574006779333684E-2</v>
      </c>
      <c r="Q116" s="41">
        <v>1.6276475638342499E-2</v>
      </c>
      <c r="R116" s="41">
        <v>2.2180026746967136E-2</v>
      </c>
      <c r="S116" s="41">
        <v>2.0967812748676016E-2</v>
      </c>
      <c r="T116" s="41">
        <v>2.6250076990545393E-2</v>
      </c>
      <c r="U116" s="41">
        <v>2.1136000711916191E-2</v>
      </c>
      <c r="V116" s="41">
        <v>3.0340493030813546E-2</v>
      </c>
      <c r="W116" s="41">
        <v>1.8141760976987015E-2</v>
      </c>
      <c r="X116" s="41">
        <v>1.8455009262568545E-2</v>
      </c>
      <c r="Y116" s="41">
        <v>1.4659968283394191E-2</v>
      </c>
      <c r="Z116" s="41">
        <v>1.5823551236609643E-2</v>
      </c>
      <c r="AA116" s="41">
        <v>3.2796518432167077E-2</v>
      </c>
      <c r="AB116" s="41">
        <v>2.9554589252435988E-2</v>
      </c>
      <c r="AC116" s="41">
        <v>2.5739716214867543E-2</v>
      </c>
      <c r="AD116" s="41">
        <v>3.8008420132752282E-2</v>
      </c>
      <c r="AE116" s="41">
        <v>4.3867748592504717E-2</v>
      </c>
      <c r="AF116" s="41">
        <v>4.9511024436662998E-2</v>
      </c>
      <c r="AG116" s="41">
        <v>6.1929284285370069E-2</v>
      </c>
      <c r="AH116" s="41">
        <v>3.831858363178535E-2</v>
      </c>
      <c r="AI116" s="41">
        <v>4.0752501009424735E-2</v>
      </c>
      <c r="AJ116" s="41">
        <v>2.6523050922741084E-2</v>
      </c>
      <c r="AK116" s="41">
        <v>2.2646894659724269E-2</v>
      </c>
      <c r="AL116" s="41">
        <v>2.5591072848251309E-2</v>
      </c>
      <c r="AM116" s="41">
        <v>2.3359652792742453E-2</v>
      </c>
      <c r="AN116" s="41">
        <v>2.0628183756845941E-2</v>
      </c>
      <c r="AO116" s="41">
        <v>1.5672512043502264E-2</v>
      </c>
      <c r="AP116" s="41">
        <v>2.0115836125364425E-2</v>
      </c>
      <c r="AQ116" s="41">
        <v>1.7513261383903852E-2</v>
      </c>
      <c r="AR116" s="41">
        <v>1.7227252530641952E-2</v>
      </c>
      <c r="AS116" s="41">
        <v>1.5387713514348349E-2</v>
      </c>
      <c r="AT116" s="10">
        <f t="shared" si="1"/>
        <v>1.1552339671534346</v>
      </c>
      <c r="AU116" s="41">
        <v>1</v>
      </c>
      <c r="AV116" s="41">
        <v>1</v>
      </c>
    </row>
    <row r="117" spans="1:49">
      <c r="A117" s="14" t="s">
        <v>77</v>
      </c>
      <c r="L117" s="41">
        <v>5.3829432466924003E-2</v>
      </c>
      <c r="M117" s="41">
        <v>3.437845303410593E-2</v>
      </c>
      <c r="N117" s="41">
        <v>4.1006591744110657E-2</v>
      </c>
      <c r="O117" s="41">
        <v>4.486814260133485E-2</v>
      </c>
      <c r="P117" s="41">
        <v>4.0622324087367351E-2</v>
      </c>
      <c r="R117" s="41">
        <v>3.8032519308153059E-2</v>
      </c>
      <c r="T117" s="41">
        <v>4.4818304033341125E-2</v>
      </c>
      <c r="U117" s="41">
        <v>4.5980887027799337E-2</v>
      </c>
      <c r="AT117" s="10">
        <f t="shared" si="1"/>
        <v>0.34353665430313629</v>
      </c>
      <c r="AU117" s="41">
        <v>1</v>
      </c>
      <c r="AV117" s="41">
        <v>1</v>
      </c>
    </row>
    <row r="118" spans="1:49">
      <c r="A118" s="14" t="s">
        <v>78</v>
      </c>
      <c r="B118" s="41">
        <v>2.2163005688162793</v>
      </c>
      <c r="C118" s="41">
        <v>1.6135584264925917</v>
      </c>
      <c r="D118" s="41">
        <v>1.3617237352669727</v>
      </c>
      <c r="E118" s="41">
        <v>1.2787280929666307</v>
      </c>
      <c r="F118" s="41">
        <v>1.7430738270247566</v>
      </c>
      <c r="G118" s="41">
        <v>0.72303435896095292</v>
      </c>
      <c r="H118" s="41">
        <v>1.1409355755603012</v>
      </c>
      <c r="I118" s="41">
        <v>0.82182766121641238</v>
      </c>
      <c r="J118" s="41">
        <v>0.78869790331791056</v>
      </c>
      <c r="K118" s="41">
        <v>0.91255732504184606</v>
      </c>
      <c r="L118" s="41">
        <v>5.2402594022264673E-2</v>
      </c>
      <c r="M118" s="41">
        <v>2.0670331382133072E-2</v>
      </c>
      <c r="N118" s="41">
        <v>9.9527231467473526E-2</v>
      </c>
      <c r="O118" s="41">
        <v>2.7315866818006462E-2</v>
      </c>
      <c r="P118" s="41">
        <v>2.7143463708411971E-2</v>
      </c>
      <c r="Q118" s="41">
        <v>4.7480471376180526</v>
      </c>
      <c r="R118" s="41">
        <v>0.64189146926630503</v>
      </c>
      <c r="S118" s="41">
        <v>8.7480503800455498</v>
      </c>
      <c r="T118" s="41">
        <v>1.0334340260704611</v>
      </c>
      <c r="U118" s="41">
        <v>0.75825369594916392</v>
      </c>
      <c r="V118" s="41">
        <v>75.172674651716534</v>
      </c>
      <c r="W118" s="41">
        <v>63.19779841325385</v>
      </c>
      <c r="X118" s="41">
        <v>69.259416707366924</v>
      </c>
      <c r="Y118" s="41">
        <v>67.67012852224174</v>
      </c>
      <c r="Z118" s="41">
        <v>62.060279608768766</v>
      </c>
      <c r="AA118" s="41">
        <v>1.3910494289425153</v>
      </c>
      <c r="AB118" s="41">
        <v>1.4011337125130585</v>
      </c>
      <c r="AC118" s="41">
        <v>1.8062883088717112</v>
      </c>
      <c r="AD118" s="41">
        <v>2.3853730447914159</v>
      </c>
      <c r="AE118" s="41">
        <v>2.948727609173265</v>
      </c>
      <c r="AF118" s="41">
        <v>2.3792121322036612</v>
      </c>
      <c r="AG118" s="41">
        <v>3.5554651420630341</v>
      </c>
      <c r="AH118" s="41">
        <v>2.4234388500923152</v>
      </c>
      <c r="AI118" s="41">
        <v>3.0578703338899889</v>
      </c>
      <c r="AJ118" s="41">
        <v>1.9406657440158603</v>
      </c>
      <c r="AK118" s="41">
        <v>1.6280173244036427</v>
      </c>
      <c r="AL118" s="41">
        <v>2.0492670437735216</v>
      </c>
      <c r="AM118" s="41">
        <v>1.2687754179593109</v>
      </c>
      <c r="AN118" s="41">
        <v>1.3957117097072897</v>
      </c>
      <c r="AO118" s="41">
        <v>0.68423186821288629</v>
      </c>
      <c r="AP118" s="41">
        <v>0.94260913895662402</v>
      </c>
      <c r="AQ118" s="41">
        <v>2.0270174766630249</v>
      </c>
      <c r="AR118" s="41">
        <v>1.0954643884812254</v>
      </c>
      <c r="AS118" s="41">
        <v>1.1565051509765216</v>
      </c>
      <c r="AT118" s="10">
        <f t="shared" si="1"/>
        <v>401.65429540005118</v>
      </c>
      <c r="AU118" s="41">
        <v>1</v>
      </c>
    </row>
    <row r="119" spans="1:49">
      <c r="A119" s="14">
        <v>315</v>
      </c>
      <c r="B119" s="41">
        <v>0.64198774320829843</v>
      </c>
      <c r="C119" s="41">
        <v>0.65989476700770711</v>
      </c>
      <c r="D119" s="41">
        <v>0.44991415726917572</v>
      </c>
      <c r="E119" s="41">
        <v>0.6370454659537359</v>
      </c>
      <c r="F119" s="41">
        <v>0.48550123192574018</v>
      </c>
      <c r="G119" s="41">
        <v>0.38699855058572025</v>
      </c>
      <c r="H119" s="41">
        <v>0.5195325188568779</v>
      </c>
      <c r="I119" s="41">
        <v>0.47394699099094678</v>
      </c>
      <c r="J119" s="41">
        <v>0.4104236642251089</v>
      </c>
      <c r="K119" s="41">
        <v>0.52907808318203431</v>
      </c>
      <c r="L119" s="41">
        <v>0.43967210321823452</v>
      </c>
      <c r="M119" s="41">
        <v>0.31717989991430767</v>
      </c>
      <c r="N119" s="41">
        <v>0.38726091419926517</v>
      </c>
      <c r="O119" s="41">
        <v>0.37529379692667231</v>
      </c>
      <c r="P119" s="41">
        <v>0.44138290454828821</v>
      </c>
      <c r="Q119" s="41">
        <v>0.33399557919030887</v>
      </c>
      <c r="R119" s="41">
        <v>0.39954458671765869</v>
      </c>
      <c r="S119" s="41">
        <v>0.43519139478089069</v>
      </c>
      <c r="T119" s="41">
        <v>0.48117731705411981</v>
      </c>
      <c r="U119" s="41">
        <v>0.5397478300563765</v>
      </c>
      <c r="V119" s="41">
        <v>0.71490962743077424</v>
      </c>
      <c r="W119" s="41">
        <v>0.52999492181446206</v>
      </c>
      <c r="X119" s="41">
        <v>0.63814398345980083</v>
      </c>
      <c r="Y119" s="41">
        <v>0.42667256160811279</v>
      </c>
      <c r="Z119" s="41">
        <v>0.5836974352092329</v>
      </c>
      <c r="AA119" s="41">
        <v>0.45244912854291108</v>
      </c>
      <c r="AB119" s="41">
        <v>0.47464708606036177</v>
      </c>
      <c r="AC119" s="41">
        <v>0.42166578716939118</v>
      </c>
      <c r="AD119" s="41">
        <v>0.59798279468367788</v>
      </c>
      <c r="AE119" s="41">
        <v>0.52826312157953959</v>
      </c>
      <c r="AF119" s="41">
        <v>0.38290652449577034</v>
      </c>
      <c r="AG119" s="41">
        <v>0.4815121529876345</v>
      </c>
      <c r="AH119" s="41">
        <v>0.26980616887408809</v>
      </c>
      <c r="AI119" s="41">
        <v>0.41394647304550636</v>
      </c>
      <c r="AJ119" s="41">
        <v>0.35358493172203476</v>
      </c>
      <c r="AK119" s="41">
        <v>0.36672849265011315</v>
      </c>
      <c r="AL119" s="41">
        <v>0.45774351848740008</v>
      </c>
      <c r="AM119" s="41">
        <v>0.3286248430402044</v>
      </c>
      <c r="AN119" s="41">
        <v>0.33542821031852699</v>
      </c>
      <c r="AO119" s="41">
        <v>0.17357815644055391</v>
      </c>
      <c r="AP119" s="41">
        <v>0.37904863306218112</v>
      </c>
      <c r="AQ119" s="41">
        <v>0.44968214640542592</v>
      </c>
      <c r="AR119" s="41">
        <v>0.38946816321298794</v>
      </c>
      <c r="AS119" s="41">
        <v>0.38413863786318381</v>
      </c>
      <c r="AT119" s="10">
        <f t="shared" si="1"/>
        <v>19.879392999975348</v>
      </c>
      <c r="AW119" s="41">
        <v>1</v>
      </c>
    </row>
    <row r="120" spans="1:49">
      <c r="A120" s="14">
        <v>516</v>
      </c>
      <c r="B120" s="41">
        <v>2.5075092783967756E-2</v>
      </c>
      <c r="C120" s="41">
        <v>2.9475019908572118E-2</v>
      </c>
      <c r="D120" s="41">
        <v>2.2666781344174769E-2</v>
      </c>
      <c r="E120" s="41">
        <v>2.4610747835013505E-2</v>
      </c>
      <c r="F120" s="41">
        <v>2.3970861028389332E-2</v>
      </c>
      <c r="G120" s="41">
        <v>4.4837151479767745E-2</v>
      </c>
      <c r="H120" s="41">
        <v>5.094540353692819E-2</v>
      </c>
      <c r="I120" s="41">
        <v>5.659919589629836E-2</v>
      </c>
      <c r="J120" s="41">
        <v>5.3618440280756657E-2</v>
      </c>
      <c r="K120" s="41">
        <v>5.7323108998436977E-2</v>
      </c>
      <c r="L120" s="41">
        <v>4.0378975862846826E-2</v>
      </c>
      <c r="M120" s="41">
        <v>3.3560556275629552E-2</v>
      </c>
      <c r="N120" s="41">
        <v>3.5964988113248324E-2</v>
      </c>
      <c r="O120" s="41">
        <v>3.4161558205240847E-2</v>
      </c>
      <c r="P120" s="41">
        <v>3.0736198148534719E-2</v>
      </c>
      <c r="Q120" s="41">
        <v>2.2864777267706578E-2</v>
      </c>
      <c r="R120" s="41">
        <v>2.6720160600942993E-2</v>
      </c>
      <c r="S120" s="41">
        <v>2.6528277035370307E-2</v>
      </c>
      <c r="T120" s="41">
        <v>2.363291458505451E-2</v>
      </c>
      <c r="U120" s="41">
        <v>3.4233610684016327E-2</v>
      </c>
      <c r="V120" s="41">
        <v>3.4593138789334663E-2</v>
      </c>
      <c r="W120" s="41">
        <v>2.4912025227827941E-2</v>
      </c>
      <c r="X120" s="41">
        <v>2.8475456685210791E-2</v>
      </c>
      <c r="Y120" s="41">
        <v>1.8496516806557724E-2</v>
      </c>
      <c r="Z120" s="41">
        <v>2.8967531596106631E-2</v>
      </c>
      <c r="AA120" s="41">
        <v>3.8542324521371268E-2</v>
      </c>
      <c r="AB120" s="41">
        <v>3.4990044299995027E-2</v>
      </c>
      <c r="AC120" s="41">
        <v>3.5785823439879169E-2</v>
      </c>
      <c r="AD120" s="41">
        <v>4.9197986549035629E-2</v>
      </c>
      <c r="AE120" s="41">
        <v>2.843640498880105E-2</v>
      </c>
      <c r="AF120" s="41">
        <v>2.7964379934636831E-2</v>
      </c>
      <c r="AG120" s="41">
        <v>4.3417421883943229E-2</v>
      </c>
      <c r="AH120" s="41">
        <v>2.6680778756227659E-2</v>
      </c>
      <c r="AI120" s="41">
        <v>2.8484797764538567E-2</v>
      </c>
      <c r="AJ120" s="41">
        <v>3.9455848179705655E-2</v>
      </c>
      <c r="AK120" s="41">
        <v>2.4828445203696512E-2</v>
      </c>
      <c r="AL120" s="41">
        <v>2.4803214462215024E-2</v>
      </c>
      <c r="AM120" s="41">
        <v>2.1057062048893831E-2</v>
      </c>
      <c r="AN120" s="41">
        <v>2.1880797350300792E-2</v>
      </c>
      <c r="AO120" s="41">
        <v>2.1646385870395912E-2</v>
      </c>
      <c r="AP120" s="41">
        <v>3.3621672241061336E-2</v>
      </c>
      <c r="AQ120" s="41">
        <v>5.139860945165247E-2</v>
      </c>
      <c r="AR120" s="41">
        <v>2.1707198758605138E-2</v>
      </c>
      <c r="AS120" s="41">
        <v>2.724148111927115E-2</v>
      </c>
      <c r="AT120" s="10">
        <f t="shared" si="1"/>
        <v>1.4344891658001599</v>
      </c>
      <c r="AW120" s="41">
        <v>1</v>
      </c>
    </row>
    <row r="121" spans="1:49">
      <c r="A121" s="14" t="s">
        <v>79</v>
      </c>
      <c r="B121" s="41">
        <v>4.9242129090764107E-2</v>
      </c>
      <c r="C121" s="41">
        <v>5.2691583840577108E-2</v>
      </c>
      <c r="D121" s="41">
        <v>4.321677026235788E-2</v>
      </c>
      <c r="E121" s="41">
        <v>4.7466741325030419E-2</v>
      </c>
      <c r="F121" s="41">
        <v>4.6529653920816393E-2</v>
      </c>
      <c r="G121" s="41">
        <v>7.2883463025412668E-2</v>
      </c>
      <c r="H121" s="41">
        <v>8.5251330622800603E-2</v>
      </c>
      <c r="I121" s="41">
        <v>9.1548077524724908E-2</v>
      </c>
      <c r="J121" s="41">
        <v>8.8119494691972527E-2</v>
      </c>
      <c r="K121" s="41">
        <v>9.8669620917020279E-2</v>
      </c>
      <c r="L121" s="41">
        <v>7.5568802954320655E-2</v>
      </c>
      <c r="M121" s="41">
        <v>6.2774651087491792E-2</v>
      </c>
      <c r="N121" s="41">
        <v>6.0673492543764862E-2</v>
      </c>
      <c r="O121" s="41">
        <v>6.2742368527269041E-2</v>
      </c>
      <c r="P121" s="41">
        <v>5.6195762845445675E-2</v>
      </c>
      <c r="Q121" s="41">
        <v>4.277480580609036E-2</v>
      </c>
      <c r="R121" s="41">
        <v>4.8025400683268847E-2</v>
      </c>
      <c r="S121" s="41">
        <v>4.9711604423346052E-2</v>
      </c>
      <c r="T121" s="41">
        <v>4.7830483851598708E-2</v>
      </c>
      <c r="U121" s="41">
        <v>6.3098186756051708E-2</v>
      </c>
      <c r="V121" s="41">
        <v>6.2916559687397788E-2</v>
      </c>
      <c r="W121" s="41">
        <v>4.8241463011282806E-2</v>
      </c>
      <c r="X121" s="41">
        <v>4.9997579344116173E-2</v>
      </c>
      <c r="Y121" s="41">
        <v>2.7985608604338474E-2</v>
      </c>
      <c r="Z121" s="41">
        <v>4.4196815522944181E-2</v>
      </c>
      <c r="AA121" s="41">
        <v>6.6976723455060824E-2</v>
      </c>
      <c r="AB121" s="41">
        <v>6.1639240126892127E-2</v>
      </c>
      <c r="AC121" s="41">
        <v>6.4470151469879527E-2</v>
      </c>
      <c r="AD121" s="41">
        <v>8.1568488366102032E-2</v>
      </c>
      <c r="AE121" s="41">
        <v>5.3793648707041591E-2</v>
      </c>
      <c r="AF121" s="41">
        <v>5.3052692174114804E-2</v>
      </c>
      <c r="AG121" s="41">
        <v>7.4454110193812192E-2</v>
      </c>
      <c r="AH121" s="41">
        <v>5.0822198468622334E-2</v>
      </c>
      <c r="AI121" s="41">
        <v>5.2330045751530975E-2</v>
      </c>
      <c r="AJ121" s="41">
        <v>6.8246819021412358E-2</v>
      </c>
      <c r="AK121" s="41">
        <v>4.6716258736202235E-2</v>
      </c>
      <c r="AL121" s="41">
        <v>4.6052526463502046E-2</v>
      </c>
      <c r="AM121" s="41">
        <v>4.0547118202740637E-2</v>
      </c>
      <c r="AN121" s="41">
        <v>4.0419576547015765E-2</v>
      </c>
      <c r="AO121" s="41">
        <v>4.061658775527819E-2</v>
      </c>
      <c r="AP121" s="41">
        <v>6.4940220941312715E-2</v>
      </c>
      <c r="AQ121" s="41">
        <v>8.7076015107550281E-2</v>
      </c>
      <c r="AR121" s="41">
        <v>4.4966820497327933E-2</v>
      </c>
      <c r="AS121" s="41">
        <v>5.6945618545589285E-2</v>
      </c>
      <c r="AT121" s="10">
        <f t="shared" si="1"/>
        <v>2.5739873114011917</v>
      </c>
      <c r="AU121" s="41">
        <v>1</v>
      </c>
      <c r="AV121" s="41">
        <v>1</v>
      </c>
    </row>
    <row r="122" spans="1:49">
      <c r="A122" s="14" t="s">
        <v>80</v>
      </c>
      <c r="B122" s="41">
        <v>9.8564300555475885E-3</v>
      </c>
      <c r="C122" s="41">
        <v>1.096865880978427E-2</v>
      </c>
      <c r="D122" s="41">
        <v>1.0317998524629751E-2</v>
      </c>
      <c r="E122" s="41">
        <v>1.2883163195689046E-2</v>
      </c>
      <c r="F122" s="41">
        <v>1.2230737747622299E-2</v>
      </c>
      <c r="G122" s="41">
        <v>1.0060213142324349E-2</v>
      </c>
      <c r="H122" s="41">
        <v>1.1612967939799355E-2</v>
      </c>
      <c r="I122" s="41">
        <v>1.1906047218088285E-2</v>
      </c>
      <c r="J122" s="41">
        <v>1.0987290860120773E-2</v>
      </c>
      <c r="K122" s="41">
        <v>1.2098982420105741E-2</v>
      </c>
      <c r="L122" s="41">
        <v>1.2314270435181782E-2</v>
      </c>
      <c r="M122" s="41">
        <v>8.3010071738773093E-3</v>
      </c>
      <c r="N122" s="41">
        <v>1.0015939053382321E-2</v>
      </c>
      <c r="O122" s="41">
        <v>9.6640791724180997E-3</v>
      </c>
      <c r="P122" s="41">
        <v>9.5904708754201585E-3</v>
      </c>
      <c r="Q122" s="41">
        <v>7.9651557595493572E-3</v>
      </c>
      <c r="R122" s="41">
        <v>1.0715466478425206E-2</v>
      </c>
      <c r="S122" s="41">
        <v>1.0434376972258047E-2</v>
      </c>
      <c r="T122" s="41">
        <v>1.1236318479004035E-2</v>
      </c>
      <c r="U122" s="41">
        <v>1.1434824237450417E-2</v>
      </c>
      <c r="V122" s="41">
        <v>1.4741157064324729E-2</v>
      </c>
      <c r="W122" s="41">
        <v>9.4198229880329623E-3</v>
      </c>
      <c r="X122" s="41">
        <v>1.3617257282970403E-2</v>
      </c>
      <c r="Y122" s="41">
        <v>1.0918444395509602E-2</v>
      </c>
      <c r="Z122" s="41">
        <v>1.0970262952232844E-2</v>
      </c>
      <c r="AA122" s="41">
        <v>1.37375629615088E-2</v>
      </c>
      <c r="AB122" s="41">
        <v>1.2705156937802704E-2</v>
      </c>
      <c r="AC122" s="41">
        <v>1.1568161445789753E-2</v>
      </c>
      <c r="AD122" s="41">
        <v>1.7452943791360278E-2</v>
      </c>
      <c r="AE122" s="41">
        <v>9.4692621649041658E-3</v>
      </c>
      <c r="AF122" s="41">
        <v>8.9564140274566439E-3</v>
      </c>
      <c r="AG122" s="41">
        <v>2.156581937705682E-2</v>
      </c>
      <c r="AH122" s="41">
        <v>1.3440919048373592E-2</v>
      </c>
      <c r="AI122" s="41">
        <v>1.2669027697093237E-2</v>
      </c>
      <c r="AJ122" s="41">
        <v>1.3299781163840034E-2</v>
      </c>
      <c r="AK122" s="41">
        <v>1.2587762024528135E-2</v>
      </c>
      <c r="AL122" s="41">
        <v>1.3069634009477438E-2</v>
      </c>
      <c r="AM122" s="41">
        <v>1.1901622742209876E-2</v>
      </c>
      <c r="AN122" s="41">
        <v>1.1723159654080662E-2</v>
      </c>
      <c r="AO122" s="41">
        <v>7.1418103285506981E-3</v>
      </c>
      <c r="AP122" s="41">
        <v>1.533557383288159E-2</v>
      </c>
      <c r="AQ122" s="41">
        <v>1.2030448572837518E-2</v>
      </c>
      <c r="AR122" s="41">
        <v>1.0244406408257125E-2</v>
      </c>
      <c r="AS122" s="41">
        <v>1.1858406403506714E-2</v>
      </c>
      <c r="AT122" s="10">
        <f t="shared" si="1"/>
        <v>0.51501921582526433</v>
      </c>
      <c r="AU122" s="41">
        <v>1</v>
      </c>
    </row>
    <row r="123" spans="1:49">
      <c r="A123" s="14" t="s">
        <v>190</v>
      </c>
      <c r="B123" s="41">
        <v>8.9735384156400377E-3</v>
      </c>
      <c r="C123" s="41">
        <v>4.7828794546291211E-3</v>
      </c>
      <c r="D123" s="41">
        <v>1.1540306387426934E-2</v>
      </c>
      <c r="E123" s="41">
        <v>9.8367343187388961E-3</v>
      </c>
      <c r="F123" s="41">
        <v>8.1042846452370702E-3</v>
      </c>
      <c r="G123" s="41">
        <v>5.3006735855139903E-3</v>
      </c>
      <c r="H123" s="41">
        <v>8.6014285127740311E-3</v>
      </c>
      <c r="I123" s="41">
        <v>2.2841011006430132E-2</v>
      </c>
      <c r="J123" s="41">
        <v>5.3937405294088546E-3</v>
      </c>
      <c r="V123" s="41">
        <v>1.5087594039173757E-2</v>
      </c>
      <c r="W123" s="41">
        <v>1.0412392202272287E-2</v>
      </c>
      <c r="Z123" s="41">
        <v>1.1961445250519037E-2</v>
      </c>
      <c r="AT123" s="10">
        <f t="shared" si="1"/>
        <v>0.12283602834776415</v>
      </c>
      <c r="AU123" s="41">
        <v>1</v>
      </c>
      <c r="AV123" s="41">
        <v>1</v>
      </c>
    </row>
    <row r="124" spans="1:49">
      <c r="A124" s="14">
        <v>522</v>
      </c>
      <c r="B124" s="41">
        <v>0.22147482318669914</v>
      </c>
      <c r="C124" s="41">
        <v>0.22057733481396161</v>
      </c>
      <c r="D124" s="41">
        <v>0.15974091704515755</v>
      </c>
      <c r="E124" s="41">
        <v>0.22897741372398889</v>
      </c>
      <c r="F124" s="41">
        <v>0.1358541509674937</v>
      </c>
      <c r="G124" s="41">
        <v>0.11074396488873785</v>
      </c>
      <c r="H124" s="41">
        <v>0.19300176342277606</v>
      </c>
      <c r="I124" s="41">
        <v>0.13536676036016584</v>
      </c>
      <c r="J124" s="41">
        <v>0.1193606423590034</v>
      </c>
      <c r="K124" s="41">
        <v>0.151944380374122</v>
      </c>
      <c r="L124" s="41">
        <v>0.10623123774488538</v>
      </c>
      <c r="M124" s="41">
        <v>8.1172532559600136E-2</v>
      </c>
      <c r="N124" s="41">
        <v>0.11307110438729198</v>
      </c>
      <c r="O124" s="41">
        <v>9.8875488081991078E-2</v>
      </c>
      <c r="P124" s="41">
        <v>0.16590054799850609</v>
      </c>
      <c r="Q124" s="41">
        <v>9.0905662605198376E-2</v>
      </c>
      <c r="R124" s="41">
        <v>0.10518170364479551</v>
      </c>
      <c r="S124" s="41">
        <v>0.11650769695140356</v>
      </c>
      <c r="T124" s="41">
        <v>0.14740343149011373</v>
      </c>
      <c r="U124" s="41">
        <v>0.14936100577937519</v>
      </c>
      <c r="V124" s="41">
        <v>0.2599578648227544</v>
      </c>
      <c r="W124" s="41">
        <v>0.19646924773650359</v>
      </c>
      <c r="X124" s="41">
        <v>0.24345746551633304</v>
      </c>
      <c r="Y124" s="41">
        <v>0.13582633593541513</v>
      </c>
      <c r="Z124" s="41">
        <v>0.21853217237541148</v>
      </c>
      <c r="AA124" s="41">
        <v>0.11781294930076633</v>
      </c>
      <c r="AB124" s="41">
        <v>0.13928987350329666</v>
      </c>
      <c r="AC124" s="41">
        <v>0.12513409917249937</v>
      </c>
      <c r="AD124" s="41">
        <v>0.16701154782744837</v>
      </c>
      <c r="AE124" s="41">
        <v>0.15225982321947365</v>
      </c>
      <c r="AF124" s="41">
        <v>9.4017749823962923E-2</v>
      </c>
      <c r="AG124" s="41">
        <v>0.12636417416280352</v>
      </c>
      <c r="AH124" s="41">
        <v>5.0517837231812662E-2</v>
      </c>
      <c r="AI124" s="41">
        <v>0.13003129624265755</v>
      </c>
      <c r="AJ124" s="41">
        <v>9.6803177457708833E-2</v>
      </c>
      <c r="AK124" s="41">
        <v>0.12390345546529181</v>
      </c>
      <c r="AL124" s="41">
        <v>0.13188170884831082</v>
      </c>
      <c r="AM124" s="41">
        <v>8.3182456707679139E-2</v>
      </c>
      <c r="AN124" s="41">
        <v>8.5494798296621932E-2</v>
      </c>
      <c r="AO124" s="41">
        <v>4.7404375760867021E-2</v>
      </c>
      <c r="AP124" s="41">
        <v>0.1086966679631874</v>
      </c>
      <c r="AQ124" s="41">
        <v>0.14076738556150561</v>
      </c>
      <c r="AR124" s="41">
        <v>0.11558564732301586</v>
      </c>
      <c r="AS124" s="41">
        <v>0.11375643906174022</v>
      </c>
      <c r="AT124" s="10">
        <f t="shared" si="1"/>
        <v>6.0558111117023374</v>
      </c>
      <c r="AW124" s="41">
        <v>1</v>
      </c>
    </row>
    <row r="125" spans="1:49">
      <c r="A125" s="14">
        <v>517</v>
      </c>
      <c r="B125" s="41">
        <v>3.7303990930956481E-2</v>
      </c>
      <c r="C125" s="41">
        <v>3.1985291078479729E-2</v>
      </c>
      <c r="D125" s="41">
        <v>3.2387684958831882E-2</v>
      </c>
      <c r="E125" s="41">
        <v>3.5774506289755051E-2</v>
      </c>
      <c r="F125" s="41">
        <v>3.0218192781434523E-2</v>
      </c>
      <c r="G125" s="41">
        <v>3.4178292479602176E-2</v>
      </c>
      <c r="H125" s="41">
        <v>3.0441001216673362E-2</v>
      </c>
      <c r="I125" s="41">
        <v>4.6076160423227978E-2</v>
      </c>
      <c r="J125" s="41">
        <v>2.8536830201574645E-2</v>
      </c>
      <c r="K125" s="41">
        <v>4.4221622896256335E-2</v>
      </c>
      <c r="L125" s="41">
        <v>6.850520334616883E-2</v>
      </c>
      <c r="M125" s="41">
        <v>5.6509621449069632E-2</v>
      </c>
      <c r="N125" s="41">
        <v>6.3278582234709321E-2</v>
      </c>
      <c r="O125" s="41">
        <v>5.8557852907530343E-2</v>
      </c>
      <c r="P125" s="41">
        <v>5.7597071282407389E-2</v>
      </c>
      <c r="Q125" s="41">
        <v>2.4795077863519789E-2</v>
      </c>
      <c r="R125" s="41">
        <v>4.2029671858199377E-2</v>
      </c>
      <c r="S125" s="41">
        <v>2.6878412863924481E-2</v>
      </c>
      <c r="T125" s="41">
        <v>4.3473593189184097E-2</v>
      </c>
      <c r="U125" s="41">
        <v>3.8115861064281747E-2</v>
      </c>
      <c r="V125" s="41">
        <v>2.6144560939494872E-2</v>
      </c>
      <c r="W125" s="41">
        <v>1.6152723749630834E-2</v>
      </c>
      <c r="X125" s="41">
        <v>1.7914633434383851E-2</v>
      </c>
      <c r="Y125" s="41">
        <v>1.4373187348181075E-2</v>
      </c>
      <c r="Z125" s="41">
        <v>1.4766374322094775E-2</v>
      </c>
      <c r="AA125" s="41">
        <v>7.2778571800781899E-2</v>
      </c>
      <c r="AB125" s="41">
        <v>5.4703733419390714E-2</v>
      </c>
      <c r="AC125" s="41">
        <v>4.4412730318666938E-2</v>
      </c>
      <c r="AD125" s="41">
        <v>5.894013046772436E-2</v>
      </c>
      <c r="AE125" s="41">
        <v>4.7303225838914983E-2</v>
      </c>
      <c r="AF125" s="41">
        <v>4.3549627036357987E-2</v>
      </c>
      <c r="AG125" s="41">
        <v>3.945047986749909E-2</v>
      </c>
      <c r="AH125" s="41">
        <v>3.7016512837303304E-2</v>
      </c>
      <c r="AI125" s="41">
        <v>3.2951807916389741E-2</v>
      </c>
      <c r="AJ125" s="41">
        <v>5.7129644174570587E-2</v>
      </c>
      <c r="AK125" s="41">
        <v>6.271203963591182E-2</v>
      </c>
      <c r="AL125" s="41">
        <v>5.5188378042001114E-2</v>
      </c>
      <c r="AM125" s="41">
        <v>5.1909872501428429E-2</v>
      </c>
      <c r="AN125" s="41">
        <v>4.610754981479108E-2</v>
      </c>
      <c r="AO125" s="41">
        <v>2.2304080674831729E-2</v>
      </c>
      <c r="AP125" s="41">
        <v>3.717287154422709E-2</v>
      </c>
      <c r="AQ125" s="41">
        <v>2.4047015009428813E-2</v>
      </c>
      <c r="AR125" s="41">
        <v>1.8200828955372197E-2</v>
      </c>
      <c r="AS125" s="41">
        <v>2.1477091702499111E-2</v>
      </c>
      <c r="AT125" s="10">
        <f t="shared" si="1"/>
        <v>1.7475721926676635</v>
      </c>
      <c r="AW125" s="41">
        <v>1</v>
      </c>
    </row>
    <row r="126" spans="1:49">
      <c r="A126" s="14" t="s">
        <v>82</v>
      </c>
      <c r="B126" s="41">
        <v>3.7385549258956187E-2</v>
      </c>
      <c r="C126" s="41">
        <v>3.5291905133242769E-2</v>
      </c>
      <c r="D126" s="41">
        <v>2.9921567200468416E-2</v>
      </c>
      <c r="E126" s="41">
        <v>4.8912540130637998E-2</v>
      </c>
      <c r="F126" s="41">
        <v>5.0089711893023831E-2</v>
      </c>
      <c r="G126" s="41">
        <v>2.8318185647022598E-2</v>
      </c>
      <c r="H126" s="41">
        <v>3.2556017128016805E-2</v>
      </c>
      <c r="I126" s="41">
        <v>4.3466872129844222E-2</v>
      </c>
      <c r="J126" s="41">
        <v>3.8345496157806462E-2</v>
      </c>
      <c r="K126" s="41">
        <v>4.1439288608955273E-2</v>
      </c>
      <c r="L126" s="41">
        <v>3.2645732341198164E-2</v>
      </c>
      <c r="M126" s="41">
        <v>3.1220968055062671E-2</v>
      </c>
      <c r="N126" s="41">
        <v>2.5305813702182843E-2</v>
      </c>
      <c r="O126" s="41">
        <v>2.9053840098653329E-2</v>
      </c>
      <c r="P126" s="41">
        <v>3.9349104443488277E-2</v>
      </c>
      <c r="Q126" s="41">
        <v>2.2965167463069543E-2</v>
      </c>
      <c r="R126" s="41">
        <v>2.8036361578488052E-2</v>
      </c>
      <c r="S126" s="41">
        <v>2.6621024613780426E-2</v>
      </c>
      <c r="T126" s="41">
        <v>4.3484604127519054E-2</v>
      </c>
      <c r="U126" s="41">
        <v>3.985577105302622E-2</v>
      </c>
      <c r="V126" s="41">
        <v>4.0105355528747236E-2</v>
      </c>
      <c r="W126" s="41">
        <v>2.9555494690973079E-2</v>
      </c>
      <c r="X126" s="41">
        <v>3.803241970186063E-2</v>
      </c>
      <c r="Y126" s="41">
        <v>2.8186469060946073E-2</v>
      </c>
      <c r="Z126" s="41">
        <v>3.5469422231344284E-2</v>
      </c>
      <c r="AA126" s="41">
        <v>3.9908641289902659E-2</v>
      </c>
      <c r="AB126" s="41">
        <v>4.1546711430113029E-2</v>
      </c>
      <c r="AC126" s="41">
        <v>4.0912951744441393E-2</v>
      </c>
      <c r="AD126" s="41">
        <v>5.4138154560279511E-2</v>
      </c>
      <c r="AE126" s="41">
        <v>3.65763223788447E-2</v>
      </c>
      <c r="AF126" s="41">
        <v>4.3628559198019869E-2</v>
      </c>
      <c r="AG126" s="41">
        <v>4.9656619962071699E-2</v>
      </c>
      <c r="AH126" s="41">
        <v>3.5942348203845571E-2</v>
      </c>
      <c r="AI126" s="41">
        <v>3.7758463000711347E-2</v>
      </c>
      <c r="AJ126" s="41">
        <v>3.5164100036292133E-2</v>
      </c>
      <c r="AK126" s="41">
        <v>4.0004221561842496E-2</v>
      </c>
      <c r="AL126" s="41">
        <v>2.7224639361955912E-2</v>
      </c>
      <c r="AM126" s="41">
        <v>2.932727753182E-2</v>
      </c>
      <c r="AN126" s="41">
        <v>2.6052500485779822E-2</v>
      </c>
      <c r="AO126" s="41">
        <v>2.1569962003851764E-2</v>
      </c>
      <c r="AP126" s="41">
        <v>3.91521334425977E-2</v>
      </c>
      <c r="AQ126" s="41">
        <v>2.9078658392492795E-2</v>
      </c>
      <c r="AR126" s="41">
        <v>2.4927995202548736E-2</v>
      </c>
      <c r="AS126" s="41">
        <v>2.6199115790415804E-2</v>
      </c>
      <c r="AT126" s="10">
        <f t="shared" si="1"/>
        <v>1.5543840575561421</v>
      </c>
      <c r="AU126" s="41">
        <v>1</v>
      </c>
    </row>
    <row r="127" spans="1:49">
      <c r="A127" s="14">
        <v>523</v>
      </c>
      <c r="B127" s="41">
        <v>2.6136563811205507E-2</v>
      </c>
      <c r="C127" s="41">
        <v>2.5853588640678517E-2</v>
      </c>
      <c r="D127" s="41">
        <v>2.1144106623618496E-2</v>
      </c>
      <c r="E127" s="41">
        <v>3.0676032897755515E-2</v>
      </c>
      <c r="F127" s="41">
        <v>2.5033423518855499E-2</v>
      </c>
      <c r="G127" s="41">
        <v>1.7471687042701082E-2</v>
      </c>
      <c r="H127" s="41">
        <v>1.685957947070291E-2</v>
      </c>
      <c r="I127" s="41">
        <v>2.2291671011902062E-2</v>
      </c>
      <c r="J127" s="41">
        <v>1.7621763137424178E-2</v>
      </c>
      <c r="K127" s="41">
        <v>2.3316586281677765E-2</v>
      </c>
      <c r="L127" s="41">
        <v>2.3479734792615458E-2</v>
      </c>
      <c r="M127" s="41">
        <v>1.994603138170312E-2</v>
      </c>
      <c r="N127" s="41">
        <v>1.746650097255241E-2</v>
      </c>
      <c r="O127" s="41">
        <v>1.866363095092086E-2</v>
      </c>
      <c r="P127" s="41">
        <v>2.0609515208059086E-2</v>
      </c>
      <c r="Q127" s="41">
        <v>2.3145921830368139E-2</v>
      </c>
      <c r="R127" s="41">
        <v>2.9615862321624834E-2</v>
      </c>
      <c r="S127" s="41">
        <v>2.708009768679856E-2</v>
      </c>
      <c r="T127" s="41">
        <v>3.4396450899301184E-2</v>
      </c>
      <c r="U127" s="41">
        <v>2.6169841450331487E-2</v>
      </c>
      <c r="V127" s="41">
        <v>3.9973463279439229E-2</v>
      </c>
      <c r="W127" s="41">
        <v>3.3268125922106546E-2</v>
      </c>
      <c r="X127" s="41">
        <v>3.587412019837987E-2</v>
      </c>
      <c r="Y127" s="41">
        <v>2.7275484383810764E-2</v>
      </c>
      <c r="Z127" s="41">
        <v>3.3665464133189132E-2</v>
      </c>
      <c r="AA127" s="41">
        <v>2.1697529781871082E-2</v>
      </c>
      <c r="AB127" s="41">
        <v>1.8608421463494278E-2</v>
      </c>
      <c r="AC127" s="41">
        <v>1.7835838501715096E-2</v>
      </c>
      <c r="AD127" s="41">
        <v>2.3681174041771558E-2</v>
      </c>
      <c r="AE127" s="41">
        <v>2.7096682078721616E-2</v>
      </c>
      <c r="AF127" s="41">
        <v>2.8665958357594265E-2</v>
      </c>
      <c r="AG127" s="41">
        <v>3.049874359489561E-2</v>
      </c>
      <c r="AH127" s="41">
        <v>2.0353391701822869E-2</v>
      </c>
      <c r="AI127" s="41">
        <v>2.0930007602612166E-2</v>
      </c>
      <c r="AJ127" s="41">
        <v>1.6443519687129295E-2</v>
      </c>
      <c r="AK127" s="41">
        <v>1.5639163539982681E-2</v>
      </c>
      <c r="AL127" s="41">
        <v>1.4323320553131682E-2</v>
      </c>
      <c r="AM127" s="41">
        <v>1.1430568216177318E-2</v>
      </c>
      <c r="AN127" s="41">
        <v>1.1552616019291032E-2</v>
      </c>
      <c r="AO127" s="41">
        <v>1.3446104990208754E-2</v>
      </c>
      <c r="AP127" s="41">
        <v>2.142320595956982E-2</v>
      </c>
      <c r="AQ127" s="41">
        <v>1.7677638497183033E-2</v>
      </c>
      <c r="AR127" s="41">
        <v>1.6344941818674279E-2</v>
      </c>
      <c r="AS127" s="41">
        <v>1.3958417809493818E-2</v>
      </c>
      <c r="AT127" s="10">
        <f t="shared" si="1"/>
        <v>0.99864249206306255</v>
      </c>
      <c r="AW127" s="41">
        <v>1</v>
      </c>
    </row>
    <row r="128" spans="1:49">
      <c r="A128" s="14" t="s">
        <v>83</v>
      </c>
      <c r="B128" s="41">
        <v>4.618808805752622E-3</v>
      </c>
      <c r="C128" s="41">
        <v>6.3662653723109645E-3</v>
      </c>
      <c r="D128" s="41">
        <v>3.9057615523806059E-3</v>
      </c>
      <c r="E128" s="41">
        <v>4.722353604917272E-3</v>
      </c>
      <c r="F128" s="41">
        <v>5.3644216971798159E-3</v>
      </c>
      <c r="G128" s="41">
        <v>3.5686380443654378E-3</v>
      </c>
      <c r="H128" s="41">
        <v>4.2414657457854306E-3</v>
      </c>
      <c r="I128" s="41">
        <v>4.572619005262131E-3</v>
      </c>
      <c r="J128" s="41">
        <v>4.2423751905359278E-3</v>
      </c>
      <c r="K128" s="41">
        <v>4.0937714626631807E-3</v>
      </c>
      <c r="L128" s="41">
        <v>4.9213700804045949E-3</v>
      </c>
      <c r="M128" s="41">
        <v>3.7637141574853096E-3</v>
      </c>
      <c r="N128" s="41">
        <v>2.7739355954181973E-3</v>
      </c>
      <c r="O128" s="41">
        <v>3.0706517497363071E-3</v>
      </c>
      <c r="P128" s="41">
        <v>2.9610948041675716E-3</v>
      </c>
      <c r="Q128" s="41">
        <v>4.068923850915878E-3</v>
      </c>
      <c r="R128" s="41">
        <v>4.8793854750267323E-3</v>
      </c>
      <c r="S128" s="41">
        <v>3.9491809126581236E-3</v>
      </c>
      <c r="T128" s="41">
        <v>4.6342286717264225E-3</v>
      </c>
      <c r="U128" s="41">
        <v>4.0473753858272649E-3</v>
      </c>
      <c r="V128" s="41">
        <v>5.4427534881103532E-3</v>
      </c>
      <c r="W128" s="41">
        <v>4.6509421609937521E-3</v>
      </c>
      <c r="X128" s="41">
        <v>6.1370746231252382E-3</v>
      </c>
      <c r="Y128" s="41">
        <v>4.6761224713916102E-3</v>
      </c>
      <c r="Z128" s="41">
        <v>3.3568840436701214E-3</v>
      </c>
      <c r="AA128" s="41">
        <v>3.9547480081238333E-3</v>
      </c>
      <c r="AB128" s="41">
        <v>5.726600278325911E-3</v>
      </c>
      <c r="AC128" s="41">
        <v>4.850613140330225E-3</v>
      </c>
      <c r="AD128" s="41">
        <v>7.4384096565127426E-3</v>
      </c>
      <c r="AE128" s="41">
        <v>5.4189590290090886E-3</v>
      </c>
      <c r="AF128" s="41">
        <v>5.4121764056716615E-3</v>
      </c>
      <c r="AG128" s="41">
        <v>6.6574661042796222E-3</v>
      </c>
      <c r="AH128" s="41">
        <v>4.2861532562421039E-3</v>
      </c>
      <c r="AI128" s="41">
        <v>4.1045410799187242E-3</v>
      </c>
      <c r="AJ128" s="41">
        <v>6.3169305520196306E-3</v>
      </c>
      <c r="AL128" s="41">
        <v>4.0778558351381531E-3</v>
      </c>
      <c r="AM128" s="41">
        <v>3.1087917381351564E-3</v>
      </c>
      <c r="AN128" s="41">
        <v>2.9122285911993111E-3</v>
      </c>
      <c r="AO128" s="41">
        <v>4.3228935334619651E-3</v>
      </c>
      <c r="AP128" s="41">
        <v>5.2623488766512507E-3</v>
      </c>
      <c r="AQ128" s="41">
        <v>3.8368331565990154E-3</v>
      </c>
      <c r="AR128" s="41">
        <v>3.7606908837102705E-3</v>
      </c>
      <c r="AS128" s="41">
        <v>3.8693037599918357E-3</v>
      </c>
      <c r="AT128" s="10">
        <f t="shared" si="1"/>
        <v>0.19434766183713137</v>
      </c>
      <c r="AU128" s="41">
        <v>1</v>
      </c>
    </row>
    <row r="129" spans="1:49">
      <c r="A129" s="14" t="s">
        <v>84</v>
      </c>
      <c r="B129" s="41">
        <v>8.2289017852784484E-3</v>
      </c>
      <c r="C129" s="41">
        <v>7.8328864811839875E-3</v>
      </c>
      <c r="E129" s="41">
        <v>5.8291497076941243E-3</v>
      </c>
      <c r="F129" s="41">
        <v>6.7212875396011123E-3</v>
      </c>
      <c r="G129" s="41">
        <v>5.0985107921818771E-3</v>
      </c>
      <c r="H129" s="41">
        <v>5.6353649162543089E-3</v>
      </c>
      <c r="I129" s="41">
        <v>1.0239010439606953E-2</v>
      </c>
      <c r="J129" s="41">
        <v>8.3403027891312456E-3</v>
      </c>
      <c r="K129" s="41">
        <v>1.4702850434955166E-2</v>
      </c>
      <c r="L129" s="41">
        <v>9.0133755258952637E-3</v>
      </c>
      <c r="M129" s="41">
        <v>6.1003258027079559E-3</v>
      </c>
      <c r="N129" s="41">
        <v>3.9815215042143933E-3</v>
      </c>
      <c r="O129" s="41">
        <v>6.8272942362283392E-3</v>
      </c>
      <c r="Q129" s="41">
        <v>8.8957156533542164E-3</v>
      </c>
      <c r="R129" s="41">
        <v>6.1449518822656885E-3</v>
      </c>
      <c r="S129" s="41">
        <v>1.2156792799714624E-2</v>
      </c>
      <c r="T129" s="41">
        <v>1.9304583543946204E-2</v>
      </c>
      <c r="U129" s="41">
        <v>8.5970471957588258E-3</v>
      </c>
      <c r="V129" s="41">
        <v>1.2436999468913877E-2</v>
      </c>
      <c r="W129" s="41">
        <v>1.0638847437075823E-2</v>
      </c>
      <c r="X129" s="41">
        <v>0.1174245930094306</v>
      </c>
      <c r="Y129" s="41">
        <v>1.0359961284573747E-2</v>
      </c>
      <c r="Z129" s="41">
        <v>2.1593817346479631E-2</v>
      </c>
      <c r="AA129" s="41">
        <v>8.7809367184604175E-3</v>
      </c>
      <c r="AB129" s="41">
        <v>8.0213221628806092E-3</v>
      </c>
      <c r="AC129" s="41">
        <v>1.151627670194931E-2</v>
      </c>
      <c r="AD129" s="41">
        <v>1.7797225853426104E-2</v>
      </c>
      <c r="AE129" s="41">
        <v>8.7267537633319726E-3</v>
      </c>
      <c r="AF129" s="41">
        <v>9.8452268804027233E-3</v>
      </c>
      <c r="AG129" s="41">
        <v>1.0658429921893951E-2</v>
      </c>
      <c r="AH129" s="41">
        <v>8.115035124103805E-3</v>
      </c>
      <c r="AI129" s="41">
        <v>8.3424946893118357E-3</v>
      </c>
      <c r="AJ129" s="41">
        <v>1.1290510419092913E-2</v>
      </c>
      <c r="AK129" s="41">
        <v>8.879126099775321E-3</v>
      </c>
      <c r="AL129" s="41">
        <v>1.0262544165522986E-2</v>
      </c>
      <c r="AM129" s="41">
        <v>1.058149313356063E-2</v>
      </c>
      <c r="AN129" s="41">
        <v>1.0586447122774508E-2</v>
      </c>
      <c r="AO129" s="41">
        <v>6.0574905279360703E-3</v>
      </c>
      <c r="AP129" s="41">
        <v>8.9379368305449545E-3</v>
      </c>
      <c r="AQ129" s="41">
        <v>4.3824011110757052E-2</v>
      </c>
      <c r="AR129" s="41">
        <v>0.16734825320143365</v>
      </c>
      <c r="AS129" s="41">
        <v>1.1643930186627053E-2</v>
      </c>
      <c r="AT129" s="10">
        <f t="shared" si="1"/>
        <v>0.70731953619023225</v>
      </c>
      <c r="AU129" s="41">
        <v>1</v>
      </c>
      <c r="AV129" s="41">
        <v>1</v>
      </c>
    </row>
    <row r="130" spans="1:49">
      <c r="A130" s="14">
        <v>518</v>
      </c>
      <c r="B130" s="41">
        <v>2.0758262025381318E-2</v>
      </c>
      <c r="C130" s="41">
        <v>2.1235695449823511E-2</v>
      </c>
      <c r="D130" s="41">
        <v>2.9442568070473737E-2</v>
      </c>
      <c r="E130" s="41">
        <v>2.8560712591458266E-2</v>
      </c>
      <c r="F130" s="41">
        <v>2.3534795573494669E-2</v>
      </c>
      <c r="G130" s="41">
        <v>4.5628084362301286E-2</v>
      </c>
      <c r="H130" s="41">
        <v>4.5592508493585836E-2</v>
      </c>
      <c r="I130" s="41">
        <v>3.6618678909392952E-2</v>
      </c>
      <c r="J130" s="41">
        <v>4.6127399403774298E-2</v>
      </c>
      <c r="K130" s="41">
        <v>4.0401993667990889E-2</v>
      </c>
      <c r="L130" s="41">
        <v>5.2451890541220569E-2</v>
      </c>
      <c r="M130" s="41">
        <v>0.12030490714903944</v>
      </c>
      <c r="N130" s="41">
        <v>7.2716933218067867E-2</v>
      </c>
      <c r="O130" s="41">
        <v>4.0720142538896033E-2</v>
      </c>
      <c r="P130" s="41">
        <v>9.5256596501841109E-2</v>
      </c>
      <c r="Q130" s="41">
        <v>2.2776090592528418E-2</v>
      </c>
      <c r="R130" s="41">
        <v>2.8494157664137917E-2</v>
      </c>
      <c r="S130" s="41">
        <v>2.7788875778613178E-2</v>
      </c>
      <c r="T130" s="41">
        <v>3.3089590155670583E-2</v>
      </c>
      <c r="U130" s="41">
        <v>3.5165034368083742E-2</v>
      </c>
      <c r="V130" s="41">
        <v>7.6830752348561321E-2</v>
      </c>
      <c r="W130" s="41">
        <v>3.6119122601304607E-2</v>
      </c>
      <c r="X130" s="41">
        <v>3.9917683460797479E-2</v>
      </c>
      <c r="Y130" s="41">
        <v>2.7389855352020757E-2</v>
      </c>
      <c r="Z130" s="41">
        <v>3.4739376524546686E-2</v>
      </c>
      <c r="AA130" s="41">
        <v>0.10148040044978007</v>
      </c>
      <c r="AB130" s="41">
        <v>5.6424137055740439E-2</v>
      </c>
      <c r="AC130" s="41">
        <v>3.836907327438209E-2</v>
      </c>
      <c r="AD130" s="41">
        <v>8.9842840430855817E-2</v>
      </c>
      <c r="AE130" s="41">
        <v>4.3624648637225052E-2</v>
      </c>
      <c r="AF130" s="41">
        <v>3.6067592363478562E-2</v>
      </c>
      <c r="AG130" s="41">
        <v>2.5952230189105179E-2</v>
      </c>
      <c r="AH130" s="41">
        <v>2.8664817154184497E-2</v>
      </c>
      <c r="AI130" s="41">
        <v>2.6852871793004617E-2</v>
      </c>
      <c r="AJ130" s="41">
        <v>4.1607646807104597E-2</v>
      </c>
      <c r="AK130" s="41">
        <v>4.3256239573019176E-2</v>
      </c>
      <c r="AL130" s="41">
        <v>4.4761650800227211E-2</v>
      </c>
      <c r="AM130" s="41">
        <v>4.1130542071390115E-2</v>
      </c>
      <c r="AN130" s="41">
        <v>3.752204999329832E-2</v>
      </c>
      <c r="AO130" s="41">
        <v>1.7552539160488319E-2</v>
      </c>
      <c r="AP130" s="41">
        <v>1.958025597637518E-2</v>
      </c>
      <c r="AQ130" s="41">
        <v>2.7142731392337253E-2</v>
      </c>
      <c r="AR130" s="41">
        <v>1.8087822526914328E-2</v>
      </c>
      <c r="AS130" s="41">
        <v>1.253921831332192E-2</v>
      </c>
      <c r="AT130" s="10">
        <f t="shared" si="1"/>
        <v>1.8321210153052385</v>
      </c>
      <c r="AW130" s="41">
        <v>1</v>
      </c>
    </row>
    <row r="131" spans="1:49">
      <c r="A131" s="14" t="s">
        <v>85</v>
      </c>
      <c r="B131" s="41">
        <v>2.2393066875100245E-2</v>
      </c>
      <c r="C131" s="41">
        <v>2.6664053523059499E-2</v>
      </c>
      <c r="D131" s="41">
        <v>2.7216942278620034E-2</v>
      </c>
      <c r="E131" s="41">
        <v>2.575289354183944E-2</v>
      </c>
      <c r="F131" s="41">
        <v>2.8718911554493323E-2</v>
      </c>
      <c r="G131" s="41">
        <v>1.5844799391187908E-2</v>
      </c>
      <c r="H131" s="41">
        <v>1.5073808572220036E-2</v>
      </c>
      <c r="I131" s="41">
        <v>1.9962113637004966E-2</v>
      </c>
      <c r="J131" s="41">
        <v>3.4839972302033728E-2</v>
      </c>
      <c r="K131" s="41">
        <v>2.3858750066038964E-2</v>
      </c>
      <c r="L131" s="41">
        <v>2.1984669965721175E-2</v>
      </c>
      <c r="M131" s="41">
        <v>2.2217819830540258E-2</v>
      </c>
      <c r="N131" s="41">
        <v>1.7569699589366761E-2</v>
      </c>
      <c r="O131" s="41">
        <v>2.1913236805897792E-2</v>
      </c>
      <c r="P131" s="41">
        <v>1.6533678690256591E-2</v>
      </c>
      <c r="Q131" s="41">
        <v>1.7023680382585473E-2</v>
      </c>
      <c r="R131" s="41">
        <v>4.6204938955557738E-2</v>
      </c>
      <c r="S131" s="41">
        <v>2.0329281343467884E-2</v>
      </c>
      <c r="T131" s="41">
        <v>3.1718384241145058E-2</v>
      </c>
      <c r="U131" s="41">
        <v>2.1963273693872742E-2</v>
      </c>
      <c r="V131" s="41">
        <v>2.3715105707241411E-2</v>
      </c>
      <c r="W131" s="41">
        <v>1.6317772902113181E-2</v>
      </c>
      <c r="X131" s="41">
        <v>6.8158194133754055E-2</v>
      </c>
      <c r="Y131" s="41">
        <v>2.1302588596247153E-2</v>
      </c>
      <c r="Z131" s="41">
        <v>8.1542189979238539E-2</v>
      </c>
      <c r="AA131" s="41">
        <v>6.5791315023355848E-2</v>
      </c>
      <c r="AB131" s="41">
        <v>6.5300080487465773E-2</v>
      </c>
      <c r="AC131" s="41">
        <v>6.1863095694085116E-2</v>
      </c>
      <c r="AD131" s="41">
        <v>7.7510593063794819E-2</v>
      </c>
      <c r="AE131" s="41">
        <v>2.1354113924249678E-2</v>
      </c>
      <c r="AF131" s="41">
        <v>2.3855134885886125E-2</v>
      </c>
      <c r="AG131" s="41">
        <v>4.0323039003393374E-2</v>
      </c>
      <c r="AH131" s="41">
        <v>2.7452041219207496E-2</v>
      </c>
      <c r="AI131" s="41">
        <v>3.6996843204139644E-2</v>
      </c>
      <c r="AJ131" s="41">
        <v>2.602877370499369E-2</v>
      </c>
      <c r="AK131" s="41">
        <v>2.6245068434225173E-2</v>
      </c>
      <c r="AL131" s="41">
        <v>2.1847092664818043E-2</v>
      </c>
      <c r="AM131" s="41">
        <v>8.594040950078588E-2</v>
      </c>
      <c r="AN131" s="41">
        <v>2.0138360874741825E-2</v>
      </c>
      <c r="AO131" s="41">
        <v>3.1210158440161909E-2</v>
      </c>
      <c r="AP131" s="41">
        <v>5.0904605183655333E-2</v>
      </c>
      <c r="AQ131" s="41">
        <v>5.6776990737775604E-2</v>
      </c>
      <c r="AR131" s="41">
        <v>0.12972549175913642</v>
      </c>
      <c r="AS131" s="41">
        <v>4.2571073216068143E-2</v>
      </c>
      <c r="AT131" s="10">
        <f t="shared" si="1"/>
        <v>1.6006541075805436</v>
      </c>
      <c r="AU131" s="41">
        <v>1</v>
      </c>
      <c r="AV131" s="41">
        <v>1</v>
      </c>
    </row>
    <row r="132" spans="1:49">
      <c r="A132" s="14" t="s">
        <v>86</v>
      </c>
      <c r="B132" s="41">
        <v>4.1746342685051757E-2</v>
      </c>
      <c r="C132" s="41">
        <v>3.4449062988242227E-2</v>
      </c>
      <c r="D132" s="41">
        <v>6.0707846918758704E-2</v>
      </c>
      <c r="E132" s="41">
        <v>4.8154998115866106E-2</v>
      </c>
      <c r="F132" s="41">
        <v>6.2128711496808556E-2</v>
      </c>
      <c r="G132" s="41">
        <v>1.3343325287486531E-2</v>
      </c>
      <c r="H132" s="41">
        <v>1.7455182919382008E-2</v>
      </c>
      <c r="I132" s="41">
        <v>4.3117208481735905E-2</v>
      </c>
      <c r="J132" s="41">
        <v>2.8871532695740536E-2</v>
      </c>
      <c r="K132" s="41">
        <v>2.4989143838661337E-2</v>
      </c>
      <c r="L132" s="41">
        <v>2.8242961640209552E-2</v>
      </c>
      <c r="M132" s="41">
        <v>1.9482016358596629E-2</v>
      </c>
      <c r="N132" s="41">
        <v>2.4835746704127946E-2</v>
      </c>
      <c r="O132" s="41">
        <v>2.2527868896327036E-2</v>
      </c>
      <c r="P132" s="41">
        <v>1.857514708200381E-2</v>
      </c>
      <c r="Q132" s="41">
        <v>1.5062430477839124E-2</v>
      </c>
      <c r="R132" s="41">
        <v>2.5402768221743678E-2</v>
      </c>
      <c r="S132" s="41">
        <v>2.8689185851878279E-2</v>
      </c>
      <c r="T132" s="41">
        <v>4.0889807690521064E-2</v>
      </c>
      <c r="U132" s="41">
        <v>3.6520641449672306E-2</v>
      </c>
      <c r="V132" s="41">
        <v>4.6931658712098562E-2</v>
      </c>
      <c r="W132" s="41">
        <v>5.5233633898236809E-2</v>
      </c>
      <c r="X132" s="41">
        <v>6.1563330765539541E-2</v>
      </c>
      <c r="Y132" s="41">
        <v>7.313312154788873E-2</v>
      </c>
      <c r="Z132" s="41">
        <v>6.0196878675686988E-2</v>
      </c>
      <c r="AA132" s="41">
        <v>5.6281501237681761E-2</v>
      </c>
      <c r="AB132" s="41">
        <v>5.003743751379193E-2</v>
      </c>
      <c r="AC132" s="41">
        <v>8.2959737743984199E-2</v>
      </c>
      <c r="AD132" s="41">
        <v>8.7328622819829851E-2</v>
      </c>
      <c r="AE132" s="41">
        <v>0.12284630107536348</v>
      </c>
      <c r="AF132" s="41">
        <v>0.14149746425841583</v>
      </c>
      <c r="AG132" s="41">
        <v>0.13715909154586262</v>
      </c>
      <c r="AH132" s="41">
        <v>0.12634726537410898</v>
      </c>
      <c r="AI132" s="41">
        <v>0.13226262759101534</v>
      </c>
      <c r="AJ132" s="41">
        <v>6.3485846067178373E-2</v>
      </c>
      <c r="AK132" s="41">
        <v>6.9474846322225781E-2</v>
      </c>
      <c r="AL132" s="41">
        <v>7.9822450878682477E-2</v>
      </c>
      <c r="AM132" s="41">
        <v>5.8064125625001926E-2</v>
      </c>
      <c r="AN132" s="41">
        <v>5.8131856203291934E-2</v>
      </c>
      <c r="AO132" s="41">
        <v>2.255582988227128E-2</v>
      </c>
      <c r="AP132" s="41">
        <v>2.3100519242054189E-2</v>
      </c>
      <c r="AQ132" s="41">
        <v>2.6233766971305941E-2</v>
      </c>
      <c r="AR132" s="41">
        <v>1.874004399777339E-2</v>
      </c>
      <c r="AS132" s="41">
        <v>2.3393188388159385E-2</v>
      </c>
      <c r="AT132" s="10">
        <f t="shared" ref="AT132:AT195" si="2">SUM(B132:AS132)</f>
        <v>2.3119730761381021</v>
      </c>
      <c r="AU132" s="41">
        <v>1</v>
      </c>
      <c r="AV132" s="41">
        <v>1</v>
      </c>
    </row>
    <row r="133" spans="1:49">
      <c r="A133" s="14" t="s">
        <v>87</v>
      </c>
      <c r="B133" s="41">
        <v>5.325546584813233E-3</v>
      </c>
      <c r="C133" s="41">
        <v>6.0080488497116355E-3</v>
      </c>
      <c r="D133" s="41">
        <v>5.6418025981071597E-3</v>
      </c>
      <c r="E133" s="41">
        <v>5.106957296971317E-3</v>
      </c>
      <c r="F133" s="41">
        <v>7.0786325640616078E-3</v>
      </c>
      <c r="G133" s="41">
        <v>5.1496324180819513E-3</v>
      </c>
      <c r="H133" s="41">
        <v>4.1650663505360171E-3</v>
      </c>
      <c r="I133" s="41">
        <v>4.7302743694092163E-3</v>
      </c>
      <c r="J133" s="41">
        <v>5.4156605919990644E-3</v>
      </c>
      <c r="K133" s="41">
        <v>4.9748278799108831E-3</v>
      </c>
      <c r="L133" s="41">
        <v>6.3355886162112188E-3</v>
      </c>
      <c r="M133" s="41">
        <v>5.3138484506429235E-3</v>
      </c>
      <c r="N133" s="41">
        <v>4.9292197968446071E-3</v>
      </c>
      <c r="O133" s="41">
        <v>5.0778924223807472E-3</v>
      </c>
      <c r="P133" s="41">
        <v>4.7191205894924586E-3</v>
      </c>
      <c r="Q133" s="41">
        <v>4.8816683081937384E-3</v>
      </c>
      <c r="R133" s="41">
        <v>6.7752033573698607E-3</v>
      </c>
      <c r="S133" s="41">
        <v>7.4398375545372229E-3</v>
      </c>
      <c r="T133" s="41">
        <v>6.1162321532474877E-3</v>
      </c>
      <c r="U133" s="41">
        <v>5.8934136216593908E-3</v>
      </c>
      <c r="V133" s="41">
        <v>7.3604667930487512E-3</v>
      </c>
      <c r="W133" s="41">
        <v>4.1168067147713469E-3</v>
      </c>
      <c r="X133" s="41">
        <v>6.6258335243752934E-3</v>
      </c>
      <c r="Y133" s="41">
        <v>5.5811325457099797E-3</v>
      </c>
      <c r="Z133" s="41">
        <v>5.3986122184769142E-3</v>
      </c>
      <c r="AA133" s="41">
        <v>7.0065929945868424E-3</v>
      </c>
      <c r="AB133" s="41">
        <v>6.2451130332294609E-3</v>
      </c>
      <c r="AC133" s="41">
        <v>7.1127879717734791E-3</v>
      </c>
      <c r="AD133" s="41">
        <v>9.867155850738149E-3</v>
      </c>
      <c r="AE133" s="41">
        <v>6.4869634897202991E-3</v>
      </c>
      <c r="AF133" s="41">
        <v>7.2779124315584739E-3</v>
      </c>
      <c r="AG133" s="41">
        <v>9.8158900223263082E-3</v>
      </c>
      <c r="AH133" s="41">
        <v>6.8430210960564643E-3</v>
      </c>
      <c r="AI133" s="41">
        <v>7.9365510660231713E-3</v>
      </c>
      <c r="AJ133" s="41">
        <v>6.7242014376019026E-3</v>
      </c>
      <c r="AK133" s="41">
        <v>8.6049707352225321E-3</v>
      </c>
      <c r="AL133" s="41">
        <v>5.8552202780423864E-3</v>
      </c>
      <c r="AM133" s="41">
        <v>5.8280737849049019E-3</v>
      </c>
      <c r="AN133" s="41">
        <v>5.2927334934711927E-3</v>
      </c>
      <c r="AO133" s="41">
        <v>4.6097078090805944E-3</v>
      </c>
      <c r="AP133" s="41">
        <v>6.9438514142119512E-3</v>
      </c>
      <c r="AQ133" s="41">
        <v>5.7781237093951464E-3</v>
      </c>
      <c r="AR133" s="41">
        <v>5.6711562754349389E-3</v>
      </c>
      <c r="AS133" s="41">
        <v>6.3095846856340773E-3</v>
      </c>
      <c r="AT133" s="10">
        <f t="shared" si="2"/>
        <v>0.27037093774957638</v>
      </c>
      <c r="AU133" s="41">
        <v>1</v>
      </c>
      <c r="AV133" s="41">
        <v>1</v>
      </c>
    </row>
    <row r="134" spans="1:49">
      <c r="A134" s="14" t="s">
        <v>88</v>
      </c>
      <c r="R134" s="41">
        <v>4.8826618295759504E-3</v>
      </c>
      <c r="T134" s="41">
        <v>1.2834624996688117E-2</v>
      </c>
      <c r="U134" s="41">
        <v>5.2576329116218673E-3</v>
      </c>
      <c r="AE134" s="41">
        <v>4.09936341147545E-3</v>
      </c>
      <c r="AG134" s="41">
        <v>1.0949816642504516E-2</v>
      </c>
      <c r="AH134" s="41">
        <v>5.5076835892097957E-3</v>
      </c>
      <c r="AI134" s="41">
        <v>2.756558271930058E-3</v>
      </c>
      <c r="AJ134" s="41">
        <v>6.7804000801677021E-3</v>
      </c>
      <c r="AL134" s="41">
        <v>2.807640793874759E-3</v>
      </c>
      <c r="AN134" s="41">
        <v>3.5463764745837299E-3</v>
      </c>
      <c r="AO134" s="41">
        <v>2.2650685387217255E-3</v>
      </c>
      <c r="AQ134" s="41">
        <v>7.8225837747484574E-3</v>
      </c>
      <c r="AR134" s="41">
        <v>6.3011840990217132E-3</v>
      </c>
      <c r="AS134" s="41">
        <v>7.86276359972953E-3</v>
      </c>
      <c r="AT134" s="10">
        <f t="shared" si="2"/>
        <v>8.3674359013853367E-2</v>
      </c>
      <c r="AU134" s="41">
        <v>1</v>
      </c>
      <c r="AV134" s="41">
        <v>1</v>
      </c>
    </row>
    <row r="135" spans="1:49">
      <c r="A135" s="14" t="s">
        <v>89</v>
      </c>
      <c r="B135" s="41">
        <v>1.1826867132387965E-2</v>
      </c>
      <c r="C135" s="41">
        <v>1.3751381200245792E-2</v>
      </c>
      <c r="D135" s="41">
        <v>1.6052425263896105E-2</v>
      </c>
      <c r="E135" s="41">
        <v>1.7400842593162116E-2</v>
      </c>
      <c r="F135" s="41">
        <v>1.3753210470666513E-2</v>
      </c>
      <c r="G135" s="41">
        <v>1.1555230236118008E-2</v>
      </c>
      <c r="H135" s="41">
        <v>2.0571966411291727E-2</v>
      </c>
      <c r="I135" s="41">
        <v>1.6005700130909163E-2</v>
      </c>
      <c r="J135" s="41">
        <v>1.6424871514710049E-2</v>
      </c>
      <c r="K135" s="41">
        <v>1.5708253388604189E-2</v>
      </c>
      <c r="L135" s="41">
        <v>2.3934840255616256E-2</v>
      </c>
      <c r="M135" s="41">
        <v>7.4920401414336315E-3</v>
      </c>
      <c r="N135" s="41">
        <v>1.7651826237302787E-2</v>
      </c>
      <c r="O135" s="41">
        <v>6.4953092839828818E-3</v>
      </c>
      <c r="P135" s="41">
        <v>1.9698977135724417E-2</v>
      </c>
      <c r="Q135" s="41">
        <v>1.1571660524052424E-2</v>
      </c>
      <c r="R135" s="41">
        <v>1.4259886399852267E-2</v>
      </c>
      <c r="S135" s="41">
        <v>1.3599319485223499E-2</v>
      </c>
      <c r="T135" s="41">
        <v>1.3117124383344442E-2</v>
      </c>
      <c r="U135" s="41">
        <v>1.3317776646182595E-2</v>
      </c>
      <c r="V135" s="41">
        <v>2.111111306507036E-2</v>
      </c>
      <c r="W135" s="41">
        <v>1.6695956393234155E-2</v>
      </c>
      <c r="X135" s="41">
        <v>1.7703182023355059E-2</v>
      </c>
      <c r="Y135" s="41">
        <v>1.7255790954906543E-2</v>
      </c>
      <c r="Z135" s="41">
        <v>1.5474632332625495E-2</v>
      </c>
      <c r="AA135" s="41">
        <v>1.3731336044118038E-2</v>
      </c>
      <c r="AB135" s="41">
        <v>1.3338150676107467E-2</v>
      </c>
      <c r="AC135" s="41">
        <v>1.3022765499575307E-2</v>
      </c>
      <c r="AD135" s="41">
        <v>2.0897761407738198E-2</v>
      </c>
      <c r="AE135" s="41">
        <v>1.6664140272133574E-2</v>
      </c>
      <c r="AF135" s="41">
        <v>1.9491838414484163E-2</v>
      </c>
      <c r="AG135" s="41">
        <v>2.3315740726657642E-2</v>
      </c>
      <c r="AH135" s="41">
        <v>1.4485026915396621E-2</v>
      </c>
      <c r="AI135" s="41">
        <v>1.0949337475008925E-2</v>
      </c>
      <c r="AJ135" s="41">
        <v>1.8092238899752457E-2</v>
      </c>
      <c r="AK135" s="41">
        <v>1.3881615344331138E-2</v>
      </c>
      <c r="AM135" s="41">
        <v>1.3443688808097541E-2</v>
      </c>
      <c r="AN135" s="41">
        <v>5.0195206302665451E-3</v>
      </c>
      <c r="AT135" s="10">
        <f t="shared" si="2"/>
        <v>0.57876334471756608</v>
      </c>
      <c r="AU135" s="41">
        <v>1</v>
      </c>
    </row>
    <row r="136" spans="1:49">
      <c r="A136" s="14" t="s">
        <v>90</v>
      </c>
      <c r="B136" s="41">
        <v>3.0795090613121557E-3</v>
      </c>
      <c r="D136" s="41">
        <v>5.0284984634316578E-3</v>
      </c>
      <c r="E136" s="41">
        <v>4.5950950303405656E-3</v>
      </c>
      <c r="F136" s="41">
        <v>4.1672832011581369E-3</v>
      </c>
      <c r="M136" s="41">
        <v>6.6106431089469567E-3</v>
      </c>
      <c r="O136" s="41">
        <v>3.0062617212151485E-3</v>
      </c>
      <c r="P136" s="41">
        <v>6.95684032496496E-3</v>
      </c>
      <c r="AA136" s="41">
        <v>4.7249193696131016E-3</v>
      </c>
      <c r="AC136" s="41">
        <v>8.1428527391940106E-3</v>
      </c>
      <c r="AD136" s="41">
        <v>4.2172555607344316E-3</v>
      </c>
      <c r="AT136" s="10">
        <f t="shared" si="2"/>
        <v>5.0529158580911122E-2</v>
      </c>
      <c r="AU136" s="41">
        <v>1</v>
      </c>
    </row>
    <row r="137" spans="1:49">
      <c r="A137" s="14" t="s">
        <v>91</v>
      </c>
      <c r="B137" s="41">
        <v>1.1994228459733077E-2</v>
      </c>
      <c r="C137" s="41">
        <v>1.1125034099457439E-2</v>
      </c>
      <c r="D137" s="41">
        <v>1.6946579026586434E-2</v>
      </c>
      <c r="E137" s="41">
        <v>1.6335405527122693E-2</v>
      </c>
      <c r="F137" s="41">
        <v>1.6563627829403352E-2</v>
      </c>
      <c r="I137" s="41">
        <v>1.1388913085885981E-2</v>
      </c>
      <c r="J137" s="41">
        <v>9.4691860125270342E-3</v>
      </c>
      <c r="K137" s="41">
        <v>7.7974298279636679E-3</v>
      </c>
      <c r="L137" s="41">
        <v>9.1391802422707002E-3</v>
      </c>
      <c r="M137" s="41">
        <v>5.2711842040422553E-3</v>
      </c>
      <c r="N137" s="41">
        <v>7.1755457099632585E-3</v>
      </c>
      <c r="O137" s="41">
        <v>6.2017911020227946E-3</v>
      </c>
      <c r="Q137" s="41">
        <v>4.5022141759798505E-3</v>
      </c>
      <c r="R137" s="41">
        <v>5.4542367732077594E-3</v>
      </c>
      <c r="S137" s="41">
        <v>7.6999698158768488E-3</v>
      </c>
      <c r="T137" s="41">
        <v>7.2799506985236056E-3</v>
      </c>
      <c r="U137" s="41">
        <v>8.279980817813724E-3</v>
      </c>
      <c r="V137" s="41">
        <v>1.8340056907109169E-2</v>
      </c>
      <c r="W137" s="41">
        <v>1.4229316303379839E-2</v>
      </c>
      <c r="X137" s="41">
        <v>1.802783469483361E-2</v>
      </c>
      <c r="Y137" s="41">
        <v>1.9857303724339793E-2</v>
      </c>
      <c r="Z137" s="41">
        <v>1.8040212508979529E-2</v>
      </c>
      <c r="AA137" s="41">
        <v>1.9482385853230245E-2</v>
      </c>
      <c r="AB137" s="41">
        <v>1.533917622163008E-2</v>
      </c>
      <c r="AC137" s="41">
        <v>2.3525763674758348E-2</v>
      </c>
      <c r="AD137" s="41">
        <v>2.7331282818128407E-2</v>
      </c>
      <c r="AE137" s="41">
        <v>3.5691350484721808E-2</v>
      </c>
      <c r="AF137" s="41">
        <v>4.0109653293233349E-2</v>
      </c>
      <c r="AG137" s="41">
        <v>4.5657657426879147E-2</v>
      </c>
      <c r="AH137" s="41">
        <v>3.4759920848569631E-2</v>
      </c>
      <c r="AI137" s="41">
        <v>3.8328794771315705E-2</v>
      </c>
      <c r="AJ137" s="41">
        <v>1.9368218922827755E-2</v>
      </c>
      <c r="AK137" s="41">
        <v>1.7398250205693445E-2</v>
      </c>
      <c r="AL137" s="41">
        <v>1.8746621988301126E-2</v>
      </c>
      <c r="AM137" s="41">
        <v>1.3790604633932347E-2</v>
      </c>
      <c r="AN137" s="41">
        <v>1.6606931471597992E-2</v>
      </c>
      <c r="AO137" s="41">
        <v>5.1655790501502399E-3</v>
      </c>
      <c r="AP137" s="41">
        <v>5.2520368641556696E-3</v>
      </c>
      <c r="AQ137" s="41">
        <v>7.5480960807889855E-3</v>
      </c>
      <c r="AR137" s="41">
        <v>8.4784261895908177E-3</v>
      </c>
      <c r="AS137" s="41">
        <v>5.2658550042540509E-3</v>
      </c>
      <c r="AT137" s="10">
        <f t="shared" si="2"/>
        <v>0.64896578735078148</v>
      </c>
      <c r="AU137" s="41">
        <v>1</v>
      </c>
    </row>
    <row r="138" spans="1:49">
      <c r="A138" s="14" t="s">
        <v>92</v>
      </c>
      <c r="B138" s="41">
        <v>6.0547204838440234E-3</v>
      </c>
      <c r="C138" s="41">
        <v>4.9637099107489755E-3</v>
      </c>
      <c r="E138" s="41">
        <v>6.5421512213641704E-3</v>
      </c>
      <c r="F138" s="41">
        <v>8.075213614910759E-3</v>
      </c>
      <c r="AT138" s="10">
        <f t="shared" si="2"/>
        <v>2.5635795230867928E-2</v>
      </c>
      <c r="AU138" s="41">
        <v>1</v>
      </c>
      <c r="AV138" s="41">
        <v>1</v>
      </c>
    </row>
    <row r="139" spans="1:49">
      <c r="A139" s="14" t="s">
        <v>93</v>
      </c>
      <c r="B139" s="41">
        <v>7.7804825766852933E-3</v>
      </c>
      <c r="C139" s="41">
        <v>1.3258144603743638E-2</v>
      </c>
      <c r="D139" s="41">
        <v>2.0861272192578821E-2</v>
      </c>
      <c r="E139" s="41">
        <v>1.3890273415047479E-2</v>
      </c>
      <c r="F139" s="41">
        <v>1.1554264671152751E-2</v>
      </c>
      <c r="G139" s="41">
        <v>1.2862898189539236E-2</v>
      </c>
      <c r="H139" s="41">
        <v>1.5516093506623099E-2</v>
      </c>
      <c r="I139" s="41">
        <v>2.24753977884081E-2</v>
      </c>
      <c r="J139" s="41">
        <v>2.7235396741891821E-2</v>
      </c>
      <c r="K139" s="41">
        <v>2.4113563823275869E-2</v>
      </c>
      <c r="L139" s="41">
        <v>1.6713097414653922E-2</v>
      </c>
      <c r="M139" s="41">
        <v>1.7570062795817843E-2</v>
      </c>
      <c r="N139" s="41">
        <v>1.4588826453425545E-2</v>
      </c>
      <c r="O139" s="41">
        <v>1.8938194492450478E-2</v>
      </c>
      <c r="P139" s="41">
        <v>1.6914820952600045E-2</v>
      </c>
      <c r="Q139" s="41">
        <v>1.3269191107301254E-2</v>
      </c>
      <c r="R139" s="41">
        <v>2.3485802960037411E-2</v>
      </c>
      <c r="S139" s="41">
        <v>1.6306835331888155E-2</v>
      </c>
      <c r="T139" s="41">
        <v>2.444290673632003E-2</v>
      </c>
      <c r="U139" s="41">
        <v>2.8916651423090804E-2</v>
      </c>
      <c r="V139" s="95">
        <v>6.0455010674479379E-3</v>
      </c>
      <c r="W139" s="95"/>
      <c r="X139" s="95">
        <v>6.0096342104176493E-3</v>
      </c>
      <c r="Y139" s="95"/>
      <c r="Z139" s="95">
        <v>4.3420668313900708E-3</v>
      </c>
      <c r="AA139" s="41">
        <v>3.2278701091250882E-2</v>
      </c>
      <c r="AB139" s="41">
        <v>2.7566000359706262E-2</v>
      </c>
      <c r="AC139" s="41">
        <v>3.4134362563875462E-2</v>
      </c>
      <c r="AD139" s="41">
        <v>3.9216602543134103E-2</v>
      </c>
      <c r="AE139" s="41">
        <v>1.713084186803918E-2</v>
      </c>
      <c r="AF139" s="41">
        <v>1.8419829521215864E-2</v>
      </c>
      <c r="AG139" s="41">
        <v>2.2106165630936304E-2</v>
      </c>
      <c r="AH139" s="41">
        <v>2.0127528233663049E-2</v>
      </c>
      <c r="AI139" s="41">
        <v>1.4995731342488709E-2</v>
      </c>
      <c r="AJ139" s="41">
        <v>4.2072470519410876E-2</v>
      </c>
      <c r="AK139" s="41">
        <v>2.6941995371051287E-2</v>
      </c>
      <c r="AL139" s="41">
        <v>2.8979965808047944E-2</v>
      </c>
      <c r="AM139" s="41">
        <v>2.5345031327507875E-2</v>
      </c>
      <c r="AN139" s="41">
        <v>2.7834387428581787E-2</v>
      </c>
      <c r="AO139" s="41">
        <v>1.5232625258717266E-2</v>
      </c>
      <c r="AP139" s="41">
        <v>1.4700096062841403E-2</v>
      </c>
      <c r="AQ139" s="41">
        <v>1.2473099417234231E-2</v>
      </c>
      <c r="AR139" s="41">
        <v>1.5905371723209889E-2</v>
      </c>
      <c r="AS139" s="41">
        <v>1.364461672881747E-2</v>
      </c>
      <c r="AT139" s="10">
        <f t="shared" si="2"/>
        <v>0.82619680208551693</v>
      </c>
      <c r="AU139" s="41">
        <v>1</v>
      </c>
    </row>
    <row r="140" spans="1:49">
      <c r="A140" s="14">
        <v>470</v>
      </c>
      <c r="B140" s="41">
        <v>5.1395693417090806E-2</v>
      </c>
      <c r="C140" s="41">
        <v>5.3115932644271703E-2</v>
      </c>
      <c r="D140" s="41">
        <v>5.3665765786627059E-2</v>
      </c>
      <c r="E140" s="41">
        <v>5.0075895599893387E-2</v>
      </c>
      <c r="F140" s="41">
        <v>3.5197831627778446E-2</v>
      </c>
      <c r="G140" s="41">
        <v>2.8259511962750925E-2</v>
      </c>
      <c r="H140" s="41">
        <v>4.0690473826970441E-2</v>
      </c>
      <c r="I140" s="41">
        <v>3.7861211750170848E-2</v>
      </c>
      <c r="J140" s="41">
        <v>3.1363956222824743E-2</v>
      </c>
      <c r="K140" s="41">
        <v>4.4944185800785255E-2</v>
      </c>
      <c r="L140" s="41">
        <v>3.3439209110312201E-2</v>
      </c>
      <c r="M140" s="41">
        <v>2.1596046314189432E-2</v>
      </c>
      <c r="N140" s="41">
        <v>3.0048897773935594E-2</v>
      </c>
      <c r="O140" s="41">
        <v>2.8005759980733166E-2</v>
      </c>
      <c r="P140" s="41">
        <v>3.5563810797800056E-2</v>
      </c>
      <c r="Q140" s="41">
        <v>2.2452813357201579E-2</v>
      </c>
      <c r="R140" s="41">
        <v>2.4063632762354091E-2</v>
      </c>
      <c r="S140" s="41">
        <v>3.4299316741212303E-2</v>
      </c>
      <c r="T140" s="41">
        <v>2.7652939352783928E-2</v>
      </c>
      <c r="U140" s="41">
        <v>3.7833072132600981E-2</v>
      </c>
      <c r="V140" s="41">
        <v>6.1941875965011627E-2</v>
      </c>
      <c r="W140" s="41">
        <v>4.5707568640790994E-2</v>
      </c>
      <c r="X140" s="41">
        <v>5.4469029131881612E-2</v>
      </c>
      <c r="Y140" s="41">
        <v>3.5484304149390106E-2</v>
      </c>
      <c r="Z140" s="41">
        <v>5.608942428380842E-2</v>
      </c>
      <c r="AA140" s="41">
        <v>3.5548160453896395E-2</v>
      </c>
      <c r="AB140" s="41">
        <v>3.6680791302761702E-2</v>
      </c>
      <c r="AC140" s="41">
        <v>3.1404309424741636E-2</v>
      </c>
      <c r="AD140" s="41">
        <v>4.4981929185732981E-2</v>
      </c>
      <c r="AE140" s="41">
        <v>4.4182552027478783E-2</v>
      </c>
      <c r="AF140" s="41">
        <v>2.9453077216213184E-2</v>
      </c>
      <c r="AG140" s="41">
        <v>3.8348573766069302E-2</v>
      </c>
      <c r="AH140" s="41">
        <v>1.9948938514652962E-2</v>
      </c>
      <c r="AI140" s="41">
        <v>2.8955681498915579E-2</v>
      </c>
      <c r="AJ140" s="41">
        <v>2.9840463564321039E-2</v>
      </c>
      <c r="AK140" s="41">
        <v>3.1631252111550157E-2</v>
      </c>
      <c r="AL140" s="41">
        <v>3.4801027191031418E-2</v>
      </c>
      <c r="AM140" s="41">
        <v>1.946315476509063E-2</v>
      </c>
      <c r="AN140" s="41">
        <v>2.332257715935563E-2</v>
      </c>
      <c r="AO140" s="41">
        <v>1.3738538667779158E-2</v>
      </c>
      <c r="AP140" s="41">
        <v>2.7972622895825791E-2</v>
      </c>
      <c r="AQ140" s="41">
        <v>3.5122751212241773E-2</v>
      </c>
      <c r="AR140" s="41">
        <v>2.892919275363829E-2</v>
      </c>
      <c r="AS140" s="41">
        <v>2.6330912244299873E-2</v>
      </c>
      <c r="AT140" s="10">
        <f t="shared" si="2"/>
        <v>1.5558746650887658</v>
      </c>
      <c r="AW140" s="41">
        <v>1</v>
      </c>
    </row>
    <row r="141" spans="1:49">
      <c r="A141" s="14">
        <v>65</v>
      </c>
      <c r="V141" s="41">
        <v>3.1645786658131773E-2</v>
      </c>
      <c r="W141" s="41">
        <v>2.499422490416265E-2</v>
      </c>
      <c r="X141" s="41">
        <v>2.826293733776266E-2</v>
      </c>
      <c r="Y141" s="41">
        <v>2.0008091319243516E-2</v>
      </c>
      <c r="Z141" s="41">
        <v>2.6575621462459641E-2</v>
      </c>
      <c r="AA141" s="41">
        <v>3.4385693296788973E-3</v>
      </c>
      <c r="AB141" s="41">
        <v>4.284267442883875E-3</v>
      </c>
      <c r="AC141" s="41">
        <v>4.1895404629278933E-3</v>
      </c>
      <c r="AE141" s="41">
        <v>1.7742208379117684E-2</v>
      </c>
      <c r="AF141" s="41">
        <v>1.7046409908299184E-2</v>
      </c>
      <c r="AG141" s="41">
        <v>1.9611366963950501E-2</v>
      </c>
      <c r="AH141" s="41">
        <v>1.5700429169770831E-2</v>
      </c>
      <c r="AI141" s="41">
        <v>1.5766589481223614E-2</v>
      </c>
      <c r="AJ141" s="41">
        <v>1.3063814574271585E-2</v>
      </c>
      <c r="AK141" s="41">
        <v>1.3316381444574154E-2</v>
      </c>
      <c r="AL141" s="41">
        <v>1.3827190149896943E-2</v>
      </c>
      <c r="AM141" s="41">
        <v>7.4362724314848243E-3</v>
      </c>
      <c r="AN141" s="41">
        <v>1.0725871444894191E-2</v>
      </c>
      <c r="AT141" s="10">
        <f t="shared" si="2"/>
        <v>0.28763557286473435</v>
      </c>
      <c r="AW141" s="41">
        <v>1</v>
      </c>
    </row>
    <row r="142" spans="1:49">
      <c r="A142" s="14" t="s">
        <v>211</v>
      </c>
      <c r="B142" s="95">
        <v>1.2050015568848115E-2</v>
      </c>
      <c r="C142" s="95">
        <v>1.218349503594565E-2</v>
      </c>
      <c r="D142" s="95"/>
      <c r="E142" s="95">
        <v>1.1249657992580826E-2</v>
      </c>
      <c r="F142" s="95">
        <v>8.0657410319954458E-3</v>
      </c>
      <c r="G142" s="41">
        <v>6.8305463333304282E-3</v>
      </c>
      <c r="H142" s="41">
        <v>1.0087578653697134E-2</v>
      </c>
      <c r="I142" s="41">
        <v>8.185196590718086E-3</v>
      </c>
      <c r="J142" s="41">
        <v>7.9075220661963402E-3</v>
      </c>
      <c r="K142" s="41">
        <v>9.9499779011077791E-3</v>
      </c>
      <c r="M142" s="41">
        <v>6.6906799126474348E-3</v>
      </c>
      <c r="O142" s="41">
        <v>7.0971191176503381E-3</v>
      </c>
      <c r="P142" s="41">
        <v>8.3996143135676143E-3</v>
      </c>
      <c r="Q142" s="41">
        <v>5.0671040835662548E-3</v>
      </c>
      <c r="R142" s="41">
        <v>6.0916366582375002E-3</v>
      </c>
      <c r="S142" s="41">
        <v>6.1671651620338608E-3</v>
      </c>
      <c r="U142" s="41">
        <v>9.7875292717855417E-3</v>
      </c>
      <c r="V142" s="41">
        <v>1.4727528198562902E-2</v>
      </c>
      <c r="W142" s="41">
        <v>1.1159661987133316E-2</v>
      </c>
      <c r="X142" s="41">
        <v>1.2068393496124815E-2</v>
      </c>
      <c r="Y142" s="41">
        <v>1.0127805289401225E-2</v>
      </c>
      <c r="Z142" s="41">
        <v>1.201701966418529E-2</v>
      </c>
      <c r="AA142" s="41">
        <v>8.4889270660829953E-3</v>
      </c>
      <c r="AB142" s="41">
        <v>8.5720426596324097E-3</v>
      </c>
      <c r="AC142" s="41">
        <v>5.7067114136975117E-3</v>
      </c>
      <c r="AD142" s="41">
        <v>7.489932146079438E-3</v>
      </c>
      <c r="AE142" s="41">
        <v>1.1959700128500183E-2</v>
      </c>
      <c r="AF142" s="41">
        <v>7.5745505088738105E-3</v>
      </c>
      <c r="AG142" s="41">
        <v>9.0045701285383674E-3</v>
      </c>
      <c r="AH142" s="41">
        <v>4.2981176001627153E-3</v>
      </c>
      <c r="AI142" s="41">
        <v>7.1178709207964314E-3</v>
      </c>
      <c r="AJ142" s="41">
        <v>6.7614415019527337E-3</v>
      </c>
      <c r="AK142" s="41">
        <v>6.2384960901321913E-3</v>
      </c>
      <c r="AL142" s="41">
        <v>8.3747142635975814E-3</v>
      </c>
      <c r="AM142" s="41">
        <v>4.9226739195799797E-3</v>
      </c>
      <c r="AN142" s="41">
        <v>5.3505615075665255E-3</v>
      </c>
      <c r="AP142" s="41">
        <v>5.9039494041106897E-3</v>
      </c>
      <c r="AQ142" s="41">
        <v>7.396023588273507E-3</v>
      </c>
      <c r="AR142" s="41">
        <v>7.1950445662025174E-3</v>
      </c>
      <c r="AS142" s="41">
        <v>7.0970889628792421E-3</v>
      </c>
      <c r="AT142" s="10">
        <f t="shared" si="2"/>
        <v>0.3253634047059748</v>
      </c>
      <c r="AU142" s="41">
        <v>1</v>
      </c>
      <c r="AV142" s="41">
        <v>1</v>
      </c>
    </row>
    <row r="143" spans="1:49">
      <c r="A143" s="14" t="s">
        <v>94</v>
      </c>
      <c r="B143" s="41">
        <v>2.8603324244683474E-2</v>
      </c>
      <c r="C143" s="41">
        <v>2.8399337023882022E-2</v>
      </c>
      <c r="D143" s="41">
        <v>3.4881589959543102E-2</v>
      </c>
      <c r="E143" s="41">
        <v>3.7027649753295117E-2</v>
      </c>
      <c r="F143" s="41">
        <v>2.6143675564688433E-2</v>
      </c>
      <c r="G143" s="41">
        <v>6.4273826018002951E-3</v>
      </c>
      <c r="H143" s="41">
        <v>6.848400212255191E-3</v>
      </c>
      <c r="I143" s="41">
        <v>8.9001667343500974E-3</v>
      </c>
      <c r="J143" s="41">
        <v>9.5860930130081505E-3</v>
      </c>
      <c r="K143" s="41">
        <v>1.1122572182197957E-2</v>
      </c>
      <c r="L143" s="41">
        <v>1.0316775487089045E-2</v>
      </c>
      <c r="M143" s="41">
        <v>9.463855941690873E-3</v>
      </c>
      <c r="N143" s="41">
        <v>6.9367300626755994E-3</v>
      </c>
      <c r="O143" s="41">
        <v>8.1120286148171766E-3</v>
      </c>
      <c r="P143" s="41">
        <v>1.150385047408474E-2</v>
      </c>
      <c r="Q143" s="41">
        <v>8.4215930467566036E-3</v>
      </c>
      <c r="R143" s="41">
        <v>8.5560509800767862E-3</v>
      </c>
      <c r="S143" s="41">
        <v>8.792086271711989E-3</v>
      </c>
      <c r="T143" s="41">
        <v>9.8441229632774893E-3</v>
      </c>
      <c r="U143" s="41">
        <v>1.2689906116052226E-2</v>
      </c>
      <c r="V143" s="41">
        <v>1.5784864397182078E-2</v>
      </c>
      <c r="W143" s="41">
        <v>1.423483960178968E-2</v>
      </c>
      <c r="X143" s="41">
        <v>1.6547674817632058E-2</v>
      </c>
      <c r="Y143" s="41">
        <v>1.2775976861785816E-2</v>
      </c>
      <c r="Z143" s="41">
        <v>1.4627438287929142E-2</v>
      </c>
      <c r="AA143" s="41">
        <v>1.3779512720772897E-2</v>
      </c>
      <c r="AB143" s="41">
        <v>1.0429568365237068E-2</v>
      </c>
      <c r="AC143" s="41">
        <v>1.2750523196600756E-2</v>
      </c>
      <c r="AD143" s="41">
        <v>1.2745226081882416E-2</v>
      </c>
      <c r="AE143" s="41">
        <v>8.1625605941576754E-3</v>
      </c>
      <c r="AF143" s="41">
        <v>9.7391273700758278E-3</v>
      </c>
      <c r="AG143" s="41">
        <v>1.0849752521415724E-2</v>
      </c>
      <c r="AH143" s="41">
        <v>8.5959433870590723E-3</v>
      </c>
      <c r="AI143" s="41">
        <v>7.3789899448797021E-3</v>
      </c>
      <c r="AJ143" s="41">
        <v>9.7511415772453744E-3</v>
      </c>
      <c r="AK143" s="41">
        <v>1.0432365471562611E-2</v>
      </c>
      <c r="AL143" s="41">
        <v>1.1019549356022184E-2</v>
      </c>
      <c r="AM143" s="41">
        <v>1.1182290815781811E-2</v>
      </c>
      <c r="AN143" s="41">
        <v>9.263263749406711E-3</v>
      </c>
      <c r="AO143" s="41">
        <v>5.8612610117800643E-3</v>
      </c>
      <c r="AP143" s="41">
        <v>1.1039653877300586E-2</v>
      </c>
      <c r="AQ143" s="41">
        <v>1.0634978376995282E-2</v>
      </c>
      <c r="AR143" s="41">
        <v>1.1643964981142195E-2</v>
      </c>
      <c r="AS143" s="41">
        <v>1.436772356689775E-2</v>
      </c>
      <c r="AT143" s="10">
        <f t="shared" si="2"/>
        <v>0.56617538218047048</v>
      </c>
      <c r="AU143" s="41">
        <v>1</v>
      </c>
    </row>
    <row r="144" spans="1:49">
      <c r="A144" s="14" t="s">
        <v>95</v>
      </c>
      <c r="B144" s="41">
        <v>1.7161509441513432E-2</v>
      </c>
      <c r="C144" s="41">
        <v>1.8841844649760683E-2</v>
      </c>
      <c r="D144" s="41">
        <v>1.8433527292695592E-2</v>
      </c>
      <c r="E144" s="41">
        <v>2.0418991786872998E-2</v>
      </c>
      <c r="F144" s="41">
        <v>1.5249551930496067E-2</v>
      </c>
      <c r="G144" s="41">
        <v>4.1642340324796606E-2</v>
      </c>
      <c r="H144" s="41">
        <v>4.0381498041420945E-2</v>
      </c>
      <c r="I144" s="41">
        <v>4.4435808502102277E-2</v>
      </c>
      <c r="J144" s="41">
        <v>4.4001996411854365E-2</v>
      </c>
      <c r="K144" s="41">
        <v>4.9152639561269341E-2</v>
      </c>
      <c r="L144" s="41">
        <v>7.2648871543525284E-2</v>
      </c>
      <c r="M144" s="41">
        <v>6.4335699490244924E-2</v>
      </c>
      <c r="N144" s="41">
        <v>5.8010049708234278E-2</v>
      </c>
      <c r="O144" s="41">
        <v>6.3278952098278704E-2</v>
      </c>
      <c r="P144" s="41">
        <v>6.2782537322546614E-2</v>
      </c>
      <c r="Q144" s="41">
        <v>6.5821117675774518E-2</v>
      </c>
      <c r="R144" s="41">
        <v>8.2075064261226724E-2</v>
      </c>
      <c r="S144" s="41">
        <v>6.8934774853881414E-2</v>
      </c>
      <c r="T144" s="41">
        <v>6.8383088437448072E-2</v>
      </c>
      <c r="U144" s="41">
        <v>8.274048182883359E-2</v>
      </c>
      <c r="V144" s="41">
        <v>0.111967726845876</v>
      </c>
      <c r="W144" s="41">
        <v>8.4889522660306443E-2</v>
      </c>
      <c r="X144" s="41">
        <v>9.3171400947473199E-2</v>
      </c>
      <c r="Y144" s="41">
        <v>7.3619909425021293E-2</v>
      </c>
      <c r="Z144" s="41">
        <v>9.0655762293076092E-2</v>
      </c>
      <c r="AA144" s="41">
        <v>4.9478102389530383E-2</v>
      </c>
      <c r="AB144" s="41">
        <v>4.2358282746982355E-2</v>
      </c>
      <c r="AC144" s="41">
        <v>3.6610485662566652E-2</v>
      </c>
      <c r="AD144" s="41">
        <v>6.0453054424923144E-2</v>
      </c>
      <c r="AE144" s="41">
        <v>7.7042558531110195E-2</v>
      </c>
      <c r="AF144" s="41">
        <v>8.7405804561030712E-2</v>
      </c>
      <c r="AG144" s="41">
        <v>8.6198836214246094E-2</v>
      </c>
      <c r="AH144" s="41">
        <v>6.9372184184362945E-2</v>
      </c>
      <c r="AI144" s="41">
        <v>6.1693920681767905E-2</v>
      </c>
      <c r="AJ144" s="41">
        <v>4.3315950122689087E-2</v>
      </c>
      <c r="AK144" s="41">
        <v>4.1166689538588215E-2</v>
      </c>
      <c r="AL144" s="41">
        <v>4.5371001412084638E-2</v>
      </c>
      <c r="AM144" s="41">
        <v>3.5723362931399494E-2</v>
      </c>
      <c r="AN144" s="41">
        <v>3.7256678216750667E-2</v>
      </c>
      <c r="AO144" s="41">
        <v>3.1175767700217044E-2</v>
      </c>
      <c r="AP144" s="41">
        <v>5.1766624978207817E-2</v>
      </c>
      <c r="AQ144" s="41">
        <v>4.4058745414556878E-2</v>
      </c>
      <c r="AR144" s="41">
        <v>3.8862435168506404E-2</v>
      </c>
      <c r="AS144" s="41">
        <v>3.8399701807112205E-2</v>
      </c>
      <c r="AT144" s="10">
        <f t="shared" si="2"/>
        <v>2.4307448540211616</v>
      </c>
      <c r="AU144" s="41">
        <v>1</v>
      </c>
    </row>
    <row r="145" spans="1:49">
      <c r="A145" s="14">
        <v>9</v>
      </c>
      <c r="B145" s="41">
        <v>1.6242538095167351E-2</v>
      </c>
      <c r="C145" s="41">
        <v>2.2068548864866949E-2</v>
      </c>
      <c r="D145" s="41">
        <v>3.8944150950886054E-2</v>
      </c>
      <c r="E145" s="41">
        <v>2.4318406609527568E-2</v>
      </c>
      <c r="F145" s="41">
        <v>1.5775116961900943E-2</v>
      </c>
      <c r="G145" s="41">
        <v>1.1409707880572911E-2</v>
      </c>
      <c r="H145" s="41">
        <v>1.2293286364163174E-2</v>
      </c>
      <c r="I145" s="41">
        <v>1.8602106079362607E-2</v>
      </c>
      <c r="J145" s="41">
        <v>1.7607149762364039E-2</v>
      </c>
      <c r="K145" s="41">
        <v>1.4717024651539772E-2</v>
      </c>
      <c r="L145" s="41">
        <v>1.3822743915232073E-2</v>
      </c>
      <c r="M145" s="41">
        <v>1.0807945074908825E-2</v>
      </c>
      <c r="N145" s="41">
        <v>1.3563323968013833E-2</v>
      </c>
      <c r="O145" s="41">
        <v>1.6744752352047882E-2</v>
      </c>
      <c r="P145" s="41">
        <v>3.2553866165671921E-2</v>
      </c>
      <c r="Q145" s="41">
        <v>1.3024197418099416E-2</v>
      </c>
      <c r="R145" s="41">
        <v>2.2896059141178118E-2</v>
      </c>
      <c r="S145" s="41">
        <v>2.3554866503855337E-2</v>
      </c>
      <c r="T145" s="41">
        <v>2.7785414704626421E-2</v>
      </c>
      <c r="U145" s="41">
        <v>3.609085500805026E-2</v>
      </c>
      <c r="V145" s="41">
        <v>3.3027138149217615E-2</v>
      </c>
      <c r="W145" s="41">
        <v>2.7468337691865581E-2</v>
      </c>
      <c r="X145" s="41">
        <v>2.423290126998999E-2</v>
      </c>
      <c r="Y145" s="41">
        <v>3.7364597007349905E-2</v>
      </c>
      <c r="Z145" s="41">
        <v>2.6787814678276244E-2</v>
      </c>
      <c r="AA145" s="41">
        <v>3.1157528228419058E-2</v>
      </c>
      <c r="AB145" s="41">
        <v>3.4747051237733952E-2</v>
      </c>
      <c r="AC145" s="41">
        <v>3.3312447180567757E-2</v>
      </c>
      <c r="AD145" s="41">
        <v>3.2223522932100949E-2</v>
      </c>
      <c r="AE145" s="41">
        <v>1.4260815746587325E-2</v>
      </c>
      <c r="AF145" s="41">
        <v>1.0910627499671423E-2</v>
      </c>
      <c r="AG145" s="41">
        <v>1.2863042637722252E-2</v>
      </c>
      <c r="AH145" s="41">
        <v>6.9025510023931601E-3</v>
      </c>
      <c r="AI145" s="41">
        <v>1.0572739173885706E-2</v>
      </c>
      <c r="AJ145" s="41">
        <v>5.8788519768380341E-3</v>
      </c>
      <c r="AK145" s="41">
        <v>1.1110523073666254E-2</v>
      </c>
      <c r="AL145" s="41">
        <v>9.5300562464773631E-3</v>
      </c>
      <c r="AM145" s="41">
        <v>7.3491231408268076E-3</v>
      </c>
      <c r="AN145" s="41">
        <v>7.5477810092311644E-3</v>
      </c>
      <c r="AT145" s="10">
        <f t="shared" si="2"/>
        <v>0.78006951035485594</v>
      </c>
      <c r="AW145" s="41">
        <v>1</v>
      </c>
    </row>
    <row r="146" spans="1:49">
      <c r="A146" s="14" t="s">
        <v>96</v>
      </c>
      <c r="B146" s="41">
        <v>1.4110803507190021E-2</v>
      </c>
      <c r="C146" s="41">
        <v>1.4538079794108165E-2</v>
      </c>
      <c r="D146" s="41">
        <v>1.964061833230234E-2</v>
      </c>
      <c r="E146" s="41">
        <v>1.5832698807940655E-2</v>
      </c>
      <c r="F146" s="41">
        <v>1.4785068726855456E-2</v>
      </c>
      <c r="G146" s="41">
        <v>1.1247919553150515E-2</v>
      </c>
      <c r="H146" s="41">
        <v>1.08016791235794E-2</v>
      </c>
      <c r="I146" s="41">
        <v>1.1612820509674642E-2</v>
      </c>
      <c r="J146" s="41">
        <v>1.3260794787746347E-2</v>
      </c>
      <c r="K146" s="41">
        <v>1.4044071505056975E-2</v>
      </c>
      <c r="L146" s="41">
        <v>1.8216838428884448E-2</v>
      </c>
      <c r="M146" s="41">
        <v>1.6526607772367391E-2</v>
      </c>
      <c r="N146" s="41">
        <v>1.5077534039334343E-2</v>
      </c>
      <c r="O146" s="41">
        <v>1.5152841300600527E-2</v>
      </c>
      <c r="P146" s="41">
        <v>1.5339698011499592E-2</v>
      </c>
      <c r="Q146" s="41">
        <v>1.4337332382834108E-2</v>
      </c>
      <c r="R146" s="41">
        <v>1.9043959742538103E-2</v>
      </c>
      <c r="S146" s="41">
        <v>1.8010866284334438E-2</v>
      </c>
      <c r="T146" s="41">
        <v>1.8368309693651611E-2</v>
      </c>
      <c r="U146" s="41">
        <v>1.8919502383765673E-2</v>
      </c>
      <c r="V146" s="41">
        <v>2.3140495141089536E-2</v>
      </c>
      <c r="W146" s="41">
        <v>2.1039868142621963E-2</v>
      </c>
      <c r="X146" s="41">
        <v>1.9556763668518232E-2</v>
      </c>
      <c r="Y146" s="41">
        <v>1.4540476227055392E-2</v>
      </c>
      <c r="Z146" s="41">
        <v>2.0743149900929136E-2</v>
      </c>
      <c r="AA146" s="41">
        <v>1.4540179839928896E-2</v>
      </c>
      <c r="AB146" s="41">
        <v>1.2017633260329117E-2</v>
      </c>
      <c r="AC146" s="41">
        <v>1.0751129332490563E-2</v>
      </c>
      <c r="AD146" s="41">
        <v>1.6507566017682999E-2</v>
      </c>
      <c r="AE146" s="41">
        <v>1.7655094941067914E-2</v>
      </c>
      <c r="AF146" s="41">
        <v>2.014789317211103E-2</v>
      </c>
      <c r="AG146" s="41">
        <v>2.1474160642139486E-2</v>
      </c>
      <c r="AH146" s="41">
        <v>1.679560435840622E-2</v>
      </c>
      <c r="AI146" s="41">
        <v>1.3601285107738089E-2</v>
      </c>
      <c r="AJ146" s="41">
        <v>1.2421931283279076E-2</v>
      </c>
      <c r="AK146" s="41">
        <v>1.1522217661513201E-2</v>
      </c>
      <c r="AL146" s="41">
        <v>1.1221472501814002E-2</v>
      </c>
      <c r="AM146" s="41">
        <v>9.9770525549453849E-3</v>
      </c>
      <c r="AN146" s="41">
        <v>9.231899402778734E-3</v>
      </c>
      <c r="AO146" s="41">
        <v>8.5412661906209032E-3</v>
      </c>
      <c r="AP146" s="41">
        <v>1.2239392081083354E-2</v>
      </c>
      <c r="AQ146" s="41">
        <v>1.3495644953007393E-2</v>
      </c>
      <c r="AR146" s="41">
        <v>9.4422645854158743E-3</v>
      </c>
      <c r="AS146" s="41">
        <v>9.3016097722568199E-3</v>
      </c>
      <c r="AT146" s="10">
        <f t="shared" si="2"/>
        <v>0.65877409542623799</v>
      </c>
      <c r="AU146" s="41">
        <v>1</v>
      </c>
    </row>
    <row r="147" spans="1:49">
      <c r="A147" s="14" t="s">
        <v>97</v>
      </c>
      <c r="B147" s="41">
        <v>0.24917069733583205</v>
      </c>
      <c r="C147" s="41">
        <v>0.27452990970188118</v>
      </c>
      <c r="D147" s="41">
        <v>0.25033890511649137</v>
      </c>
      <c r="E147" s="41">
        <v>0.27454057887097605</v>
      </c>
      <c r="F147" s="41">
        <v>0.27085903588051091</v>
      </c>
      <c r="G147" s="41">
        <v>0.17323085771050636</v>
      </c>
      <c r="H147" s="41">
        <v>0.1704345774307871</v>
      </c>
      <c r="I147" s="41">
        <v>0.18111104704018924</v>
      </c>
      <c r="J147" s="41">
        <v>0.16701598253589267</v>
      </c>
      <c r="K147" s="41">
        <v>0.19858947216506004</v>
      </c>
      <c r="L147" s="41">
        <v>0.22955180393709607</v>
      </c>
      <c r="M147" s="41">
        <v>0.13770431295845462</v>
      </c>
      <c r="N147" s="41">
        <v>0.16711449103090556</v>
      </c>
      <c r="O147" s="41">
        <v>0.13422951616607834</v>
      </c>
      <c r="P147" s="41">
        <v>0.15759721328772122</v>
      </c>
      <c r="Q147" s="41">
        <v>0.15726202127075781</v>
      </c>
      <c r="R147" s="41">
        <v>0.20526718671348873</v>
      </c>
      <c r="S147" s="41">
        <v>0.19291798150536454</v>
      </c>
      <c r="T147" s="41">
        <v>0.21335207028006667</v>
      </c>
      <c r="U147" s="41">
        <v>0.20925491049137049</v>
      </c>
      <c r="V147" s="41">
        <v>0.2308681499562118</v>
      </c>
      <c r="W147" s="41">
        <v>0.1932683338580467</v>
      </c>
      <c r="X147" s="41">
        <v>0.18595371705950117</v>
      </c>
      <c r="Y147" s="41">
        <v>0.1661875604217273</v>
      </c>
      <c r="Z147" s="41">
        <v>0.16793008991371755</v>
      </c>
      <c r="AA147" s="41">
        <v>0.1939298042879864</v>
      </c>
      <c r="AB147" s="41">
        <v>0.19442761421630592</v>
      </c>
      <c r="AC147" s="41">
        <v>0.38091581456148388</v>
      </c>
      <c r="AD147" s="41">
        <v>0.25209914205069894</v>
      </c>
      <c r="AE147" s="41">
        <v>0.26520852818544283</v>
      </c>
      <c r="AF147" s="41">
        <v>0.29730844999996331</v>
      </c>
      <c r="AG147" s="41">
        <v>0.36171378619419325</v>
      </c>
      <c r="AH147" s="41">
        <v>0.2556759868905808</v>
      </c>
      <c r="AI147" s="41">
        <v>0.25193230794981081</v>
      </c>
      <c r="AJ147" s="41">
        <v>0.20139155964097868</v>
      </c>
      <c r="AK147" s="41">
        <v>0.18043484548529806</v>
      </c>
      <c r="AL147" s="41">
        <v>0.1685961851125618</v>
      </c>
      <c r="AM147" s="41">
        <v>0.14350405720580317</v>
      </c>
      <c r="AN147" s="41">
        <v>0.14993211334192749</v>
      </c>
      <c r="AO147" s="41">
        <v>0.14440694180457428</v>
      </c>
      <c r="AP147" s="41">
        <v>0.24763041231615213</v>
      </c>
      <c r="AQ147" s="41">
        <v>0.22857189731888627</v>
      </c>
      <c r="AR147" s="41">
        <v>0.18619677431189502</v>
      </c>
      <c r="AS147" s="41">
        <v>0.19477523929378932</v>
      </c>
      <c r="AT147" s="10">
        <f t="shared" si="2"/>
        <v>9.2569318828069687</v>
      </c>
      <c r="AU147" s="41">
        <v>1</v>
      </c>
      <c r="AV147" s="41">
        <v>1</v>
      </c>
    </row>
    <row r="148" spans="1:49">
      <c r="A148" s="14" t="s">
        <v>98</v>
      </c>
      <c r="B148" s="95"/>
      <c r="C148" s="95"/>
      <c r="D148" s="95">
        <v>8.0599542833703283E-3</v>
      </c>
      <c r="E148" s="95">
        <v>4.7230605969982532E-3</v>
      </c>
      <c r="F148" s="95">
        <v>5.5313351409634667E-3</v>
      </c>
      <c r="G148" s="95"/>
      <c r="H148" s="41">
        <v>5.5885897763056887E-3</v>
      </c>
      <c r="I148" s="41">
        <v>7.4444617572254623E-3</v>
      </c>
      <c r="J148" s="41">
        <v>6.3531648073957159E-3</v>
      </c>
      <c r="K148" s="41">
        <v>7.4028067525967814E-3</v>
      </c>
      <c r="L148" s="41">
        <v>1.0387368102233882E-2</v>
      </c>
      <c r="N148" s="41">
        <v>3.9488329371082775E-3</v>
      </c>
      <c r="O148" s="41">
        <v>7.565967723592284E-3</v>
      </c>
      <c r="R148" s="41">
        <v>9.8064270162239123E-3</v>
      </c>
      <c r="S148" s="41">
        <v>6.7996597426117494E-3</v>
      </c>
      <c r="T148" s="41">
        <v>8.4409165092159833E-3</v>
      </c>
      <c r="U148" s="41">
        <v>7.3353735005677202E-3</v>
      </c>
      <c r="W148" s="41">
        <v>1.3059351740212635E-2</v>
      </c>
      <c r="X148" s="41">
        <v>1.5502165063100806E-2</v>
      </c>
      <c r="Y148" s="41">
        <v>1.1989320824222065E-2</v>
      </c>
      <c r="Z148" s="41">
        <v>1.4142109459491462E-2</v>
      </c>
      <c r="AB148" s="41">
        <v>3.8384612735387572E-3</v>
      </c>
      <c r="AC148" s="41">
        <v>1.6870477061907353E-2</v>
      </c>
      <c r="AD148" s="41">
        <v>1.5913260091518319E-2</v>
      </c>
      <c r="AG148" s="41">
        <v>1.5551965699620317E-2</v>
      </c>
      <c r="AH148" s="41">
        <v>1.6427336016264501E-2</v>
      </c>
      <c r="AI148" s="41">
        <v>6.1752883042044777E-3</v>
      </c>
      <c r="AL148" s="41">
        <v>8.9876460499369974E-3</v>
      </c>
      <c r="AM148" s="41">
        <v>8.1836266378672359E-3</v>
      </c>
      <c r="AN148" s="41">
        <v>6.8082685238933837E-3</v>
      </c>
      <c r="AQ148" s="41">
        <v>1.1042292874583418E-2</v>
      </c>
      <c r="AR148" s="41">
        <v>1.0253012108219847E-2</v>
      </c>
      <c r="AS148" s="41">
        <v>7.8330207146915104E-3</v>
      </c>
      <c r="AT148" s="10">
        <f t="shared" si="2"/>
        <v>0.28196552108968259</v>
      </c>
      <c r="AU148" s="41">
        <v>1</v>
      </c>
    </row>
    <row r="149" spans="1:49">
      <c r="A149" s="14" t="s">
        <v>99</v>
      </c>
      <c r="W149" s="41">
        <v>1.6086119268806265E-2</v>
      </c>
      <c r="X149" s="41">
        <v>1.8119321248090174E-2</v>
      </c>
      <c r="Y149" s="41">
        <v>1.3367747045558908E-2</v>
      </c>
      <c r="Z149" s="41">
        <v>1.700166565359142E-2</v>
      </c>
      <c r="AT149" s="10">
        <f t="shared" si="2"/>
        <v>6.4574853216046765E-2</v>
      </c>
      <c r="AU149" s="41">
        <v>1</v>
      </c>
      <c r="AV149" s="41">
        <v>1</v>
      </c>
    </row>
    <row r="150" spans="1:49">
      <c r="A150" s="14" t="s">
        <v>100</v>
      </c>
      <c r="B150" s="41">
        <v>2.3580968470278057E-2</v>
      </c>
      <c r="C150" s="41">
        <v>2.5036234979016778E-2</v>
      </c>
      <c r="D150" s="41">
        <v>3.1162730692001574E-2</v>
      </c>
      <c r="E150" s="41">
        <v>2.9474499856127115E-2</v>
      </c>
      <c r="F150" s="41">
        <v>2.649416113255508E-2</v>
      </c>
      <c r="G150" s="41">
        <v>1.0775334977358348E-2</v>
      </c>
      <c r="H150" s="41">
        <v>9.0832124542448191E-3</v>
      </c>
      <c r="I150" s="41">
        <v>9.5528722108189617E-3</v>
      </c>
      <c r="J150" s="41">
        <v>1.208610425406589E-2</v>
      </c>
      <c r="K150" s="41">
        <v>1.3272220983767945E-2</v>
      </c>
      <c r="L150" s="41">
        <v>1.8527603684382388E-2</v>
      </c>
      <c r="M150" s="41">
        <v>1.1252446992980905E-2</v>
      </c>
      <c r="N150" s="41">
        <v>1.3912092068294791E-2</v>
      </c>
      <c r="O150" s="41">
        <v>1.3072290768644117E-2</v>
      </c>
      <c r="P150" s="41">
        <v>1.1111347786634177E-2</v>
      </c>
      <c r="Q150" s="41">
        <v>1.7247607735454668E-2</v>
      </c>
      <c r="R150" s="41">
        <v>2.3629366859375885E-2</v>
      </c>
      <c r="S150" s="41">
        <v>2.0125675712756908E-2</v>
      </c>
      <c r="T150" s="41">
        <v>2.8146711118742306E-2</v>
      </c>
      <c r="U150" s="41">
        <v>2.8365575556225722E-2</v>
      </c>
      <c r="V150" s="41">
        <v>4.6368039166722351E-2</v>
      </c>
      <c r="W150" s="41">
        <v>3.5058324406708405E-2</v>
      </c>
      <c r="X150" s="41">
        <v>4.2020806249279147E-2</v>
      </c>
      <c r="Y150" s="41">
        <v>3.8309722272010578E-2</v>
      </c>
      <c r="Z150" s="41">
        <v>3.2092329309977345E-2</v>
      </c>
      <c r="AA150" s="41">
        <v>2.3939875507534732E-2</v>
      </c>
      <c r="AB150" s="41">
        <v>1.7605198138201189E-2</v>
      </c>
      <c r="AC150" s="41">
        <v>2.8256126291128961E-2</v>
      </c>
      <c r="AD150" s="41">
        <v>2.7824141361735406E-2</v>
      </c>
      <c r="AE150" s="41">
        <v>2.6422732267383529E-2</v>
      </c>
      <c r="AF150" s="41">
        <v>2.8180984471290357E-2</v>
      </c>
      <c r="AG150" s="41">
        <v>3.2578476287605095E-2</v>
      </c>
      <c r="AH150" s="41">
        <v>2.3177852306886002E-2</v>
      </c>
      <c r="AI150" s="41">
        <v>1.9055439291321336E-2</v>
      </c>
      <c r="AJ150" s="41">
        <v>1.6511905987119001E-2</v>
      </c>
      <c r="AK150" s="41">
        <v>1.919087551869518E-2</v>
      </c>
      <c r="AL150" s="41">
        <v>1.8367017493210916E-2</v>
      </c>
      <c r="AM150" s="41">
        <v>1.6137190357309289E-2</v>
      </c>
      <c r="AN150" s="41">
        <v>1.5092131543049893E-2</v>
      </c>
      <c r="AO150" s="41">
        <v>9.5929934599152319E-3</v>
      </c>
      <c r="AP150" s="41">
        <v>1.4187073441186242E-2</v>
      </c>
      <c r="AQ150" s="41">
        <v>1.4073646625804809E-2</v>
      </c>
      <c r="AR150" s="41">
        <v>9.8403914415860945E-3</v>
      </c>
      <c r="AS150" s="41">
        <v>1.0134410553321352E-2</v>
      </c>
      <c r="AT150" s="10">
        <f t="shared" si="2"/>
        <v>0.93992674204270876</v>
      </c>
      <c r="AU150" s="41">
        <v>1</v>
      </c>
    </row>
    <row r="151" spans="1:49">
      <c r="A151" s="14" t="s">
        <v>101</v>
      </c>
      <c r="G151" s="41">
        <v>5.3303880305684087E-2</v>
      </c>
      <c r="H151" s="41">
        <v>6.4129496455223978E-2</v>
      </c>
      <c r="I151" s="41">
        <v>8.0854811065075485E-2</v>
      </c>
      <c r="J151" s="41">
        <v>8.6694128570721979E-2</v>
      </c>
      <c r="K151" s="41">
        <v>5.8049537598398065E-2</v>
      </c>
      <c r="V151" s="41">
        <v>2.1939836031555658E-2</v>
      </c>
      <c r="W151" s="41">
        <v>2.2493145424223437E-2</v>
      </c>
      <c r="X151" s="41">
        <v>2.4016822134477402E-2</v>
      </c>
      <c r="Y151" s="41">
        <v>2.889659328147378E-2</v>
      </c>
      <c r="Z151" s="41">
        <v>2.3201054650804805E-2</v>
      </c>
      <c r="AA151" s="41">
        <v>1.5972043107310433E-2</v>
      </c>
      <c r="AB151" s="41">
        <v>7.9808233191704294E-3</v>
      </c>
      <c r="AC151" s="41">
        <v>2.7189742203020121E-2</v>
      </c>
      <c r="AD151" s="41">
        <v>3.2964807743231087E-2</v>
      </c>
      <c r="AT151" s="10">
        <f t="shared" si="2"/>
        <v>0.54768672189037071</v>
      </c>
      <c r="AU151" s="41">
        <v>1</v>
      </c>
      <c r="AV151" s="41">
        <v>1</v>
      </c>
    </row>
    <row r="152" spans="1:49">
      <c r="A152" s="14" t="s">
        <v>102</v>
      </c>
      <c r="B152" s="41">
        <v>6.6241128257898962E-3</v>
      </c>
      <c r="C152" s="41">
        <v>7.1240310931941619E-3</v>
      </c>
      <c r="D152" s="41">
        <v>1.7153990942682197E-2</v>
      </c>
      <c r="E152" s="41">
        <v>1.1741370984903599E-2</v>
      </c>
      <c r="F152" s="41">
        <v>9.0714680249697269E-3</v>
      </c>
      <c r="G152" s="41">
        <v>5.131914127287039E-3</v>
      </c>
      <c r="H152" s="41">
        <v>7.6934710739935937E-3</v>
      </c>
      <c r="I152" s="41">
        <v>9.0771456158926424E-3</v>
      </c>
      <c r="J152" s="41">
        <v>9.0791213089986902E-3</v>
      </c>
      <c r="K152" s="41">
        <v>7.7223709083224555E-3</v>
      </c>
      <c r="L152" s="41">
        <v>9.9062340772243778E-3</v>
      </c>
      <c r="M152" s="41">
        <v>5.710063702019672E-3</v>
      </c>
      <c r="N152" s="41">
        <v>5.5670520855846117E-3</v>
      </c>
      <c r="O152" s="41">
        <v>6.0367742323928107E-3</v>
      </c>
      <c r="P152" s="41">
        <v>6.6489728045623468E-3</v>
      </c>
      <c r="Q152" s="41">
        <v>8.4450000871262049E-3</v>
      </c>
      <c r="R152" s="41">
        <v>9.5258519266453994E-3</v>
      </c>
      <c r="S152" s="41">
        <v>8.4737809730263697E-3</v>
      </c>
      <c r="T152" s="41">
        <v>9.5227412006258349E-3</v>
      </c>
      <c r="U152" s="41">
        <v>7.8805167325024343E-3</v>
      </c>
      <c r="V152" s="41">
        <v>3.5676413796984413E-2</v>
      </c>
      <c r="W152" s="41">
        <v>1.8028370909632014E-2</v>
      </c>
      <c r="X152" s="41">
        <v>1.8552191476728243E-2</v>
      </c>
      <c r="Y152" s="41">
        <v>1.4922281797547454E-2</v>
      </c>
      <c r="Z152" s="41">
        <v>1.4319884430480672E-2</v>
      </c>
      <c r="AA152" s="41">
        <v>9.3010481868363616E-3</v>
      </c>
      <c r="AB152" s="41">
        <v>8.0991309649694563E-3</v>
      </c>
      <c r="AC152" s="41">
        <v>1.2553361170007079E-2</v>
      </c>
      <c r="AD152" s="41">
        <v>1.1234299120403265E-2</v>
      </c>
      <c r="AE152" s="41">
        <v>1.0845465792722851E-2</v>
      </c>
      <c r="AF152" s="41">
        <v>9.3518090884326579E-3</v>
      </c>
      <c r="AG152" s="41">
        <v>1.3933728733372345E-2</v>
      </c>
      <c r="AH152" s="41">
        <v>1.1152811226873434E-2</v>
      </c>
      <c r="AI152" s="41">
        <v>8.8144652874727527E-3</v>
      </c>
      <c r="AJ152" s="41">
        <v>9.5097582510440763E-3</v>
      </c>
      <c r="AK152" s="41">
        <v>7.7849661936589178E-3</v>
      </c>
      <c r="AL152" s="41">
        <v>8.3791218629600209E-3</v>
      </c>
      <c r="AM152" s="41">
        <v>7.9487999318498138E-3</v>
      </c>
      <c r="AN152" s="41">
        <v>7.4705953124513764E-3</v>
      </c>
      <c r="AO152" s="41">
        <v>4.2545616057283733E-3</v>
      </c>
      <c r="AP152" s="41">
        <v>7.687283065065254E-3</v>
      </c>
      <c r="AQ152" s="41">
        <v>9.6783729883916942E-3</v>
      </c>
      <c r="AR152" s="41">
        <v>7.4532155650842294E-3</v>
      </c>
      <c r="AS152" s="41">
        <v>8.8330911152817854E-3</v>
      </c>
      <c r="AT152" s="10">
        <f t="shared" si="2"/>
        <v>0.44392101260172251</v>
      </c>
      <c r="AU152" s="41">
        <v>1</v>
      </c>
      <c r="AV152" s="41">
        <v>1</v>
      </c>
    </row>
    <row r="153" spans="1:49">
      <c r="A153" s="14">
        <v>76</v>
      </c>
      <c r="B153" s="41">
        <v>1.0436737266668144E-2</v>
      </c>
      <c r="C153" s="41">
        <v>1.2317137353992322E-2</v>
      </c>
      <c r="D153" s="41">
        <v>1.2173458552350833E-2</v>
      </c>
      <c r="E153" s="41">
        <v>1.4656299334791154E-2</v>
      </c>
      <c r="F153" s="41">
        <v>1.6802402247027323E-2</v>
      </c>
      <c r="G153" s="41">
        <v>9.2297771852316596E-3</v>
      </c>
      <c r="H153" s="41">
        <v>9.7604125359453953E-3</v>
      </c>
      <c r="I153" s="41">
        <v>1.0616892557562612E-2</v>
      </c>
      <c r="J153" s="41">
        <v>1.3051711113808965E-2</v>
      </c>
      <c r="K153" s="41">
        <v>1.1829672304998215E-2</v>
      </c>
      <c r="L153" s="41">
        <v>1.0102237036593003E-2</v>
      </c>
      <c r="M153" s="41">
        <v>5.8426866701349273E-3</v>
      </c>
      <c r="N153" s="41">
        <v>9.8216987248757291E-3</v>
      </c>
      <c r="O153" s="41">
        <v>1.0986722831867879E-2</v>
      </c>
      <c r="P153" s="41">
        <v>8.2729455736233644E-3</v>
      </c>
      <c r="Q153" s="41">
        <v>1.144812336654619E-2</v>
      </c>
      <c r="R153" s="41">
        <v>1.2926410098320421E-2</v>
      </c>
      <c r="S153" s="41">
        <v>1.7572098894163488E-2</v>
      </c>
      <c r="T153" s="41">
        <v>1.6995383320011246E-2</v>
      </c>
      <c r="U153" s="41">
        <v>1.38012863930074E-2</v>
      </c>
      <c r="V153" s="95"/>
      <c r="W153" s="95">
        <v>2.2394050952752733E-2</v>
      </c>
      <c r="X153" s="95">
        <v>1.337198788532926E-2</v>
      </c>
      <c r="Y153" s="95">
        <v>3.7437430260737356E-2</v>
      </c>
      <c r="Z153" s="95">
        <v>1.5921122224239602E-2</v>
      </c>
      <c r="AA153" s="41">
        <v>1.7243317452509101E-2</v>
      </c>
      <c r="AB153" s="41">
        <v>1.0577851533152289E-2</v>
      </c>
      <c r="AC153" s="41">
        <v>1.426830455612144E-2</v>
      </c>
      <c r="AD153" s="41">
        <v>2.2983423737329561E-2</v>
      </c>
      <c r="AJ153" s="41">
        <v>1.4017160221652862E-2</v>
      </c>
      <c r="AK153" s="41">
        <v>1.3655460245625976E-2</v>
      </c>
      <c r="AL153" s="41">
        <v>1.3469072701698632E-2</v>
      </c>
      <c r="AM153" s="41">
        <v>1.0870683062689483E-2</v>
      </c>
      <c r="AN153" s="41">
        <v>1.0723911173229942E-2</v>
      </c>
      <c r="AO153" s="41">
        <v>4.5166505127591898E-3</v>
      </c>
      <c r="AP153" s="41">
        <v>8.8293384489508651E-3</v>
      </c>
      <c r="AQ153" s="41">
        <v>6.4870591672421974E-3</v>
      </c>
      <c r="AR153" s="41">
        <v>8.4102599872545054E-3</v>
      </c>
      <c r="AS153" s="41">
        <v>1.2628719838940913E-2</v>
      </c>
      <c r="AT153" s="10">
        <f t="shared" si="2"/>
        <v>0.49644989732373618</v>
      </c>
      <c r="AW153" s="41">
        <v>1</v>
      </c>
    </row>
    <row r="154" spans="1:49">
      <c r="A154" s="14">
        <v>553</v>
      </c>
      <c r="V154" s="41">
        <v>0.60619700129781973</v>
      </c>
      <c r="W154" s="41">
        <v>0.3046336249959794</v>
      </c>
      <c r="X154" s="41">
        <v>0.23745637479727008</v>
      </c>
      <c r="Y154" s="41">
        <v>0.26335878514133348</v>
      </c>
      <c r="Z154" s="41">
        <v>0.28833016253937177</v>
      </c>
      <c r="AA154" s="41">
        <v>1.6817265209983123E-2</v>
      </c>
      <c r="AB154" s="41">
        <v>1.2246595227131547E-2</v>
      </c>
      <c r="AC154" s="41">
        <v>1.2625389402632631E-2</v>
      </c>
      <c r="AD154" s="41">
        <v>1.5254251504037327E-2</v>
      </c>
      <c r="AT154" s="10">
        <f t="shared" si="2"/>
        <v>1.7569194501155589</v>
      </c>
      <c r="AW154" s="41">
        <v>1</v>
      </c>
    </row>
    <row r="155" spans="1:49">
      <c r="A155" s="14" t="s">
        <v>103</v>
      </c>
      <c r="B155" s="41">
        <v>0.12819210654852736</v>
      </c>
      <c r="C155" s="41">
        <v>0.10456443626363635</v>
      </c>
      <c r="D155" s="41">
        <v>0.10256370390708476</v>
      </c>
      <c r="E155" s="41">
        <v>8.2353972553153437E-2</v>
      </c>
      <c r="F155" s="41">
        <v>8.6607498953932868E-2</v>
      </c>
      <c r="G155" s="41">
        <v>8.3700043860031312E-2</v>
      </c>
      <c r="H155" s="41">
        <v>0.11617801370927379</v>
      </c>
      <c r="I155" s="41">
        <v>9.255382059678384E-2</v>
      </c>
      <c r="J155" s="41">
        <v>5.6373342506036442E-2</v>
      </c>
      <c r="K155" s="41">
        <v>0.10573997786245082</v>
      </c>
      <c r="Q155" s="41">
        <v>2.668870742942062E-2</v>
      </c>
      <c r="R155" s="41">
        <v>1.9321556327980962E-2</v>
      </c>
      <c r="S155" s="41">
        <v>4.5536865790412426E-2</v>
      </c>
      <c r="T155" s="41">
        <v>2.4092621260539106E-2</v>
      </c>
      <c r="U155" s="41">
        <v>2.930457982937083E-2</v>
      </c>
      <c r="V155" s="41">
        <v>0.20031443112235028</v>
      </c>
      <c r="W155" s="41">
        <v>0.20323171438958942</v>
      </c>
      <c r="X155" s="41">
        <v>0.21108261698531519</v>
      </c>
      <c r="Y155" s="41">
        <v>0.2336903300768903</v>
      </c>
      <c r="Z155" s="41">
        <v>0.20114401193586839</v>
      </c>
      <c r="AA155" s="41">
        <v>0.15353874076654664</v>
      </c>
      <c r="AB155" s="41">
        <v>0.1322127802870762</v>
      </c>
      <c r="AC155" s="41">
        <v>0.21117029702184625</v>
      </c>
      <c r="AD155" s="41">
        <v>0.29463275448415405</v>
      </c>
      <c r="AE155" s="41">
        <v>0.19338994553680433</v>
      </c>
      <c r="AF155" s="41">
        <v>0.16371484857140131</v>
      </c>
      <c r="AG155" s="41">
        <v>0.31610095749356193</v>
      </c>
      <c r="AH155" s="41">
        <v>0.17463944282342175</v>
      </c>
      <c r="AI155" s="41">
        <v>0.19182874069984246</v>
      </c>
      <c r="AJ155" s="41">
        <v>8.5009587623840144E-2</v>
      </c>
      <c r="AK155" s="41">
        <v>8.8403566542830075E-2</v>
      </c>
      <c r="AL155" s="41">
        <v>7.1436717616678788E-2</v>
      </c>
      <c r="AM155" s="41">
        <v>5.7392711797295784E-2</v>
      </c>
      <c r="AN155" s="41">
        <v>4.7533892484489963E-2</v>
      </c>
      <c r="AO155" s="41">
        <v>6.6498878816922583E-2</v>
      </c>
      <c r="AP155" s="41">
        <v>0.11067979686624385</v>
      </c>
      <c r="AQ155" s="41">
        <v>0.38499360001968741</v>
      </c>
      <c r="AR155" s="41">
        <v>8.1386822136940248E-2</v>
      </c>
      <c r="AS155" s="41">
        <v>0.1288210738982444</v>
      </c>
      <c r="AT155" s="10">
        <f t="shared" si="2"/>
        <v>5.1066195073964753</v>
      </c>
      <c r="AU155" s="41">
        <v>1</v>
      </c>
    </row>
    <row r="156" spans="1:49">
      <c r="A156" s="14">
        <v>536</v>
      </c>
      <c r="B156" s="41">
        <v>3.8329079060945292E-2</v>
      </c>
      <c r="C156" s="41">
        <v>4.2198250801165023E-2</v>
      </c>
      <c r="D156" s="41">
        <v>3.7803881613115577E-2</v>
      </c>
      <c r="E156" s="41">
        <v>4.9978684188758407E-2</v>
      </c>
      <c r="F156" s="41">
        <v>3.6101973335005734E-2</v>
      </c>
      <c r="G156" s="41">
        <v>2.7808712170722991E-2</v>
      </c>
      <c r="H156" s="41">
        <v>2.6685996926353581E-2</v>
      </c>
      <c r="I156" s="41">
        <v>3.2455841161913905E-2</v>
      </c>
      <c r="J156" s="41">
        <v>3.2848337897202776E-2</v>
      </c>
      <c r="K156" s="41">
        <v>3.9733550499512285E-2</v>
      </c>
      <c r="L156" s="41">
        <v>4.99906139427908E-2</v>
      </c>
      <c r="M156" s="41">
        <v>4.2088775367449954E-2</v>
      </c>
      <c r="N156" s="41">
        <v>3.8285336070888264E-2</v>
      </c>
      <c r="O156" s="41">
        <v>4.2228987666103973E-2</v>
      </c>
      <c r="P156" s="41">
        <v>4.2244876803289977E-2</v>
      </c>
      <c r="Q156" s="41">
        <v>3.8709002893890426E-2</v>
      </c>
      <c r="R156" s="41">
        <v>4.955992601395727E-2</v>
      </c>
      <c r="S156" s="41">
        <v>5.1814065801388469E-2</v>
      </c>
      <c r="T156" s="41">
        <v>5.2335678089712311E-2</v>
      </c>
      <c r="U156" s="41">
        <v>4.9303162588804128E-2</v>
      </c>
      <c r="V156" s="41">
        <v>7.0249768748922886E-2</v>
      </c>
      <c r="W156" s="41">
        <v>5.1389093305080041E-2</v>
      </c>
      <c r="X156" s="41">
        <v>5.6803894123359476E-2</v>
      </c>
      <c r="Y156" s="41">
        <v>3.9039761835261422E-2</v>
      </c>
      <c r="Z156" s="41">
        <v>4.3636019166857443E-2</v>
      </c>
      <c r="AA156" s="41">
        <v>3.7181251472747895E-2</v>
      </c>
      <c r="AB156" s="41">
        <v>2.9516960405524172E-2</v>
      </c>
      <c r="AC156" s="41">
        <v>2.586240837383141E-2</v>
      </c>
      <c r="AD156" s="41">
        <v>4.1395724272404594E-2</v>
      </c>
      <c r="AE156" s="41">
        <v>3.9349171415973896E-2</v>
      </c>
      <c r="AF156" s="41">
        <v>4.6658085700502748E-2</v>
      </c>
      <c r="AG156" s="41">
        <v>5.2317925326549254E-2</v>
      </c>
      <c r="AH156" s="41">
        <v>3.5156495077547915E-2</v>
      </c>
      <c r="AI156" s="41">
        <v>3.7940784400461482E-2</v>
      </c>
      <c r="AJ156" s="41">
        <v>3.0966467691874354E-2</v>
      </c>
      <c r="AK156" s="41">
        <v>2.8233387138759534E-2</v>
      </c>
      <c r="AL156" s="41">
        <v>2.6230174755805219E-2</v>
      </c>
      <c r="AM156" s="41">
        <v>2.3860130712727076E-2</v>
      </c>
      <c r="AN156" s="41">
        <v>2.2340481055567084E-2</v>
      </c>
      <c r="AO156" s="41">
        <v>2.2759027456847488E-2</v>
      </c>
      <c r="AP156" s="41">
        <v>3.3239161027553379E-2</v>
      </c>
      <c r="AQ156" s="41">
        <v>3.0781113101234537E-2</v>
      </c>
      <c r="AR156" s="41">
        <v>2.6940823130672122E-2</v>
      </c>
      <c r="AS156" s="41">
        <v>2.7765938229758057E-2</v>
      </c>
      <c r="AT156" s="10">
        <f t="shared" si="2"/>
        <v>1.7001187808187945</v>
      </c>
      <c r="AW156" s="41">
        <v>1</v>
      </c>
    </row>
    <row r="157" spans="1:49">
      <c r="A157" s="14">
        <v>537</v>
      </c>
      <c r="B157" s="41">
        <v>4.025888856919102E-2</v>
      </c>
      <c r="C157" s="41">
        <v>3.9455138891567855E-2</v>
      </c>
      <c r="E157" s="41">
        <v>4.1187237661750954E-2</v>
      </c>
      <c r="F157" s="41">
        <v>3.7718518605622725E-2</v>
      </c>
      <c r="G157" s="41">
        <v>2.6002898828559565E-2</v>
      </c>
      <c r="H157" s="41">
        <v>2.3619886502721534E-2</v>
      </c>
      <c r="I157" s="41">
        <v>3.2207702660756329E-2</v>
      </c>
      <c r="J157" s="41">
        <v>2.9309371894657796E-2</v>
      </c>
      <c r="K157" s="41">
        <v>3.4264880028142264E-2</v>
      </c>
      <c r="L157" s="41">
        <v>3.5460366387503765E-2</v>
      </c>
      <c r="M157" s="41">
        <v>3.0224476775932339E-2</v>
      </c>
      <c r="N157" s="41">
        <v>2.7300626755997408E-2</v>
      </c>
      <c r="O157" s="41">
        <v>2.7699419542011289E-2</v>
      </c>
      <c r="P157" s="41">
        <v>2.7833893544296426E-2</v>
      </c>
      <c r="Q157" s="41">
        <v>3.6681693119656529E-2</v>
      </c>
      <c r="R157" s="41">
        <v>4.1146545381978261E-2</v>
      </c>
      <c r="S157" s="41">
        <v>4.5937765826084567E-2</v>
      </c>
      <c r="T157" s="41">
        <v>4.6330587595283329E-2</v>
      </c>
      <c r="U157" s="41">
        <v>4.3373823566733076E-2</v>
      </c>
      <c r="V157" s="41">
        <v>9.1971982569120328E-2</v>
      </c>
      <c r="W157" s="41">
        <v>6.3655689273527064E-2</v>
      </c>
      <c r="X157" s="41">
        <v>6.9276679543606709E-2</v>
      </c>
      <c r="Y157" s="41">
        <v>5.245274515929145E-2</v>
      </c>
      <c r="Z157" s="41">
        <v>5.8486386636879627E-2</v>
      </c>
      <c r="AA157" s="41">
        <v>3.2064691772505143E-2</v>
      </c>
      <c r="AB157" s="41">
        <v>3.0019528733770166E-2</v>
      </c>
      <c r="AC157" s="41">
        <v>2.9058813798778147E-2</v>
      </c>
      <c r="AD157" s="41">
        <v>4.0008211646399158E-2</v>
      </c>
      <c r="AE157" s="41">
        <v>3.2341728720577195E-2</v>
      </c>
      <c r="AF157" s="41">
        <v>4.0696688300197736E-2</v>
      </c>
      <c r="AG157" s="41">
        <v>4.5410699176032E-2</v>
      </c>
      <c r="AH157" s="41">
        <v>3.2245074119110588E-2</v>
      </c>
      <c r="AI157" s="41">
        <v>3.2293983611181E-2</v>
      </c>
      <c r="AJ157" s="41">
        <v>2.7441864874087958E-2</v>
      </c>
      <c r="AK157" s="41">
        <v>2.8822928865452176E-2</v>
      </c>
      <c r="AL157" s="41">
        <v>2.9207508125133948E-2</v>
      </c>
      <c r="AM157" s="41">
        <v>1.9565436086923991E-2</v>
      </c>
      <c r="AN157" s="41">
        <v>1.9218993464209237E-2</v>
      </c>
      <c r="AO157" s="41">
        <v>2.0259517468697686E-2</v>
      </c>
      <c r="AP157" s="41">
        <v>3.2021054551512856E-2</v>
      </c>
      <c r="AQ157" s="41">
        <v>2.9422241264586892E-2</v>
      </c>
      <c r="AR157" s="41">
        <v>2.6235155733728775E-2</v>
      </c>
      <c r="AS157" s="41">
        <v>2.3473139446105618E-2</v>
      </c>
      <c r="AT157" s="10">
        <f t="shared" si="2"/>
        <v>1.5716644650798623</v>
      </c>
      <c r="AW157" s="41">
        <v>1</v>
      </c>
    </row>
    <row r="158" spans="1:49">
      <c r="A158" s="14" t="s">
        <v>242</v>
      </c>
      <c r="B158" s="41">
        <v>1.4627249637914375</v>
      </c>
      <c r="C158" s="41">
        <v>1.2007996494989102</v>
      </c>
      <c r="D158" s="41">
        <v>1.0845469852496055</v>
      </c>
      <c r="E158" s="41">
        <v>0.94782857987207703</v>
      </c>
      <c r="F158" s="41">
        <v>0.94738306831332819</v>
      </c>
      <c r="G158" s="41">
        <v>1.3194314461901318</v>
      </c>
      <c r="H158" s="41">
        <v>1.6969082671941518</v>
      </c>
      <c r="I158" s="41">
        <v>1.4985372404054136</v>
      </c>
      <c r="J158" s="41">
        <v>1.2908539381921682</v>
      </c>
      <c r="K158" s="41">
        <v>1.6733993121639261</v>
      </c>
      <c r="L158" s="41">
        <v>1.0580610456540978E-2</v>
      </c>
      <c r="N158" s="41">
        <v>5.8509833585476557E-3</v>
      </c>
      <c r="O158" s="41">
        <v>9.525264305736119E-3</v>
      </c>
      <c r="P158" s="41">
        <v>4.6126166041133253E-3</v>
      </c>
      <c r="Q158" s="41">
        <v>0.17653095698124083</v>
      </c>
      <c r="R158" s="41">
        <v>0.11808100935548149</v>
      </c>
      <c r="S158" s="41">
        <v>0.22815684767993852</v>
      </c>
      <c r="T158" s="41">
        <v>0.1695392025534366</v>
      </c>
      <c r="U158" s="41">
        <v>0.19310001598515525</v>
      </c>
      <c r="V158" s="41">
        <v>0.15838676434899746</v>
      </c>
      <c r="W158" s="41">
        <v>0.15737826569079733</v>
      </c>
      <c r="X158" s="41">
        <v>0.17243257405427112</v>
      </c>
      <c r="Y158" s="41">
        <v>0.11718016955353786</v>
      </c>
      <c r="Z158" s="41">
        <v>0.17085564072404619</v>
      </c>
      <c r="AA158" s="41">
        <v>2.07192417318827</v>
      </c>
      <c r="AB158" s="41">
        <v>1.8205266635458108</v>
      </c>
      <c r="AC158" s="41">
        <v>2.8780974047556334</v>
      </c>
      <c r="AD158" s="41">
        <v>3.8554738251774032</v>
      </c>
      <c r="AE158" s="41">
        <v>3.3291639437165417</v>
      </c>
      <c r="AF158" s="41">
        <v>3.0046081697357203</v>
      </c>
      <c r="AG158" s="41">
        <v>5.4429530443107952</v>
      </c>
      <c r="AH158" s="41">
        <v>3.2913005504473642</v>
      </c>
      <c r="AI158" s="41">
        <v>2.5366408953149104</v>
      </c>
      <c r="AJ158" s="41">
        <v>1.8897504509433247</v>
      </c>
      <c r="AK158" s="41">
        <v>1.8402209612237852</v>
      </c>
      <c r="AL158" s="41">
        <v>1.4888608945112716</v>
      </c>
      <c r="AM158" s="41">
        <v>1.2724057043273964</v>
      </c>
      <c r="AN158" s="41">
        <v>1.0414506794424105</v>
      </c>
      <c r="AO158" s="41">
        <v>1.592077946949249</v>
      </c>
      <c r="AP158" s="41">
        <v>2.4639880354875019</v>
      </c>
      <c r="AQ158" s="41">
        <v>5.6504269861156553</v>
      </c>
      <c r="AR158" s="41">
        <v>1.8064639224146328</v>
      </c>
      <c r="AS158" s="41">
        <v>2.9901291823544467</v>
      </c>
      <c r="AT158" s="10">
        <f t="shared" si="2"/>
        <v>65.081087806485115</v>
      </c>
      <c r="AU158" s="41">
        <v>1</v>
      </c>
    </row>
    <row r="159" spans="1:49">
      <c r="A159" s="14" t="s">
        <v>104</v>
      </c>
      <c r="B159" s="41">
        <v>8.9208135337101188E-2</v>
      </c>
      <c r="C159" s="41">
        <v>7.2232984026298602E-2</v>
      </c>
      <c r="D159" s="41">
        <v>5.7954925123305884E-2</v>
      </c>
      <c r="E159" s="41">
        <v>5.475158772746587E-2</v>
      </c>
      <c r="F159" s="41">
        <v>5.5971532601853946E-2</v>
      </c>
      <c r="G159" s="41">
        <v>7.7862883666350066E-2</v>
      </c>
      <c r="H159" s="41">
        <v>9.3704897720959274E-2</v>
      </c>
      <c r="I159" s="41">
        <v>7.8624631779640741E-2</v>
      </c>
      <c r="J159" s="41">
        <v>7.7557677867256591E-2</v>
      </c>
      <c r="K159" s="41">
        <v>9.9010768538908875E-2</v>
      </c>
      <c r="Q159" s="41">
        <v>8.3773797482806882E-3</v>
      </c>
      <c r="R159" s="41">
        <v>5.685070843720867E-3</v>
      </c>
      <c r="S159" s="41">
        <v>8.7819334302883956E-3</v>
      </c>
      <c r="T159" s="41">
        <v>7.4151787849498375E-3</v>
      </c>
      <c r="U159" s="41">
        <v>1.1789134379125035E-2</v>
      </c>
      <c r="AA159" s="41">
        <v>0.12576406734378384</v>
      </c>
      <c r="AB159" s="41">
        <v>0.10544719014557899</v>
      </c>
      <c r="AC159" s="41">
        <v>0.17229031162282357</v>
      </c>
      <c r="AD159" s="41">
        <v>0.23222024785912074</v>
      </c>
      <c r="AE159" s="41">
        <v>0.19085988196600878</v>
      </c>
      <c r="AF159" s="41">
        <v>0.17519342050870493</v>
      </c>
      <c r="AG159" s="41">
        <v>0.31081957318249537</v>
      </c>
      <c r="AH159" s="41">
        <v>0.18558506663118216</v>
      </c>
      <c r="AI159" s="41">
        <v>0.14771185284733857</v>
      </c>
      <c r="AJ159" s="41">
        <v>0.1062572787398504</v>
      </c>
      <c r="AK159" s="41">
        <v>0.10733844064367126</v>
      </c>
      <c r="AL159" s="41">
        <v>8.9953593488212691E-2</v>
      </c>
      <c r="AM159" s="41">
        <v>7.4643787782790336E-2</v>
      </c>
      <c r="AN159" s="41">
        <v>6.0286194762301133E-2</v>
      </c>
      <c r="AO159" s="41">
        <v>8.762355941011564E-2</v>
      </c>
      <c r="AP159" s="41">
        <v>0.13729348986538634</v>
      </c>
      <c r="AQ159" s="41">
        <v>0.31924433222349863</v>
      </c>
      <c r="AR159" s="41">
        <v>0.1043139920981557</v>
      </c>
      <c r="AS159" s="41">
        <v>0.16584359826694484</v>
      </c>
      <c r="AT159" s="10">
        <f t="shared" si="2"/>
        <v>3.6976186009634695</v>
      </c>
      <c r="AU159" s="41">
        <v>1</v>
      </c>
      <c r="AV159" s="41">
        <v>1</v>
      </c>
    </row>
    <row r="160" spans="1:49">
      <c r="A160" s="14" t="s">
        <v>233</v>
      </c>
      <c r="Q160" s="41">
        <v>1.3548772599822574</v>
      </c>
      <c r="R160" s="41">
        <v>4.2318288908944152E-2</v>
      </c>
      <c r="S160" s="41">
        <v>4.1609400982356002</v>
      </c>
      <c r="T160" s="41">
        <v>5.5502699228305273E-2</v>
      </c>
      <c r="U160" s="41">
        <v>2.0518347497499229E-2</v>
      </c>
      <c r="V160" s="41">
        <v>132.24280615708193</v>
      </c>
      <c r="W160" s="41">
        <v>106.79370025579371</v>
      </c>
      <c r="X160" s="41">
        <v>124.69401272125863</v>
      </c>
      <c r="Y160" s="41">
        <v>136.27713052913927</v>
      </c>
      <c r="Z160" s="41">
        <v>102.79470369522485</v>
      </c>
      <c r="AT160" s="10">
        <f t="shared" si="2"/>
        <v>608.43651005235097</v>
      </c>
      <c r="AU160" s="41">
        <v>1</v>
      </c>
    </row>
    <row r="161" spans="1:49">
      <c r="A161" s="14" t="s">
        <v>240</v>
      </c>
      <c r="V161" s="41">
        <v>5.7896301037904082E-3</v>
      </c>
      <c r="W161" s="41">
        <v>4.7792776240459722E-3</v>
      </c>
      <c r="X161" s="41">
        <v>7.4541962069746221E-3</v>
      </c>
      <c r="Y161" s="41">
        <v>5.3196725462448481E-3</v>
      </c>
      <c r="Z161" s="41">
        <v>6.1397096552649657E-3</v>
      </c>
      <c r="AT161" s="10">
        <f t="shared" si="2"/>
        <v>2.9482486136320818E-2</v>
      </c>
      <c r="AU161" s="41">
        <v>1</v>
      </c>
    </row>
    <row r="162" spans="1:49">
      <c r="A162" s="14" t="s">
        <v>105</v>
      </c>
      <c r="B162" s="41">
        <v>3.4763858321359823E-3</v>
      </c>
      <c r="C162" s="41">
        <v>3.7688511445017896E-3</v>
      </c>
      <c r="D162" s="41">
        <v>6.6983794083302186E-3</v>
      </c>
      <c r="E162" s="41">
        <v>4.4667759676423864E-3</v>
      </c>
      <c r="F162" s="41">
        <v>4.840816510516037E-3</v>
      </c>
      <c r="L162" s="41">
        <v>4.5060962047201612E-3</v>
      </c>
      <c r="N162" s="41">
        <v>4.8824832504862758E-3</v>
      </c>
      <c r="O162" s="41">
        <v>3.3541351220567344E-3</v>
      </c>
      <c r="P162" s="41">
        <v>3.2064799864810942E-3</v>
      </c>
      <c r="Q162" s="41">
        <v>9.0746494730685086E-3</v>
      </c>
      <c r="R162" s="41">
        <v>8.993295387190646E-3</v>
      </c>
      <c r="S162" s="41">
        <v>1.2634525148862607E-2</v>
      </c>
      <c r="T162" s="41">
        <v>1.2968820807645446E-2</v>
      </c>
      <c r="U162" s="41">
        <v>1.2792079273186303E-2</v>
      </c>
      <c r="V162" s="41">
        <v>2.1326976713104462E-2</v>
      </c>
      <c r="W162" s="41">
        <v>1.6687508995666161E-2</v>
      </c>
      <c r="X162" s="41">
        <v>1.8445041855988064E-2</v>
      </c>
      <c r="Y162" s="41">
        <v>1.5770106387760826E-2</v>
      </c>
      <c r="Z162" s="41">
        <v>1.4366933223868578E-2</v>
      </c>
      <c r="AE162" s="41">
        <v>5.4488354788817519E-3</v>
      </c>
      <c r="AF162" s="41">
        <v>8.438398771154737E-3</v>
      </c>
      <c r="AG162" s="41">
        <v>7.615680127825911E-3</v>
      </c>
      <c r="AI162" s="41">
        <v>5.5250720454830754E-3</v>
      </c>
      <c r="AT162" s="10">
        <f t="shared" si="2"/>
        <v>0.20928832711655776</v>
      </c>
      <c r="AU162" s="41">
        <v>1</v>
      </c>
    </row>
    <row r="163" spans="1:49">
      <c r="A163" s="14" t="s">
        <v>106</v>
      </c>
      <c r="B163" s="41">
        <v>3.4590129986996149E-2</v>
      </c>
      <c r="C163" s="41">
        <v>4.1987454155173888E-2</v>
      </c>
      <c r="D163" s="41">
        <v>3.4548473851874151E-2</v>
      </c>
      <c r="E163" s="41">
        <v>4.6288185526033927E-2</v>
      </c>
      <c r="F163" s="41">
        <v>4.2271891220777486E-2</v>
      </c>
      <c r="G163" s="41">
        <v>7.057514733775419E-2</v>
      </c>
      <c r="H163" s="41">
        <v>5.6319867117024643E-2</v>
      </c>
      <c r="I163" s="41">
        <v>6.5307354346687219E-2</v>
      </c>
      <c r="J163" s="41">
        <v>5.4607372335307262E-2</v>
      </c>
      <c r="K163" s="41">
        <v>7.0506418987265104E-2</v>
      </c>
      <c r="L163" s="41">
        <v>3.7067038533314195E-2</v>
      </c>
      <c r="M163" s="41">
        <v>6.7717089081293248E-3</v>
      </c>
      <c r="N163" s="41">
        <v>2.8290198832937107E-2</v>
      </c>
      <c r="O163" s="41">
        <v>1.2543512049576419E-2</v>
      </c>
      <c r="P163" s="41">
        <v>8.8807283168536172E-3</v>
      </c>
      <c r="Q163" s="41">
        <v>0.52246672754231016</v>
      </c>
      <c r="R163" s="41">
        <v>0.72617896639949486</v>
      </c>
      <c r="S163" s="41">
        <v>0.62027494992179566</v>
      </c>
      <c r="T163" s="41">
        <v>0.71580561702373657</v>
      </c>
      <c r="U163" s="41">
        <v>0.75375214440033411</v>
      </c>
      <c r="V163" s="41">
        <v>0.5758393622745962</v>
      </c>
      <c r="W163" s="41">
        <v>0.42640610993768097</v>
      </c>
      <c r="X163" s="41">
        <v>0.47284308881386444</v>
      </c>
      <c r="Y163" s="41">
        <v>0.35173454099971607</v>
      </c>
      <c r="Z163" s="41">
        <v>0.41810873323492032</v>
      </c>
      <c r="AA163" s="41">
        <v>3.1605866280554083E-2</v>
      </c>
      <c r="AB163" s="41">
        <v>2.8201545206276237E-2</v>
      </c>
      <c r="AC163" s="41">
        <v>3.7599347839290365E-2</v>
      </c>
      <c r="AD163" s="41">
        <v>3.6144424328040894E-2</v>
      </c>
      <c r="AE163" s="41">
        <v>0.10210764201849068</v>
      </c>
      <c r="AF163" s="41">
        <v>9.5207973396557385E-2</v>
      </c>
      <c r="AG163" s="41">
        <v>0.10873407679641114</v>
      </c>
      <c r="AH163" s="41">
        <v>9.1682767463637876E-2</v>
      </c>
      <c r="AI163" s="41">
        <v>0.10116718301753599</v>
      </c>
      <c r="AJ163" s="41">
        <v>4.4286900164127119E-2</v>
      </c>
      <c r="AK163" s="41">
        <v>4.6659335344011135E-2</v>
      </c>
      <c r="AL163" s="41">
        <v>4.2615700860638865E-2</v>
      </c>
      <c r="AM163" s="41">
        <v>3.6086811902407361E-2</v>
      </c>
      <c r="AN163" s="41">
        <v>3.6268701297969379E-2</v>
      </c>
      <c r="AO163" s="41">
        <v>5.0358832531032585E-3</v>
      </c>
      <c r="AP163" s="41">
        <v>1.0047444924991388E-2</v>
      </c>
      <c r="AQ163" s="41">
        <v>8.2447269178723363E-3</v>
      </c>
      <c r="AR163" s="41">
        <v>5.0463371649834979E-3</v>
      </c>
      <c r="AS163" s="41">
        <v>5.6083074879486744E-3</v>
      </c>
      <c r="AT163" s="10">
        <f t="shared" si="2"/>
        <v>7.0663166977189995</v>
      </c>
      <c r="AU163" s="41">
        <v>1</v>
      </c>
      <c r="AV163" s="41">
        <v>1</v>
      </c>
    </row>
    <row r="164" spans="1:49">
      <c r="A164" s="14" t="s">
        <v>107</v>
      </c>
      <c r="B164" s="41">
        <v>1.3022651688636378E-2</v>
      </c>
      <c r="C164" s="41">
        <v>9.2712635950059092E-3</v>
      </c>
      <c r="D164" s="41">
        <v>1.5943261097529915E-2</v>
      </c>
      <c r="E164" s="41">
        <v>1.3951074734011906E-2</v>
      </c>
      <c r="F164" s="41">
        <v>1.2724945263169585E-2</v>
      </c>
      <c r="G164" s="41">
        <v>2.6851053076447164E-2</v>
      </c>
      <c r="H164" s="41">
        <v>1.7908122191217811E-2</v>
      </c>
      <c r="I164" s="41">
        <v>2.0717264427919598E-2</v>
      </c>
      <c r="J164" s="41">
        <v>2.1780673474251232E-2</v>
      </c>
      <c r="K164" s="41">
        <v>2.2968995834068893E-2</v>
      </c>
      <c r="Q164" s="41">
        <v>6.2728527486497376E-2</v>
      </c>
      <c r="R164" s="41">
        <v>9.094981518381838E-2</v>
      </c>
      <c r="S164" s="41">
        <v>8.1560793568037762E-2</v>
      </c>
      <c r="T164" s="41">
        <v>9.5398081550450223E-2</v>
      </c>
      <c r="U164" s="41">
        <v>0.10240387071470124</v>
      </c>
      <c r="V164" s="41">
        <v>0.11424154922394601</v>
      </c>
      <c r="W164" s="41">
        <v>8.384334496150099E-2</v>
      </c>
      <c r="X164" s="41">
        <v>8.3847960027851789E-2</v>
      </c>
      <c r="Z164" s="41">
        <v>7.7330217798021739E-2</v>
      </c>
      <c r="AA164" s="41">
        <v>1.382867259491051E-2</v>
      </c>
      <c r="AB164" s="41">
        <v>7.9747644370405622E-3</v>
      </c>
      <c r="AC164" s="41">
        <v>1.9959145342291287E-2</v>
      </c>
      <c r="AD164" s="41">
        <v>1.634900455754363E-2</v>
      </c>
      <c r="AE164" s="41">
        <v>3.1942327759121592E-2</v>
      </c>
      <c r="AF164" s="41">
        <v>2.8526817477269376E-2</v>
      </c>
      <c r="AG164" s="41">
        <v>3.5226172931614577E-2</v>
      </c>
      <c r="AH164" s="41">
        <v>2.279470148816011E-2</v>
      </c>
      <c r="AI164" s="41">
        <v>3.2961317974498909E-2</v>
      </c>
      <c r="AJ164" s="41">
        <v>1.5562961438251911E-2</v>
      </c>
      <c r="AK164" s="41">
        <v>2.0649652828846437E-2</v>
      </c>
      <c r="AL164" s="41">
        <v>1.5839810208771451E-2</v>
      </c>
      <c r="AM164" s="41">
        <v>1.4104173946621478E-2</v>
      </c>
      <c r="AN164" s="41">
        <v>1.4942170760734876E-2</v>
      </c>
      <c r="AO164" s="41">
        <v>3.6642996247138603E-3</v>
      </c>
      <c r="AP164" s="41">
        <v>9.4989747603826651E-3</v>
      </c>
      <c r="AR164" s="41">
        <v>3.3446732302491265E-3</v>
      </c>
      <c r="AT164" s="10">
        <f t="shared" si="2"/>
        <v>1.2746131072581064</v>
      </c>
      <c r="AU164" s="41">
        <v>1</v>
      </c>
    </row>
    <row r="165" spans="1:49">
      <c r="A165" s="14">
        <v>168</v>
      </c>
      <c r="B165" s="41">
        <v>3.6675476380981085E-2</v>
      </c>
      <c r="C165" s="41">
        <v>4.8661992400298691E-2</v>
      </c>
      <c r="D165" s="41">
        <v>7.9422885440477403E-2</v>
      </c>
      <c r="E165" s="41">
        <v>9.6775904013099157E-2</v>
      </c>
      <c r="F165" s="41">
        <v>6.1163814602607176E-2</v>
      </c>
      <c r="G165" s="41">
        <v>7.667692003822503E-2</v>
      </c>
      <c r="H165" s="41">
        <v>9.8480639509713391E-2</v>
      </c>
      <c r="I165" s="41">
        <v>7.8074678340115999E-2</v>
      </c>
      <c r="J165" s="41">
        <v>0.1114646423769891</v>
      </c>
      <c r="K165" s="41">
        <v>5.7954505919023999E-2</v>
      </c>
      <c r="L165" s="41">
        <v>6.1539408031625491E-2</v>
      </c>
      <c r="M165" s="41">
        <v>3.5347824404544363E-2</v>
      </c>
      <c r="N165" s="41">
        <v>8.3389074994596926E-2</v>
      </c>
      <c r="O165" s="41">
        <v>5.3554385323310416E-2</v>
      </c>
      <c r="P165" s="41">
        <v>6.9829977037740742E-2</v>
      </c>
      <c r="Q165" s="41">
        <v>4.3391191202489889E-2</v>
      </c>
      <c r="R165" s="41">
        <v>6.4127194040608931E-2</v>
      </c>
      <c r="S165" s="41">
        <v>4.3717037565513268E-2</v>
      </c>
      <c r="T165" s="41">
        <v>0.17314390849084424</v>
      </c>
      <c r="U165" s="41">
        <v>0.15896561214080779</v>
      </c>
      <c r="V165" s="41">
        <v>9.7586195981331086E-2</v>
      </c>
      <c r="W165" s="41">
        <v>7.3717839376634051E-2</v>
      </c>
      <c r="X165" s="41">
        <v>8.2168096040234159E-2</v>
      </c>
      <c r="Y165" s="41">
        <v>0.11947014946180209</v>
      </c>
      <c r="Z165" s="41">
        <v>8.4883601600922023E-2</v>
      </c>
      <c r="AA165" s="41">
        <v>9.4800229019466969E-2</v>
      </c>
      <c r="AB165" s="41">
        <v>6.2034980796532531E-2</v>
      </c>
      <c r="AC165" s="41">
        <v>0.11439395719752797</v>
      </c>
      <c r="AD165" s="41">
        <v>8.0049972820888243E-2</v>
      </c>
      <c r="AE165" s="41">
        <v>0.15390177000668603</v>
      </c>
      <c r="AF165" s="41">
        <v>8.9506868566569919E-2</v>
      </c>
      <c r="AG165" s="41">
        <v>7.8290968852840911E-2</v>
      </c>
      <c r="AH165" s="41">
        <v>5.4743293328652645E-2</v>
      </c>
      <c r="AI165" s="41">
        <v>5.0342171890768013E-2</v>
      </c>
      <c r="AJ165" s="41">
        <v>8.6852970809206287E-2</v>
      </c>
      <c r="AK165" s="41">
        <v>6.8508071737012691E-2</v>
      </c>
      <c r="AL165" s="41">
        <v>3.6936509082133959E-2</v>
      </c>
      <c r="AM165" s="41">
        <v>5.3292491794375875E-2</v>
      </c>
      <c r="AN165" s="41">
        <v>4.5641740260574014E-2</v>
      </c>
      <c r="AT165" s="10">
        <f t="shared" si="2"/>
        <v>3.0594789508777724</v>
      </c>
      <c r="AW165" s="41">
        <v>1</v>
      </c>
    </row>
    <row r="166" spans="1:49">
      <c r="A166" s="14">
        <v>113</v>
      </c>
      <c r="B166" s="41">
        <v>2.2620459982906103E-2</v>
      </c>
      <c r="C166" s="41">
        <v>3.276613420995346E-2</v>
      </c>
      <c r="E166" s="41">
        <v>3.4273915597871393E-2</v>
      </c>
      <c r="F166" s="41">
        <v>7.1870119782444161E-2</v>
      </c>
      <c r="G166" s="41">
        <v>3.7061435994852981E-2</v>
      </c>
      <c r="H166" s="41">
        <v>4.603011591399403E-2</v>
      </c>
      <c r="I166" s="41">
        <v>8.1093134446286144E-2</v>
      </c>
      <c r="J166" s="41">
        <v>7.0946811811204172E-2</v>
      </c>
      <c r="K166" s="41">
        <v>6.2930944505364947E-2</v>
      </c>
      <c r="L166" s="41">
        <v>9.0132966514649346E-2</v>
      </c>
      <c r="M166" s="41">
        <v>4.0905421302820572E-2</v>
      </c>
      <c r="N166" s="41">
        <v>5.378025718608169E-2</v>
      </c>
      <c r="O166" s="41">
        <v>6.1640490679891795E-2</v>
      </c>
      <c r="P166" s="41">
        <v>4.3457318172846024E-2</v>
      </c>
      <c r="Q166" s="41">
        <v>3.1955291512581148E-2</v>
      </c>
      <c r="R166" s="41">
        <v>7.266745894876675E-2</v>
      </c>
      <c r="S166" s="41">
        <v>4.8436736821886234E-2</v>
      </c>
      <c r="T166" s="41">
        <v>0.10087671155573892</v>
      </c>
      <c r="U166" s="41">
        <v>7.098199939684878E-2</v>
      </c>
      <c r="V166" s="41">
        <v>6.645522873633157E-2</v>
      </c>
      <c r="W166" s="41">
        <v>5.2039218017909138E-2</v>
      </c>
      <c r="X166" s="41">
        <v>9.2659859402610609E-2</v>
      </c>
      <c r="Y166" s="41">
        <v>8.8267359492989528E-2</v>
      </c>
      <c r="Z166" s="41">
        <v>0.10560212193215818</v>
      </c>
      <c r="AA166" s="41">
        <v>5.4404904975601957E-2</v>
      </c>
      <c r="AB166" s="41">
        <v>3.7475142638840872E-2</v>
      </c>
      <c r="AC166" s="41">
        <v>0.12964318861660928</v>
      </c>
      <c r="AD166" s="41">
        <v>0.12493205222063927</v>
      </c>
      <c r="AE166" s="41">
        <v>4.4448924164764536E-2</v>
      </c>
      <c r="AF166" s="41">
        <v>4.4396587487306606E-2</v>
      </c>
      <c r="AG166" s="41">
        <v>0.12536713526027479</v>
      </c>
      <c r="AH166" s="41">
        <v>0.11994429868371789</v>
      </c>
      <c r="AI166" s="41">
        <v>6.1370850422002035E-2</v>
      </c>
      <c r="AJ166" s="41">
        <v>3.8281093422456711E-2</v>
      </c>
      <c r="AK166" s="41">
        <v>3.6693433994403661E-2</v>
      </c>
      <c r="AL166" s="41">
        <v>6.787041878254392E-2</v>
      </c>
      <c r="AM166" s="41">
        <v>6.8506348027189454E-2</v>
      </c>
      <c r="AN166" s="41">
        <v>6.0951952026271565E-2</v>
      </c>
      <c r="AO166" s="41">
        <v>2.3330408247304035E-2</v>
      </c>
      <c r="AP166" s="41">
        <v>4.0700224318496819E-2</v>
      </c>
      <c r="AQ166" s="41">
        <v>8.7235028668188871E-2</v>
      </c>
      <c r="AR166" s="41">
        <v>7.7982361938529032E-2</v>
      </c>
      <c r="AS166" s="41">
        <v>6.6791332104688406E-2</v>
      </c>
      <c r="AT166" s="10">
        <f t="shared" si="2"/>
        <v>2.7897771979188173</v>
      </c>
      <c r="AW166" s="41">
        <v>1</v>
      </c>
    </row>
    <row r="167" spans="1:49">
      <c r="A167" s="14" t="s">
        <v>108</v>
      </c>
      <c r="B167" s="41">
        <v>4.3149509755619112E-2</v>
      </c>
      <c r="C167" s="41">
        <v>4.0446089791104659E-2</v>
      </c>
      <c r="D167" s="41">
        <v>9.2310873081770578E-2</v>
      </c>
      <c r="E167" s="41">
        <v>4.2906642402698446E-2</v>
      </c>
      <c r="F167" s="41">
        <v>4.6290879503192418E-2</v>
      </c>
      <c r="G167" s="41">
        <v>2.4842496013384573E-2</v>
      </c>
      <c r="H167" s="41">
        <v>3.3374841939006257E-2</v>
      </c>
      <c r="I167" s="41">
        <v>5.4587403029682152E-2</v>
      </c>
      <c r="J167" s="41">
        <v>3.3453106803537781E-2</v>
      </c>
      <c r="K167" s="41">
        <v>2.7919340976242723E-2</v>
      </c>
      <c r="L167" s="41">
        <v>3.4815962291712348E-2</v>
      </c>
      <c r="M167" s="41">
        <v>2.1073161245385892E-2</v>
      </c>
      <c r="N167" s="41">
        <v>2.5535714285714283E-2</v>
      </c>
      <c r="O167" s="41">
        <v>2.7789454084056024E-2</v>
      </c>
      <c r="P167" s="41">
        <v>2.2517214594170113E-2</v>
      </c>
      <c r="Q167" s="41">
        <v>2.4492086729846603E-2</v>
      </c>
      <c r="R167" s="41">
        <v>2.7327775444616204E-2</v>
      </c>
      <c r="S167" s="41">
        <v>2.3220920341354992E-2</v>
      </c>
      <c r="T167" s="41">
        <v>3.4266040098396497E-2</v>
      </c>
      <c r="U167" s="41">
        <v>3.0677984815750486E-2</v>
      </c>
      <c r="V167" s="41">
        <v>4.1901727964322268E-2</v>
      </c>
      <c r="W167" s="41">
        <v>3.5158068677992031E-2</v>
      </c>
      <c r="X167" s="41">
        <v>3.8772499640461408E-2</v>
      </c>
      <c r="Y167" s="41">
        <v>2.8804129190259233E-2</v>
      </c>
      <c r="Z167" s="41">
        <v>2.8435785501709068E-2</v>
      </c>
      <c r="AA167" s="41">
        <v>3.1503613742347857E-2</v>
      </c>
      <c r="AB167" s="41">
        <v>2.758609033729478E-2</v>
      </c>
      <c r="AC167" s="41">
        <v>3.0980990955878741E-2</v>
      </c>
      <c r="AD167" s="41">
        <v>3.0061575366019361E-2</v>
      </c>
      <c r="AE167" s="41">
        <v>3.9408609826773196E-2</v>
      </c>
      <c r="AF167" s="41">
        <v>3.0748666046467917E-2</v>
      </c>
      <c r="AG167" s="41">
        <v>4.0116506657466112E-2</v>
      </c>
      <c r="AH167" s="41">
        <v>3.4566448652975368E-2</v>
      </c>
      <c r="AI167" s="41">
        <v>2.9041815453790081E-2</v>
      </c>
      <c r="AJ167" s="41">
        <v>4.9214099223781643E-2</v>
      </c>
      <c r="AK167" s="41">
        <v>5.107289824989799E-2</v>
      </c>
      <c r="AL167" s="41">
        <v>2.6621624674181988E-2</v>
      </c>
      <c r="AM167" s="41">
        <v>2.6726249506457592E-2</v>
      </c>
      <c r="AN167" s="41">
        <v>2.6480819844418139E-2</v>
      </c>
      <c r="AO167" s="41">
        <v>1.3559841685712693E-2</v>
      </c>
      <c r="AP167" s="41">
        <v>2.2402847146650029E-2</v>
      </c>
      <c r="AQ167" s="41">
        <v>2.1276266815920666E-2</v>
      </c>
      <c r="AR167" s="41">
        <v>1.4265759414522527E-2</v>
      </c>
      <c r="AS167" s="41">
        <v>1.686012275898276E-2</v>
      </c>
      <c r="AT167" s="10">
        <f t="shared" si="2"/>
        <v>1.4465645545615258</v>
      </c>
      <c r="AU167" s="41">
        <v>1</v>
      </c>
      <c r="AV167" s="41">
        <v>1</v>
      </c>
    </row>
    <row r="168" spans="1:49">
      <c r="A168" s="14" t="s">
        <v>109</v>
      </c>
      <c r="B168" s="41">
        <v>4.0678504650795436E-2</v>
      </c>
      <c r="C168" s="41">
        <v>8.1432948755748691E-2</v>
      </c>
      <c r="D168" s="41">
        <v>4.1863465399921272E-2</v>
      </c>
      <c r="E168" s="41">
        <v>0.10285426842933933</v>
      </c>
      <c r="F168" s="41">
        <v>0.10040480593127411</v>
      </c>
      <c r="G168" s="41">
        <v>5.7484816005716331E-2</v>
      </c>
      <c r="H168" s="41">
        <v>8.3099674185164077E-2</v>
      </c>
      <c r="I168" s="41">
        <v>0.10361300699695362</v>
      </c>
      <c r="J168" s="41">
        <v>0.1021325972688726</v>
      </c>
      <c r="K168" s="41">
        <v>0.10676213216297258</v>
      </c>
      <c r="L168" s="41">
        <v>0.15256207812039077</v>
      </c>
      <c r="M168" s="41">
        <v>7.5599060592821357E-2</v>
      </c>
      <c r="N168" s="41">
        <v>9.1830829911389661E-2</v>
      </c>
      <c r="O168" s="41">
        <v>0.10968353555333055</v>
      </c>
      <c r="P168" s="41">
        <v>7.7390623957148477E-2</v>
      </c>
      <c r="Q168" s="41">
        <v>4.6919152342641622E-2</v>
      </c>
      <c r="R168" s="41">
        <v>0.1393796967287089</v>
      </c>
      <c r="S168" s="41">
        <v>8.9220700820459353E-2</v>
      </c>
      <c r="T168" s="41">
        <v>0.13860603585230341</v>
      </c>
      <c r="U168" s="41">
        <v>0.11821302444080796</v>
      </c>
      <c r="V168" s="41">
        <v>9.378725956042952E-2</v>
      </c>
      <c r="W168" s="41">
        <v>8.0594995696700741E-2</v>
      </c>
      <c r="X168" s="41">
        <v>0.14895648372678486</v>
      </c>
      <c r="Y168" s="41">
        <v>0.13306720745357306</v>
      </c>
      <c r="Z168" s="41">
        <v>0.13897108393788926</v>
      </c>
      <c r="AA168" s="41">
        <v>8.2777690200372372E-2</v>
      </c>
      <c r="AB168" s="41">
        <v>6.7909545354240514E-2</v>
      </c>
      <c r="AC168" s="41">
        <v>0.22173860893339312</v>
      </c>
      <c r="AD168" s="41">
        <v>0.19259945338233161</v>
      </c>
      <c r="AE168" s="41">
        <v>7.8863449528612517E-2</v>
      </c>
      <c r="AF168" s="41">
        <v>7.2500108302268329E-2</v>
      </c>
      <c r="AG168" s="41">
        <v>0.20507661309367045</v>
      </c>
      <c r="AH168" s="41">
        <v>0.20534870372169883</v>
      </c>
      <c r="AI168" s="41">
        <v>0.10690365006898868</v>
      </c>
      <c r="AJ168" s="41">
        <v>7.3099537952365221E-2</v>
      </c>
      <c r="AK168" s="41">
        <v>6.5515747471832156E-2</v>
      </c>
      <c r="AL168" s="41">
        <v>0.1161925834427428</v>
      </c>
      <c r="AM168" s="41">
        <v>0.12053419432722567</v>
      </c>
      <c r="AN168" s="41">
        <v>0.10706709789376161</v>
      </c>
      <c r="AO168" s="41">
        <v>3.8078865833856307E-2</v>
      </c>
      <c r="AP168" s="41">
        <v>7.0529976214698684E-2</v>
      </c>
      <c r="AQ168" s="41">
        <v>0.14231776777773186</v>
      </c>
      <c r="AR168" s="41">
        <v>0.13589804329029426</v>
      </c>
      <c r="AS168" s="41">
        <v>0.11518027735649602</v>
      </c>
      <c r="AT168" s="10">
        <f t="shared" si="2"/>
        <v>4.6732399026287199</v>
      </c>
      <c r="AU168" s="41">
        <v>1</v>
      </c>
      <c r="AV168" s="41">
        <v>1</v>
      </c>
    </row>
    <row r="169" spans="1:49">
      <c r="A169" s="14" t="s">
        <v>110</v>
      </c>
      <c r="B169" s="41">
        <v>2.2760534137314513E-2</v>
      </c>
      <c r="C169" s="41">
        <v>1.8460550716570823E-2</v>
      </c>
      <c r="D169" s="41">
        <v>3.453027982414645E-2</v>
      </c>
      <c r="E169" s="41">
        <v>2.803046853072199E-2</v>
      </c>
      <c r="F169" s="41">
        <v>3.2951849554478295E-2</v>
      </c>
      <c r="G169" s="41">
        <v>1.6442573857678555E-2</v>
      </c>
      <c r="H169" s="41">
        <v>1.6984832901009772E-2</v>
      </c>
      <c r="I169" s="41">
        <v>1.9966407751981736E-2</v>
      </c>
      <c r="J169" s="41">
        <v>1.8496036403041382E-2</v>
      </c>
      <c r="K169" s="41">
        <v>1.7731300664770758E-2</v>
      </c>
      <c r="L169" s="41">
        <v>1.9644071245695428E-2</v>
      </c>
      <c r="M169" s="41">
        <v>1.3779890190828245E-2</v>
      </c>
      <c r="N169" s="41">
        <v>2.0349848714069592E-2</v>
      </c>
      <c r="O169" s="41">
        <v>1.4976395897769819E-2</v>
      </c>
      <c r="P169" s="41">
        <v>1.9418090624951187E-2</v>
      </c>
      <c r="Q169" s="41">
        <v>1.4728490035232798E-2</v>
      </c>
      <c r="R169" s="41">
        <v>2.4704606852346614E-2</v>
      </c>
      <c r="S169" s="41">
        <v>2.2474823697280686E-2</v>
      </c>
      <c r="T169" s="41">
        <v>3.2856295899698615E-2</v>
      </c>
      <c r="U169" s="41">
        <v>3.3524331219008163E-2</v>
      </c>
      <c r="V169" s="41">
        <v>3.3844430454096221E-2</v>
      </c>
      <c r="W169" s="41">
        <v>2.7607069951924565E-2</v>
      </c>
      <c r="X169" s="41">
        <v>2.4750494454562157E-2</v>
      </c>
      <c r="Y169" s="41">
        <v>2.7926716090857208E-2</v>
      </c>
      <c r="Z169" s="41">
        <v>2.690906794445716E-2</v>
      </c>
      <c r="AA169" s="41">
        <v>2.5253755076986E-2</v>
      </c>
      <c r="AB169" s="41">
        <v>1.9577842604273359E-2</v>
      </c>
      <c r="AC169" s="41">
        <v>3.3381423369437994E-2</v>
      </c>
      <c r="AD169" s="41">
        <v>3.1325274257407158E-2</v>
      </c>
      <c r="AE169" s="41">
        <v>1.6000883084960445E-2</v>
      </c>
      <c r="AF169" s="41">
        <v>1.318644363986669E-2</v>
      </c>
      <c r="AG169" s="41">
        <v>2.7911485680023759E-2</v>
      </c>
      <c r="AH169" s="41">
        <v>8.8037144327047963E-3</v>
      </c>
      <c r="AI169" s="41">
        <v>2.0100730535492349E-2</v>
      </c>
      <c r="AJ169" s="41">
        <v>2.3315665744015862E-2</v>
      </c>
      <c r="AK169" s="41">
        <v>2.6769379030406937E-2</v>
      </c>
      <c r="AL169" s="41">
        <v>2.7225190311876219E-2</v>
      </c>
      <c r="AM169" s="41">
        <v>1.7839543864535814E-2</v>
      </c>
      <c r="AN169" s="41">
        <v>2.187883707863654E-2</v>
      </c>
      <c r="AO169" s="41">
        <v>1.0098964411653109E-2</v>
      </c>
      <c r="AP169" s="41">
        <v>2.7086756572377274E-2</v>
      </c>
      <c r="AQ169" s="41">
        <v>1.3261857158497082E-2</v>
      </c>
      <c r="AR169" s="41">
        <v>1.5579940385145838E-2</v>
      </c>
      <c r="AS169" s="41">
        <v>1.8896009596309916E-2</v>
      </c>
      <c r="AT169" s="10">
        <f t="shared" si="2"/>
        <v>0.9813431544490997</v>
      </c>
      <c r="AU169" s="41">
        <v>1</v>
      </c>
    </row>
    <row r="170" spans="1:49">
      <c r="A170" s="14" t="s">
        <v>111</v>
      </c>
      <c r="B170" s="41">
        <v>3.0353947983978186E-2</v>
      </c>
      <c r="C170" s="41">
        <v>2.718277860290045E-2</v>
      </c>
      <c r="D170" s="41">
        <v>4.2215437136326195E-2</v>
      </c>
      <c r="E170" s="41">
        <v>3.2414879920930006E-2</v>
      </c>
      <c r="F170" s="41">
        <v>3.1096856507027513E-2</v>
      </c>
      <c r="G170" s="41">
        <v>1.7472267970268126E-2</v>
      </c>
      <c r="H170" s="41">
        <v>3.0688649596512449E-2</v>
      </c>
      <c r="I170" s="41">
        <v>2.8575188112908233E-2</v>
      </c>
      <c r="J170" s="41">
        <v>3.062485667651383E-2</v>
      </c>
      <c r="K170" s="41">
        <v>3.3471446040690307E-2</v>
      </c>
      <c r="L170" s="41">
        <v>3.355002768492505E-2</v>
      </c>
      <c r="M170" s="41">
        <v>2.4008395265393109E-2</v>
      </c>
      <c r="N170" s="41">
        <v>2.0251783012751243E-2</v>
      </c>
      <c r="O170" s="41">
        <v>2.1547244998762375E-2</v>
      </c>
      <c r="P170" s="41">
        <v>2.3615483691399732E-2</v>
      </c>
      <c r="Q170" s="41">
        <v>2.6716275721411484E-2</v>
      </c>
      <c r="R170" s="41">
        <v>2.9456214499953833E-2</v>
      </c>
      <c r="S170" s="41">
        <v>2.9494004335537689E-2</v>
      </c>
      <c r="T170" s="41">
        <v>4.6239747354019908E-2</v>
      </c>
      <c r="U170" s="41">
        <v>3.3876334224876521E-2</v>
      </c>
      <c r="V170" s="41">
        <v>3.6062858087456871E-2</v>
      </c>
      <c r="W170" s="41">
        <v>3.9056867555527834E-2</v>
      </c>
      <c r="X170" s="41">
        <v>4.5193289372323933E-2</v>
      </c>
      <c r="Y170" s="41">
        <v>3.6022871917602832E-2</v>
      </c>
      <c r="Z170" s="41">
        <v>5.0034339303898889E-2</v>
      </c>
      <c r="AA170" s="41">
        <v>4.1216949406951663E-2</v>
      </c>
      <c r="AB170" s="41">
        <v>4.8372201593677333E-2</v>
      </c>
      <c r="AC170" s="41">
        <v>4.1309412228257472E-2</v>
      </c>
      <c r="AD170" s="41">
        <v>3.5354013422207627E-2</v>
      </c>
      <c r="AE170" s="41">
        <v>2.7670309916276753E-2</v>
      </c>
      <c r="AF170" s="41">
        <v>2.5607061748446507E-2</v>
      </c>
      <c r="AG170" s="41">
        <v>5.5917031633870982E-2</v>
      </c>
      <c r="AH170" s="41">
        <v>3.5542855842203722E-2</v>
      </c>
      <c r="AI170" s="41">
        <v>2.3948500046463424E-2</v>
      </c>
      <c r="AJ170" s="41">
        <v>3.8168696137325105E-2</v>
      </c>
      <c r="AK170" s="41">
        <v>2.8266925786050508E-2</v>
      </c>
      <c r="AL170" s="41">
        <v>2.8290451982786121E-2</v>
      </c>
      <c r="AM170" s="41">
        <v>2.2219145998600566E-2</v>
      </c>
      <c r="AN170" s="41">
        <v>3.2113415437678434E-2</v>
      </c>
      <c r="AO170" s="41">
        <v>2.100195285456628E-2</v>
      </c>
      <c r="AP170" s="41">
        <v>2.6626583014761968E-2</v>
      </c>
      <c r="AQ170" s="41">
        <v>2.5293252240624117E-2</v>
      </c>
      <c r="AR170" s="41">
        <v>2.2020174478302085E-2</v>
      </c>
      <c r="AS170" s="41">
        <v>1.5590456299515764E-2</v>
      </c>
      <c r="AT170" s="10">
        <f t="shared" si="2"/>
        <v>1.3937514356424632</v>
      </c>
      <c r="AU170" s="41">
        <v>1</v>
      </c>
      <c r="AV170" s="41">
        <v>1</v>
      </c>
    </row>
    <row r="171" spans="1:49">
      <c r="A171" s="14" t="s">
        <v>112</v>
      </c>
      <c r="B171" s="41">
        <v>8.9013790027629783E-3</v>
      </c>
      <c r="C171" s="41">
        <v>1.2772485664450316E-2</v>
      </c>
      <c r="D171" s="41">
        <v>1.4287273773805231E-2</v>
      </c>
      <c r="E171" s="41">
        <v>4.6710966790460984E-3</v>
      </c>
      <c r="G171" s="41">
        <v>2.9705731140912696E-3</v>
      </c>
      <c r="H171" s="41">
        <v>4.3620416620974286E-3</v>
      </c>
      <c r="I171" s="41">
        <v>1.8295383581021975E-2</v>
      </c>
      <c r="J171" s="41">
        <v>4.472254821289664E-3</v>
      </c>
      <c r="K171" s="41">
        <v>3.6959269744361559E-3</v>
      </c>
      <c r="L171" s="41">
        <v>3.962257007598763E-3</v>
      </c>
      <c r="N171" s="41">
        <v>2.8258050572725307E-3</v>
      </c>
      <c r="O171" s="41">
        <v>3.7711372115270974E-3</v>
      </c>
      <c r="P171" s="41">
        <v>3.1624583391910524E-3</v>
      </c>
      <c r="Q171" s="41">
        <v>3.6429157161891154E-3</v>
      </c>
      <c r="R171" s="41">
        <v>4.3259794066224065E-3</v>
      </c>
      <c r="T171" s="41">
        <v>5.6551491104710246E-3</v>
      </c>
      <c r="U171" s="41">
        <v>3.9382808212744293E-3</v>
      </c>
      <c r="V171" s="41">
        <v>9.9073061271863338E-3</v>
      </c>
      <c r="W171" s="41">
        <v>8.4292031732324073E-3</v>
      </c>
      <c r="X171" s="41">
        <v>7.5357153536507061E-3</v>
      </c>
      <c r="Y171" s="41">
        <v>7.580632955112525E-3</v>
      </c>
      <c r="Z171" s="41">
        <v>7.5186497943588813E-3</v>
      </c>
      <c r="AA171" s="41">
        <v>8.0146981469021578E-3</v>
      </c>
      <c r="AB171" s="41">
        <v>5.445659480619868E-3</v>
      </c>
      <c r="AC171" s="41">
        <v>6.8005638956042331E-3</v>
      </c>
      <c r="AD171" s="41">
        <v>4.0894478346775107E-3</v>
      </c>
      <c r="AE171" s="41">
        <v>1.3616742385121906E-2</v>
      </c>
      <c r="AF171" s="41">
        <v>3.8243550141013227E-3</v>
      </c>
      <c r="AG171" s="41">
        <v>4.3239708004889537E-3</v>
      </c>
      <c r="AT171" s="10">
        <f t="shared" si="2"/>
        <v>0.19279934290420436</v>
      </c>
      <c r="AU171" s="41">
        <v>1</v>
      </c>
    </row>
    <row r="172" spans="1:49">
      <c r="A172" s="14" t="s">
        <v>231</v>
      </c>
      <c r="Q172" s="41">
        <v>1.3374782867190795E-2</v>
      </c>
      <c r="R172" s="41">
        <v>4.5288155382603749E-3</v>
      </c>
      <c r="S172" s="41">
        <v>7.0910737315808244E-3</v>
      </c>
      <c r="T172" s="41">
        <v>1.3333558139991007E-2</v>
      </c>
      <c r="U172" s="41">
        <v>1.037024585827924E-2</v>
      </c>
      <c r="V172" s="41">
        <v>1.8626263088107539E-2</v>
      </c>
      <c r="W172" s="41">
        <v>1.3458328825347133E-2</v>
      </c>
      <c r="X172" s="41">
        <v>2.6339583846536115E-2</v>
      </c>
      <c r="Y172" s="41">
        <v>7.2116301049424767E-3</v>
      </c>
      <c r="Z172" s="41">
        <v>7.2174112111906656E-3</v>
      </c>
      <c r="AA172" s="41">
        <v>5.7998819507555704E-3</v>
      </c>
      <c r="AC172" s="41">
        <v>9.536721122248697E-3</v>
      </c>
      <c r="AD172" s="41">
        <v>8.5683098346847012E-3</v>
      </c>
      <c r="AJ172" s="41">
        <v>4.4756124974947596E-2</v>
      </c>
      <c r="AK172" s="41">
        <v>8.8793414855836125E-2</v>
      </c>
      <c r="AL172" s="41">
        <v>9.2130396623338121E-2</v>
      </c>
      <c r="AM172" s="41">
        <v>7.4027017400995182E-2</v>
      </c>
      <c r="AN172" s="41">
        <v>5.9006382399504835E-2</v>
      </c>
      <c r="AT172" s="10">
        <f t="shared" si="2"/>
        <v>0.50416994237373702</v>
      </c>
      <c r="AU172" s="41">
        <v>1</v>
      </c>
      <c r="AV172" s="41">
        <v>1</v>
      </c>
    </row>
    <row r="173" spans="1:49">
      <c r="A173" s="14" t="s">
        <v>113</v>
      </c>
      <c r="B173" s="41">
        <v>0.20599177807160338</v>
      </c>
      <c r="C173" s="41">
        <v>0.2927638195801151</v>
      </c>
      <c r="D173" s="41">
        <v>0.29851503653691569</v>
      </c>
      <c r="E173" s="41">
        <v>0.29447775555466005</v>
      </c>
      <c r="F173" s="41">
        <v>0.25311133518669315</v>
      </c>
      <c r="G173" s="41">
        <v>0.64031579222544632</v>
      </c>
      <c r="H173" s="41">
        <v>0.74682487751409887</v>
      </c>
      <c r="I173" s="41">
        <v>0.79556332040600253</v>
      </c>
      <c r="J173" s="41">
        <v>0.65521146677817788</v>
      </c>
      <c r="K173" s="41">
        <v>0.85074614364666512</v>
      </c>
      <c r="L173" s="41">
        <v>0.20986316863826451</v>
      </c>
      <c r="M173" s="41">
        <v>0.15409267534261206</v>
      </c>
      <c r="N173" s="41">
        <v>0.17445753187810675</v>
      </c>
      <c r="O173" s="41">
        <v>0.18399185842444568</v>
      </c>
      <c r="P173" s="41">
        <v>0.22369869880530929</v>
      </c>
      <c r="Q173" s="41">
        <v>0.11209683648647839</v>
      </c>
      <c r="R173" s="41">
        <v>0.18583691498455646</v>
      </c>
      <c r="S173" s="41">
        <v>0.12839639985731141</v>
      </c>
      <c r="T173" s="41">
        <v>0.15244747352299448</v>
      </c>
      <c r="U173" s="41">
        <v>0.18677055369611398</v>
      </c>
      <c r="V173" s="41">
        <v>0.16569315531982992</v>
      </c>
      <c r="W173" s="41">
        <v>0.14545151502450884</v>
      </c>
      <c r="X173" s="41">
        <v>0.12587232606519538</v>
      </c>
      <c r="Y173" s="41">
        <v>6.1629450581215058E-2</v>
      </c>
      <c r="Z173" s="41">
        <v>0.20828342950969791</v>
      </c>
      <c r="AA173" s="41">
        <v>0.61660902398313611</v>
      </c>
      <c r="AB173" s="41">
        <v>0.51247013608887038</v>
      </c>
      <c r="AC173" s="41">
        <v>0.47826258136367145</v>
      </c>
      <c r="AD173" s="41">
        <v>0.44806353322062287</v>
      </c>
      <c r="AE173" s="41">
        <v>0.31635323650009023</v>
      </c>
      <c r="AF173" s="41">
        <v>0.29397017025116584</v>
      </c>
      <c r="AG173" s="41">
        <v>0.30054018615128575</v>
      </c>
      <c r="AH173" s="41">
        <v>0.31431090193936179</v>
      </c>
      <c r="AI173" s="41">
        <v>0.16380042572454415</v>
      </c>
      <c r="AJ173" s="41">
        <v>0.43483665830683649</v>
      </c>
      <c r="AK173" s="41">
        <v>0.69054505532646027</v>
      </c>
      <c r="AL173" s="41">
        <v>0.50035315889891552</v>
      </c>
      <c r="AM173" s="41">
        <v>0.55360872322366061</v>
      </c>
      <c r="AN173" s="41">
        <v>0.46708642617237112</v>
      </c>
      <c r="AO173" s="41">
        <v>0.27283185490614248</v>
      </c>
      <c r="AP173" s="41">
        <v>0.58962669548014823</v>
      </c>
      <c r="AQ173" s="41">
        <v>0.24977244339164567</v>
      </c>
      <c r="AR173" s="41">
        <v>0.29584222400274657</v>
      </c>
      <c r="AS173" s="41">
        <v>0.25285327043486278</v>
      </c>
      <c r="AT173" s="10">
        <f t="shared" si="2"/>
        <v>15.203840019003557</v>
      </c>
      <c r="AU173" s="41">
        <v>1</v>
      </c>
    </row>
    <row r="174" spans="1:49">
      <c r="A174" s="14" t="s">
        <v>114</v>
      </c>
      <c r="B174" s="41">
        <v>47.894810980237118</v>
      </c>
      <c r="C174" s="41">
        <v>49.914668691049272</v>
      </c>
      <c r="D174" s="41">
        <v>43.045092409120834</v>
      </c>
      <c r="E174" s="41">
        <v>46.31134906107917</v>
      </c>
      <c r="F174" s="41">
        <v>49.336321116641138</v>
      </c>
      <c r="G174" s="41">
        <v>34.557071776505545</v>
      </c>
      <c r="H174" s="41">
        <v>31.687111733855691</v>
      </c>
      <c r="I174" s="41">
        <v>35.002652536165655</v>
      </c>
      <c r="J174" s="41">
        <v>27.355240749733586</v>
      </c>
      <c r="K174" s="41">
        <v>32.311783477244589</v>
      </c>
      <c r="L174" s="41">
        <v>52.468501496247946</v>
      </c>
      <c r="M174" s="41">
        <v>16.946491427959103</v>
      </c>
      <c r="N174" s="41">
        <v>32.15875135076724</v>
      </c>
      <c r="O174" s="41">
        <v>33.325161560435198</v>
      </c>
      <c r="P174" s="41">
        <v>15.729091918619595</v>
      </c>
      <c r="Q174" s="41">
        <v>8.6055383138140282</v>
      </c>
      <c r="R174" s="41">
        <v>8.5234619749269527</v>
      </c>
      <c r="S174" s="41">
        <v>9.2172378783305433</v>
      </c>
      <c r="T174" s="41">
        <v>8.7480841827526739</v>
      </c>
      <c r="U174" s="41">
        <v>9.6463994673812188</v>
      </c>
      <c r="V174" s="41">
        <v>17.436214270389662</v>
      </c>
      <c r="W174" s="41">
        <v>11.032118954952953</v>
      </c>
      <c r="X174" s="41">
        <v>12.080527389721327</v>
      </c>
      <c r="Y174" s="41">
        <v>9.0409271673156226</v>
      </c>
      <c r="Z174" s="41">
        <v>10.895716191573845</v>
      </c>
      <c r="AA174" s="41">
        <v>18.424519109917874</v>
      </c>
      <c r="AB174" s="41">
        <v>13.974784208129618</v>
      </c>
      <c r="AC174" s="41">
        <v>16.637807253059904</v>
      </c>
      <c r="AD174" s="41">
        <v>20.108793131612803</v>
      </c>
      <c r="AE174" s="41">
        <v>41.533452189189006</v>
      </c>
      <c r="AF174" s="41">
        <v>36.440960578708584</v>
      </c>
      <c r="AG174" s="41">
        <v>49.501822367773272</v>
      </c>
      <c r="AH174" s="41">
        <v>36.394121830287823</v>
      </c>
      <c r="AI174" s="41">
        <v>33.11618274962408</v>
      </c>
      <c r="AJ174" s="41">
        <v>66.241231319029538</v>
      </c>
      <c r="AK174" s="41">
        <v>57.838117564958822</v>
      </c>
      <c r="AL174" s="41">
        <v>49.691793105082127</v>
      </c>
      <c r="AM174" s="41">
        <v>41.628750747144032</v>
      </c>
      <c r="AN174" s="41">
        <v>41.191687124960211</v>
      </c>
      <c r="AO174" s="41">
        <v>63.690524699294556</v>
      </c>
      <c r="AP174" s="41">
        <v>80.653472231844972</v>
      </c>
      <c r="AQ174" s="41">
        <v>67.041008461477546</v>
      </c>
      <c r="AR174" s="41">
        <v>61.117807276708128</v>
      </c>
      <c r="AS174" s="41">
        <v>71.396589719003416</v>
      </c>
      <c r="AT174" s="10">
        <f t="shared" si="2"/>
        <v>1519.893751744627</v>
      </c>
      <c r="AU174" s="41">
        <v>1</v>
      </c>
    </row>
    <row r="175" spans="1:49">
      <c r="A175" s="14" t="s">
        <v>115</v>
      </c>
      <c r="B175" s="41">
        <v>0.44226867981322232</v>
      </c>
      <c r="C175" s="41">
        <v>0.50748465868854176</v>
      </c>
      <c r="D175" s="41">
        <v>0.51678680238308683</v>
      </c>
      <c r="E175" s="41">
        <v>0.41015579984488593</v>
      </c>
      <c r="F175" s="41">
        <v>0.36672908772167068</v>
      </c>
      <c r="G175" s="41">
        <v>0.17274345948175451</v>
      </c>
      <c r="H175" s="41">
        <v>0.16967837933495106</v>
      </c>
      <c r="I175" s="41">
        <v>0.22796720277669746</v>
      </c>
      <c r="J175" s="41">
        <v>0.16353490798070133</v>
      </c>
      <c r="K175" s="41">
        <v>0.17296409928652148</v>
      </c>
      <c r="L175" s="41">
        <v>0.10056726490292923</v>
      </c>
      <c r="M175" s="41">
        <v>5.2606669711593002E-2</v>
      </c>
      <c r="N175" s="41">
        <v>7.7273071104387289E-2</v>
      </c>
      <c r="O175" s="41">
        <v>7.9155972161208094E-2</v>
      </c>
      <c r="P175" s="41">
        <v>4.8948947669621802E-2</v>
      </c>
      <c r="Q175" s="41">
        <v>4.644815067475995E-2</v>
      </c>
      <c r="R175" s="41">
        <v>4.6994838252332916E-2</v>
      </c>
      <c r="S175" s="41">
        <v>4.9494278736657245E-2</v>
      </c>
      <c r="T175" s="41">
        <v>5.0919052054555075E-2</v>
      </c>
      <c r="U175" s="41">
        <v>5.2972826884064773E-2</v>
      </c>
      <c r="V175" s="41">
        <v>0.11342601548239151</v>
      </c>
      <c r="W175" s="41">
        <v>8.4402822600427377E-2</v>
      </c>
      <c r="X175" s="41">
        <v>8.9063761499895353E-2</v>
      </c>
      <c r="Y175" s="41">
        <v>6.1087184249353756E-2</v>
      </c>
      <c r="Z175" s="41">
        <v>7.9934952674913365E-2</v>
      </c>
      <c r="AA175" s="41">
        <v>0.93606955007899983</v>
      </c>
      <c r="AB175" s="41">
        <v>0.55831291383759385</v>
      </c>
      <c r="AC175" s="41">
        <v>0.83605550202609924</v>
      </c>
      <c r="AD175" s="41">
        <v>0.6888716614724808</v>
      </c>
      <c r="AE175" s="41">
        <v>0.1975962351899293</v>
      </c>
      <c r="AF175" s="41">
        <v>0.13052442528208152</v>
      </c>
      <c r="AG175" s="41">
        <v>0.20106484235097852</v>
      </c>
      <c r="AH175" s="41">
        <v>0.11067339121157657</v>
      </c>
      <c r="AI175" s="41">
        <v>0.17972189329497429</v>
      </c>
      <c r="AJ175" s="41">
        <v>0.63777571189461202</v>
      </c>
      <c r="AK175" s="41">
        <v>0.72765910703505432</v>
      </c>
      <c r="AL175" s="41">
        <v>0.65746892504711996</v>
      </c>
      <c r="AM175" s="41">
        <v>0.54468166549860464</v>
      </c>
      <c r="AN175" s="41">
        <v>0.47827051111878338</v>
      </c>
      <c r="AO175" s="41">
        <v>0.2056851714322192</v>
      </c>
      <c r="AP175" s="41">
        <v>0.38288985771678508</v>
      </c>
      <c r="AQ175" s="41">
        <v>0.29111880868554785</v>
      </c>
      <c r="AR175" s="41">
        <v>0.15296088165849051</v>
      </c>
      <c r="AS175" s="41">
        <v>0.11816902799705954</v>
      </c>
      <c r="AT175" s="10">
        <f t="shared" si="2"/>
        <v>12.219178968800113</v>
      </c>
      <c r="AU175" s="41">
        <v>1</v>
      </c>
    </row>
    <row r="176" spans="1:49">
      <c r="A176" s="14" t="s">
        <v>116</v>
      </c>
      <c r="B176" s="41">
        <v>2.1042958196354253E-2</v>
      </c>
      <c r="C176" s="41">
        <v>1.8358252344251588E-2</v>
      </c>
      <c r="D176" s="41">
        <v>2.6996298342358671E-2</v>
      </c>
      <c r="E176" s="41">
        <v>1.8452139817581904E-2</v>
      </c>
      <c r="F176" s="41">
        <v>2.0632918793506511E-2</v>
      </c>
      <c r="G176" s="41">
        <v>1.6611333315905506E-2</v>
      </c>
      <c r="H176" s="41">
        <v>1.3719928132596088E-2</v>
      </c>
      <c r="I176" s="41">
        <v>2.2766170716835017E-2</v>
      </c>
      <c r="J176" s="41">
        <v>1.7692581801177162E-2</v>
      </c>
      <c r="K176" s="41">
        <v>1.61524862220172E-2</v>
      </c>
      <c r="L176" s="41">
        <v>1.713349812830977E-2</v>
      </c>
      <c r="M176" s="41">
        <v>1.4022315716086305E-2</v>
      </c>
      <c r="N176" s="41">
        <v>1.2555921763561703E-2</v>
      </c>
      <c r="O176" s="41">
        <v>1.2665044744101205E-2</v>
      </c>
      <c r="P176" s="41">
        <v>1.1509814697265971E-2</v>
      </c>
      <c r="Q176" s="41">
        <v>1.1595587720874684E-2</v>
      </c>
      <c r="R176" s="41">
        <v>1.2283648905846507E-2</v>
      </c>
      <c r="S176" s="41">
        <v>1.0651428257827292E-2</v>
      </c>
      <c r="T176" s="41">
        <v>1.6767938625029722E-2</v>
      </c>
      <c r="U176" s="41">
        <v>1.4805549650386529E-2</v>
      </c>
      <c r="V176" s="41">
        <v>1.7705215547106634E-2</v>
      </c>
      <c r="W176" s="41">
        <v>1.3971995577462473E-2</v>
      </c>
      <c r="X176" s="41">
        <v>1.5225213551685988E-2</v>
      </c>
      <c r="Y176" s="41">
        <v>1.3152376839253027E-2</v>
      </c>
      <c r="Z176" s="41">
        <v>1.4242838084261548E-2</v>
      </c>
      <c r="AA176" s="41">
        <v>1.8924257415521215E-2</v>
      </c>
      <c r="AB176" s="41">
        <v>1.4151954212708854E-2</v>
      </c>
      <c r="AC176" s="41">
        <v>1.5756175886839984E-2</v>
      </c>
      <c r="AD176" s="41">
        <v>1.979821556450476E-2</v>
      </c>
      <c r="AE176" s="41">
        <v>1.6794967673681237E-2</v>
      </c>
      <c r="AF176" s="41">
        <v>1.6675979437988327E-2</v>
      </c>
      <c r="AG176" s="41">
        <v>1.9623774914965513E-2</v>
      </c>
      <c r="AH176" s="41">
        <v>1.6137857256039001E-2</v>
      </c>
      <c r="AI176" s="41">
        <v>1.3327123718247954E-2</v>
      </c>
      <c r="AJ176" s="41">
        <v>1.7456449437471901E-2</v>
      </c>
      <c r="AK176" s="41">
        <v>1.7029325085492781E-2</v>
      </c>
      <c r="AL176" s="41">
        <v>1.2647330895563587E-2</v>
      </c>
      <c r="AM176" s="41">
        <v>1.3098454319059998E-2</v>
      </c>
      <c r="AN176" s="41">
        <v>1.240508915928114E-2</v>
      </c>
      <c r="AO176" s="41">
        <v>1.1175192273457181E-2</v>
      </c>
      <c r="AP176" s="41">
        <v>2.0615968731400109E-2</v>
      </c>
      <c r="AQ176" s="41">
        <v>1.5251735188155006E-2</v>
      </c>
      <c r="AR176" s="41">
        <v>1.0609242793518912E-2</v>
      </c>
      <c r="AS176" s="41">
        <v>1.2019945742428798E-2</v>
      </c>
      <c r="AT176" s="10">
        <f t="shared" si="2"/>
        <v>0.69421249519796968</v>
      </c>
      <c r="AU176" s="41">
        <v>1</v>
      </c>
      <c r="AV176" s="41">
        <v>1</v>
      </c>
    </row>
    <row r="177" spans="1:49">
      <c r="A177" s="14" t="s">
        <v>241</v>
      </c>
      <c r="V177" s="41">
        <v>0.20847504422786761</v>
      </c>
      <c r="W177" s="41">
        <v>0.11349013652618971</v>
      </c>
      <c r="X177" s="41">
        <v>0.25393036200196789</v>
      </c>
      <c r="Y177" s="41">
        <v>0.11378773317310018</v>
      </c>
      <c r="Z177" s="41">
        <v>9.1095305382981911E-2</v>
      </c>
      <c r="AT177" s="10">
        <f t="shared" si="2"/>
        <v>0.78077858131210742</v>
      </c>
      <c r="AU177" s="41">
        <v>1</v>
      </c>
    </row>
    <row r="178" spans="1:49">
      <c r="A178" s="14" t="s">
        <v>117</v>
      </c>
      <c r="B178" s="41">
        <v>4.420522015745912E-3</v>
      </c>
      <c r="C178" s="41">
        <v>3.7271740298532134E-3</v>
      </c>
      <c r="D178" s="41">
        <v>8.3259178886988632E-3</v>
      </c>
      <c r="F178" s="41">
        <v>4.4109572306348559E-3</v>
      </c>
      <c r="G178" s="41">
        <v>7.7196559746947942E-3</v>
      </c>
      <c r="H178" s="41">
        <v>5.7777692312089976E-3</v>
      </c>
      <c r="I178" s="41">
        <v>1.0386237238810457E-2</v>
      </c>
      <c r="J178" s="41">
        <v>7.7793740079766536E-3</v>
      </c>
      <c r="K178" s="41">
        <v>8.0925112459522951E-3</v>
      </c>
      <c r="N178" s="41">
        <v>2.8809163604927601E-3</v>
      </c>
      <c r="O178" s="41">
        <v>3.8377571977459583E-3</v>
      </c>
      <c r="P178" s="41">
        <v>2.9108249230686213E-3</v>
      </c>
      <c r="Q178" s="41">
        <v>3.0962312844457357E-3</v>
      </c>
      <c r="R178" s="41">
        <v>3.8482273432636663E-3</v>
      </c>
      <c r="S178" s="41">
        <v>6.179513212413907E-3</v>
      </c>
      <c r="T178" s="41">
        <v>5.1028817346081713E-3</v>
      </c>
      <c r="U178" s="41">
        <v>6.9411828685278657E-3</v>
      </c>
      <c r="V178" s="41">
        <v>9.5322924983205718E-3</v>
      </c>
      <c r="W178" s="41">
        <v>3.9767748550865196E-3</v>
      </c>
      <c r="X178" s="41">
        <v>5.5077040933291001E-3</v>
      </c>
      <c r="Y178" s="41">
        <v>6.3265353733472397E-3</v>
      </c>
      <c r="Z178" s="41">
        <v>9.2007230989050899E-3</v>
      </c>
      <c r="AA178" s="41">
        <v>5.2591233352418283E-3</v>
      </c>
      <c r="AB178" s="41">
        <v>3.5868582208826065E-3</v>
      </c>
      <c r="AC178" s="41">
        <v>5.6850419030347391E-3</v>
      </c>
      <c r="AD178" s="41">
        <v>8.5000125810730329E-3</v>
      </c>
      <c r="AE178" s="41">
        <v>3.8524895888434416E-3</v>
      </c>
      <c r="AF178" s="41">
        <v>4.8016453133753675E-3</v>
      </c>
      <c r="AG178" s="41">
        <v>7.2666564734681985E-3</v>
      </c>
      <c r="AH178" s="41">
        <v>5.8397670863233244E-3</v>
      </c>
      <c r="AI178" s="41">
        <v>4.8629002851387137E-3</v>
      </c>
      <c r="AJ178" s="41">
        <v>6.920558140542649E-3</v>
      </c>
      <c r="AK178" s="41">
        <v>6.0554181530851556E-3</v>
      </c>
      <c r="AL178" s="41">
        <v>4.961304032347371E-3</v>
      </c>
      <c r="AM178" s="41">
        <v>3.8365303485495242E-3</v>
      </c>
      <c r="AN178" s="41">
        <v>4.2261006741619285E-3</v>
      </c>
      <c r="AO178" s="41">
        <v>3.2502620889070309E-3</v>
      </c>
      <c r="AP178" s="41">
        <v>4.3313674985345661E-3</v>
      </c>
      <c r="AQ178" s="41">
        <v>3.6610979318456526E-3</v>
      </c>
      <c r="AR178" s="41">
        <v>3.9217080593286014E-3</v>
      </c>
      <c r="AS178" s="41">
        <v>5.7204572654773519E-3</v>
      </c>
      <c r="AT178" s="10">
        <f t="shared" si="2"/>
        <v>0.22652098268729237</v>
      </c>
      <c r="AU178" s="41">
        <v>1</v>
      </c>
      <c r="AV178" s="41">
        <v>1</v>
      </c>
    </row>
    <row r="179" spans="1:49">
      <c r="A179" s="15" t="s">
        <v>118</v>
      </c>
      <c r="B179" s="41">
        <v>5.9789227812420695E-3</v>
      </c>
      <c r="C179" s="41">
        <v>6.9122011303109042E-3</v>
      </c>
      <c r="D179" s="41">
        <v>7.3259079646837378E-3</v>
      </c>
      <c r="E179" s="41">
        <v>6.876204979628024E-3</v>
      </c>
      <c r="F179" s="41">
        <v>7.7211349983520973E-3</v>
      </c>
      <c r="Q179" s="41">
        <v>3.0429152480483078E-3</v>
      </c>
      <c r="R179" s="41">
        <v>3.9438373260181269E-3</v>
      </c>
      <c r="S179" s="41">
        <v>4.4291084707625602E-3</v>
      </c>
      <c r="T179" s="41">
        <v>5.6059439797866706E-3</v>
      </c>
      <c r="U179" s="41">
        <v>5.3690346119809563E-3</v>
      </c>
      <c r="AT179" s="10">
        <f t="shared" si="2"/>
        <v>5.7205211490813458E-2</v>
      </c>
      <c r="AU179" s="41">
        <v>1</v>
      </c>
    </row>
    <row r="180" spans="1:49">
      <c r="A180" s="15" t="s">
        <v>120</v>
      </c>
      <c r="B180" s="41">
        <v>4.6243875166641253E-2</v>
      </c>
      <c r="C180" s="41">
        <v>6.2312797423045442E-2</v>
      </c>
      <c r="D180" s="41">
        <v>0.10591471301402264</v>
      </c>
      <c r="E180" s="41">
        <v>5.3256299476189574E-2</v>
      </c>
      <c r="F180" s="41">
        <v>5.0601231370450833E-2</v>
      </c>
      <c r="G180" s="41">
        <v>8.0776816342654309E-2</v>
      </c>
      <c r="H180" s="41">
        <v>9.8809884522573943E-2</v>
      </c>
      <c r="I180" s="41">
        <v>0.12983164615511081</v>
      </c>
      <c r="J180" s="41">
        <v>9.8531243395878571E-2</v>
      </c>
      <c r="K180" s="41">
        <v>9.6389182753328695E-2</v>
      </c>
      <c r="L180" s="41">
        <v>0.11401180592473172</v>
      </c>
      <c r="M180" s="41">
        <v>0.2002600203928484</v>
      </c>
      <c r="N180" s="41">
        <v>0.10724713637346012</v>
      </c>
      <c r="O180" s="41">
        <v>0.14391143500007805</v>
      </c>
      <c r="P180" s="41">
        <v>0.24773735833194876</v>
      </c>
      <c r="Q180" s="41">
        <v>5.1176892985872288E-2</v>
      </c>
      <c r="R180" s="41">
        <v>6.599024837745987E-2</v>
      </c>
      <c r="S180" s="41">
        <v>5.3648986087863233E-2</v>
      </c>
      <c r="T180" s="41">
        <v>8.4363400879705161E-2</v>
      </c>
      <c r="U180" s="41">
        <v>9.7335752530021608E-2</v>
      </c>
      <c r="V180" s="41">
        <v>8.2617304966534535E-2</v>
      </c>
      <c r="W180" s="41">
        <v>5.9052182498876664E-2</v>
      </c>
      <c r="X180" s="41">
        <v>8.3838704578884191E-2</v>
      </c>
      <c r="Y180" s="41">
        <v>4.1194601917904403E-2</v>
      </c>
      <c r="Z180" s="41">
        <v>7.4211735358431286E-2</v>
      </c>
      <c r="AA180" s="41">
        <v>0.2248395667507519</v>
      </c>
      <c r="AB180" s="41">
        <v>0.15753699425873086</v>
      </c>
      <c r="AC180" s="41">
        <v>0.2552274642430184</v>
      </c>
      <c r="AD180" s="41">
        <v>0.20500519019187535</v>
      </c>
      <c r="AE180" s="41">
        <v>8.1664602570884232E-2</v>
      </c>
      <c r="AF180" s="41">
        <v>5.593316538527339E-2</v>
      </c>
      <c r="AG180" s="41">
        <v>8.5364701700849907E-2</v>
      </c>
      <c r="AH180" s="41">
        <v>6.3779291121377105E-2</v>
      </c>
      <c r="AI180" s="41">
        <v>6.357501017576217E-2</v>
      </c>
      <c r="AJ180" s="41">
        <v>9.8680753793069842E-2</v>
      </c>
      <c r="AK180" s="41">
        <v>0.10057040315915595</v>
      </c>
      <c r="AL180" s="41">
        <v>0.10111335959895253</v>
      </c>
      <c r="AM180" s="41">
        <v>0.10367823248908742</v>
      </c>
      <c r="AN180" s="41">
        <v>8.678833256106798E-2</v>
      </c>
      <c r="AO180" s="41">
        <v>3.4953579244356769E-2</v>
      </c>
      <c r="AP180" s="41">
        <v>8.4479551118096061E-2</v>
      </c>
      <c r="AQ180" s="41">
        <v>8.3940545334482183E-2</v>
      </c>
      <c r="AR180" s="41">
        <v>4.5023210478662617E-2</v>
      </c>
      <c r="AS180" s="41">
        <v>5.9194071506261554E-2</v>
      </c>
      <c r="AT180" s="10">
        <f t="shared" si="2"/>
        <v>4.3206132815062341</v>
      </c>
      <c r="AU180" s="41">
        <v>1</v>
      </c>
    </row>
    <row r="181" spans="1:49">
      <c r="A181" s="15" t="s">
        <v>121</v>
      </c>
      <c r="B181" s="41">
        <v>4.0782195907954913E-2</v>
      </c>
      <c r="C181" s="41">
        <v>3.9470983083913599E-2</v>
      </c>
      <c r="D181" s="41">
        <v>3.819191060447176E-2</v>
      </c>
      <c r="E181" s="41">
        <v>2.5606899677116716E-2</v>
      </c>
      <c r="F181" s="41">
        <v>3.2724507564510737E-2</v>
      </c>
      <c r="G181" s="41">
        <v>7.3201230404587009E-2</v>
      </c>
      <c r="H181" s="41">
        <v>0.1362333746860219</v>
      </c>
      <c r="I181" s="41">
        <v>8.8549251658448555E-2</v>
      </c>
      <c r="J181" s="41">
        <v>8.417894190171718E-2</v>
      </c>
      <c r="K181" s="41">
        <v>0.10725082049385548</v>
      </c>
      <c r="V181" s="41">
        <v>1.8338896255315258</v>
      </c>
      <c r="W181" s="41">
        <v>1.7320664186380781</v>
      </c>
      <c r="X181" s="41">
        <v>1.9577264487981445</v>
      </c>
      <c r="Y181" s="41">
        <v>2.2261529418659767</v>
      </c>
      <c r="Z181" s="41">
        <v>1.5985847470337946</v>
      </c>
      <c r="AA181" s="41">
        <v>0.14995170861697216</v>
      </c>
      <c r="AB181" s="41">
        <v>0.12630824020725204</v>
      </c>
      <c r="AC181" s="41">
        <v>0.20894413630671574</v>
      </c>
      <c r="AD181" s="41">
        <v>0.37970277514507172</v>
      </c>
      <c r="AE181" s="41">
        <v>3.5128729760277658E-2</v>
      </c>
      <c r="AF181" s="41">
        <v>3.155230559008583E-2</v>
      </c>
      <c r="AG181" s="41">
        <v>5.6757970507501206E-2</v>
      </c>
      <c r="AH181" s="41">
        <v>3.1795389875655444E-2</v>
      </c>
      <c r="AI181" s="41">
        <v>2.0961798368291401E-2</v>
      </c>
      <c r="AJ181" s="41">
        <v>7.7132298375520686E-2</v>
      </c>
      <c r="AK181" s="41">
        <v>7.7325043646395572E-2</v>
      </c>
      <c r="AL181" s="41">
        <v>8.1759590798475182E-2</v>
      </c>
      <c r="AM181" s="41">
        <v>5.4704534481275366E-2</v>
      </c>
      <c r="AN181" s="41">
        <v>4.5514077568439816E-2</v>
      </c>
      <c r="AO181" s="41">
        <v>3.1659036268069748E-2</v>
      </c>
      <c r="AP181" s="41">
        <v>5.0386426555752373E-2</v>
      </c>
      <c r="AQ181" s="41">
        <v>0.37115121716362087</v>
      </c>
      <c r="AR181" s="41">
        <v>4.5248996869789872E-2</v>
      </c>
      <c r="AS181" s="41">
        <v>8.7786534495470622E-2</v>
      </c>
      <c r="AT181" s="10">
        <f t="shared" si="2"/>
        <v>11.978381108450753</v>
      </c>
      <c r="AU181" s="41">
        <v>1</v>
      </c>
    </row>
    <row r="182" spans="1:49">
      <c r="A182" s="15">
        <v>550</v>
      </c>
      <c r="B182" s="41">
        <v>2.4583014098675877E-2</v>
      </c>
      <c r="C182" s="41">
        <v>2.3873753475389146E-2</v>
      </c>
      <c r="D182" s="41">
        <v>1.7485783848334584E-2</v>
      </c>
      <c r="E182" s="41">
        <v>2.5753954029960911E-2</v>
      </c>
      <c r="F182" s="41">
        <v>3.0653278313958632E-2</v>
      </c>
      <c r="G182" s="41">
        <v>1.1395475155180275E-2</v>
      </c>
      <c r="H182" s="41">
        <v>9.3079929878867977E-3</v>
      </c>
      <c r="I182" s="41">
        <v>7.3076635229655405E-3</v>
      </c>
      <c r="J182" s="41">
        <v>7.6028894014811216E-3</v>
      </c>
      <c r="K182" s="41">
        <v>1.3137888067500197E-2</v>
      </c>
      <c r="Q182" s="41">
        <v>0.10977043675196625</v>
      </c>
      <c r="R182" s="41">
        <v>0.12398202174903719</v>
      </c>
      <c r="S182" s="41">
        <v>0.13059380402272042</v>
      </c>
      <c r="T182" s="41">
        <v>0.1461702063965982</v>
      </c>
      <c r="U182" s="41">
        <v>0.15157190106342483</v>
      </c>
      <c r="AE182" s="41">
        <v>8.6302056569013651E-3</v>
      </c>
      <c r="AF182" s="41">
        <v>2.0670681070745978E-2</v>
      </c>
      <c r="AG182" s="41">
        <v>1.8653953453372923E-2</v>
      </c>
      <c r="AH182" s="41">
        <v>2.1300033937882875E-2</v>
      </c>
      <c r="AI182" s="41">
        <v>1.887230274373328E-2</v>
      </c>
      <c r="AJ182" s="41">
        <v>1.9677988549018758E-2</v>
      </c>
      <c r="AK182" s="41">
        <v>2.1335810475258017E-2</v>
      </c>
      <c r="AL182" s="41">
        <v>1.6069280850578526E-2</v>
      </c>
      <c r="AM182" s="41">
        <v>1.2992810323632113E-2</v>
      </c>
      <c r="AN182" s="41">
        <v>1.7112681560974126E-2</v>
      </c>
      <c r="AT182" s="10">
        <f t="shared" si="2"/>
        <v>1.0085058115071779</v>
      </c>
      <c r="AW182" s="41">
        <v>1</v>
      </c>
    </row>
    <row r="183" spans="1:49">
      <c r="A183" s="15" t="s">
        <v>123</v>
      </c>
      <c r="B183" s="95"/>
      <c r="C183" s="95">
        <v>5.687720613156466E-3</v>
      </c>
      <c r="D183" s="95">
        <v>7.4148933002973899E-3</v>
      </c>
      <c r="E183" s="95">
        <v>7.0893630920440065E-3</v>
      </c>
      <c r="F183" s="95">
        <v>8.9254595917578079E-3</v>
      </c>
      <c r="G183" s="95"/>
      <c r="H183" s="41">
        <v>6.9042705183049316E-3</v>
      </c>
      <c r="I183" s="41">
        <v>1.0770253806732927E-2</v>
      </c>
      <c r="J183" s="41">
        <v>9.5076866352816324E-3</v>
      </c>
      <c r="K183" s="41">
        <v>1.0423525591548043E-2</v>
      </c>
      <c r="L183" s="41">
        <v>1.9281248866180066E-2</v>
      </c>
      <c r="M183" s="41">
        <v>4.7033197744814218E-3</v>
      </c>
      <c r="N183" s="41">
        <v>6.9029608817808511E-3</v>
      </c>
      <c r="O183" s="41">
        <v>1.2147137068809806E-2</v>
      </c>
      <c r="P183" s="41">
        <v>4.167855961170067E-3</v>
      </c>
      <c r="R183" s="41">
        <v>1.4999151126321339E-2</v>
      </c>
      <c r="S183" s="41">
        <v>9.9053316137529841E-3</v>
      </c>
      <c r="T183" s="41">
        <v>1.6222553085626222E-2</v>
      </c>
      <c r="U183" s="41">
        <v>1.1992162330075329E-2</v>
      </c>
      <c r="W183" s="41">
        <v>8.8398766549995129E-3</v>
      </c>
      <c r="X183" s="41">
        <v>1.4187891309702987E-2</v>
      </c>
      <c r="Y183" s="41">
        <v>1.5901547649733505E-2</v>
      </c>
      <c r="Z183" s="41">
        <v>1.623372830111228E-2</v>
      </c>
      <c r="AA183" s="41">
        <v>5.0729712785074011E-3</v>
      </c>
      <c r="AB183" s="41">
        <v>5.6216859509192283E-3</v>
      </c>
      <c r="AC183" s="41">
        <v>3.0287261410294485E-2</v>
      </c>
      <c r="AD183" s="41">
        <v>2.130714553026427E-2</v>
      </c>
      <c r="AE183" s="41">
        <v>4.5783300762761488E-3</v>
      </c>
      <c r="AF183" s="41">
        <v>4.8060508293750991E-3</v>
      </c>
      <c r="AG183" s="41">
        <v>2.337898125118576E-2</v>
      </c>
      <c r="AH183" s="41">
        <v>2.9848703575792224E-2</v>
      </c>
      <c r="AI183" s="41">
        <v>9.086724665341054E-3</v>
      </c>
      <c r="AK183" s="41">
        <v>6.0994183967788126E-3</v>
      </c>
      <c r="AL183" s="41">
        <v>6.6711771100142299E-3</v>
      </c>
      <c r="AM183" s="41">
        <v>1.1611031699083306E-2</v>
      </c>
      <c r="AN183" s="41">
        <v>1.119364127077551E-2</v>
      </c>
      <c r="AP183" s="41">
        <v>6.1292024270610404E-3</v>
      </c>
      <c r="AQ183" s="41">
        <v>1.5194629127687575E-2</v>
      </c>
      <c r="AR183" s="41">
        <v>1.3967277505289109E-2</v>
      </c>
      <c r="AS183" s="41">
        <v>1.0841418031610411E-2</v>
      </c>
      <c r="AT183" s="10">
        <f t="shared" si="2"/>
        <v>0.43790358790912526</v>
      </c>
      <c r="AU183" s="41">
        <v>1</v>
      </c>
    </row>
    <row r="184" spans="1:49">
      <c r="A184" s="15" t="s">
        <v>122</v>
      </c>
      <c r="B184" s="41">
        <v>3.2902569936266265E-2</v>
      </c>
      <c r="C184" s="41">
        <v>6.1774439322254335E-2</v>
      </c>
      <c r="D184" s="41">
        <v>5.7697231530580852E-2</v>
      </c>
      <c r="E184" s="41">
        <v>6.5084276991013421E-2</v>
      </c>
      <c r="F184" s="41">
        <v>5.3621025475695153E-2</v>
      </c>
      <c r="G184" s="41">
        <v>3.2039898105304741E-2</v>
      </c>
      <c r="H184" s="41">
        <v>2.5544423649718647E-2</v>
      </c>
      <c r="I184" s="41">
        <v>3.6645670489246926E-2</v>
      </c>
      <c r="J184" s="41">
        <v>3.8288728816226691E-2</v>
      </c>
      <c r="K184" s="41">
        <v>5.092441663434516E-2</v>
      </c>
      <c r="L184" s="41">
        <v>3.6154855746554374E-2</v>
      </c>
      <c r="M184" s="41">
        <v>2.0768227637898946E-2</v>
      </c>
      <c r="N184" s="41">
        <v>2.7709639074994599E-2</v>
      </c>
      <c r="O184" s="41">
        <v>4.4948699823164351E-2</v>
      </c>
      <c r="P184" s="41">
        <v>1.9505281887648235E-2</v>
      </c>
      <c r="Q184" s="41">
        <v>1.3626538590277182E-2</v>
      </c>
      <c r="R184" s="41">
        <v>1.0699978256919811E-2</v>
      </c>
      <c r="S184" s="41">
        <v>1.0691490821282552E-2</v>
      </c>
      <c r="T184" s="41">
        <v>1.3688660901293476E-2</v>
      </c>
      <c r="U184" s="41">
        <v>1.2830970991063145E-2</v>
      </c>
      <c r="V184" s="41">
        <v>9.9328052953858818E-3</v>
      </c>
      <c r="W184" s="41">
        <v>1.2640555760783998E-2</v>
      </c>
      <c r="X184" s="41">
        <v>2.1387562670068878E-2</v>
      </c>
      <c r="Y184" s="41">
        <v>9.9938034833641446E-3</v>
      </c>
      <c r="Z184" s="41">
        <v>1.3845923095747451E-2</v>
      </c>
      <c r="AA184" s="41">
        <v>2.2108506329661524E-2</v>
      </c>
      <c r="AB184" s="41">
        <v>1.5696650267292368E-2</v>
      </c>
      <c r="AC184" s="41">
        <v>9.1870789896392274E-2</v>
      </c>
      <c r="AD184" s="41">
        <v>2.2880778157340097E-2</v>
      </c>
      <c r="AE184" s="41">
        <v>3.7477018720268998E-2</v>
      </c>
      <c r="AF184" s="41">
        <v>3.8302657480676308E-2</v>
      </c>
      <c r="AG184" s="41">
        <v>0.14674483408968467</v>
      </c>
      <c r="AH184" s="41">
        <v>4.8438084082490937E-2</v>
      </c>
      <c r="AI184" s="41">
        <v>4.4946980067461638E-2</v>
      </c>
      <c r="AJ184" s="41">
        <v>0.10176152275300224</v>
      </c>
      <c r="AK184" s="41">
        <v>8.3675848050850737E-2</v>
      </c>
      <c r="AL184" s="41">
        <v>5.9180010214611521E-2</v>
      </c>
      <c r="AM184" s="41">
        <v>4.3277048715893024E-2</v>
      </c>
      <c r="AN184" s="41">
        <v>5.4003279044426367E-2</v>
      </c>
      <c r="AO184" s="41">
        <v>6.2614523411777187E-2</v>
      </c>
      <c r="AP184" s="41">
        <v>0.12093573779388027</v>
      </c>
      <c r="AQ184" s="41">
        <v>0.14554757297665499</v>
      </c>
      <c r="AR184" s="41">
        <v>8.5027033221172374E-2</v>
      </c>
      <c r="AS184" s="41">
        <v>0.15321897148557798</v>
      </c>
      <c r="AT184" s="10">
        <f t="shared" si="2"/>
        <v>2.1106555217462151</v>
      </c>
      <c r="AU184" s="41">
        <v>1</v>
      </c>
    </row>
    <row r="185" spans="1:49">
      <c r="A185" s="15">
        <v>383</v>
      </c>
      <c r="C185" s="41">
        <v>5.9660272960990217E-3</v>
      </c>
      <c r="D185" s="41">
        <v>7.4717909870094636E-3</v>
      </c>
      <c r="E185" s="41">
        <v>6.8503997686721919E-3</v>
      </c>
      <c r="F185" s="41">
        <v>8.6585940661780773E-3</v>
      </c>
      <c r="H185" s="41">
        <v>6.7415969760391756E-3</v>
      </c>
      <c r="I185" s="41">
        <v>1.1053665395199672E-2</v>
      </c>
      <c r="J185" s="41">
        <v>9.0923295518415097E-3</v>
      </c>
      <c r="K185" s="41">
        <v>6.4196315476827094E-3</v>
      </c>
      <c r="L185" s="41">
        <v>1.903949873722037E-2</v>
      </c>
      <c r="M185" s="41">
        <v>4.3616750710822726E-3</v>
      </c>
      <c r="N185" s="41">
        <v>7.1569051221093572E-3</v>
      </c>
      <c r="O185" s="41">
        <v>7.916349826843784E-3</v>
      </c>
      <c r="P185" s="41">
        <v>4.0213064772883804E-3</v>
      </c>
      <c r="R185" s="41">
        <v>1.519990230506435E-2</v>
      </c>
      <c r="S185" s="41">
        <v>9.9237164887632737E-3</v>
      </c>
      <c r="T185" s="41">
        <v>1.4537879520377292E-2</v>
      </c>
      <c r="U185" s="41">
        <v>1.1761448749449996E-2</v>
      </c>
      <c r="W185" s="41">
        <v>8.2531074239303726E-3</v>
      </c>
      <c r="X185" s="41">
        <v>1.4639984393889128E-2</v>
      </c>
      <c r="Y185" s="41">
        <v>1.6165283688366991E-2</v>
      </c>
      <c r="Z185" s="41">
        <v>1.6453815609779203E-2</v>
      </c>
      <c r="AA185" s="41">
        <v>4.8714157945431887E-3</v>
      </c>
      <c r="AB185" s="41">
        <v>5.730426940723724E-3</v>
      </c>
      <c r="AC185" s="41">
        <v>3.0793595469302087E-2</v>
      </c>
      <c r="AD185" s="41">
        <v>2.0887377029996074E-2</v>
      </c>
      <c r="AE185" s="41">
        <v>4.4673154783282524E-3</v>
      </c>
      <c r="AF185" s="41">
        <v>4.5501637750572903E-3</v>
      </c>
      <c r="AG185" s="41">
        <v>2.4225523715596955E-2</v>
      </c>
      <c r="AH185" s="41">
        <v>2.8609664446843149E-2</v>
      </c>
      <c r="AI185" s="41">
        <v>8.6318721717766472E-3</v>
      </c>
      <c r="AJ185" s="41">
        <v>4.7007117591935568E-3</v>
      </c>
      <c r="AK185" s="41">
        <v>6.4649588828491972E-3</v>
      </c>
      <c r="AL185" s="41">
        <v>1.3366320541561734E-2</v>
      </c>
      <c r="AM185" s="41">
        <v>1.1704065668531735E-2</v>
      </c>
      <c r="AN185" s="41">
        <v>1.0964534520016455E-2</v>
      </c>
      <c r="AP185" s="41">
        <v>6.3763684765645017E-3</v>
      </c>
      <c r="AQ185" s="41">
        <v>1.4190067268415207E-2</v>
      </c>
      <c r="AR185" s="41">
        <v>1.3452973699622119E-2</v>
      </c>
      <c r="AS185" s="41">
        <v>1.0610296713929657E-2</v>
      </c>
      <c r="AT185" s="10">
        <f t="shared" si="2"/>
        <v>0.43628256135573812</v>
      </c>
      <c r="AW185" s="41">
        <v>1</v>
      </c>
    </row>
    <row r="186" spans="1:49">
      <c r="A186" s="14">
        <v>79</v>
      </c>
      <c r="C186" s="41">
        <v>1.0219848501966057E-2</v>
      </c>
      <c r="D186" s="41">
        <v>1.1827110424516287E-2</v>
      </c>
      <c r="E186" s="41">
        <v>1.1469532529766135E-2</v>
      </c>
      <c r="F186" s="41">
        <v>8.6909315044062206E-3</v>
      </c>
      <c r="G186" s="41">
        <v>6.0030150140729698E-3</v>
      </c>
      <c r="H186" s="41">
        <v>8.4132885054251372E-3</v>
      </c>
      <c r="I186" s="41">
        <v>1.317158424624173E-2</v>
      </c>
      <c r="J186" s="41">
        <v>1.4023219528864787E-2</v>
      </c>
      <c r="K186" s="41">
        <v>8.7467801978462923E-3</v>
      </c>
      <c r="L186" s="41">
        <v>1.9526942716656226E-2</v>
      </c>
      <c r="M186" s="41">
        <v>6.1095862593344569E-3</v>
      </c>
      <c r="N186" s="41">
        <v>9.0115085368489296E-3</v>
      </c>
      <c r="O186" s="41">
        <v>1.3169572673206389E-2</v>
      </c>
      <c r="P186" s="41">
        <v>5.8401105369362931E-3</v>
      </c>
      <c r="Q186" s="41">
        <v>4.8197696903274564E-3</v>
      </c>
      <c r="R186" s="41">
        <v>1.4888648622888613E-2</v>
      </c>
      <c r="S186" s="41">
        <v>1.451142880662953E-2</v>
      </c>
      <c r="T186" s="41">
        <v>1.2522189621433618E-2</v>
      </c>
      <c r="U186" s="41">
        <v>1.4540888214326326E-2</v>
      </c>
      <c r="V186" s="41">
        <v>1.3440699486147796E-2</v>
      </c>
      <c r="W186" s="41">
        <v>1.2838094903912479E-2</v>
      </c>
      <c r="X186" s="41">
        <v>1.7139667572751392E-2</v>
      </c>
      <c r="Y186" s="41">
        <v>1.5910651806406936E-2</v>
      </c>
      <c r="Z186" s="41">
        <v>1.6326562833032042E-2</v>
      </c>
      <c r="AA186" s="41">
        <v>7.2032324911372935E-3</v>
      </c>
      <c r="AB186" s="41">
        <v>7.2655563393127058E-3</v>
      </c>
      <c r="AC186" s="41">
        <v>3.0207908272656164E-2</v>
      </c>
      <c r="AD186" s="41">
        <v>2.3631648547924503E-2</v>
      </c>
      <c r="AE186" s="41">
        <v>6.9325943262420267E-3</v>
      </c>
      <c r="AF186" s="41">
        <v>7.9269917888524291E-3</v>
      </c>
      <c r="AG186" s="41">
        <v>2.4618175326749384E-2</v>
      </c>
      <c r="AH186" s="41">
        <v>3.0727936947323911E-2</v>
      </c>
      <c r="AI186" s="41">
        <v>1.1308002523697704E-2</v>
      </c>
      <c r="AJ186" s="41">
        <v>8.8397756387686675E-3</v>
      </c>
      <c r="AK186" s="41">
        <v>1.0036055584307851E-2</v>
      </c>
      <c r="AL186" s="41">
        <v>1.5608962192163617E-2</v>
      </c>
      <c r="AM186" s="41">
        <v>1.0773165528448357E-2</v>
      </c>
      <c r="AN186" s="41">
        <v>1.3949538196750995E-2</v>
      </c>
      <c r="AO186" s="41">
        <v>4.2401759367318281E-3</v>
      </c>
      <c r="AP186" s="41">
        <v>6.4943121194827105E-3</v>
      </c>
      <c r="AQ186" s="41">
        <v>1.4598328275292859E-2</v>
      </c>
      <c r="AR186" s="41">
        <v>1.4376727650883965E-2</v>
      </c>
      <c r="AS186" s="41">
        <v>1.3607779210651117E-2</v>
      </c>
      <c r="AT186" s="10">
        <f t="shared" si="2"/>
        <v>0.54550849963132209</v>
      </c>
      <c r="AW186" s="41">
        <v>1</v>
      </c>
    </row>
    <row r="187" spans="1:49">
      <c r="A187" s="14" t="s">
        <v>124</v>
      </c>
      <c r="B187" s="41">
        <v>6.1608372674867573E-3</v>
      </c>
      <c r="C187" s="41">
        <v>1.126074305128834E-2</v>
      </c>
      <c r="D187" s="41">
        <v>1.0696103500861736E-2</v>
      </c>
      <c r="E187" s="41">
        <v>1.1994474149895048E-2</v>
      </c>
      <c r="F187" s="41">
        <v>1.3430489369965444E-2</v>
      </c>
      <c r="G187" s="41">
        <v>6.7698394025740892E-3</v>
      </c>
      <c r="H187" s="41">
        <v>8.5959714131133586E-3</v>
      </c>
      <c r="I187" s="41">
        <v>1.655718718292562E-2</v>
      </c>
      <c r="J187" s="41">
        <v>1.6526603087244098E-2</v>
      </c>
      <c r="K187" s="41">
        <v>1.3365319815425929E-2</v>
      </c>
      <c r="L187" s="41">
        <v>2.0293602179458258E-2</v>
      </c>
      <c r="M187" s="41">
        <v>6.6324713281379968E-3</v>
      </c>
      <c r="N187" s="41">
        <v>8.7932245515452787E-3</v>
      </c>
      <c r="O187" s="41">
        <v>1.3605529403107223E-2</v>
      </c>
      <c r="P187" s="41">
        <v>6.8722051579170086E-3</v>
      </c>
      <c r="Q187" s="41">
        <v>5.8054661681140448E-3</v>
      </c>
      <c r="R187" s="41">
        <v>1.9295345491587214E-2</v>
      </c>
      <c r="S187" s="41">
        <v>1.3718958373350165E-2</v>
      </c>
      <c r="T187" s="41">
        <v>1.5734974972481258E-2</v>
      </c>
      <c r="U187" s="41">
        <v>1.5935716604621192E-2</v>
      </c>
      <c r="V187" s="41">
        <v>1.601303798848493E-2</v>
      </c>
      <c r="W187" s="41">
        <v>1.0826314683104002E-2</v>
      </c>
      <c r="X187" s="41">
        <v>1.9894943534641725E-2</v>
      </c>
      <c r="Y187" s="41">
        <v>1.4791125040470822E-2</v>
      </c>
      <c r="Z187" s="41">
        <v>1.9290005289042209E-2</v>
      </c>
      <c r="AA187" s="41">
        <v>7.9557062979370222E-3</v>
      </c>
      <c r="AB187" s="41">
        <v>6.4051950768712696E-3</v>
      </c>
      <c r="AC187" s="41">
        <v>3.4753927446205445E-2</v>
      </c>
      <c r="AD187" s="41">
        <v>2.6541271311439071E-2</v>
      </c>
      <c r="AE187" s="41">
        <v>6.6325718717312803E-3</v>
      </c>
      <c r="AF187" s="41">
        <v>9.1994516601085676E-3</v>
      </c>
      <c r="AG187" s="41">
        <v>2.2229044371633342E-2</v>
      </c>
      <c r="AH187" s="41">
        <v>2.874419036263343E-2</v>
      </c>
      <c r="AI187" s="41">
        <v>1.1727260228339212E-2</v>
      </c>
      <c r="AJ187" s="41">
        <v>1.3261525461370542E-2</v>
      </c>
      <c r="AK187" s="41">
        <v>1.0804982919905401E-2</v>
      </c>
      <c r="AL187" s="41">
        <v>1.3314806724013206E-2</v>
      </c>
      <c r="AM187" s="41">
        <v>1.1014997804454365E-2</v>
      </c>
      <c r="AN187" s="41">
        <v>1.2869673543708054E-2</v>
      </c>
      <c r="AO187" s="41">
        <v>5.8100120659798707E-3</v>
      </c>
      <c r="AP187" s="41">
        <v>9.6807239806172823E-3</v>
      </c>
      <c r="AQ187" s="41">
        <v>1.7938559557992784E-2</v>
      </c>
      <c r="AR187" s="41">
        <v>1.2287807217827023E-2</v>
      </c>
      <c r="AS187" s="41">
        <v>1.1745710884968164E-2</v>
      </c>
      <c r="AT187" s="10">
        <f t="shared" si="2"/>
        <v>0.59577790779457895</v>
      </c>
      <c r="AU187" s="41">
        <v>1</v>
      </c>
      <c r="AV187" s="41">
        <v>1</v>
      </c>
    </row>
    <row r="188" spans="1:49">
      <c r="A188" s="14" t="s">
        <v>125</v>
      </c>
      <c r="I188" s="41">
        <v>1.0254346564523986E-2</v>
      </c>
      <c r="J188" s="41">
        <v>6.4785026011807611E-3</v>
      </c>
      <c r="K188" s="41">
        <v>6.3165463361582975E-3</v>
      </c>
      <c r="Q188" s="41">
        <v>5.0026046834366839E-3</v>
      </c>
      <c r="R188" s="41">
        <v>5.7291527049285309E-3</v>
      </c>
      <c r="S188" s="41">
        <v>6.8312158713607551E-3</v>
      </c>
      <c r="T188" s="41">
        <v>6.2259974447741234E-3</v>
      </c>
      <c r="U188" s="41">
        <v>5.6966478964689286E-3</v>
      </c>
      <c r="V188" s="41">
        <v>1.3635900015123645E-2</v>
      </c>
      <c r="X188" s="41">
        <v>1.5286085927588218E-2</v>
      </c>
      <c r="Y188" s="41">
        <v>1.2248789289414882E-2</v>
      </c>
      <c r="Z188" s="41">
        <v>1.0505458765205996E-2</v>
      </c>
      <c r="AB188" s="41">
        <v>3.8365479423398507E-3</v>
      </c>
      <c r="AC188" s="41">
        <v>6.2267796696040554E-3</v>
      </c>
      <c r="AD188" s="41">
        <v>9.6818346479556148E-3</v>
      </c>
      <c r="AJ188" s="41">
        <v>6.2495598901485816E-3</v>
      </c>
      <c r="AK188" s="41">
        <v>5.2880292875468228E-3</v>
      </c>
      <c r="AL188" s="41">
        <v>4.6863800221151296E-3</v>
      </c>
      <c r="AN188" s="41">
        <v>3.8237549150749056E-3</v>
      </c>
      <c r="AT188" s="10">
        <f t="shared" si="2"/>
        <v>0.14400413447494978</v>
      </c>
      <c r="AU188" s="41">
        <v>1</v>
      </c>
      <c r="AV188" s="41">
        <v>1</v>
      </c>
    </row>
    <row r="189" spans="1:49">
      <c r="A189" s="14">
        <v>69</v>
      </c>
      <c r="B189" s="41">
        <v>6.3958101455528129E-3</v>
      </c>
      <c r="C189" s="41">
        <v>7.8883411543940758E-3</v>
      </c>
      <c r="D189" s="41">
        <v>8.5902274915066971E-3</v>
      </c>
      <c r="E189" s="41">
        <v>8.8854764737780183E-3</v>
      </c>
      <c r="F189" s="41">
        <v>6.6539995368233591E-3</v>
      </c>
      <c r="G189" s="41">
        <v>5.1316236635035161E-3</v>
      </c>
      <c r="H189" s="41">
        <v>6.579703019439229E-3</v>
      </c>
      <c r="I189" s="41">
        <v>9.0050658287825942E-3</v>
      </c>
      <c r="J189" s="41">
        <v>6.6015921834180905E-3</v>
      </c>
      <c r="K189" s="41">
        <v>8.0928333872383081E-3</v>
      </c>
      <c r="L189" s="41">
        <v>5.7527065760767547E-3</v>
      </c>
      <c r="N189" s="41">
        <v>3.660309055543549E-3</v>
      </c>
      <c r="P189" s="41">
        <v>3.2340290173658299E-3</v>
      </c>
      <c r="Q189" s="41">
        <v>4.2647627553415515E-3</v>
      </c>
      <c r="R189" s="41">
        <v>5.6126931932244991E-3</v>
      </c>
      <c r="S189" s="41">
        <v>5.2610926652580745E-3</v>
      </c>
      <c r="T189" s="41">
        <v>6.6812309265601392E-3</v>
      </c>
      <c r="U189" s="41">
        <v>5.9540583342809067E-3</v>
      </c>
      <c r="V189" s="41">
        <v>7.5983124826341873E-3</v>
      </c>
      <c r="W189" s="41">
        <v>1.0367880915087085E-2</v>
      </c>
      <c r="X189" s="41">
        <v>1.2645079162566977E-2</v>
      </c>
      <c r="Y189" s="41">
        <v>9.4942128859095542E-3</v>
      </c>
      <c r="Z189" s="41">
        <v>1.1725885519865484E-2</v>
      </c>
      <c r="AA189" s="41">
        <v>5.8755881569274937E-3</v>
      </c>
      <c r="AB189" s="41">
        <v>4.6149548517614766E-3</v>
      </c>
      <c r="AC189" s="41">
        <v>6.3778558354923992E-3</v>
      </c>
      <c r="AD189" s="41">
        <v>7.5390582407825662E-3</v>
      </c>
      <c r="AE189" s="41">
        <v>6.1982626372665628E-3</v>
      </c>
      <c r="AF189" s="41">
        <v>7.9626030431836029E-3</v>
      </c>
      <c r="AG189" s="41">
        <v>9.7018169242850828E-3</v>
      </c>
      <c r="AH189" s="41">
        <v>6.3898350934050484E-3</v>
      </c>
      <c r="AI189" s="41">
        <v>5.8269484614627987E-3</v>
      </c>
      <c r="AJ189" s="41">
        <v>7.3109017241472707E-3</v>
      </c>
      <c r="AK189" s="41">
        <v>7.6886579679518226E-3</v>
      </c>
      <c r="AL189" s="41">
        <v>6.9736486162617272E-3</v>
      </c>
      <c r="AM189" s="41">
        <v>5.5024548918354002E-3</v>
      </c>
      <c r="AN189" s="41">
        <v>6.1496172447058567E-3</v>
      </c>
      <c r="AO189" s="41">
        <v>3.4784098081491219E-3</v>
      </c>
      <c r="AP189" s="41">
        <v>4.4041960867846081E-3</v>
      </c>
      <c r="AQ189" s="41">
        <v>3.827368063703861E-3</v>
      </c>
      <c r="AR189" s="41">
        <v>3.8197984545068732E-3</v>
      </c>
      <c r="AS189" s="41">
        <v>3.9555308395515971E-3</v>
      </c>
      <c r="AT189" s="10">
        <f t="shared" si="2"/>
        <v>0.27967443331631642</v>
      </c>
      <c r="AW189" s="41">
        <v>1</v>
      </c>
    </row>
    <row r="190" spans="1:49">
      <c r="A190" s="14">
        <v>70</v>
      </c>
      <c r="B190" s="41">
        <v>3.4354550727309272E-3</v>
      </c>
      <c r="C190" s="41">
        <v>3.4554116872273764E-3</v>
      </c>
      <c r="D190" s="41">
        <v>5.7202023175883321E-3</v>
      </c>
      <c r="E190" s="41">
        <v>4.4010257041110883E-3</v>
      </c>
      <c r="F190" s="41">
        <v>3.269674309734516E-3</v>
      </c>
      <c r="G190" s="41">
        <v>2.9429790546565701E-3</v>
      </c>
      <c r="H190" s="41">
        <v>2.9221469373457397E-3</v>
      </c>
      <c r="I190" s="41">
        <v>4.0205185082489948E-3</v>
      </c>
      <c r="J190" s="41">
        <v>4.2508059838398549E-3</v>
      </c>
      <c r="K190" s="41">
        <v>3.3782956664265644E-3</v>
      </c>
      <c r="S190" s="41">
        <v>3.2061026808989385E-3</v>
      </c>
      <c r="T190" s="41">
        <v>5.904615682122469E-3</v>
      </c>
      <c r="U190" s="41">
        <v>4.0193601653227603E-3</v>
      </c>
      <c r="V190" s="41">
        <v>7.7798841458482076E-3</v>
      </c>
      <c r="W190" s="41">
        <v>5.6672290684047517E-3</v>
      </c>
      <c r="X190" s="41">
        <v>6.4478441211524035E-3</v>
      </c>
      <c r="Y190" s="41">
        <v>5.7316356357176553E-3</v>
      </c>
      <c r="Z190" s="41">
        <v>7.4987566803760754E-3</v>
      </c>
      <c r="AE190" s="41">
        <v>3.7436764135177414E-3</v>
      </c>
      <c r="AF190" s="41">
        <v>3.8775883324314265E-3</v>
      </c>
      <c r="AG190" s="41">
        <v>4.9531739938952881E-3</v>
      </c>
      <c r="AH190" s="41">
        <v>3.6844343010153054E-3</v>
      </c>
      <c r="AI190" s="41">
        <v>3.3255314628045326E-3</v>
      </c>
      <c r="AJ190" s="41">
        <v>3.5198631732326546E-3</v>
      </c>
      <c r="AK190" s="41">
        <v>4.1458691155827941E-3</v>
      </c>
      <c r="AL190" s="41">
        <v>3.3293903684036828E-3</v>
      </c>
      <c r="AN190" s="41">
        <v>2.5949096155490708E-3</v>
      </c>
      <c r="AT190" s="10">
        <f t="shared" si="2"/>
        <v>0.11722638019818572</v>
      </c>
      <c r="AW190" s="41">
        <v>1</v>
      </c>
    </row>
    <row r="191" spans="1:49">
      <c r="A191" s="14" t="s">
        <v>127</v>
      </c>
      <c r="B191" s="41">
        <v>4.4274650853042503E-2</v>
      </c>
      <c r="C191" s="41">
        <v>4.7871504977831908E-2</v>
      </c>
      <c r="D191" s="41">
        <v>4.5649477169803207E-2</v>
      </c>
      <c r="E191" s="41">
        <v>5.0604018684386715E-2</v>
      </c>
      <c r="F191" s="41">
        <v>5.2785478334406347E-2</v>
      </c>
      <c r="G191" s="41">
        <v>4.2407131466813061E-2</v>
      </c>
      <c r="H191" s="41">
        <v>3.9239924764786008E-2</v>
      </c>
      <c r="I191" s="41">
        <v>4.0938251853524059E-2</v>
      </c>
      <c r="J191" s="41">
        <v>4.1442969617669141E-2</v>
      </c>
      <c r="K191" s="41">
        <v>4.8147880890192347E-2</v>
      </c>
      <c r="L191" s="41">
        <v>5.8880550985220513E-2</v>
      </c>
      <c r="M191" s="41">
        <v>4.1593671668525921E-2</v>
      </c>
      <c r="N191" s="41">
        <v>3.9289496433974495E-2</v>
      </c>
      <c r="O191" s="41">
        <v>4.3841804570967285E-2</v>
      </c>
      <c r="P191" s="41">
        <v>3.4907178226609235E-2</v>
      </c>
      <c r="Q191" s="41">
        <v>3.9470772018807818E-2</v>
      </c>
      <c r="R191" s="41">
        <v>4.7225970173259586E-2</v>
      </c>
      <c r="S191" s="41">
        <v>4.1819005021540491E-2</v>
      </c>
      <c r="T191" s="41">
        <v>4.9457005898766129E-2</v>
      </c>
      <c r="U191" s="41">
        <v>4.3252534141490051E-2</v>
      </c>
      <c r="V191" s="41">
        <v>6.1884722656978162E-2</v>
      </c>
      <c r="W191" s="41">
        <v>4.3785135894259378E-2</v>
      </c>
      <c r="X191" s="41">
        <v>5.1646829154379466E-2</v>
      </c>
      <c r="Y191" s="41">
        <v>4.4231407178286129E-2</v>
      </c>
      <c r="Z191" s="41">
        <v>4.6156760895821658E-2</v>
      </c>
      <c r="AA191" s="41">
        <v>5.0481947019420437E-2</v>
      </c>
      <c r="AB191" s="41">
        <v>4.3332806104291854E-2</v>
      </c>
      <c r="AC191" s="41">
        <v>4.0527173413768935E-2</v>
      </c>
      <c r="AD191" s="41">
        <v>6.4046448522842234E-2</v>
      </c>
      <c r="AE191" s="41">
        <v>3.8739377349625542E-2</v>
      </c>
      <c r="AF191" s="41">
        <v>5.0949792536909046E-2</v>
      </c>
      <c r="AG191" s="41">
        <v>5.9939609301640488E-2</v>
      </c>
      <c r="AH191" s="41">
        <v>4.6916861524975276E-2</v>
      </c>
      <c r="AI191" s="41">
        <v>4.351693904378811E-2</v>
      </c>
      <c r="AJ191" s="41">
        <v>5.6261273583117118E-2</v>
      </c>
      <c r="AK191" s="41">
        <v>4.9279657548872577E-2</v>
      </c>
      <c r="AL191" s="41">
        <v>4.4517855460492202E-2</v>
      </c>
      <c r="AM191" s="41">
        <v>4.1048156568324341E-2</v>
      </c>
      <c r="AN191" s="41">
        <v>4.1284546418865455E-2</v>
      </c>
      <c r="AO191" s="41">
        <v>3.4290714590125317E-2</v>
      </c>
      <c r="AP191" s="41">
        <v>5.2558716438024643E-2</v>
      </c>
      <c r="AQ191" s="41">
        <v>4.1914270867611431E-2</v>
      </c>
      <c r="AR191" s="41">
        <v>3.723550494397463E-2</v>
      </c>
      <c r="AS191" s="41">
        <v>5.2710395438478344E-2</v>
      </c>
      <c r="AT191" s="10">
        <f t="shared" si="2"/>
        <v>2.0303561802064896</v>
      </c>
      <c r="AU191" s="41">
        <v>1</v>
      </c>
      <c r="AV191" s="41">
        <v>1</v>
      </c>
    </row>
    <row r="192" spans="1:49">
      <c r="A192" s="14" t="s">
        <v>128</v>
      </c>
      <c r="B192" s="41">
        <v>1.7203046582539301E-2</v>
      </c>
      <c r="C192" s="41">
        <v>1.6611602357615822E-2</v>
      </c>
      <c r="E192" s="41">
        <v>1.5027823673347035E-2</v>
      </c>
      <c r="F192" s="41">
        <v>2.0313790741497459E-2</v>
      </c>
      <c r="G192" s="41">
        <v>1.4786930291596593E-2</v>
      </c>
      <c r="H192" s="41">
        <v>1.1858797286418215E-2</v>
      </c>
      <c r="I192" s="41">
        <v>1.1872614465769158E-2</v>
      </c>
      <c r="K192" s="41">
        <v>1.6156351917449362E-2</v>
      </c>
      <c r="L192" s="41">
        <v>1.9015442035969894E-2</v>
      </c>
      <c r="M192" s="41">
        <v>1.2737427359159203E-2</v>
      </c>
      <c r="N192" s="41">
        <v>1.690052950075643E-2</v>
      </c>
      <c r="O192" s="41">
        <v>1.4484690225426422E-2</v>
      </c>
      <c r="P192" s="41">
        <v>1.1400186594982384E-2</v>
      </c>
      <c r="Q192" s="41">
        <v>1.2636160704416675E-2</v>
      </c>
      <c r="R192" s="41">
        <v>1.5216879778637572E-2</v>
      </c>
      <c r="S192" s="41">
        <v>2.0009329638064923E-2</v>
      </c>
      <c r="U192" s="41">
        <v>1.5926488061396179E-2</v>
      </c>
      <c r="V192" s="95">
        <v>1.2998420810134952E-2</v>
      </c>
      <c r="W192" s="95">
        <v>1.2710084340766719E-2</v>
      </c>
      <c r="X192" s="95"/>
      <c r="Y192" s="95"/>
      <c r="Z192" s="95">
        <v>1.3716144209288191E-2</v>
      </c>
      <c r="AA192" s="41">
        <v>1.6865441886637987E-2</v>
      </c>
      <c r="AB192" s="41">
        <v>1.2777863523361136E-2</v>
      </c>
      <c r="AC192" s="41">
        <v>1.3265402978123255E-2</v>
      </c>
      <c r="AD192" s="41">
        <v>2.6536877920855864E-2</v>
      </c>
      <c r="AE192" s="41">
        <v>1.2691515905907422E-2</v>
      </c>
      <c r="AF192" s="41">
        <v>1.8992913727514431E-2</v>
      </c>
      <c r="AG192" s="41">
        <v>2.3072785040654051E-2</v>
      </c>
      <c r="AH192" s="41">
        <v>1.5083827737959856E-2</v>
      </c>
      <c r="AI192" s="41">
        <v>1.8859803810218366E-2</v>
      </c>
      <c r="AJ192" s="41">
        <v>1.8535057119487792E-2</v>
      </c>
      <c r="AK192" s="41">
        <v>1.6598245774899673E-2</v>
      </c>
      <c r="AL192" s="41">
        <v>1.6895430256076011E-2</v>
      </c>
      <c r="AM192" s="41">
        <v>1.2160268386188489E-2</v>
      </c>
      <c r="AN192" s="41">
        <v>1.3639080171925626E-2</v>
      </c>
      <c r="AO192" s="41">
        <v>1.1153164217806221E-2</v>
      </c>
      <c r="AP192" s="41">
        <v>1.7127286003988815E-2</v>
      </c>
      <c r="AQ192" s="41">
        <v>1.5354904700712187E-2</v>
      </c>
      <c r="AR192" s="41">
        <v>1.4842341312025015E-2</v>
      </c>
      <c r="AS192" s="41">
        <v>1.8080672527561285E-2</v>
      </c>
      <c r="AT192" s="10">
        <f t="shared" si="2"/>
        <v>0.61411562357713578</v>
      </c>
      <c r="AU192" s="41">
        <v>1</v>
      </c>
    </row>
    <row r="193" spans="1:49">
      <c r="A193" s="14" t="s">
        <v>232</v>
      </c>
      <c r="Q193" s="41">
        <v>5.3430470817012344E-3</v>
      </c>
      <c r="R193" s="41">
        <v>4.3182352958697082E-3</v>
      </c>
      <c r="S193" s="41">
        <v>4.4104491946327139E-3</v>
      </c>
      <c r="T193" s="41">
        <v>1.6074593601750189E-2</v>
      </c>
      <c r="U193" s="41">
        <v>1.0370905039938169E-2</v>
      </c>
      <c r="V193" s="41">
        <v>8.0441082852952452E-3</v>
      </c>
      <c r="W193" s="41">
        <v>5.3959376465095516E-3</v>
      </c>
      <c r="X193" s="41">
        <v>8.6481491237937677E-3</v>
      </c>
      <c r="Y193" s="41">
        <v>4.498022406467593E-3</v>
      </c>
      <c r="Z193" s="41">
        <v>1.2125326618091683E-2</v>
      </c>
      <c r="AT193" s="10">
        <f t="shared" si="2"/>
        <v>7.922877429404987E-2</v>
      </c>
      <c r="AU193" s="41">
        <v>1</v>
      </c>
      <c r="AV193" s="41">
        <v>1</v>
      </c>
    </row>
    <row r="194" spans="1:49">
      <c r="A194" s="14" t="s">
        <v>129</v>
      </c>
      <c r="H194" s="41">
        <v>2.7384245821031037E-3</v>
      </c>
      <c r="I194" s="41">
        <v>3.1221283106092862E-3</v>
      </c>
      <c r="J194" s="41">
        <v>4.3649027198863306E-3</v>
      </c>
      <c r="K194" s="41">
        <v>3.4343482501929625E-3</v>
      </c>
      <c r="Q194" s="41">
        <v>2.7456458353543579E-3</v>
      </c>
      <c r="R194" s="41">
        <v>3.1378541069104274E-3</v>
      </c>
      <c r="U194" s="41">
        <v>4.6627214644379732E-3</v>
      </c>
      <c r="AF194" s="41">
        <v>8.708236626138368E-3</v>
      </c>
      <c r="AG194" s="41">
        <v>1.1432125706152502E-2</v>
      </c>
      <c r="AH194" s="41">
        <v>1.2101787969064292E-2</v>
      </c>
      <c r="AJ194" s="41">
        <v>1.2222527665982353E-2</v>
      </c>
      <c r="AK194" s="41">
        <v>4.4637170298173958E-3</v>
      </c>
      <c r="AL194" s="41">
        <v>3.537924913239161E-3</v>
      </c>
      <c r="AM194" s="41">
        <v>3.7849693534335277E-3</v>
      </c>
      <c r="AN194" s="41">
        <v>4.2297761835323952E-3</v>
      </c>
      <c r="AP194" s="41">
        <v>3.6962119788848651E-3</v>
      </c>
      <c r="AQ194" s="41">
        <v>9.6035987545199774E-3</v>
      </c>
      <c r="AR194" s="41">
        <v>3.5847269660514197E-3</v>
      </c>
      <c r="AS194" s="41">
        <v>2.9235345898838173E-3</v>
      </c>
      <c r="AT194" s="10">
        <f t="shared" si="2"/>
        <v>0.10449516300619451</v>
      </c>
      <c r="AU194" s="41">
        <v>1</v>
      </c>
    </row>
    <row r="195" spans="1:49">
      <c r="A195" s="14" t="s">
        <v>130</v>
      </c>
      <c r="I195" s="41">
        <v>1.32053237210592E-2</v>
      </c>
      <c r="J195" s="41">
        <v>1.1993646554166161E-2</v>
      </c>
      <c r="K195" s="41">
        <v>1.023346223279991E-2</v>
      </c>
      <c r="S195" s="41">
        <v>1.0356721455423538E-2</v>
      </c>
      <c r="T195" s="41">
        <v>2.991912809884795E-2</v>
      </c>
      <c r="U195" s="41">
        <v>1.7653544007791528E-2</v>
      </c>
      <c r="X195" s="41">
        <v>0.26051988568808571</v>
      </c>
      <c r="Y195" s="41">
        <v>1.8853854955989936E-2</v>
      </c>
      <c r="Z195" s="41">
        <v>1.7906328694238104E-2</v>
      </c>
      <c r="AG195" s="41">
        <v>1.0485118864168159E-2</v>
      </c>
      <c r="AH195" s="41">
        <v>6.8473982950518096E-3</v>
      </c>
      <c r="AI195" s="41">
        <v>6.517650396134677E-3</v>
      </c>
      <c r="AJ195" s="41">
        <v>6.3968274173541407E-3</v>
      </c>
      <c r="AK195" s="41">
        <v>3.8357135516442855E-3</v>
      </c>
      <c r="AL195" s="41">
        <v>9.9975372538562354E-3</v>
      </c>
      <c r="AM195" s="41">
        <v>9.5743723920014307E-3</v>
      </c>
      <c r="AN195" s="41">
        <v>7.8293250270088672E-3</v>
      </c>
      <c r="AP195" s="41">
        <v>3.9275877592544672E-3</v>
      </c>
      <c r="AQ195" s="41">
        <v>3.6579429008806008E-2</v>
      </c>
      <c r="AR195" s="41">
        <v>9.0171883004150216E-3</v>
      </c>
      <c r="AS195" s="41">
        <v>8.3067239112603278E-3</v>
      </c>
      <c r="AT195" s="10">
        <f t="shared" si="2"/>
        <v>0.50995676758535746</v>
      </c>
      <c r="AU195" s="41">
        <v>1</v>
      </c>
      <c r="AV195" s="41">
        <v>1</v>
      </c>
    </row>
    <row r="196" spans="1:49">
      <c r="A196" s="14" t="s">
        <v>268</v>
      </c>
      <c r="B196" s="41">
        <v>0.1636942344932302</v>
      </c>
      <c r="C196" s="41">
        <v>0.15846327867316598</v>
      </c>
      <c r="D196" s="41">
        <v>0.18659662517325676</v>
      </c>
      <c r="E196" s="41">
        <v>0.18485474494200194</v>
      </c>
      <c r="F196" s="41">
        <v>0.13578522976076501</v>
      </c>
      <c r="G196" s="41">
        <v>0.11370262898770465</v>
      </c>
      <c r="H196" s="41">
        <v>9.5901250403435584E-2</v>
      </c>
      <c r="I196" s="41">
        <v>0.15517919341798056</v>
      </c>
      <c r="J196" s="41">
        <v>0.11682156844230414</v>
      </c>
      <c r="K196" s="41">
        <v>0.15269915740725232</v>
      </c>
      <c r="L196" s="41">
        <v>0.11448860185607308</v>
      </c>
      <c r="M196" s="41">
        <v>8.1095141600650081E-2</v>
      </c>
      <c r="N196" s="41">
        <v>6.6161929976226497E-2</v>
      </c>
      <c r="O196" s="41">
        <v>8.8239426098086923E-2</v>
      </c>
      <c r="P196" s="41">
        <v>8.2564161550925233E-2</v>
      </c>
      <c r="Q196" s="41">
        <v>7.2112670048897307E-2</v>
      </c>
      <c r="R196" s="41">
        <v>9.7215694333991576E-2</v>
      </c>
      <c r="S196" s="41">
        <v>9.1330845429849344E-2</v>
      </c>
      <c r="T196" s="41">
        <v>0.13412217530721379</v>
      </c>
      <c r="U196" s="41">
        <v>9.8776723636441535E-2</v>
      </c>
      <c r="V196" s="41">
        <v>0.23365986923323123</v>
      </c>
      <c r="W196" s="41">
        <v>0.20267321145038242</v>
      </c>
      <c r="X196" s="41">
        <v>0.24682644894053588</v>
      </c>
      <c r="Y196" s="41">
        <v>0.14080033503296557</v>
      </c>
      <c r="Z196" s="41">
        <v>0.19880862350702969</v>
      </c>
      <c r="AA196" s="41">
        <v>7.9835635599483354E-2</v>
      </c>
      <c r="AB196" s="41">
        <v>8.4862616442147876E-2</v>
      </c>
      <c r="AC196" s="41">
        <v>6.8349604287266913E-2</v>
      </c>
      <c r="AD196" s="41">
        <v>0.10359495175458042</v>
      </c>
      <c r="AE196" s="41">
        <v>0.10699637268449652</v>
      </c>
      <c r="AF196" s="41">
        <v>0.12578372294003579</v>
      </c>
      <c r="AG196" s="41">
        <v>0.12275386067391986</v>
      </c>
      <c r="AH196" s="41">
        <v>0.13034160536399472</v>
      </c>
      <c r="AI196" s="41">
        <v>8.9748592103825922E-2</v>
      </c>
      <c r="AJ196" s="41">
        <v>0.14691577787046417</v>
      </c>
      <c r="AK196" s="41">
        <v>0.16344275137523837</v>
      </c>
      <c r="AL196" s="41">
        <v>0.12914155941967342</v>
      </c>
      <c r="AM196" s="41">
        <v>0.11357205887256838</v>
      </c>
      <c r="AN196" s="41">
        <v>0.1163649114312507</v>
      </c>
      <c r="AO196" s="41">
        <v>0.12255128940549424</v>
      </c>
      <c r="AP196" s="41">
        <v>0.15736034393139675</v>
      </c>
      <c r="AQ196" s="41">
        <v>0.1413621088984178</v>
      </c>
      <c r="AR196" s="41">
        <v>0.12498148642179073</v>
      </c>
      <c r="AS196" s="41">
        <v>0.14321089997604197</v>
      </c>
      <c r="AT196" s="10">
        <f t="shared" ref="AT196:AT250" si="3">SUM(B196:AS196)</f>
        <v>5.6837439191556838</v>
      </c>
      <c r="AU196" s="41">
        <v>1</v>
      </c>
      <c r="AV196" s="41">
        <v>1</v>
      </c>
    </row>
    <row r="197" spans="1:49">
      <c r="A197" s="14" t="s">
        <v>131</v>
      </c>
      <c r="B197" s="41">
        <v>2.0852554367418147E-2</v>
      </c>
      <c r="C197" s="41">
        <v>5.071829301560446E-2</v>
      </c>
      <c r="D197" s="41">
        <v>2.8781959463706226E-2</v>
      </c>
      <c r="E197" s="41">
        <v>4.6879230905734627E-2</v>
      </c>
      <c r="F197" s="41">
        <v>4.8416331124914946E-2</v>
      </c>
      <c r="G197" s="41">
        <v>2.6334898933126523E-2</v>
      </c>
      <c r="H197" s="41">
        <v>4.2326304415729127E-2</v>
      </c>
      <c r="I197" s="41">
        <v>7.356156349953194E-2</v>
      </c>
      <c r="J197" s="41">
        <v>7.6066270531791949E-2</v>
      </c>
      <c r="K197" s="41">
        <v>7.5850742922233802E-2</v>
      </c>
      <c r="L197" s="41">
        <v>8.9472787532792045E-2</v>
      </c>
      <c r="M197" s="41">
        <v>4.1890006280573974E-2</v>
      </c>
      <c r="N197" s="41">
        <v>4.7578344499675809E-2</v>
      </c>
      <c r="O197" s="41">
        <v>6.5886608881029526E-2</v>
      </c>
      <c r="P197" s="41">
        <v>3.7222716874065427E-2</v>
      </c>
      <c r="Q197" s="41">
        <v>1.8872836571784062E-2</v>
      </c>
      <c r="R197" s="41">
        <v>8.3043673806141083E-2</v>
      </c>
      <c r="S197" s="41">
        <v>5.6247015887824818E-2</v>
      </c>
      <c r="T197" s="41">
        <v>9.0337867201890035E-2</v>
      </c>
      <c r="U197" s="41">
        <v>8.7101627684311317E-2</v>
      </c>
      <c r="V197" s="41">
        <v>3.3285207317030281E-2</v>
      </c>
      <c r="W197" s="41">
        <v>3.6196773678948857E-2</v>
      </c>
      <c r="X197" s="41">
        <v>8.4558493725517561E-2</v>
      </c>
      <c r="Y197" s="41">
        <v>8.6560330116720985E-2</v>
      </c>
      <c r="Z197" s="41">
        <v>0.10890595767187412</v>
      </c>
      <c r="AA197" s="41">
        <v>3.7121931891288505E-2</v>
      </c>
      <c r="AB197" s="41">
        <v>4.110568858876517E-2</v>
      </c>
      <c r="AC197" s="41">
        <v>0.1612303154622946</v>
      </c>
      <c r="AD197" s="41">
        <v>0.12233316199110059</v>
      </c>
      <c r="AE197" s="41">
        <v>4.4054555026445369E-2</v>
      </c>
      <c r="AF197" s="41">
        <v>5.4049073042721031E-2</v>
      </c>
      <c r="AG197" s="41">
        <v>0.1465463068734445</v>
      </c>
      <c r="AH197" s="41">
        <v>0.14865609777378574</v>
      </c>
      <c r="AI197" s="41">
        <v>6.7960505543820438E-2</v>
      </c>
      <c r="AJ197" s="41">
        <v>5.5803220791601896E-2</v>
      </c>
      <c r="AK197" s="41">
        <v>4.9395965885349516E-2</v>
      </c>
      <c r="AL197" s="41">
        <v>7.1052154572305834E-2</v>
      </c>
      <c r="AM197" s="41">
        <v>7.6158952459921825E-2</v>
      </c>
      <c r="AN197" s="41">
        <v>7.3465591228960458E-2</v>
      </c>
      <c r="AO197" s="41">
        <v>2.302044203564409E-2</v>
      </c>
      <c r="AP197" s="41">
        <v>3.7036559629051127E-2</v>
      </c>
      <c r="AQ197" s="41">
        <v>9.1167459263028952E-2</v>
      </c>
      <c r="AR197" s="41">
        <v>8.3964002809987517E-2</v>
      </c>
      <c r="AS197" s="41">
        <v>7.068301124608499E-2</v>
      </c>
      <c r="AT197" s="10">
        <f t="shared" si="3"/>
        <v>2.9117533930255735</v>
      </c>
      <c r="AU197" s="41">
        <v>1</v>
      </c>
      <c r="AV197" s="41">
        <v>1</v>
      </c>
    </row>
    <row r="198" spans="1:49">
      <c r="A198" s="14">
        <v>130</v>
      </c>
      <c r="B198" s="41">
        <v>6.8524155060269787E-3</v>
      </c>
      <c r="C198" s="41">
        <v>6.4413530664712082E-3</v>
      </c>
      <c r="D198" s="41">
        <v>6.6639761558996615E-3</v>
      </c>
      <c r="E198" s="41">
        <v>7.5651687625446912E-3</v>
      </c>
      <c r="F198" s="41">
        <v>6.2300197911654767E-3</v>
      </c>
      <c r="G198" s="41">
        <v>4.2291526880970844E-3</v>
      </c>
      <c r="H198" s="41">
        <v>4.0548849097681566E-3</v>
      </c>
      <c r="I198" s="41">
        <v>4.6716903722261553E-3</v>
      </c>
      <c r="J198" s="41">
        <v>9.1825390401935256E-3</v>
      </c>
      <c r="K198" s="41">
        <v>4.8624005710920723E-3</v>
      </c>
      <c r="L198" s="41">
        <v>4.4638983844939185E-3</v>
      </c>
      <c r="M198" s="41">
        <v>3.5808201391119023E-3</v>
      </c>
      <c r="N198" s="41">
        <v>2.8828074346228657E-3</v>
      </c>
      <c r="O198" s="41">
        <v>4.0863974810397847E-3</v>
      </c>
      <c r="P198" s="41">
        <v>2.9020205936106129E-3</v>
      </c>
      <c r="Q198" s="41">
        <v>4.9903810067992247E-3</v>
      </c>
      <c r="R198" s="41">
        <v>9.3057404710206442E-3</v>
      </c>
      <c r="S198" s="41">
        <v>5.9130697253244793E-3</v>
      </c>
      <c r="T198" s="41">
        <v>1.0310367383398465E-2</v>
      </c>
      <c r="U198" s="41">
        <v>7.0476407064449841E-3</v>
      </c>
      <c r="V198" s="41">
        <v>1.3603806234458699E-2</v>
      </c>
      <c r="W198" s="41">
        <v>1.1238612664403414E-2</v>
      </c>
      <c r="X198" s="41">
        <v>1.6735275648628985E-2</v>
      </c>
      <c r="Y198" s="41">
        <v>1.1471806418316653E-2</v>
      </c>
      <c r="Z198" s="41">
        <v>1.3026200494170213E-2</v>
      </c>
      <c r="AA198" s="41">
        <v>1.5061274505787592E-2</v>
      </c>
      <c r="AB198" s="41">
        <v>1.7914838903890822E-2</v>
      </c>
      <c r="AC198" s="41">
        <v>7.1043032901336886E-2</v>
      </c>
      <c r="AD198" s="41">
        <v>5.162872973898068E-2</v>
      </c>
      <c r="AE198" s="41">
        <v>5.6821862768345549E-3</v>
      </c>
      <c r="AF198" s="41">
        <v>1.7149205281626282E-2</v>
      </c>
      <c r="AG198" s="41">
        <v>1.5134097929953514E-2</v>
      </c>
      <c r="AH198" s="41">
        <v>1.5117386263590837E-2</v>
      </c>
      <c r="AI198" s="41">
        <v>5.6470725052264565E-3</v>
      </c>
      <c r="AJ198" s="41">
        <v>1.6282371772302059E-2</v>
      </c>
      <c r="AK198" s="41">
        <v>8.2920459251774326E-3</v>
      </c>
      <c r="AL198" s="41">
        <v>7.5799690035574831E-3</v>
      </c>
      <c r="AM198" s="41">
        <v>6.4504486226909293E-3</v>
      </c>
      <c r="AN198" s="41">
        <v>7.1772896646881803E-3</v>
      </c>
      <c r="AO198" s="41">
        <v>4.4813606685020387E-3</v>
      </c>
      <c r="AP198" s="41">
        <v>7.5532269026226994E-3</v>
      </c>
      <c r="AQ198" s="41">
        <v>1.3443271438987537E-2</v>
      </c>
      <c r="AR198" s="41">
        <v>6.887051093852405E-3</v>
      </c>
      <c r="AS198" s="41">
        <v>6.3158607072476038E-3</v>
      </c>
      <c r="AT198" s="10">
        <f t="shared" si="3"/>
        <v>0.48115316575618583</v>
      </c>
      <c r="AW198" s="41">
        <v>1</v>
      </c>
    </row>
    <row r="199" spans="1:49">
      <c r="A199" s="14" t="s">
        <v>199</v>
      </c>
      <c r="B199" s="41">
        <v>3.6106690420656028E-2</v>
      </c>
      <c r="C199" s="41">
        <v>1.4348982802851401E-2</v>
      </c>
      <c r="D199" s="41">
        <v>4.0815158602301706E-2</v>
      </c>
      <c r="E199" s="41">
        <v>3.9387235823571544E-2</v>
      </c>
      <c r="F199" s="41">
        <v>6.4526581537543926E-2</v>
      </c>
      <c r="G199" s="41">
        <v>9.8072191868756847E-2</v>
      </c>
      <c r="H199" s="41">
        <v>0.11395099732394227</v>
      </c>
      <c r="I199" s="41">
        <v>8.7986109151495157E-2</v>
      </c>
      <c r="J199" s="41">
        <v>8.6789115508612902E-2</v>
      </c>
      <c r="K199" s="41">
        <v>0.18385021976478533</v>
      </c>
      <c r="AJ199" s="41">
        <v>2.41576297443842E-2</v>
      </c>
      <c r="AK199" s="41">
        <v>7.0681622236677011E-2</v>
      </c>
      <c r="AL199" s="41">
        <v>5.5825827099794105E-2</v>
      </c>
      <c r="AM199" s="41">
        <v>4.5191250659574411E-2</v>
      </c>
      <c r="AN199" s="41">
        <v>4.5018373871342957E-2</v>
      </c>
      <c r="AO199" s="41">
        <v>2.3420318678532445E-2</v>
      </c>
      <c r="AP199" s="41">
        <v>9.0622610311948043E-2</v>
      </c>
      <c r="AQ199" s="41">
        <v>3.1758541694207464E-2</v>
      </c>
      <c r="AR199" s="41">
        <v>1.7916840856602317E-2</v>
      </c>
      <c r="AS199" s="41">
        <v>1.0182162891685144E-2</v>
      </c>
      <c r="AT199" s="10">
        <f t="shared" si="3"/>
        <v>1.1806084608492653</v>
      </c>
      <c r="AU199" s="41">
        <v>1</v>
      </c>
    </row>
    <row r="200" spans="1:49">
      <c r="A200" s="14" t="s">
        <v>132</v>
      </c>
      <c r="H200" s="41">
        <v>1.4199633178958048E-2</v>
      </c>
      <c r="I200" s="41">
        <v>2.0096458091278163E-2</v>
      </c>
      <c r="J200" s="41">
        <v>1.8355804207752732E-2</v>
      </c>
      <c r="R200" s="41">
        <v>8.6043027470743653E-3</v>
      </c>
      <c r="S200" s="41">
        <v>4.4768542655654036E-3</v>
      </c>
      <c r="T200" s="41">
        <v>2.0118360705264366E-2</v>
      </c>
      <c r="U200" s="41">
        <v>1.1695200992727578E-2</v>
      </c>
      <c r="X200" s="41">
        <v>1.3984271432416002E-2</v>
      </c>
      <c r="Y200" s="41">
        <v>1.3442287328322634E-2</v>
      </c>
      <c r="Z200" s="41">
        <v>1.2868318637163811E-2</v>
      </c>
      <c r="AT200" s="10">
        <f t="shared" si="3"/>
        <v>0.13784149158652309</v>
      </c>
      <c r="AU200" s="41">
        <v>1</v>
      </c>
      <c r="AV200" s="41">
        <v>1</v>
      </c>
    </row>
    <row r="201" spans="1:49">
      <c r="A201" s="14" t="s">
        <v>133</v>
      </c>
      <c r="B201" s="41">
        <v>3.8553440260647075E-2</v>
      </c>
      <c r="C201" s="41">
        <v>3.7506647672005934E-2</v>
      </c>
      <c r="D201" s="41">
        <v>5.2041535311299812E-2</v>
      </c>
      <c r="E201" s="41">
        <v>4.456100387219563E-2</v>
      </c>
      <c r="F201" s="41">
        <v>4.0443356077331551E-2</v>
      </c>
      <c r="G201" s="41">
        <v>3.4333109676220025E-2</v>
      </c>
      <c r="H201" s="41">
        <v>4.2757155427033643E-2</v>
      </c>
      <c r="I201" s="41">
        <v>4.8746793216279852E-2</v>
      </c>
      <c r="J201" s="41">
        <v>3.8083860538941271E-2</v>
      </c>
      <c r="K201" s="41">
        <v>4.1119080170657567E-2</v>
      </c>
      <c r="L201" s="41">
        <v>3.6783484956279901E-2</v>
      </c>
      <c r="M201" s="41">
        <v>2.8524852254375479E-2</v>
      </c>
      <c r="N201" s="41">
        <v>3.3738653555219364E-2</v>
      </c>
      <c r="O201" s="41">
        <v>2.7935237568543322E-2</v>
      </c>
      <c r="P201" s="41">
        <v>2.8524039369553205E-2</v>
      </c>
      <c r="Q201" s="41">
        <v>2.6847875303933916E-2</v>
      </c>
      <c r="R201" s="41">
        <v>3.7597359853934156E-2</v>
      </c>
      <c r="S201" s="41">
        <v>2.9650961775924047E-2</v>
      </c>
      <c r="T201" s="41">
        <v>4.3805297706524776E-2</v>
      </c>
      <c r="U201" s="41">
        <v>3.419109346701537E-2</v>
      </c>
      <c r="V201" s="41">
        <v>5.4372140136394173E-2</v>
      </c>
      <c r="W201" s="41">
        <v>3.6789066208427847E-2</v>
      </c>
      <c r="X201" s="41">
        <v>5.0812058853264112E-2</v>
      </c>
      <c r="Y201" s="41">
        <v>4.6000743126788472E-2</v>
      </c>
      <c r="Z201" s="41">
        <v>5.2225739479147756E-2</v>
      </c>
      <c r="AA201" s="41">
        <v>5.1838431813124301E-2</v>
      </c>
      <c r="AB201" s="41">
        <v>3.3610851394116889E-2</v>
      </c>
      <c r="AC201" s="41">
        <v>4.2209765136076896E-2</v>
      </c>
      <c r="AD201" s="41">
        <v>5.1394282441495014E-2</v>
      </c>
      <c r="AE201" s="41">
        <v>4.3756419505610794E-2</v>
      </c>
      <c r="AF201" s="41">
        <v>2.7856077666310066E-2</v>
      </c>
      <c r="AG201" s="41">
        <v>3.8817674365733565E-2</v>
      </c>
      <c r="AH201" s="41">
        <v>2.7680531006764524E-2</v>
      </c>
      <c r="AI201" s="41">
        <v>2.9719475023055098E-2</v>
      </c>
      <c r="AJ201" s="41">
        <v>4.6871699176114362E-2</v>
      </c>
      <c r="AK201" s="41">
        <v>3.6422355569969311E-2</v>
      </c>
      <c r="AL201" s="41">
        <v>3.4094984868160434E-2</v>
      </c>
      <c r="AM201" s="41">
        <v>2.9708660761998646E-2</v>
      </c>
      <c r="AN201" s="41">
        <v>3.1373167850466559E-2</v>
      </c>
      <c r="AO201" s="41">
        <v>2.4962956902333897E-2</v>
      </c>
      <c r="AP201" s="41">
        <v>3.2054246341733005E-2</v>
      </c>
      <c r="AQ201" s="41">
        <v>4.0536784348269989E-2</v>
      </c>
      <c r="AR201" s="41">
        <v>3.3712603138181724E-2</v>
      </c>
      <c r="AS201" s="41">
        <v>3.5249684698131549E-2</v>
      </c>
      <c r="AT201" s="10">
        <f t="shared" si="3"/>
        <v>1.6778152378455853</v>
      </c>
      <c r="AU201" s="41">
        <v>1</v>
      </c>
      <c r="AV201" s="41">
        <v>1</v>
      </c>
    </row>
    <row r="202" spans="1:49">
      <c r="A202" s="14" t="s">
        <v>134</v>
      </c>
      <c r="B202" s="41">
        <v>4.1658114159223082E-2</v>
      </c>
      <c r="C202" s="41">
        <v>3.624772325844771E-2</v>
      </c>
      <c r="D202" s="41">
        <v>4.7838384105697379E-2</v>
      </c>
      <c r="E202" s="41">
        <v>3.8531775405583689E-2</v>
      </c>
      <c r="F202" s="41">
        <v>4.1198222943445086E-2</v>
      </c>
      <c r="G202" s="41">
        <v>2.8775085178504519E-2</v>
      </c>
      <c r="H202" s="41">
        <v>3.5258061045715425E-2</v>
      </c>
      <c r="I202" s="41">
        <v>3.3953873843809546E-2</v>
      </c>
      <c r="J202" s="41">
        <v>3.0817921843173755E-2</v>
      </c>
      <c r="K202" s="41">
        <v>3.2439305360302144E-2</v>
      </c>
      <c r="L202" s="41">
        <v>2.6067604851723956E-2</v>
      </c>
      <c r="M202" s="41">
        <v>1.1540513340183866E-2</v>
      </c>
      <c r="N202" s="41">
        <v>2.0167495137237951E-2</v>
      </c>
      <c r="O202" s="41">
        <v>1.894349064198252E-2</v>
      </c>
      <c r="P202" s="41">
        <v>1.1113619871655597E-2</v>
      </c>
      <c r="Q202" s="41">
        <v>3.6338129782676032E-2</v>
      </c>
      <c r="R202" s="41">
        <v>3.7489835854637082E-2</v>
      </c>
      <c r="S202" s="41">
        <v>3.8412863924484807E-2</v>
      </c>
      <c r="T202" s="41">
        <v>4.634056625814939E-2</v>
      </c>
      <c r="U202" s="41">
        <v>4.6129532491887948E-2</v>
      </c>
      <c r="V202" s="41">
        <v>6.5341178870509942E-2</v>
      </c>
      <c r="W202" s="41">
        <v>4.5675728449957778E-2</v>
      </c>
      <c r="X202" s="41">
        <v>6.0313489176108417E-2</v>
      </c>
      <c r="Y202" s="41">
        <v>4.9603428625403213E-2</v>
      </c>
      <c r="Z202" s="41">
        <v>5.9816699164015566E-2</v>
      </c>
      <c r="AA202" s="41">
        <v>8.5524088502193674E-2</v>
      </c>
      <c r="AB202" s="41">
        <v>6.2855162103796935E-2</v>
      </c>
      <c r="AC202" s="41">
        <v>8.4588918700574056E-2</v>
      </c>
      <c r="AD202" s="41">
        <v>8.8481288749205689E-2</v>
      </c>
      <c r="AE202" s="41">
        <v>3.0623361119480011E-2</v>
      </c>
      <c r="AF202" s="41">
        <v>2.0969889032394492E-2</v>
      </c>
      <c r="AG202" s="41">
        <v>3.2979933541413341E-2</v>
      </c>
      <c r="AH202" s="41">
        <v>2.2560959061808675E-2</v>
      </c>
      <c r="AI202" s="41">
        <v>2.107700592938537E-2</v>
      </c>
      <c r="AJ202" s="41">
        <v>6.2957714245475679E-2</v>
      </c>
      <c r="AK202" s="41">
        <v>3.8170365251253696E-2</v>
      </c>
      <c r="AL202" s="41">
        <v>4.3845421082759836E-2</v>
      </c>
      <c r="AM202" s="41">
        <v>2.6272849016796274E-2</v>
      </c>
      <c r="AN202" s="41">
        <v>1.8230036409595824E-2</v>
      </c>
      <c r="AO202" s="41">
        <v>3.1375368857544113E-2</v>
      </c>
      <c r="AP202" s="41">
        <v>4.2631470908684868E-2</v>
      </c>
      <c r="AQ202" s="41">
        <v>5.1444988406838726E-2</v>
      </c>
      <c r="AR202" s="41">
        <v>3.5715240105822936E-2</v>
      </c>
      <c r="AS202" s="41">
        <v>3.8207873842142227E-2</v>
      </c>
      <c r="AT202" s="10">
        <f t="shared" si="3"/>
        <v>1.7785245784516828</v>
      </c>
      <c r="AU202" s="41">
        <v>1</v>
      </c>
    </row>
    <row r="203" spans="1:49">
      <c r="A203" s="14" t="s">
        <v>135</v>
      </c>
      <c r="B203" s="41">
        <v>1.8107161579175399E-2</v>
      </c>
      <c r="C203" s="41">
        <v>1.9366080753026239E-2</v>
      </c>
      <c r="D203" s="41">
        <v>1.6554249628676434E-2</v>
      </c>
      <c r="E203" s="41">
        <v>1.667228725371047E-2</v>
      </c>
      <c r="F203" s="41">
        <v>1.8434299634782932E-2</v>
      </c>
      <c r="G203" s="41">
        <v>2.4366135408406604E-2</v>
      </c>
      <c r="H203" s="41">
        <v>2.4423899186060593E-2</v>
      </c>
      <c r="I203" s="41">
        <v>2.897270047075769E-2</v>
      </c>
      <c r="J203" s="41">
        <v>2.2364365397326426E-2</v>
      </c>
      <c r="K203" s="41">
        <v>3.3766205317392925E-2</v>
      </c>
      <c r="L203" s="41">
        <v>1.2481878599631813E-2</v>
      </c>
      <c r="M203" s="41">
        <v>8.4967996854090587E-3</v>
      </c>
      <c r="N203" s="41">
        <v>1.1083585476550681E-2</v>
      </c>
      <c r="O203" s="41">
        <v>1.0430348386291113E-2</v>
      </c>
      <c r="P203" s="41">
        <v>6.3507616455007743E-3</v>
      </c>
      <c r="Q203" s="41">
        <v>2.1432786553539571E-2</v>
      </c>
      <c r="R203" s="41">
        <v>2.734713572149795E-2</v>
      </c>
      <c r="S203" s="41">
        <v>2.1601679334851687E-2</v>
      </c>
      <c r="T203" s="41">
        <v>2.9460109607009292E-2</v>
      </c>
      <c r="U203" s="41">
        <v>2.6650714470520573E-2</v>
      </c>
      <c r="V203" s="41">
        <v>5.6776096200448087E-2</v>
      </c>
      <c r="W203" s="41">
        <v>3.5583362655549892E-2</v>
      </c>
      <c r="X203" s="41">
        <v>4.1172508753518855E-2</v>
      </c>
      <c r="Y203" s="41">
        <v>3.4487968003441373E-2</v>
      </c>
      <c r="Z203" s="41">
        <v>4.413239972528557E-2</v>
      </c>
      <c r="AA203" s="41">
        <v>1.1683007955050832E-2</v>
      </c>
      <c r="AB203" s="41">
        <v>1.4459362758666433E-2</v>
      </c>
      <c r="AC203" s="41">
        <v>1.0752960558743755E-2</v>
      </c>
      <c r="AD203" s="41">
        <v>1.5398833994139216E-2</v>
      </c>
      <c r="AE203" s="41">
        <v>9.2091798065389793E-3</v>
      </c>
      <c r="AF203" s="41">
        <v>1.8417259636882687E-2</v>
      </c>
      <c r="AG203" s="41">
        <v>1.5215349996277616E-2</v>
      </c>
      <c r="AH203" s="41">
        <v>8.8016717398403006E-3</v>
      </c>
      <c r="AI203" s="41">
        <v>1.3630902145849512E-2</v>
      </c>
      <c r="AJ203" s="41">
        <v>5.0630914399310993E-2</v>
      </c>
      <c r="AK203" s="41">
        <v>4.9875968543825783E-2</v>
      </c>
      <c r="AL203" s="41">
        <v>4.3384551474424625E-2</v>
      </c>
      <c r="AM203" s="41">
        <v>3.1578867726151712E-2</v>
      </c>
      <c r="AN203" s="41">
        <v>3.2036719808814701E-2</v>
      </c>
      <c r="AO203" s="41">
        <v>2.5168177461612741E-2</v>
      </c>
      <c r="AP203" s="41">
        <v>3.9191447990237098E-2</v>
      </c>
      <c r="AQ203" s="41">
        <v>3.1489102049792071E-2</v>
      </c>
      <c r="AR203" s="41">
        <v>2.585242855117606E-2</v>
      </c>
      <c r="AS203" s="41">
        <v>3.4862754322132358E-2</v>
      </c>
      <c r="AT203" s="10">
        <f t="shared" si="3"/>
        <v>1.0921549803678294</v>
      </c>
      <c r="AU203" s="41">
        <v>1</v>
      </c>
    </row>
    <row r="204" spans="1:49">
      <c r="A204" s="14" t="s">
        <v>136</v>
      </c>
      <c r="B204" s="41">
        <v>1.4203276704364403E-2</v>
      </c>
      <c r="C204" s="41">
        <v>1.7286702727129941E-2</v>
      </c>
      <c r="D204" s="41">
        <v>1.6045809253813305E-2</v>
      </c>
      <c r="E204" s="41">
        <v>1.6004533233223255E-2</v>
      </c>
      <c r="F204" s="41">
        <v>1.5078065515649851E-2</v>
      </c>
      <c r="G204" s="41">
        <v>8.6764436776200562E-3</v>
      </c>
      <c r="H204" s="41">
        <v>9.1676675680409381E-3</v>
      </c>
      <c r="I204" s="41">
        <v>1.2908109620167127E-2</v>
      </c>
      <c r="J204" s="41">
        <v>1.3771981888407772E-2</v>
      </c>
      <c r="K204" s="41">
        <v>1.3887510840054275E-2</v>
      </c>
      <c r="L204" s="41">
        <v>1.781457883420437E-2</v>
      </c>
      <c r="M204" s="41">
        <v>9.6404660787820107E-3</v>
      </c>
      <c r="N204" s="41">
        <v>9.0325805057272536E-3</v>
      </c>
      <c r="O204" s="41">
        <v>1.3107412602382932E-2</v>
      </c>
      <c r="P204" s="41">
        <v>1.0982406961668505E-2</v>
      </c>
      <c r="Q204" s="41">
        <v>1.3213534366866867E-2</v>
      </c>
      <c r="R204" s="41">
        <v>1.6059498598613806E-2</v>
      </c>
      <c r="S204" s="41">
        <v>1.6084296023927778E-2</v>
      </c>
      <c r="T204" s="41">
        <v>2.5304168569207704E-2</v>
      </c>
      <c r="U204" s="41">
        <v>1.8919502383765673E-2</v>
      </c>
      <c r="V204" s="41">
        <v>3.1781635674919019E-2</v>
      </c>
      <c r="W204" s="41">
        <v>2.4142987149234001E-2</v>
      </c>
      <c r="X204" s="41">
        <v>2.9504235435839098E-2</v>
      </c>
      <c r="Y204" s="41">
        <v>2.1399035756006327E-2</v>
      </c>
      <c r="Z204" s="41">
        <v>2.7890461567608962E-2</v>
      </c>
      <c r="AA204" s="41">
        <v>8.0569756386605039E-3</v>
      </c>
      <c r="AB204" s="41">
        <v>7.523537162631877E-3</v>
      </c>
      <c r="AC204" s="41">
        <v>8.7727945702920779E-3</v>
      </c>
      <c r="AD204" s="41">
        <v>1.1467548220457143E-2</v>
      </c>
      <c r="AE204" s="41">
        <v>1.3547554816995738E-2</v>
      </c>
      <c r="AF204" s="41">
        <v>1.5193890430411573E-2</v>
      </c>
      <c r="AG204" s="41">
        <v>1.8485845729943749E-2</v>
      </c>
      <c r="AH204" s="41">
        <v>1.4172494907128968E-2</v>
      </c>
      <c r="AI204" s="41">
        <v>8.7340373674637539E-3</v>
      </c>
      <c r="AJ204" s="41">
        <v>1.3398298061349959E-2</v>
      </c>
      <c r="AK204" s="41">
        <v>1.5834549237503468E-2</v>
      </c>
      <c r="AL204" s="41">
        <v>1.4659400004517788E-2</v>
      </c>
      <c r="AM204" s="41">
        <v>1.2013992084826805E-2</v>
      </c>
      <c r="AN204" s="41">
        <v>1.1283568733372914E-2</v>
      </c>
      <c r="AO204" s="41">
        <v>1.0108180230854023E-2</v>
      </c>
      <c r="AP204" s="41">
        <v>1.7450825396037675E-2</v>
      </c>
      <c r="AQ204" s="41">
        <v>1.5227756952820614E-2</v>
      </c>
      <c r="AR204" s="41">
        <v>1.3886429218797205E-2</v>
      </c>
      <c r="AS204" s="41">
        <v>1.5191792491804332E-2</v>
      </c>
      <c r="AT204" s="10">
        <f t="shared" si="3"/>
        <v>0.66691637279309546</v>
      </c>
      <c r="AU204" s="41">
        <v>1</v>
      </c>
      <c r="AV204" s="41">
        <v>1</v>
      </c>
    </row>
    <row r="205" spans="1:49">
      <c r="A205" s="14" t="s">
        <v>137</v>
      </c>
      <c r="B205" s="41">
        <v>2.5103895910956495E-2</v>
      </c>
      <c r="C205" s="41">
        <v>3.9574659212088983E-2</v>
      </c>
      <c r="E205" s="41">
        <v>3.4167159793643154E-2</v>
      </c>
      <c r="F205" s="41">
        <v>5.3924474769775403E-2</v>
      </c>
      <c r="G205" s="41">
        <v>1.9746018467687358E-2</v>
      </c>
      <c r="H205" s="41">
        <v>9.0260688249409207E-2</v>
      </c>
      <c r="I205" s="41">
        <v>0.18837546269088876</v>
      </c>
      <c r="J205" s="41">
        <v>0.14925033385941483</v>
      </c>
      <c r="K205" s="41">
        <v>0.46218931083670406</v>
      </c>
      <c r="L205" s="41">
        <v>4.9909373279551486E-2</v>
      </c>
      <c r="M205" s="41">
        <v>1.9646720194310834E-2</v>
      </c>
      <c r="N205" s="41">
        <v>0.14429733088394209</v>
      </c>
      <c r="O205" s="41">
        <v>6.5389328314441872E-2</v>
      </c>
      <c r="P205" s="41">
        <v>5.5314477867761815E-2</v>
      </c>
      <c r="Q205" s="41">
        <v>3.9778964717007578E-2</v>
      </c>
      <c r="R205" s="41">
        <v>2.1087213579596056E-2</v>
      </c>
      <c r="S205" s="41">
        <v>0.18918887029059081</v>
      </c>
      <c r="T205" s="41">
        <v>0.32344493722216738</v>
      </c>
      <c r="U205" s="41">
        <v>0.26429031678622572</v>
      </c>
      <c r="V205" s="41">
        <v>3.9950601956225844E-2</v>
      </c>
      <c r="W205" s="41">
        <v>2.0603527568244413E-2</v>
      </c>
      <c r="X205" s="41">
        <v>1.3761756200082873</v>
      </c>
      <c r="Y205" s="41">
        <v>0.24206814575072022</v>
      </c>
      <c r="Z205" s="41">
        <v>0.29892498243564342</v>
      </c>
      <c r="AA205" s="41">
        <v>0.11486007952756705</v>
      </c>
      <c r="AB205" s="41">
        <v>2.7918053300304981E-2</v>
      </c>
      <c r="AC205" s="41">
        <v>0.11363888157246177</v>
      </c>
      <c r="AD205" s="41">
        <v>0.37762110680691968</v>
      </c>
      <c r="AE205" s="41">
        <v>8.0167949676736808E-2</v>
      </c>
      <c r="AF205" s="41">
        <v>2.0911515945398036E-2</v>
      </c>
      <c r="AG205" s="41">
        <v>8.2357174477405121E-2</v>
      </c>
      <c r="AH205" s="41">
        <v>6.3052676088149781E-2</v>
      </c>
      <c r="AI205" s="41">
        <v>6.7051615704529555E-2</v>
      </c>
      <c r="AJ205" s="41">
        <v>4.4446016802717037E-2</v>
      </c>
      <c r="AK205" s="41">
        <v>3.3913726291407147E-2</v>
      </c>
      <c r="AL205" s="41">
        <v>0.21262341966902235</v>
      </c>
      <c r="AM205" s="41">
        <v>0.11278211080065538</v>
      </c>
      <c r="AN205" s="41">
        <v>0.14109373847574666</v>
      </c>
      <c r="AO205" s="41">
        <v>2.1765966743929697E-2</v>
      </c>
      <c r="AP205" s="41">
        <v>3.0117521494906669E-2</v>
      </c>
      <c r="AQ205" s="41">
        <v>2.9860213198062433</v>
      </c>
      <c r="AR205" s="41">
        <v>0.25954949613626721</v>
      </c>
      <c r="AS205" s="41">
        <v>0.23647094393002291</v>
      </c>
      <c r="AT205" s="10">
        <f t="shared" si="3"/>
        <v>9.239025727895676</v>
      </c>
      <c r="AU205" s="41">
        <v>1</v>
      </c>
    </row>
    <row r="206" spans="1:49">
      <c r="A206" s="14" t="s">
        <v>138</v>
      </c>
      <c r="Q206" s="41">
        <v>3.778936628559138E-3</v>
      </c>
      <c r="R206" s="41">
        <v>4.2655157726686497E-3</v>
      </c>
      <c r="T206" s="41">
        <v>6.6488862952011922E-3</v>
      </c>
      <c r="U206" s="41">
        <v>5.3209143508791013E-3</v>
      </c>
      <c r="V206" s="41">
        <v>7.57940792690004E-3</v>
      </c>
      <c r="W206" s="41">
        <v>3.4072253190598309E-3</v>
      </c>
      <c r="X206" s="41">
        <v>4.5316102060547724E-3</v>
      </c>
      <c r="Y206" s="41">
        <v>5.3495455603295473E-3</v>
      </c>
      <c r="Z206" s="41">
        <v>8.5215153500635462E-3</v>
      </c>
      <c r="AT206" s="10">
        <f t="shared" si="3"/>
        <v>4.9403557409715824E-2</v>
      </c>
      <c r="AU206" s="41">
        <v>1</v>
      </c>
      <c r="AV206" s="41">
        <v>1</v>
      </c>
    </row>
    <row r="207" spans="1:49">
      <c r="A207" s="15" t="s">
        <v>139</v>
      </c>
      <c r="Q207" s="41">
        <v>0.12358163088293696</v>
      </c>
      <c r="R207" s="41">
        <v>0.15918585567956062</v>
      </c>
      <c r="S207" s="41">
        <v>0.13636500836923415</v>
      </c>
      <c r="T207" s="41">
        <v>0.18827913141589311</v>
      </c>
      <c r="U207" s="41">
        <v>0.18540604766212984</v>
      </c>
      <c r="V207" s="41">
        <v>0.12934277212888159</v>
      </c>
      <c r="W207" s="41">
        <v>9.3612435348979867E-2</v>
      </c>
      <c r="X207" s="41">
        <v>0.11257011002592951</v>
      </c>
      <c r="Y207" s="41">
        <v>9.2736931409852633E-2</v>
      </c>
      <c r="Z207" s="41">
        <v>0.11141154274256573</v>
      </c>
      <c r="AT207" s="10">
        <f t="shared" si="3"/>
        <v>1.3324914656659641</v>
      </c>
      <c r="AU207" s="41">
        <v>1</v>
      </c>
    </row>
    <row r="208" spans="1:49">
      <c r="A208" s="14" t="s">
        <v>140</v>
      </c>
      <c r="B208" s="41">
        <v>6.5851224875714515E-2</v>
      </c>
      <c r="C208" s="41">
        <v>6.5689677026472201E-2</v>
      </c>
      <c r="D208" s="41">
        <v>0.13996037009960402</v>
      </c>
      <c r="E208" s="41">
        <v>6.7610006200320552E-2</v>
      </c>
      <c r="F208" s="41">
        <v>6.702113725217354E-2</v>
      </c>
      <c r="G208" s="41">
        <v>2.0105322167905497E-2</v>
      </c>
      <c r="H208" s="41">
        <v>1.7586673035015349E-2</v>
      </c>
      <c r="I208" s="41">
        <v>0.1153233652611006</v>
      </c>
      <c r="J208" s="41">
        <v>2.8550881523747858E-2</v>
      </c>
      <c r="K208" s="41">
        <v>2.8716962800412856E-2</v>
      </c>
      <c r="L208" s="41">
        <v>2.5403482148350184E-2</v>
      </c>
      <c r="M208" s="41">
        <v>1.6086405352014759E-2</v>
      </c>
      <c r="N208" s="41">
        <v>1.3803760535984441E-2</v>
      </c>
      <c r="O208" s="41">
        <v>1.8323562402021234E-2</v>
      </c>
      <c r="P208" s="41">
        <v>2.0256774008483396E-2</v>
      </c>
      <c r="Q208" s="41">
        <v>2.0762564964289958E-2</v>
      </c>
      <c r="R208" s="41">
        <v>2.3499504079061415E-2</v>
      </c>
      <c r="S208" s="41">
        <v>2.4737535329144144E-2</v>
      </c>
      <c r="T208" s="41">
        <v>4.8754714488089441E-2</v>
      </c>
      <c r="U208" s="41">
        <v>3.2002610359369361E-2</v>
      </c>
      <c r="V208" s="41">
        <v>4.4416913158625927E-2</v>
      </c>
      <c r="W208" s="41">
        <v>3.3625515819213997E-2</v>
      </c>
      <c r="X208" s="41">
        <v>4.1299593187419999E-2</v>
      </c>
      <c r="Y208" s="41">
        <v>2.8825467057462591E-2</v>
      </c>
      <c r="Z208" s="41">
        <v>3.798542750459831E-2</v>
      </c>
      <c r="AA208" s="41">
        <v>1.4546406757319658E-2</v>
      </c>
      <c r="AB208" s="41">
        <v>2.1050788738897895E-2</v>
      </c>
      <c r="AC208" s="41">
        <v>2.3438475223356195E-2</v>
      </c>
      <c r="AD208" s="41">
        <v>3.0603560004329483E-2</v>
      </c>
      <c r="AE208" s="41">
        <v>1.7294061631027733E-2</v>
      </c>
      <c r="AF208" s="41">
        <v>2.0746309095408057E-2</v>
      </c>
      <c r="AG208" s="41">
        <v>2.1400513449018131E-2</v>
      </c>
      <c r="AH208" s="41">
        <v>2.7079979304603149E-2</v>
      </c>
      <c r="AI208" s="41">
        <v>1.5222885873324939E-2</v>
      </c>
      <c r="AJ208" s="41">
        <v>2.3762885062265388E-2</v>
      </c>
      <c r="AK208" s="41">
        <v>3.1510636058907401E-2</v>
      </c>
      <c r="AL208" s="41">
        <v>2.2352589216697968E-2</v>
      </c>
      <c r="AM208" s="41">
        <v>2.1976192831396384E-2</v>
      </c>
      <c r="AN208" s="41">
        <v>1.8823998723863145E-2</v>
      </c>
      <c r="AO208" s="41">
        <v>2.498003988426729E-2</v>
      </c>
      <c r="AP208" s="41">
        <v>3.4576822398464539E-2</v>
      </c>
      <c r="AQ208" s="41">
        <v>2.9017135288674292E-2</v>
      </c>
      <c r="AR208" s="41">
        <v>2.5035566452082783E-2</v>
      </c>
      <c r="AS208" s="41">
        <v>2.5194133720736683E-2</v>
      </c>
      <c r="AT208" s="10">
        <f t="shared" si="3"/>
        <v>1.4948124303512376</v>
      </c>
      <c r="AU208" s="41">
        <v>1</v>
      </c>
      <c r="AV208" s="41">
        <v>1</v>
      </c>
    </row>
    <row r="209" spans="1:49">
      <c r="A209" s="14">
        <v>538</v>
      </c>
      <c r="B209" s="41">
        <v>5.9638238788837609E-2</v>
      </c>
      <c r="C209" s="41">
        <v>5.1208429661430278E-2</v>
      </c>
      <c r="D209" s="41">
        <v>5.8246360367453204E-2</v>
      </c>
      <c r="E209" s="41">
        <v>4.9508534454905571E-2</v>
      </c>
      <c r="F209" s="41">
        <v>4.2753686386297805E-2</v>
      </c>
      <c r="G209" s="41">
        <v>2.6694783560911706E-2</v>
      </c>
      <c r="H209" s="41">
        <v>2.2297449351618603E-2</v>
      </c>
      <c r="I209" s="41">
        <v>3.9556466998499518E-2</v>
      </c>
      <c r="J209" s="41">
        <v>3.8077396930741594E-2</v>
      </c>
      <c r="K209" s="41">
        <v>3.8305820319899181E-2</v>
      </c>
      <c r="L209" s="41">
        <v>5.3488300555749234E-2</v>
      </c>
      <c r="M209" s="41">
        <v>3.5652427281437513E-2</v>
      </c>
      <c r="N209" s="41">
        <v>2.7349254376485846E-2</v>
      </c>
      <c r="O209" s="41">
        <v>3.420671484861932E-2</v>
      </c>
      <c r="P209" s="41">
        <v>3.2392264118523313E-2</v>
      </c>
      <c r="Q209" s="41">
        <v>3.8701720703553211E-2</v>
      </c>
      <c r="R209" s="41">
        <v>4.9899773335835278E-2</v>
      </c>
      <c r="S209" s="41">
        <v>5.1795680926378186E-2</v>
      </c>
      <c r="T209" s="41">
        <v>8.5617959666244706E-2</v>
      </c>
      <c r="U209" s="41">
        <v>5.5033758340707922E-2</v>
      </c>
      <c r="V209" s="41">
        <v>7.8496111816490396E-2</v>
      </c>
      <c r="W209" s="41">
        <v>5.6760338558698525E-2</v>
      </c>
      <c r="X209" s="41">
        <v>8.2200134132814268E-2</v>
      </c>
      <c r="Y209" s="41">
        <v>5.4503740954878095E-2</v>
      </c>
      <c r="Z209" s="41">
        <v>7.1584897021558777E-2</v>
      </c>
      <c r="AA209" s="41">
        <v>2.5496604855225806E-2</v>
      </c>
      <c r="AB209" s="41">
        <v>2.6537265951761091E-2</v>
      </c>
      <c r="AC209" s="41">
        <v>3.0133133200650818E-2</v>
      </c>
      <c r="AD209" s="41">
        <v>3.3113783623916176E-2</v>
      </c>
      <c r="AE209" s="41">
        <v>4.1847471603220616E-2</v>
      </c>
      <c r="AF209" s="41">
        <v>4.1391291322822259E-2</v>
      </c>
      <c r="AG209" s="41">
        <v>3.7975134466165926E-2</v>
      </c>
      <c r="AH209" s="41">
        <v>4.5625587821348415E-2</v>
      </c>
      <c r="AI209" s="41">
        <v>2.3573532041016063E-2</v>
      </c>
      <c r="AJ209" s="41">
        <v>3.4277786504742357E-2</v>
      </c>
      <c r="AK209" s="41">
        <v>4.8452268351024709E-2</v>
      </c>
      <c r="AL209" s="41">
        <v>3.4756675722446853E-2</v>
      </c>
      <c r="AM209" s="41">
        <v>2.8663149496901998E-2</v>
      </c>
      <c r="AN209" s="41">
        <v>3.0373429301699777E-2</v>
      </c>
      <c r="AO209" s="41">
        <v>2.9344966544328541E-2</v>
      </c>
      <c r="AP209" s="41">
        <v>5.5038755443211906E-2</v>
      </c>
      <c r="AQ209" s="41">
        <v>3.5538584293435552E-2</v>
      </c>
      <c r="AR209" s="41">
        <v>3.0442890083923695E-2</v>
      </c>
      <c r="AS209" s="41">
        <v>4.3813452625041542E-2</v>
      </c>
      <c r="AT209" s="10">
        <f t="shared" si="3"/>
        <v>1.9103660067114541</v>
      </c>
      <c r="AW209" s="41">
        <v>1</v>
      </c>
    </row>
    <row r="210" spans="1:49">
      <c r="A210" s="14" t="s">
        <v>177</v>
      </c>
      <c r="B210" s="41">
        <v>5.5489982120837909E-3</v>
      </c>
      <c r="C210" s="41">
        <v>6.9246009330162662E-3</v>
      </c>
      <c r="D210" s="41">
        <v>9.0467321872198542E-3</v>
      </c>
      <c r="E210" s="41">
        <v>6.2985924494659735E-3</v>
      </c>
      <c r="F210" s="41">
        <v>6.084011357953556E-3</v>
      </c>
      <c r="G210" s="41">
        <v>4.0557458093337627E-3</v>
      </c>
      <c r="H210" s="41">
        <v>3.8631068359788138E-3</v>
      </c>
      <c r="I210" s="41">
        <v>6.6236723516659331E-3</v>
      </c>
      <c r="J210" s="41">
        <v>6.3981290383499914E-3</v>
      </c>
      <c r="K210" s="41">
        <v>7.3870218295821058E-3</v>
      </c>
      <c r="L210" s="41">
        <v>7.3873791446541276E-3</v>
      </c>
      <c r="M210" s="41">
        <v>4.3484458473301273E-3</v>
      </c>
      <c r="N210" s="41">
        <v>3.6503133779987036E-3</v>
      </c>
      <c r="O210" s="41">
        <v>5.0068125207664814E-3</v>
      </c>
      <c r="P210" s="41">
        <v>3.9693325324233631E-3</v>
      </c>
      <c r="Q210" s="41">
        <v>4.3992231983536008E-3</v>
      </c>
      <c r="R210" s="41">
        <v>7.0215256493883641E-3</v>
      </c>
      <c r="S210" s="41">
        <v>5.4144828910901955E-3</v>
      </c>
      <c r="T210" s="41">
        <v>6.5098731987223192E-3</v>
      </c>
      <c r="U210" s="41">
        <v>6.8752647026349136E-3</v>
      </c>
      <c r="V210" s="41">
        <v>1.2832676216837893E-2</v>
      </c>
      <c r="W210" s="41">
        <v>8.3200368046614046E-3</v>
      </c>
      <c r="X210" s="41">
        <v>1.1333653239620727E-2</v>
      </c>
      <c r="Y210" s="41">
        <v>8.5084034211144743E-3</v>
      </c>
      <c r="Z210" s="41">
        <v>1.0354207946193864E-2</v>
      </c>
      <c r="AA210" s="41">
        <v>3.6997721275967474E-3</v>
      </c>
      <c r="AC210" s="41">
        <v>6.8680140625968075E-3</v>
      </c>
      <c r="AD210" s="41">
        <v>5.4202457822451902E-3</v>
      </c>
      <c r="AE210" s="41">
        <v>4.9981728192235765E-3</v>
      </c>
      <c r="AF210" s="41">
        <v>5.6276795633252545E-3</v>
      </c>
      <c r="AG210" s="41">
        <v>5.7216664438572238E-3</v>
      </c>
      <c r="AH210" s="41">
        <v>5.892293474267468E-3</v>
      </c>
      <c r="AI210" s="41">
        <v>3.1796199998152331E-3</v>
      </c>
      <c r="AJ210" s="41">
        <v>5.1282954071490087E-3</v>
      </c>
      <c r="AK210" s="41">
        <v>7.0000387694454918E-3</v>
      </c>
      <c r="AL210" s="41">
        <v>5.4414568878932605E-3</v>
      </c>
      <c r="AM210" s="41">
        <v>4.5426918033990458E-3</v>
      </c>
      <c r="AN210" s="41">
        <v>3.9793514784246375E-3</v>
      </c>
      <c r="AO210" s="41">
        <v>3.5775360585784438E-3</v>
      </c>
      <c r="AP210" s="41">
        <v>6.200742013749135E-3</v>
      </c>
      <c r="AQ210" s="41">
        <v>6.7697499417108025E-3</v>
      </c>
      <c r="AR210" s="41">
        <v>6.2685730254787601E-3</v>
      </c>
      <c r="AS210" s="41">
        <v>7.7025886133321253E-3</v>
      </c>
      <c r="AT210" s="10">
        <f t="shared" si="3"/>
        <v>0.26618072996852882</v>
      </c>
      <c r="AU210" s="41">
        <v>1</v>
      </c>
      <c r="AV210" s="41">
        <v>1</v>
      </c>
    </row>
    <row r="211" spans="1:49">
      <c r="A211" s="14">
        <v>524</v>
      </c>
      <c r="B211" s="41">
        <v>5.40225385984641E-2</v>
      </c>
      <c r="C211" s="41">
        <v>6.5512290959992725E-2</v>
      </c>
      <c r="D211" s="41">
        <v>6.4518007125442853E-2</v>
      </c>
      <c r="E211" s="41">
        <v>6.5246178177558248E-2</v>
      </c>
      <c r="F211" s="41">
        <v>4.5982203956469229E-2</v>
      </c>
      <c r="G211" s="41">
        <v>2.4964200338680773E-2</v>
      </c>
      <c r="H211" s="41">
        <v>2.255653165455624E-2</v>
      </c>
      <c r="I211" s="41">
        <v>2.223799457469245E-2</v>
      </c>
      <c r="J211" s="41">
        <v>2.5211163269619016E-2</v>
      </c>
      <c r="K211" s="41">
        <v>3.546292347082753E-2</v>
      </c>
      <c r="L211" s="41">
        <v>6.0815735133352998E-2</v>
      </c>
      <c r="M211" s="41">
        <v>3.2519085635741921E-2</v>
      </c>
      <c r="N211" s="41">
        <v>2.5916360492759891E-2</v>
      </c>
      <c r="O211" s="41">
        <v>3.3005882628406535E-2</v>
      </c>
      <c r="P211" s="41">
        <v>3.2572326856470969E-2</v>
      </c>
      <c r="Q211" s="41">
        <v>4.0340473607651708E-2</v>
      </c>
      <c r="R211" s="41">
        <v>5.464393472310336E-2</v>
      </c>
      <c r="S211" s="41">
        <v>6.4058666959361202E-2</v>
      </c>
      <c r="T211" s="41">
        <v>0.10556496264367124</v>
      </c>
      <c r="U211" s="41">
        <v>6.749954269272411E-2</v>
      </c>
      <c r="V211" s="41">
        <v>9.3863757065028156E-2</v>
      </c>
      <c r="W211" s="41">
        <v>7.4532688342039036E-2</v>
      </c>
      <c r="X211" s="41">
        <v>9.9169287857278146E-2</v>
      </c>
      <c r="Y211" s="41">
        <v>6.0676928189257212E-2</v>
      </c>
      <c r="Z211" s="41">
        <v>8.7116051058992561E-2</v>
      </c>
      <c r="AA211" s="41">
        <v>2.0917854178048544E-2</v>
      </c>
      <c r="AB211" s="41">
        <v>2.3966067708964468E-2</v>
      </c>
      <c r="AC211" s="41">
        <v>2.7883166544228843E-2</v>
      </c>
      <c r="AD211" s="41">
        <v>2.39196153306965E-2</v>
      </c>
      <c r="AE211" s="41">
        <v>4.0783869987753796E-2</v>
      </c>
      <c r="AF211" s="41">
        <v>4.5866928452217411E-2</v>
      </c>
      <c r="AG211" s="41">
        <v>3.6018680770637822E-2</v>
      </c>
      <c r="AH211" s="41">
        <v>3.7192184423649834E-2</v>
      </c>
      <c r="AI211" s="41">
        <v>2.194568180867176E-2</v>
      </c>
      <c r="AJ211" s="41">
        <v>3.1690956216517796E-2</v>
      </c>
      <c r="AK211" s="41">
        <v>4.832672919419246E-2</v>
      </c>
      <c r="AL211" s="41">
        <v>3.7696269022234684E-2</v>
      </c>
      <c r="AM211" s="41">
        <v>2.7346102339047731E-2</v>
      </c>
      <c r="AN211" s="41">
        <v>2.6292143696734212E-2</v>
      </c>
      <c r="AO211" s="41">
        <v>2.1246284451429488E-2</v>
      </c>
      <c r="AP211" s="41">
        <v>5.2853575545320171E-2</v>
      </c>
      <c r="AQ211" s="41">
        <v>3.8099207424671273E-2</v>
      </c>
      <c r="AR211" s="41">
        <v>3.1285795748693633E-2</v>
      </c>
      <c r="AS211" s="41">
        <v>5.1207697567796036E-2</v>
      </c>
      <c r="AT211" s="10">
        <f t="shared" si="3"/>
        <v>2.0025485264236482</v>
      </c>
      <c r="AW211" s="41">
        <v>1</v>
      </c>
    </row>
    <row r="212" spans="1:49">
      <c r="A212" s="14">
        <v>525</v>
      </c>
      <c r="B212" s="41">
        <v>8.5326080200639559E-2</v>
      </c>
      <c r="C212" s="41">
        <v>0.11185827576610113</v>
      </c>
      <c r="D212" s="41">
        <v>0.10140954094814041</v>
      </c>
      <c r="E212" s="41">
        <v>9.0549071259852829E-2</v>
      </c>
      <c r="F212" s="41">
        <v>7.2603754997195791E-2</v>
      </c>
      <c r="G212" s="41">
        <v>5.5941581923857828E-2</v>
      </c>
      <c r="H212" s="41">
        <v>4.0065505984879159E-2</v>
      </c>
      <c r="I212" s="41">
        <v>6.1782192673258345E-2</v>
      </c>
      <c r="J212" s="41">
        <v>6.6254513284682029E-2</v>
      </c>
      <c r="K212" s="41">
        <v>8.8746058601365627E-2</v>
      </c>
      <c r="L212" s="41">
        <v>8.5514474246709757E-2</v>
      </c>
      <c r="M212" s="41">
        <v>5.5594820626608796E-2</v>
      </c>
      <c r="N212" s="41">
        <v>5.1970769397017509E-2</v>
      </c>
      <c r="O212" s="41">
        <v>5.6933886214178511E-2</v>
      </c>
      <c r="P212" s="41">
        <v>5.2631429468090699E-2</v>
      </c>
      <c r="Q212" s="41">
        <v>4.86216244121907E-2</v>
      </c>
      <c r="R212" s="41">
        <v>8.4233884058748015E-2</v>
      </c>
      <c r="S212" s="41">
        <v>6.8929835633729383E-2</v>
      </c>
      <c r="T212" s="41">
        <v>0.11527764253057515</v>
      </c>
      <c r="U212" s="41">
        <v>8.0796884707479893E-2</v>
      </c>
      <c r="V212" s="41">
        <v>0.14727132521814978</v>
      </c>
      <c r="W212" s="41">
        <v>0.11316296232038316</v>
      </c>
      <c r="X212" s="41">
        <v>0.13859465262876111</v>
      </c>
      <c r="Y212" s="41">
        <v>0.10712804256648452</v>
      </c>
      <c r="Z212" s="41">
        <v>0.14793024779557457</v>
      </c>
      <c r="AA212" s="41">
        <v>4.8558157278168521E-2</v>
      </c>
      <c r="AB212" s="41">
        <v>5.737665710426252E-2</v>
      </c>
      <c r="AC212" s="41">
        <v>5.5964105523802432E-2</v>
      </c>
      <c r="AD212" s="41">
        <v>6.5139603979772823E-2</v>
      </c>
      <c r="AE212" s="41">
        <v>7.0589559847560907E-2</v>
      </c>
      <c r="AF212" s="41">
        <v>8.0132297645471987E-2</v>
      </c>
      <c r="AG212" s="41">
        <v>6.1330900841259077E-2</v>
      </c>
      <c r="AH212" s="41">
        <v>6.6813565464950445E-2</v>
      </c>
      <c r="AI212" s="41">
        <v>4.0875044901060066E-2</v>
      </c>
      <c r="AJ212" s="41">
        <v>8.5848504709852502E-2</v>
      </c>
      <c r="AK212" s="41">
        <v>0.10449196334010465</v>
      </c>
      <c r="AL212" s="41">
        <v>7.9701241896215358E-2</v>
      </c>
      <c r="AM212" s="41">
        <v>5.5334475334649066E-2</v>
      </c>
      <c r="AN212" s="41">
        <v>5.001706661517686E-2</v>
      </c>
      <c r="AO212" s="41">
        <v>4.6646430825611526E-2</v>
      </c>
      <c r="AP212" s="41">
        <v>9.5577210065684287E-2</v>
      </c>
      <c r="AQ212" s="41">
        <v>7.5575927239937904E-2</v>
      </c>
      <c r="AR212" s="41">
        <v>5.6474226608009014E-2</v>
      </c>
      <c r="AS212" s="41">
        <v>8.9467143935371168E-2</v>
      </c>
      <c r="AT212" s="10">
        <f t="shared" si="3"/>
        <v>3.415043140621576</v>
      </c>
      <c r="AW212" s="41">
        <v>1</v>
      </c>
    </row>
    <row r="213" spans="1:49">
      <c r="A213" s="14">
        <v>526</v>
      </c>
      <c r="B213" s="41">
        <v>7.3351862334393392E-2</v>
      </c>
      <c r="C213" s="41">
        <v>7.1983265777371186E-2</v>
      </c>
      <c r="D213" s="41">
        <v>8.8202661620856312E-2</v>
      </c>
      <c r="E213" s="41">
        <v>8.0351417483772766E-2</v>
      </c>
      <c r="F213" s="41">
        <v>6.5100816046686119E-2</v>
      </c>
      <c r="G213" s="41">
        <v>5.0442812037981045E-2</v>
      </c>
      <c r="H213" s="41">
        <v>3.9800966582280856E-2</v>
      </c>
      <c r="I213" s="41">
        <v>5.855209804323315E-2</v>
      </c>
      <c r="J213" s="41">
        <v>5.3517832813996462E-2</v>
      </c>
      <c r="K213" s="41">
        <v>5.6529675010985013E-2</v>
      </c>
      <c r="L213" s="41">
        <v>5.693550753329684E-2</v>
      </c>
      <c r="M213" s="41">
        <v>3.9702884863750572E-2</v>
      </c>
      <c r="N213" s="41">
        <v>3.8342608601685757E-2</v>
      </c>
      <c r="O213" s="41">
        <v>4.01579144543628E-2</v>
      </c>
      <c r="P213" s="41">
        <v>4.5186090863520115E-2</v>
      </c>
      <c r="Q213" s="41">
        <v>4.5023442150930154E-2</v>
      </c>
      <c r="R213" s="41">
        <v>4.5990784508204291E-2</v>
      </c>
      <c r="S213" s="41">
        <v>4.5862305518206511E-2</v>
      </c>
      <c r="T213" s="41">
        <v>6.5863648109679956E-2</v>
      </c>
      <c r="U213" s="41">
        <v>5.0897393430925177E-2</v>
      </c>
      <c r="V213" s="41">
        <v>0.10655442929344443</v>
      </c>
      <c r="W213" s="41">
        <v>7.8789526916495212E-2</v>
      </c>
      <c r="X213" s="41">
        <v>0.1031067694353749</v>
      </c>
      <c r="Y213" s="41">
        <v>7.7443086218070722E-2</v>
      </c>
      <c r="Z213" s="41">
        <v>8.9531011943762479E-2</v>
      </c>
      <c r="AA213" s="41">
        <v>3.0466668130538475E-2</v>
      </c>
      <c r="AB213" s="41">
        <v>3.3154840791710938E-2</v>
      </c>
      <c r="AC213" s="41">
        <v>2.9046300419381332E-2</v>
      </c>
      <c r="AD213" s="41">
        <v>4.5448826784984665E-2</v>
      </c>
      <c r="AE213" s="41">
        <v>4.6027973162771296E-2</v>
      </c>
      <c r="AF213" s="41">
        <v>6.3296985378826651E-2</v>
      </c>
      <c r="AG213" s="41">
        <v>5.1992516804768497E-2</v>
      </c>
      <c r="AH213" s="41">
        <v>5.9461330219102153E-2</v>
      </c>
      <c r="AI213" s="41">
        <v>3.0887310158861443E-2</v>
      </c>
      <c r="AJ213" s="41">
        <v>6.2500338546039563E-2</v>
      </c>
      <c r="AK213" s="41">
        <v>8.7422330339060328E-2</v>
      </c>
      <c r="AL213" s="41">
        <v>6.8233494780024981E-2</v>
      </c>
      <c r="AM213" s="41">
        <v>4.829724016971413E-2</v>
      </c>
      <c r="AN213" s="41">
        <v>4.6607419089174471E-2</v>
      </c>
      <c r="AO213" s="41">
        <v>4.8113769063259183E-2</v>
      </c>
      <c r="AP213" s="41">
        <v>6.7170515893872629E-2</v>
      </c>
      <c r="AQ213" s="41">
        <v>4.8445184965267847E-2</v>
      </c>
      <c r="AR213" s="41">
        <v>4.9502930240837309E-2</v>
      </c>
      <c r="AS213" s="41">
        <v>5.6374773449263282E-2</v>
      </c>
      <c r="AT213" s="10">
        <f t="shared" si="3"/>
        <v>2.5396715599807247</v>
      </c>
      <c r="AW213" s="41">
        <v>1</v>
      </c>
    </row>
    <row r="214" spans="1:49">
      <c r="A214" s="14">
        <v>330</v>
      </c>
      <c r="B214" s="41">
        <v>3.9993899800894591E-3</v>
      </c>
      <c r="C214" s="41">
        <v>5.8992061370756856E-3</v>
      </c>
      <c r="D214" s="41">
        <v>1.0194609936585544E-2</v>
      </c>
      <c r="E214" s="41">
        <v>4.27270664141291E-3</v>
      </c>
      <c r="F214" s="41">
        <v>6.1395402922847109E-3</v>
      </c>
      <c r="G214" s="41">
        <v>7.1494755676388489E-3</v>
      </c>
      <c r="H214" s="41">
        <v>7.6674848851332493E-3</v>
      </c>
      <c r="I214" s="41">
        <v>7.2423316308189859E-3</v>
      </c>
      <c r="J214" s="41">
        <v>8.1376827233935398E-3</v>
      </c>
      <c r="K214" s="41">
        <v>1.1091324477454621E-2</v>
      </c>
      <c r="L214" s="41">
        <v>1.4996789810685592E-2</v>
      </c>
      <c r="M214" s="41">
        <v>1.4119881241258377E-2</v>
      </c>
      <c r="N214" s="41">
        <v>1.2981143289388373E-2</v>
      </c>
      <c r="O214" s="41">
        <v>8.9739072649791841E-3</v>
      </c>
      <c r="P214" s="41">
        <v>1.1128388424294838E-2</v>
      </c>
      <c r="Q214" s="41">
        <v>4.4767265097996169E-3</v>
      </c>
      <c r="R214" s="41">
        <v>5.3246718433068545E-3</v>
      </c>
      <c r="S214" s="41">
        <v>4.1102543698378294E-3</v>
      </c>
      <c r="T214" s="41">
        <v>5.7356665970454222E-3</v>
      </c>
      <c r="U214" s="41">
        <v>5.4988933987900725E-3</v>
      </c>
      <c r="V214" s="41">
        <v>8.9493287563791879E-3</v>
      </c>
      <c r="W214" s="41">
        <v>4.6194268700670039E-3</v>
      </c>
      <c r="X214" s="41">
        <v>5.5981227101663273E-3</v>
      </c>
      <c r="Y214" s="41">
        <v>4.4089723740055849E-3</v>
      </c>
      <c r="Z214" s="41">
        <v>8.9206406845757317E-3</v>
      </c>
      <c r="AA214" s="41">
        <v>2.1066316997944132E-2</v>
      </c>
      <c r="AB214" s="41">
        <v>2.141113278135854E-2</v>
      </c>
      <c r="AC214" s="41">
        <v>1.7711009912122506E-2</v>
      </c>
      <c r="AD214" s="41">
        <v>2.7688745051943856E-2</v>
      </c>
      <c r="AE214" s="41">
        <v>2.429804494801812E-2</v>
      </c>
      <c r="AF214" s="41">
        <v>3.1170494203442322E-2</v>
      </c>
      <c r="AG214" s="41">
        <v>2.7693746152534546E-2</v>
      </c>
      <c r="AH214" s="41">
        <v>1.7343921485889806E-2</v>
      </c>
      <c r="AI214" s="41">
        <v>2.3177913623674502E-2</v>
      </c>
      <c r="AJ214" s="41">
        <v>9.8229133376306118E-3</v>
      </c>
      <c r="AK214" s="41">
        <v>9.7665156299327188E-3</v>
      </c>
      <c r="AL214" s="41">
        <v>8.0648049334259651E-3</v>
      </c>
      <c r="AM214" s="41">
        <v>6.4142998815498219E-3</v>
      </c>
      <c r="AN214" s="41">
        <v>5.6041716541286868E-3</v>
      </c>
      <c r="AO214" s="41">
        <v>6.403196136009307E-3</v>
      </c>
      <c r="AP214" s="41">
        <v>1.2818153782397845E-2</v>
      </c>
      <c r="AQ214" s="41">
        <v>1.3033117413530856E-2</v>
      </c>
      <c r="AR214" s="41">
        <v>7.0605238878378362E-3</v>
      </c>
      <c r="AS214" s="41">
        <v>1.0375900950189672E-2</v>
      </c>
      <c r="AT214" s="10">
        <f t="shared" si="3"/>
        <v>0.49256148918002923</v>
      </c>
      <c r="AW214" s="41">
        <v>1</v>
      </c>
    </row>
    <row r="215" spans="1:49">
      <c r="A215" s="14" t="s">
        <v>142</v>
      </c>
      <c r="L215" s="41">
        <v>7.4421968737330788E-3</v>
      </c>
      <c r="M215" s="41">
        <v>4.656356030161307E-3</v>
      </c>
      <c r="N215" s="41">
        <v>5.4395396585260429E-3</v>
      </c>
      <c r="P215" s="41">
        <v>4.9429209641024766E-3</v>
      </c>
      <c r="R215" s="41">
        <v>6.0868710516204551E-3</v>
      </c>
      <c r="S215" s="41">
        <v>5.6932744285596694E-3</v>
      </c>
      <c r="T215" s="41">
        <v>5.9978645661466637E-3</v>
      </c>
      <c r="AA215" s="41">
        <v>3.4320146797938824E-3</v>
      </c>
      <c r="AB215" s="41">
        <v>3.7163269653419186E-3</v>
      </c>
      <c r="AT215" s="10">
        <f t="shared" si="3"/>
        <v>4.7407365217985491E-2</v>
      </c>
      <c r="AU215" s="41">
        <v>1</v>
      </c>
    </row>
    <row r="216" spans="1:49">
      <c r="A216" s="14" t="s">
        <v>201</v>
      </c>
      <c r="B216" s="41">
        <v>9.2605994749341544E-2</v>
      </c>
      <c r="C216" s="41">
        <v>0.10114346847281275</v>
      </c>
      <c r="D216" s="41">
        <v>0.15850868516723618</v>
      </c>
      <c r="E216" s="41">
        <v>0.11351853697886731</v>
      </c>
      <c r="F216" s="41">
        <v>0.1014281715269183</v>
      </c>
      <c r="Q216" s="41">
        <v>1.5845265939089158E-2</v>
      </c>
      <c r="R216" s="41">
        <v>1.4839503304650338E-2</v>
      </c>
      <c r="S216" s="41">
        <v>1.3147655242433389E-2</v>
      </c>
      <c r="T216" s="41">
        <v>2.3232047611297362E-2</v>
      </c>
      <c r="U216" s="41">
        <v>1.7568839164619085E-2</v>
      </c>
      <c r="AK216" s="41">
        <v>6.1683418554318147E-3</v>
      </c>
      <c r="AM216" s="41">
        <v>5.2510950406449161E-3</v>
      </c>
      <c r="AN216" s="41">
        <v>3.4588993515666366E-3</v>
      </c>
      <c r="AT216" s="10">
        <f t="shared" si="3"/>
        <v>0.66671650440490893</v>
      </c>
      <c r="AU216" s="41">
        <v>1</v>
      </c>
    </row>
    <row r="217" spans="1:49">
      <c r="A217" s="14" t="s">
        <v>168</v>
      </c>
      <c r="B217" s="41">
        <v>3.2813431838006363E-2</v>
      </c>
      <c r="C217" s="41">
        <v>4.2465190998294336E-2</v>
      </c>
      <c r="D217" s="41">
        <v>0.1017065998008581</v>
      </c>
      <c r="E217" s="41">
        <v>4.8589091253588873E-2</v>
      </c>
      <c r="F217" s="41">
        <v>4.0320212499432462E-2</v>
      </c>
      <c r="G217" s="41">
        <v>2.7167368136703875E-2</v>
      </c>
      <c r="H217" s="41">
        <v>2.5023400563068742E-2</v>
      </c>
      <c r="I217" s="41">
        <v>4.4550829438980012E-2</v>
      </c>
      <c r="J217" s="41">
        <v>4.7418434885048939E-2</v>
      </c>
      <c r="K217" s="41">
        <v>2.9669856724441637E-2</v>
      </c>
      <c r="L217" s="41">
        <v>5.1049897542115003E-2</v>
      </c>
      <c r="M217" s="41">
        <v>4.5184082994858127E-2</v>
      </c>
      <c r="N217" s="41">
        <v>2.8486870542468123E-2</v>
      </c>
      <c r="O217" s="41">
        <v>3.3202118905804351E-2</v>
      </c>
      <c r="P217" s="41">
        <v>3.4553016973895165E-2</v>
      </c>
      <c r="Q217" s="41">
        <v>4.7491844597017885E-2</v>
      </c>
      <c r="R217" s="41">
        <v>3.4497034899132958E-2</v>
      </c>
      <c r="S217" s="41">
        <v>3.4671679060450565E-2</v>
      </c>
      <c r="T217" s="41">
        <v>7.2382811787622403E-2</v>
      </c>
      <c r="U217" s="41">
        <v>5.2416147973098792E-2</v>
      </c>
      <c r="V217" s="41">
        <v>4.3945618187765323E-2</v>
      </c>
      <c r="W217" s="41">
        <v>3.9775546148620264E-2</v>
      </c>
      <c r="X217" s="41">
        <v>0.12068144310960305</v>
      </c>
      <c r="Y217" s="41">
        <v>4.0327146489863942E-2</v>
      </c>
      <c r="Z217" s="41">
        <v>8.4722877870489502E-2</v>
      </c>
      <c r="AA217" s="41">
        <v>7.730422981389054E-2</v>
      </c>
      <c r="AB217" s="41">
        <v>4.1987415382927724E-2</v>
      </c>
      <c r="AC217" s="41">
        <v>0.12038786592860111</v>
      </c>
      <c r="AD217" s="41">
        <v>8.8373850379489097E-2</v>
      </c>
      <c r="AE217" s="41">
        <v>4.2592810405307061E-2</v>
      </c>
      <c r="AF217" s="41">
        <v>5.1115366513232341E-2</v>
      </c>
      <c r="AG217" s="41">
        <v>8.0308261533990982E-2</v>
      </c>
      <c r="AH217" s="41">
        <v>5.9792246463150261E-2</v>
      </c>
      <c r="AI217" s="41">
        <v>4.4944806339893818E-2</v>
      </c>
      <c r="AJ217" s="41">
        <v>5.2180101076305573E-2</v>
      </c>
      <c r="AK217" s="41">
        <v>4.6149178672374183E-2</v>
      </c>
      <c r="AL217" s="41">
        <v>4.4715646481881734E-2</v>
      </c>
      <c r="AM217" s="41">
        <v>5.0982615257739117E-2</v>
      </c>
      <c r="AN217" s="41">
        <v>5.9862531048865401E-2</v>
      </c>
      <c r="AO217" s="41">
        <v>2.2031427292131579E-2</v>
      </c>
      <c r="AP217" s="41">
        <v>3.7913402941566018E-2</v>
      </c>
      <c r="AQ217" s="41">
        <v>9.1954323985712766E-2</v>
      </c>
      <c r="AR217" s="41">
        <v>5.1910035106726531E-2</v>
      </c>
      <c r="AS217" s="41">
        <v>6.1951155088134445E-2</v>
      </c>
      <c r="AT217" s="10">
        <f t="shared" si="3"/>
        <v>2.329569822933149</v>
      </c>
      <c r="AU217" s="41">
        <v>1</v>
      </c>
    </row>
    <row r="218" spans="1:49">
      <c r="A218" s="14" t="s">
        <v>202</v>
      </c>
      <c r="B218" s="41">
        <v>9.3302727231658694E-2</v>
      </c>
      <c r="C218" s="41">
        <v>5.1031043594950802E-2</v>
      </c>
      <c r="D218" s="41">
        <v>7.1276592225526555E-2</v>
      </c>
      <c r="E218" s="41">
        <v>0.11068279174204972</v>
      </c>
      <c r="F218" s="41">
        <v>3.9176643093000833E-2</v>
      </c>
      <c r="G218" s="41">
        <v>4.114622818253906E-2</v>
      </c>
      <c r="H218" s="41">
        <v>1.9077240828044711E-2</v>
      </c>
      <c r="I218" s="41">
        <v>7.5244856570425331E-2</v>
      </c>
      <c r="J218" s="41">
        <v>6.1515283342101351E-2</v>
      </c>
      <c r="K218" s="41">
        <v>2.8307843367175348E-2</v>
      </c>
      <c r="L218" s="41">
        <v>3.0275950081950533E-2</v>
      </c>
      <c r="M218" s="41">
        <v>1.7065698640267309E-2</v>
      </c>
      <c r="N218" s="41">
        <v>2.0196401556083855E-2</v>
      </c>
      <c r="O218" s="41">
        <v>4.5445701645039797E-2</v>
      </c>
      <c r="P218" s="41">
        <v>4.3618068188111599E-2</v>
      </c>
      <c r="Q218" s="41">
        <v>2.6529019398454666E-2</v>
      </c>
      <c r="R218" s="41">
        <v>2.1327876713756817E-2</v>
      </c>
      <c r="S218" s="41">
        <v>3.9759899020388005E-2</v>
      </c>
      <c r="T218" s="41">
        <v>4.1931373638643715E-2</v>
      </c>
      <c r="U218" s="41">
        <v>3.0860907726103427E-2</v>
      </c>
      <c r="V218" s="41">
        <v>6.4267575961142784E-2</v>
      </c>
      <c r="W218" s="41">
        <v>9.6895873803677937E-2</v>
      </c>
      <c r="X218" s="41">
        <v>0.13327063359955804</v>
      </c>
      <c r="Y218" s="41">
        <v>3.547349296334041E-2</v>
      </c>
      <c r="Z218" s="41">
        <v>5.5164236601750904E-2</v>
      </c>
      <c r="AA218" s="41">
        <v>2.6184843093152388E-2</v>
      </c>
      <c r="AB218" s="41">
        <v>2.0285775147868612E-2</v>
      </c>
      <c r="AC218" s="41">
        <v>2.2437710075986734E-2</v>
      </c>
      <c r="AD218" s="41">
        <v>2.3127606828287524E-2</v>
      </c>
      <c r="AE218" s="41">
        <v>3.3833349791588176E-2</v>
      </c>
      <c r="AF218" s="41">
        <v>3.1938889619062376E-2</v>
      </c>
      <c r="AG218" s="41">
        <v>4.2584888396484465E-2</v>
      </c>
      <c r="AH218" s="41">
        <v>7.8553504983732855E-2</v>
      </c>
      <c r="AI218" s="41">
        <v>2.4149026414593971E-2</v>
      </c>
      <c r="AJ218" s="41">
        <v>3.9603115706911218E-2</v>
      </c>
      <c r="AK218" s="41">
        <v>6.892253557096624E-2</v>
      </c>
      <c r="AL218" s="41">
        <v>4.5712039412753501E-2</v>
      </c>
      <c r="AM218" s="41">
        <v>5.2982565378080798E-2</v>
      </c>
      <c r="AN218" s="41">
        <v>5.5826086658219524E-2</v>
      </c>
      <c r="AO218" s="41">
        <v>5.6845870144162383E-2</v>
      </c>
      <c r="AP218" s="41">
        <v>5.012314798672457E-2</v>
      </c>
      <c r="AQ218" s="41">
        <v>3.4471552821055164E-2</v>
      </c>
      <c r="AR218" s="41">
        <v>6.8212401357164179E-2</v>
      </c>
      <c r="AS218" s="41">
        <v>4.6940002870597707E-2</v>
      </c>
      <c r="AT218" s="10">
        <f t="shared" si="3"/>
        <v>2.1155788719731348</v>
      </c>
      <c r="AU218" s="41">
        <v>1</v>
      </c>
    </row>
    <row r="219" spans="1:49">
      <c r="A219" s="14" t="s">
        <v>169</v>
      </c>
      <c r="B219" s="41">
        <v>5.2056649383779838E-2</v>
      </c>
      <c r="C219" s="41">
        <v>7.7429879115701178E-2</v>
      </c>
      <c r="D219" s="41">
        <v>0.22242099656959877</v>
      </c>
      <c r="E219" s="41">
        <v>5.3269732325728222E-2</v>
      </c>
      <c r="F219" s="41">
        <v>5.1675879570153779E-2</v>
      </c>
      <c r="G219" s="41">
        <v>4.4552496971915052E-2</v>
      </c>
      <c r="H219" s="41">
        <v>3.5824819824759539E-2</v>
      </c>
      <c r="I219" s="41">
        <v>0.13193974988620596</v>
      </c>
      <c r="J219" s="41">
        <v>5.1982304326907938E-2</v>
      </c>
      <c r="K219" s="41">
        <v>5.5022698075012533E-2</v>
      </c>
      <c r="L219" s="41">
        <v>6.9018675887613401E-2</v>
      </c>
      <c r="M219" s="41">
        <v>7.22223012300863E-2</v>
      </c>
      <c r="N219" s="41">
        <v>4.1394802247676679E-2</v>
      </c>
      <c r="O219" s="41">
        <v>4.2776999770314357E-2</v>
      </c>
      <c r="P219" s="41">
        <v>3.9987276323880043E-2</v>
      </c>
      <c r="Q219" s="41">
        <v>7.0877558552061293E-2</v>
      </c>
      <c r="R219" s="41">
        <v>4.8563616380581348E-2</v>
      </c>
      <c r="S219" s="41">
        <v>5.2186153719507175E-2</v>
      </c>
      <c r="T219" s="41">
        <v>0.11903787797196411</v>
      </c>
      <c r="U219" s="41">
        <v>6.5436633691104182E-2</v>
      </c>
      <c r="V219" s="41">
        <v>6.6347516732730025E-2</v>
      </c>
      <c r="W219" s="41">
        <v>7.7923343765869332E-2</v>
      </c>
      <c r="X219" s="41">
        <v>0.1752939317004823</v>
      </c>
      <c r="Y219" s="41">
        <v>7.3221602570558639E-2</v>
      </c>
      <c r="Z219" s="41">
        <v>0.12537335112135589</v>
      </c>
      <c r="AA219" s="41">
        <v>0.10840833764574674</v>
      </c>
      <c r="AB219" s="41">
        <v>5.3202725093848893E-2</v>
      </c>
      <c r="AC219" s="41">
        <v>0.13896351983660579</v>
      </c>
      <c r="AD219" s="41">
        <v>0.11804002059301986</v>
      </c>
      <c r="AE219" s="41">
        <v>4.545623225889233E-2</v>
      </c>
      <c r="AF219" s="41">
        <v>9.2312080879399738E-2</v>
      </c>
      <c r="AG219" s="41">
        <v>0.16342632358815531</v>
      </c>
      <c r="AH219" s="41">
        <v>0.11505730191204806</v>
      </c>
      <c r="AI219" s="41">
        <v>5.9197394570137216E-2</v>
      </c>
      <c r="AJ219" s="41">
        <v>7.5788947690574329E-2</v>
      </c>
      <c r="AK219" s="41">
        <v>6.5656055941232902E-2</v>
      </c>
      <c r="AL219" s="41">
        <v>5.6670984277542115E-2</v>
      </c>
      <c r="AM219" s="41">
        <v>7.0758778889919799E-2</v>
      </c>
      <c r="AN219" s="41">
        <v>8.7260267964235819E-2</v>
      </c>
      <c r="AO219" s="41">
        <v>3.6373714505609514E-2</v>
      </c>
      <c r="AP219" s="41">
        <v>7.9725713357633149E-2</v>
      </c>
      <c r="AQ219" s="41">
        <v>0.14859501738579814</v>
      </c>
      <c r="AR219" s="41">
        <v>7.5596771322546621E-2</v>
      </c>
      <c r="AS219" s="41">
        <v>8.3242421976772174E-2</v>
      </c>
      <c r="AT219" s="10">
        <f t="shared" si="3"/>
        <v>3.5895694574052652</v>
      </c>
      <c r="AU219" s="41">
        <v>1</v>
      </c>
    </row>
    <row r="220" spans="1:49">
      <c r="A220" s="14" t="s">
        <v>144</v>
      </c>
      <c r="B220" s="41">
        <v>0.20097336377773325</v>
      </c>
      <c r="C220" s="41">
        <v>0.14043396553957052</v>
      </c>
      <c r="D220" s="41">
        <v>0.17989328375736444</v>
      </c>
      <c r="E220" s="41">
        <v>0.19795248023426892</v>
      </c>
      <c r="F220" s="41">
        <v>0.10866653143737953</v>
      </c>
      <c r="G220" s="41">
        <v>0.11419293185429175</v>
      </c>
      <c r="H220" s="41">
        <v>5.7049819162111728E-2</v>
      </c>
      <c r="I220" s="41">
        <v>0.16391403672572508</v>
      </c>
      <c r="J220" s="41">
        <v>0.13511076938295585</v>
      </c>
      <c r="K220" s="41">
        <v>0.10293767081541691</v>
      </c>
      <c r="L220" s="41">
        <v>0.1117559972173101</v>
      </c>
      <c r="M220" s="41">
        <v>7.0386415703882335E-2</v>
      </c>
      <c r="N220" s="41">
        <v>6.6651718175923927E-2</v>
      </c>
      <c r="O220" s="41">
        <v>0.10846737237394607</v>
      </c>
      <c r="P220" s="41">
        <v>9.7881138712210616E-2</v>
      </c>
      <c r="Q220" s="41">
        <v>9.4428162102597218E-2</v>
      </c>
      <c r="R220" s="41">
        <v>9.6180366296438599E-2</v>
      </c>
      <c r="S220" s="41">
        <v>0.13950525478143952</v>
      </c>
      <c r="T220" s="41">
        <v>0.11297222731669283</v>
      </c>
      <c r="U220" s="41">
        <v>0.12638094437660369</v>
      </c>
      <c r="V220" s="41">
        <v>0.12683594011036745</v>
      </c>
      <c r="W220" s="41">
        <v>0.20042230489841845</v>
      </c>
      <c r="X220" s="41">
        <v>0.26669967776798442</v>
      </c>
      <c r="Y220" s="41">
        <v>0.10704069956339879</v>
      </c>
      <c r="Z220" s="41">
        <v>0.13874499711865612</v>
      </c>
      <c r="AA220" s="41">
        <v>9.6999641788383772E-2</v>
      </c>
      <c r="AB220" s="41">
        <v>6.464285122064152E-2</v>
      </c>
      <c r="AC220" s="41">
        <v>7.8347489220944463E-2</v>
      </c>
      <c r="AD220" s="41">
        <v>8.4062736019931611E-2</v>
      </c>
      <c r="AE220" s="41">
        <v>6.652227430858032E-2</v>
      </c>
      <c r="AF220" s="41">
        <v>7.5375808871093866E-2</v>
      </c>
      <c r="AG220" s="41">
        <v>0.14660994765445698</v>
      </c>
      <c r="AH220" s="41">
        <v>0.19241787426291615</v>
      </c>
      <c r="AI220" s="41">
        <v>6.0336156099724092E-2</v>
      </c>
      <c r="AJ220" s="41">
        <v>0.10876841013363089</v>
      </c>
      <c r="AK220" s="41">
        <v>0.10639597388539382</v>
      </c>
      <c r="AL220" s="41">
        <v>8.7562746309048742E-2</v>
      </c>
      <c r="AM220" s="41">
        <v>0.10078689364339798</v>
      </c>
      <c r="AN220" s="41">
        <v>0.1285355030926961</v>
      </c>
      <c r="AO220" s="41">
        <v>0.10027350753179683</v>
      </c>
      <c r="AP220" s="41">
        <v>0.13311970280779989</v>
      </c>
      <c r="AQ220" s="41">
        <v>9.3823364329409215E-2</v>
      </c>
      <c r="AR220" s="41">
        <v>0.11808560316218711</v>
      </c>
      <c r="AS220" s="41">
        <v>0.12157145032310597</v>
      </c>
      <c r="AT220" s="10">
        <f t="shared" si="3"/>
        <v>5.2297160038678268</v>
      </c>
      <c r="AU220" s="41">
        <v>1</v>
      </c>
      <c r="AV220" s="41">
        <v>1</v>
      </c>
    </row>
    <row r="221" spans="1:49">
      <c r="A221" s="14">
        <v>539</v>
      </c>
      <c r="B221" s="41">
        <v>3.1489397568955448E-2</v>
      </c>
      <c r="C221" s="41">
        <v>2.9838747454596054E-2</v>
      </c>
      <c r="D221" s="41">
        <v>2.7319159634399282E-2</v>
      </c>
      <c r="E221" s="41">
        <v>2.9606000383189713E-2</v>
      </c>
      <c r="F221" s="41">
        <v>2.3902593103241027E-2</v>
      </c>
      <c r="G221" s="41">
        <v>1.6316222111845986E-2</v>
      </c>
      <c r="H221" s="41">
        <v>1.302012006658701E-2</v>
      </c>
      <c r="I221" s="41">
        <v>2.4521543574838451E-2</v>
      </c>
      <c r="J221" s="41">
        <v>2.0300788222968626E-2</v>
      </c>
      <c r="K221" s="41">
        <v>1.7983859433005567E-2</v>
      </c>
      <c r="L221" s="41">
        <v>3.8793205441073703E-2</v>
      </c>
      <c r="M221" s="41">
        <v>2.5346200517328794E-2</v>
      </c>
      <c r="N221" s="41">
        <v>2.5000270153447159E-2</v>
      </c>
      <c r="O221" s="41">
        <v>2.1829613392233948E-2</v>
      </c>
      <c r="P221" s="41">
        <v>2.3518068046106289E-2</v>
      </c>
      <c r="Q221" s="41">
        <v>2.1046050230988475E-2</v>
      </c>
      <c r="R221" s="41">
        <v>3.1666860269435479E-2</v>
      </c>
      <c r="S221" s="41">
        <v>3.044370661032297E-2</v>
      </c>
      <c r="T221" s="41">
        <v>3.596344506109523E-2</v>
      </c>
      <c r="U221" s="41">
        <v>2.5014296002228036E-2</v>
      </c>
      <c r="V221" s="41">
        <v>4.1666080478891962E-2</v>
      </c>
      <c r="W221" s="41">
        <v>3.5857903076509705E-2</v>
      </c>
      <c r="X221" s="41">
        <v>4.1559457716125417E-2</v>
      </c>
      <c r="Y221" s="41">
        <v>3.2570120499203672E-2</v>
      </c>
      <c r="Z221" s="41">
        <v>3.3488004925913938E-2</v>
      </c>
      <c r="AA221" s="41">
        <v>9.6999641788383772E-2</v>
      </c>
      <c r="AB221" s="41">
        <v>8.1910346402235795E-2</v>
      </c>
      <c r="AC221" s="41">
        <v>9.0849270851486641E-2</v>
      </c>
      <c r="AD221" s="41">
        <v>0.10018647946029992</v>
      </c>
      <c r="AE221" s="41">
        <v>2.8132294177991936E-2</v>
      </c>
      <c r="AF221" s="41">
        <v>3.5921476082820765E-2</v>
      </c>
      <c r="AG221" s="41">
        <v>4.4277172812338152E-2</v>
      </c>
      <c r="AH221" s="41">
        <v>5.2357136249656752E-2</v>
      </c>
      <c r="AI221" s="41">
        <v>1.7899287941191975E-2</v>
      </c>
      <c r="AJ221" s="41">
        <v>3.837791758976887E-2</v>
      </c>
      <c r="AK221" s="41">
        <v>4.6416872462678255E-2</v>
      </c>
      <c r="AL221" s="41">
        <v>3.680152635165921E-2</v>
      </c>
      <c r="AM221" s="41">
        <v>3.6365353365153563E-2</v>
      </c>
      <c r="AN221" s="41">
        <v>4.2253410688920329E-2</v>
      </c>
      <c r="AO221" s="41">
        <v>3.9625325250984965E-2</v>
      </c>
      <c r="AP221" s="41">
        <v>3.4783707149157135E-2</v>
      </c>
      <c r="AQ221" s="41">
        <v>3.1204518256744432E-2</v>
      </c>
      <c r="AR221" s="41">
        <v>4.6843768952355674E-2</v>
      </c>
      <c r="AS221" s="41">
        <v>3.6744469324170706E-2</v>
      </c>
      <c r="AT221" s="10">
        <f t="shared" si="3"/>
        <v>1.6360116891325314</v>
      </c>
      <c r="AW221" s="41">
        <v>1</v>
      </c>
    </row>
    <row r="222" spans="1:49">
      <c r="A222" s="14">
        <v>527</v>
      </c>
      <c r="B222" s="41">
        <v>8.7272565203457719E-2</v>
      </c>
      <c r="C222" s="41">
        <v>8.3168576695535235E-2</v>
      </c>
      <c r="D222" s="41">
        <v>6.048587978048079E-2</v>
      </c>
      <c r="E222" s="41">
        <v>7.1335854467094117E-2</v>
      </c>
      <c r="F222" s="41">
        <v>3.3410126583105416E-2</v>
      </c>
      <c r="G222" s="41">
        <v>2.4023097680065761E-2</v>
      </c>
      <c r="H222" s="41">
        <v>1.3567908927763073E-2</v>
      </c>
      <c r="I222" s="41">
        <v>2.5738925170752418E-2</v>
      </c>
      <c r="J222" s="41">
        <v>3.2896955471922082E-3</v>
      </c>
      <c r="K222" s="41">
        <v>2.8518845909514378E-2</v>
      </c>
      <c r="L222" s="41">
        <v>7.4277628529827944E-2</v>
      </c>
      <c r="M222" s="41">
        <v>2.3494109192028465E-2</v>
      </c>
      <c r="N222" s="41">
        <v>3.0349578560622436E-2</v>
      </c>
      <c r="O222" s="41">
        <v>4.9838160820089239E-2</v>
      </c>
      <c r="P222" s="41">
        <v>3.397704342096481E-2</v>
      </c>
      <c r="Q222" s="41">
        <v>3.2236436075242708E-2</v>
      </c>
      <c r="R222" s="41">
        <v>4.3002749159317212E-2</v>
      </c>
      <c r="S222" s="41">
        <v>6.4324287243091957E-2</v>
      </c>
      <c r="T222" s="41">
        <v>7.904339720480448E-2</v>
      </c>
      <c r="U222" s="41">
        <v>5.3405250052322543E-2</v>
      </c>
      <c r="V222" s="41">
        <v>8.4218476873133732E-2</v>
      </c>
      <c r="W222" s="41">
        <v>7.8093266416948595E-2</v>
      </c>
      <c r="X222" s="41">
        <v>9.9674421783624692E-2</v>
      </c>
      <c r="Y222" s="41">
        <v>4.8137943905876682E-2</v>
      </c>
      <c r="Z222" s="41">
        <v>6.718441390307632E-2</v>
      </c>
      <c r="AA222" s="41">
        <v>1.8494272383064225E-2</v>
      </c>
      <c r="AB222" s="41">
        <v>2.4925284416682719E-2</v>
      </c>
      <c r="AC222" s="41">
        <v>3.1847160973638586E-2</v>
      </c>
      <c r="AD222" s="41">
        <v>2.5125800745358681E-2</v>
      </c>
      <c r="AE222" s="41">
        <v>4.0106146309063381E-2</v>
      </c>
      <c r="AF222" s="41">
        <v>4.2215489941105591E-2</v>
      </c>
      <c r="AG222" s="41">
        <v>2.2203828213118965E-2</v>
      </c>
      <c r="AH222" s="41">
        <v>6.8444217997349746E-2</v>
      </c>
      <c r="AI222" s="41">
        <v>1.2558439307080862E-2</v>
      </c>
      <c r="AJ222" s="41">
        <v>3.6219686587618427E-2</v>
      </c>
      <c r="AK222" s="41">
        <v>4.7565186514879156E-2</v>
      </c>
      <c r="AL222" s="41">
        <v>4.3352045429126629E-2</v>
      </c>
      <c r="AM222" s="41">
        <v>3.0559417181412595E-2</v>
      </c>
      <c r="AN222" s="41">
        <v>2.8600608615344959E-2</v>
      </c>
      <c r="AO222" s="41">
        <v>4.1250231519360414E-2</v>
      </c>
      <c r="AP222" s="41">
        <v>7.7512819926159535E-2</v>
      </c>
      <c r="AQ222" s="41">
        <v>3.2672238661686351E-2</v>
      </c>
      <c r="AR222" s="41">
        <v>4.8861126196248911E-2</v>
      </c>
      <c r="AS222" s="41">
        <v>4.6914625913638666E-2</v>
      </c>
      <c r="AT222" s="10">
        <f t="shared" si="3"/>
        <v>2.0114972659378716</v>
      </c>
      <c r="AW222" s="41">
        <v>1</v>
      </c>
    </row>
    <row r="223" spans="1:49">
      <c r="A223" s="14">
        <v>540</v>
      </c>
      <c r="B223" s="41">
        <v>6.3303815686668069E-2</v>
      </c>
      <c r="C223" s="41">
        <v>6.4846490442507621E-2</v>
      </c>
      <c r="D223" s="41">
        <v>6.26155734261339E-2</v>
      </c>
      <c r="E223" s="41">
        <v>6.2242168825466987E-2</v>
      </c>
      <c r="G223" s="41">
        <v>2.4674607946508189E-2</v>
      </c>
      <c r="I223" s="41">
        <v>4.4328455627683054E-2</v>
      </c>
      <c r="J223" s="41">
        <v>3.9474098354758784E-2</v>
      </c>
      <c r="K223" s="41">
        <v>2.6649782168062401E-2</v>
      </c>
      <c r="L223" s="41">
        <v>5.150776361017733E-2</v>
      </c>
      <c r="M223" s="41">
        <v>1.4114258821163716E-2</v>
      </c>
      <c r="N223" s="41">
        <v>2.1539334341906202E-2</v>
      </c>
      <c r="O223" s="41">
        <v>3.7863287983426953E-2</v>
      </c>
      <c r="P223" s="41">
        <v>3.7819991224071606E-2</v>
      </c>
      <c r="Q223" s="41">
        <v>2.3565428009436677E-2</v>
      </c>
      <c r="R223" s="41">
        <v>2.8063168115708928E-2</v>
      </c>
      <c r="S223" s="41">
        <v>2.688609609527207E-2</v>
      </c>
      <c r="T223" s="41">
        <v>3.5427005909088878E-2</v>
      </c>
      <c r="U223" s="41">
        <v>3.8727911234597803E-2</v>
      </c>
      <c r="V223" s="41">
        <v>5.5239111855178796E-2</v>
      </c>
      <c r="W223" s="41">
        <v>5.6663843286479526E-2</v>
      </c>
      <c r="X223" s="41">
        <v>7.9800836977369713E-2</v>
      </c>
      <c r="Y223" s="41">
        <v>4.6630067956839473E-2</v>
      </c>
      <c r="Z223" s="41">
        <v>5.4758164465530446E-2</v>
      </c>
      <c r="AE223" s="41">
        <v>2.7383810486445209E-2</v>
      </c>
      <c r="AF223" s="41">
        <v>3.2879834411338626E-2</v>
      </c>
      <c r="AG223" s="41">
        <v>2.5790926825910047E-2</v>
      </c>
      <c r="AH223" s="41">
        <v>3.7846429766820767E-2</v>
      </c>
      <c r="AJ223" s="41">
        <v>3.0982379355733346E-2</v>
      </c>
      <c r="AK223" s="41">
        <v>3.6953127740399792E-2</v>
      </c>
      <c r="AL223" s="41">
        <v>3.1595876029656529E-2</v>
      </c>
      <c r="AM223" s="41">
        <v>2.2952489065005802E-2</v>
      </c>
      <c r="AN223" s="41">
        <v>2.7902261834956397E-2</v>
      </c>
      <c r="AO223" s="41">
        <v>4.0210417382203843E-2</v>
      </c>
      <c r="AP223" s="41">
        <v>5.6554943530452824E-2</v>
      </c>
      <c r="AQ223" s="41">
        <v>2.5489495166650316E-2</v>
      </c>
      <c r="AR223" s="41">
        <v>5.1582792042354539E-2</v>
      </c>
      <c r="AS223" s="41">
        <v>4.3725861192957099E-2</v>
      </c>
      <c r="AT223" s="10">
        <f t="shared" si="3"/>
        <v>1.4885919071949227</v>
      </c>
      <c r="AW223" s="41">
        <v>1</v>
      </c>
    </row>
    <row r="224" spans="1:49">
      <c r="A224" s="14">
        <v>541</v>
      </c>
      <c r="B224" s="41">
        <v>3.2009672999615255E-2</v>
      </c>
      <c r="C224" s="41">
        <v>2.9343099785345637E-2</v>
      </c>
      <c r="D224" s="41">
        <v>3.2417126203700339E-2</v>
      </c>
      <c r="E224" s="41">
        <v>3.3940215335648026E-2</v>
      </c>
      <c r="F224" s="41">
        <v>1.8522819288922597E-2</v>
      </c>
      <c r="G224" s="41">
        <v>1.3545778544602167E-2</v>
      </c>
      <c r="I224" s="41">
        <v>2.4314812610956867E-2</v>
      </c>
      <c r="J224" s="41">
        <v>2.0860592898349361E-2</v>
      </c>
      <c r="K224" s="41">
        <v>1.403698439676467E-2</v>
      </c>
      <c r="L224" s="41">
        <v>3.0977932511882432E-2</v>
      </c>
      <c r="M224" s="41">
        <v>1.0431573659160294E-2</v>
      </c>
      <c r="N224" s="41">
        <v>1.4727685325264752E-2</v>
      </c>
      <c r="O224" s="41">
        <v>1.9948644074221911E-2</v>
      </c>
      <c r="P224" s="41">
        <v>1.7086363371717372E-2</v>
      </c>
      <c r="Q224" s="41">
        <v>1.6128751205787675E-2</v>
      </c>
      <c r="R224" s="41">
        <v>1.7088571777481913E-2</v>
      </c>
      <c r="S224" s="41">
        <v>1.6550229124934829E-2</v>
      </c>
      <c r="T224" s="41">
        <v>2.2925117705210343E-2</v>
      </c>
      <c r="U224" s="41">
        <v>1.7636075693829894E-2</v>
      </c>
      <c r="V224" s="41">
        <v>2.8705029139394281E-2</v>
      </c>
      <c r="W224" s="41">
        <v>2.9273481572164656E-2</v>
      </c>
      <c r="X224" s="41">
        <v>3.8294776082211171E-2</v>
      </c>
      <c r="Y224" s="41">
        <v>2.2836638995720478E-2</v>
      </c>
      <c r="Z224" s="41">
        <v>3.4303622599209015E-2</v>
      </c>
      <c r="AA224" s="41">
        <v>1.6330254723526505E-2</v>
      </c>
      <c r="AB224" s="41">
        <v>1.6115350911319652E-2</v>
      </c>
      <c r="AC224" s="41">
        <v>1.9358503131244292E-2</v>
      </c>
      <c r="AD224" s="41">
        <v>1.158856616106729E-2</v>
      </c>
      <c r="AE224" s="41">
        <v>1.9917213929847577E-2</v>
      </c>
      <c r="AF224" s="41">
        <v>2.1924784625336563E-2</v>
      </c>
      <c r="AG224" s="41">
        <v>1.4714629134349292E-2</v>
      </c>
      <c r="AH224" s="41">
        <v>2.3692319095472252E-2</v>
      </c>
      <c r="AI224" s="41">
        <v>5.0639700851612115E-3</v>
      </c>
      <c r="AJ224" s="41">
        <v>1.3662363972201308E-2</v>
      </c>
      <c r="AK224" s="41">
        <v>2.0286881588882644E-2</v>
      </c>
      <c r="AL224" s="41">
        <v>2.1727536532111839E-2</v>
      </c>
      <c r="AM224" s="41">
        <v>1.5235993833977519E-2</v>
      </c>
      <c r="AN224" s="41">
        <v>1.3903961880557217E-2</v>
      </c>
      <c r="AO224" s="41">
        <v>2.0685243360564206E-2</v>
      </c>
      <c r="AP224" s="41">
        <v>3.1125842966740213E-2</v>
      </c>
      <c r="AQ224" s="41">
        <v>1.8385942948837074E-2</v>
      </c>
      <c r="AR224" s="41">
        <v>2.4119285871841197E-2</v>
      </c>
      <c r="AS224" s="41">
        <v>2.3752831713664969E-2</v>
      </c>
      <c r="AT224" s="10">
        <f t="shared" si="3"/>
        <v>0.90749707136879865</v>
      </c>
      <c r="AW224" s="41">
        <v>1</v>
      </c>
    </row>
    <row r="225" spans="1:49">
      <c r="A225" s="14">
        <v>542</v>
      </c>
      <c r="B225" s="41">
        <v>6.0560242043287763E-2</v>
      </c>
      <c r="C225" s="41">
        <v>5.0800958366973535E-2</v>
      </c>
      <c r="D225" s="41">
        <v>6.0165995692977439E-2</v>
      </c>
      <c r="E225" s="41">
        <v>7.7286606812717096E-2</v>
      </c>
      <c r="F225" s="41">
        <v>3.6702339107362578E-2</v>
      </c>
      <c r="G225" s="41">
        <v>3.6102905509226582E-2</v>
      </c>
      <c r="H225" s="41">
        <v>1.4315531581275184E-2</v>
      </c>
      <c r="I225" s="41">
        <v>4.2476465182702323E-2</v>
      </c>
      <c r="J225" s="41">
        <v>4.5179497209969464E-2</v>
      </c>
      <c r="K225" s="41">
        <v>2.9447257095806111E-2</v>
      </c>
      <c r="L225" s="41">
        <v>4.1209917986367341E-2</v>
      </c>
      <c r="M225" s="41">
        <v>2.1372803163371982E-2</v>
      </c>
      <c r="N225" s="41">
        <v>2.0872595634320295E-2</v>
      </c>
      <c r="O225" s="41">
        <v>3.8704260780173E-2</v>
      </c>
      <c r="P225" s="41">
        <v>3.7411015920215736E-2</v>
      </c>
      <c r="Q225" s="41">
        <v>2.6479864613678503E-2</v>
      </c>
      <c r="R225" s="41">
        <v>2.9284652661740219E-2</v>
      </c>
      <c r="S225" s="41">
        <v>2.9985456740663503E-2</v>
      </c>
      <c r="T225" s="41">
        <v>5.1128259882919316E-2</v>
      </c>
      <c r="U225" s="41">
        <v>3.7641250269852496E-2</v>
      </c>
      <c r="V225" s="41">
        <v>5.6188736050196433E-2</v>
      </c>
      <c r="W225" s="41">
        <v>6.5383506976088343E-2</v>
      </c>
      <c r="X225" s="41">
        <v>9.1375843847760693E-2</v>
      </c>
      <c r="Y225" s="41">
        <v>3.8411859529690645E-2</v>
      </c>
      <c r="Z225" s="41">
        <v>5.040536166786394E-2</v>
      </c>
      <c r="AA225" s="41">
        <v>2.1485486858090846E-2</v>
      </c>
      <c r="AB225" s="41">
        <v>2.6025768744586866E-2</v>
      </c>
      <c r="AC225" s="41">
        <v>2.1991501278958936E-2</v>
      </c>
      <c r="AD225" s="41">
        <v>2.6309619807960902E-2</v>
      </c>
      <c r="AE225" s="41">
        <v>2.2821519346416491E-2</v>
      </c>
      <c r="AF225" s="41">
        <v>2.9535680641208172E-2</v>
      </c>
      <c r="AG225" s="41">
        <v>2.7489615345513405E-2</v>
      </c>
      <c r="AH225" s="41">
        <v>5.4995419990784528E-2</v>
      </c>
      <c r="AI225" s="41">
        <v>1.6116287903695174E-2</v>
      </c>
      <c r="AJ225" s="41">
        <v>3.3169048225206242E-2</v>
      </c>
      <c r="AK225" s="41">
        <v>4.8991963647798661E-2</v>
      </c>
      <c r="AL225" s="41">
        <v>3.9775003071545807E-2</v>
      </c>
      <c r="AM225" s="41">
        <v>3.3780578262164677E-2</v>
      </c>
      <c r="AN225" s="41">
        <v>3.0799543354715811E-2</v>
      </c>
      <c r="AO225" s="41">
        <v>4.3224439813058228E-2</v>
      </c>
      <c r="AP225" s="41">
        <v>3.410859258108706E-2</v>
      </c>
      <c r="AQ225" s="41">
        <v>3.1812177220613337E-2</v>
      </c>
      <c r="AR225" s="41">
        <v>5.2059276061343245E-2</v>
      </c>
      <c r="AS225" s="41">
        <v>4.3094984585545178E-2</v>
      </c>
      <c r="AT225" s="10">
        <f t="shared" si="3"/>
        <v>1.7264796910674942</v>
      </c>
      <c r="AW225" s="41">
        <v>1</v>
      </c>
    </row>
    <row r="226" spans="1:49">
      <c r="A226" s="14">
        <v>528</v>
      </c>
      <c r="B226" s="41">
        <v>0.10766154082176231</v>
      </c>
      <c r="C226" s="41">
        <v>0.11007235973756506</v>
      </c>
      <c r="D226" s="41">
        <v>6.9917002153511279E-2</v>
      </c>
      <c r="E226" s="41">
        <v>0.10903267222503842</v>
      </c>
      <c r="F226" s="41">
        <v>5.0711309316742594E-2</v>
      </c>
      <c r="G226" s="41">
        <v>3.8243042666225163E-2</v>
      </c>
      <c r="H226" s="41">
        <v>2.6705486567998839E-2</v>
      </c>
      <c r="I226" s="41">
        <v>7.1151951552567941E-2</v>
      </c>
      <c r="J226" s="41">
        <v>4.4896222554957524E-2</v>
      </c>
      <c r="K226" s="41">
        <v>4.9452875239834188E-2</v>
      </c>
      <c r="L226" s="41">
        <v>0.12019477251825549</v>
      </c>
      <c r="M226" s="41">
        <v>5.3762573136936685E-2</v>
      </c>
      <c r="N226" s="41">
        <v>4.9439161443700023E-2</v>
      </c>
      <c r="O226" s="41">
        <v>7.1093838849877022E-2</v>
      </c>
      <c r="P226" s="41">
        <v>6.9582319770405812E-2</v>
      </c>
      <c r="Q226" s="41">
        <v>5.0789636506868532E-2</v>
      </c>
      <c r="R226" s="41">
        <v>6.2630197862029738E-2</v>
      </c>
      <c r="S226" s="41">
        <v>4.9670993057651672E-2</v>
      </c>
      <c r="T226" s="41">
        <v>7.8145317546859286E-2</v>
      </c>
      <c r="U226" s="41">
        <v>6.4658469742737881E-2</v>
      </c>
      <c r="V226" s="41">
        <v>0.11210313622183221</v>
      </c>
      <c r="W226" s="41">
        <v>0.11559256382090088</v>
      </c>
      <c r="X226" s="41">
        <v>0.14857060270059763</v>
      </c>
      <c r="Y226" s="41">
        <v>8.4164514387128089E-2</v>
      </c>
      <c r="Z226" s="41">
        <v>0.12651515271122618</v>
      </c>
      <c r="AA226" s="41">
        <v>2.4427213726485601E-2</v>
      </c>
      <c r="AB226" s="41">
        <v>4.1262900635608626E-2</v>
      </c>
      <c r="AC226" s="41">
        <v>3.9622242440316528E-2</v>
      </c>
      <c r="AD226" s="41">
        <v>3.1882436063186539E-2</v>
      </c>
      <c r="AE226" s="41">
        <v>6.9110518334391066E-2</v>
      </c>
      <c r="AF226" s="41">
        <v>8.0358814593124897E-2</v>
      </c>
      <c r="AG226" s="41">
        <v>3.8061589866786635E-2</v>
      </c>
      <c r="AH226" s="41">
        <v>9.588721300530019E-2</v>
      </c>
      <c r="AI226" s="41">
        <v>1.6137210031535353E-2</v>
      </c>
      <c r="AJ226" s="41">
        <v>5.2174007247593621E-2</v>
      </c>
      <c r="AK226" s="41">
        <v>9.000634465052422E-2</v>
      </c>
      <c r="AL226" s="41">
        <v>7.0750509490938793E-2</v>
      </c>
      <c r="AM226" s="41">
        <v>4.4828362134165627E-2</v>
      </c>
      <c r="AN226" s="41">
        <v>3.7519599653718011E-2</v>
      </c>
      <c r="AO226" s="41">
        <v>5.6486677971404886E-2</v>
      </c>
      <c r="AP226" s="41">
        <v>0.11608715841861421</v>
      </c>
      <c r="AQ226" s="41">
        <v>5.1655428972207651E-2</v>
      </c>
      <c r="AR226" s="41">
        <v>6.6623743850887679E-2</v>
      </c>
      <c r="AS226" s="41">
        <v>8.8432964721663898E-2</v>
      </c>
      <c r="AT226" s="10">
        <f t="shared" si="3"/>
        <v>3.046072648921665</v>
      </c>
      <c r="AW226" s="41">
        <v>1</v>
      </c>
    </row>
    <row r="227" spans="1:49">
      <c r="A227" s="14">
        <v>529</v>
      </c>
      <c r="B227" s="41">
        <v>6.0162758890843125E-2</v>
      </c>
      <c r="C227" s="41">
        <v>5.0643894199372291E-2</v>
      </c>
      <c r="D227" s="41">
        <v>5.1419299563012534E-2</v>
      </c>
      <c r="E227" s="41">
        <v>4.6750558346995964E-2</v>
      </c>
      <c r="F227" s="41">
        <v>3.0024494792855842E-2</v>
      </c>
      <c r="G227" s="41">
        <v>2.4643818785454734E-2</v>
      </c>
      <c r="H227" s="41">
        <v>1.0358354741621922E-2</v>
      </c>
      <c r="I227" s="41">
        <v>4.12593903092867E-2</v>
      </c>
      <c r="J227" s="41">
        <v>2.8487088521081477E-2</v>
      </c>
      <c r="K227" s="41">
        <v>2.9999085118747722E-2</v>
      </c>
      <c r="L227" s="41">
        <v>4.5593758824076895E-2</v>
      </c>
      <c r="M227" s="41">
        <v>2.7863391066768217E-2</v>
      </c>
      <c r="N227" s="41">
        <v>2.7396531229738494E-2</v>
      </c>
      <c r="O227" s="41">
        <v>3.42934044541175E-2</v>
      </c>
      <c r="P227" s="41">
        <v>4.1179836949498651E-2</v>
      </c>
      <c r="Q227" s="41">
        <v>2.5032789362384417E-2</v>
      </c>
      <c r="R227" s="41">
        <v>3.2758109722135352E-2</v>
      </c>
      <c r="S227" s="41">
        <v>3.7142386740937901E-2</v>
      </c>
      <c r="T227" s="41">
        <v>2.7533195398391233E-2</v>
      </c>
      <c r="U227" s="41">
        <v>4.2286833011158299E-2</v>
      </c>
      <c r="V227" s="41">
        <v>5.0418889783802226E-2</v>
      </c>
      <c r="W227" s="41">
        <v>5.9805300482053993E-2</v>
      </c>
      <c r="X227" s="41">
        <v>7.0364550776104998E-2</v>
      </c>
      <c r="Y227" s="41">
        <v>4.2024787204563006E-2</v>
      </c>
      <c r="Z227" s="41">
        <v>5.8988135178445963E-2</v>
      </c>
      <c r="AA227" s="41">
        <v>1.4961316095041113E-2</v>
      </c>
      <c r="AB227" s="41">
        <v>1.4190220836686977E-2</v>
      </c>
      <c r="AC227" s="41">
        <v>3.4411182932482992E-2</v>
      </c>
      <c r="AD227" s="41">
        <v>2.2190217037488798E-2</v>
      </c>
      <c r="AE227" s="41">
        <v>3.1803009156031174E-2</v>
      </c>
      <c r="AF227" s="41">
        <v>3.8072102143356955E-2</v>
      </c>
      <c r="AG227" s="41">
        <v>2.4282760392859745E-2</v>
      </c>
      <c r="AH227" s="41">
        <v>3.3812403172710552E-2</v>
      </c>
      <c r="AI227" s="41">
        <v>1.210847770054403E-2</v>
      </c>
      <c r="AJ227" s="41">
        <v>3.0615056902818332E-2</v>
      </c>
      <c r="AK227" s="41">
        <v>5.1687363191549977E-2</v>
      </c>
      <c r="AL227" s="41">
        <v>3.7474511679311887E-2</v>
      </c>
      <c r="AM227" s="41">
        <v>2.6361399421452006E-2</v>
      </c>
      <c r="AN227" s="41">
        <v>2.1332411352227246E-2</v>
      </c>
      <c r="AO227" s="41">
        <v>2.5652794685933872E-2</v>
      </c>
      <c r="AP227" s="41">
        <v>4.9939143013756543E-2</v>
      </c>
      <c r="AQ227" s="41">
        <v>2.5378438076680505E-2</v>
      </c>
      <c r="AR227" s="41">
        <v>4.0825485916319085E-2</v>
      </c>
      <c r="AS227" s="41">
        <v>4.4785417363623417E-2</v>
      </c>
      <c r="AT227" s="10">
        <f t="shared" si="3"/>
        <v>1.576314354524325</v>
      </c>
      <c r="AW227" s="41">
        <v>1</v>
      </c>
    </row>
    <row r="228" spans="1:49">
      <c r="A228" s="14">
        <v>530</v>
      </c>
      <c r="B228" s="41">
        <v>0.15940165899947639</v>
      </c>
      <c r="C228" s="41">
        <v>0.17551851841646254</v>
      </c>
      <c r="D228" s="41">
        <v>0.16156131221943981</v>
      </c>
      <c r="E228" s="41">
        <v>0.16639907016401512</v>
      </c>
      <c r="F228" s="41">
        <v>9.6181340514204461E-2</v>
      </c>
      <c r="G228" s="41">
        <v>7.2649058752109502E-2</v>
      </c>
      <c r="H228" s="41">
        <v>2.079700680682231E-2</v>
      </c>
      <c r="I228" s="41">
        <v>0.11741245219729864</v>
      </c>
      <c r="J228" s="41">
        <v>8.981858056915723E-2</v>
      </c>
      <c r="K228" s="41">
        <v>9.0320685207400997E-2</v>
      </c>
      <c r="L228" s="41">
        <v>0.20938006275249677</v>
      </c>
      <c r="M228" s="41">
        <v>8.3983081145743377E-2</v>
      </c>
      <c r="N228" s="41">
        <v>8.3606818673006275E-2</v>
      </c>
      <c r="O228" s="41">
        <v>0.12209408637518146</v>
      </c>
      <c r="P228" s="41">
        <v>0.10811489365932073</v>
      </c>
      <c r="Q228" s="41">
        <v>9.1600071469496586E-2</v>
      </c>
      <c r="R228" s="41">
        <v>0.14360902367612938</v>
      </c>
      <c r="S228" s="41">
        <v>0.13894712290426145</v>
      </c>
      <c r="T228" s="41">
        <v>0.20608691552993066</v>
      </c>
      <c r="U228" s="41">
        <v>0.15527320607831407</v>
      </c>
      <c r="V228" s="41">
        <v>0.20943785764781606</v>
      </c>
      <c r="W228" s="41">
        <v>0.18208820317680632</v>
      </c>
      <c r="X228" s="41">
        <v>0.23807791379332444</v>
      </c>
      <c r="Y228" s="41">
        <v>0.13400522009583263</v>
      </c>
      <c r="Z228" s="41">
        <v>0.16437869542221556</v>
      </c>
      <c r="AA228" s="41">
        <v>4.4851830500686758E-2</v>
      </c>
      <c r="AB228" s="41">
        <v>6.3696390054249319E-2</v>
      </c>
      <c r="AC228" s="41">
        <v>6.7316487476091064E-2</v>
      </c>
      <c r="AD228" s="41">
        <v>4.8127596843308924E-2</v>
      </c>
      <c r="AE228" s="41">
        <v>0.11435038219841609</v>
      </c>
      <c r="AF228" s="41">
        <v>0.10905781432071716</v>
      </c>
      <c r="AG228" s="41">
        <v>7.25941183110137E-2</v>
      </c>
      <c r="AH228" s="41">
        <v>0.12202142551364241</v>
      </c>
      <c r="AI228" s="41">
        <v>2.4681861384653593E-2</v>
      </c>
      <c r="AJ228" s="41">
        <v>8.1866864738669554E-2</v>
      </c>
      <c r="AK228" s="41">
        <v>0.1677821600242709</v>
      </c>
      <c r="AL228" s="41">
        <v>9.0786905242674146E-2</v>
      </c>
      <c r="AM228" s="41">
        <v>6.9831801869030014E-2</v>
      </c>
      <c r="AN228" s="41">
        <v>7.3567770389459428E-2</v>
      </c>
      <c r="AO228" s="41">
        <v>9.9656497197491853E-2</v>
      </c>
      <c r="AP228" s="41">
        <v>0.18605094069722738</v>
      </c>
      <c r="AQ228" s="41">
        <v>8.2548861175798016E-2</v>
      </c>
      <c r="AR228" s="41">
        <v>0.12061658481438185</v>
      </c>
      <c r="AS228" s="41">
        <v>0.14412310607404286</v>
      </c>
      <c r="AT228" s="10">
        <f t="shared" si="3"/>
        <v>5.2042722550720875</v>
      </c>
      <c r="AW228" s="41">
        <v>1</v>
      </c>
    </row>
    <row r="229" spans="1:49">
      <c r="A229" s="14">
        <v>531</v>
      </c>
      <c r="B229" s="41">
        <v>7.5817410004629729E-2</v>
      </c>
      <c r="C229" s="41">
        <v>6.7502114855239187E-2</v>
      </c>
      <c r="D229" s="41">
        <v>7.3488324396206381E-2</v>
      </c>
      <c r="E229" s="41">
        <v>6.4573475212504144E-2</v>
      </c>
      <c r="F229" s="41">
        <v>4.147358112956958E-2</v>
      </c>
      <c r="G229" s="41">
        <v>3.6403535525173045E-2</v>
      </c>
      <c r="H229" s="41">
        <v>2.1335440640008647E-2</v>
      </c>
      <c r="I229" s="41">
        <v>5.0142994028726406E-2</v>
      </c>
      <c r="J229" s="41">
        <v>3.5890449147703E-2</v>
      </c>
      <c r="K229" s="41">
        <v>4.0653586012367647E-2</v>
      </c>
      <c r="L229" s="41">
        <v>5.3701655889790333E-2</v>
      </c>
      <c r="M229" s="41">
        <v>3.6499428332168606E-2</v>
      </c>
      <c r="N229" s="41">
        <v>3.3266695483034361E-2</v>
      </c>
      <c r="O229" s="41">
        <v>3.7901754753712318E-2</v>
      </c>
      <c r="P229" s="41">
        <v>3.784129202114743E-2</v>
      </c>
      <c r="Q229" s="41">
        <v>3.5299637424944678E-2</v>
      </c>
      <c r="R229" s="41">
        <v>5.3114026073825205E-2</v>
      </c>
      <c r="S229" s="41">
        <v>4.8304475482259961E-2</v>
      </c>
      <c r="T229" s="41">
        <v>7.7086891099411234E-2</v>
      </c>
      <c r="U229" s="41">
        <v>5.85040201841424E-2</v>
      </c>
      <c r="V229" s="41">
        <v>7.5422582766782847E-2</v>
      </c>
      <c r="W229" s="41">
        <v>7.0056867230627928E-2</v>
      </c>
      <c r="X229" s="41">
        <v>8.0194549537298765E-2</v>
      </c>
      <c r="Y229" s="41">
        <v>5.0091070017223932E-2</v>
      </c>
      <c r="Z229" s="41">
        <v>7.4090482092250373E-2</v>
      </c>
      <c r="AA229" s="41">
        <v>2.1061728743024623E-2</v>
      </c>
      <c r="AB229" s="41">
        <v>3.6572688090023502E-2</v>
      </c>
      <c r="AC229" s="41">
        <v>4.0446599458628475E-2</v>
      </c>
      <c r="AD229" s="41">
        <v>3.1204655715940936E-2</v>
      </c>
      <c r="AE229" s="41">
        <v>4.160657307056314E-2</v>
      </c>
      <c r="AF229" s="41">
        <v>4.9753694942981611E-2</v>
      </c>
      <c r="AG229" s="41">
        <v>3.6461764698819003E-2</v>
      </c>
      <c r="AH229" s="41">
        <v>3.9868403889403936E-2</v>
      </c>
      <c r="AI229" s="41">
        <v>1.9637998279494629E-2</v>
      </c>
      <c r="AJ229" s="41">
        <v>4.053851841419618E-2</v>
      </c>
      <c r="AK229" s="41">
        <v>6.5240053637220144E-2</v>
      </c>
      <c r="AL229" s="41">
        <v>4.789021992267968E-2</v>
      </c>
      <c r="AM229" s="41">
        <v>3.2349760647695763E-2</v>
      </c>
      <c r="AN229" s="41">
        <v>3.1084517847905949E-2</v>
      </c>
      <c r="AO229" s="41">
        <v>3.7943550634857548E-2</v>
      </c>
      <c r="AP229" s="41">
        <v>6.5205433012683459E-2</v>
      </c>
      <c r="AQ229" s="41">
        <v>3.4549166582795429E-2</v>
      </c>
      <c r="AR229" s="41">
        <v>4.7677615985585911E-2</v>
      </c>
      <c r="AS229" s="41">
        <v>6.0965273953800837E-2</v>
      </c>
      <c r="AT229" s="10">
        <f t="shared" si="3"/>
        <v>2.1087145568690482</v>
      </c>
      <c r="AW229" s="41">
        <v>1</v>
      </c>
    </row>
    <row r="230" spans="1:49">
      <c r="A230" s="14" t="s">
        <v>222</v>
      </c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41">
        <v>1.9488688617946455E-2</v>
      </c>
      <c r="M230" s="41">
        <v>2.2681834853646752E-2</v>
      </c>
      <c r="N230" s="41">
        <v>1.2106926734385131E-2</v>
      </c>
      <c r="O230" s="41">
        <v>1.4016677853621116E-2</v>
      </c>
      <c r="P230" s="41">
        <v>1.2987806003700659E-2</v>
      </c>
      <c r="Q230" s="41">
        <v>1.8353460353805216E-2</v>
      </c>
      <c r="R230" s="41">
        <v>2.0027908583751069E-2</v>
      </c>
      <c r="S230" s="41">
        <v>8.6112559339242105E-3</v>
      </c>
      <c r="T230" s="41">
        <v>3.6625133636661748E-2</v>
      </c>
      <c r="U230" s="41">
        <v>1.9964964494827896E-2</v>
      </c>
      <c r="V230" s="41">
        <v>2.0764236449390308E-2</v>
      </c>
      <c r="W230" s="41">
        <v>1.4822258632671743E-2</v>
      </c>
      <c r="X230" s="41">
        <v>2.0585186440340089E-2</v>
      </c>
      <c r="Y230" s="41">
        <v>1.4552709937585317E-2</v>
      </c>
      <c r="Z230" s="41">
        <v>1.5528943691435697E-2</v>
      </c>
      <c r="AA230" s="41">
        <v>1.7210544203084027E-2</v>
      </c>
      <c r="AB230" s="41">
        <v>1.4281741845701319E-2</v>
      </c>
      <c r="AC230" s="41">
        <v>1.8376050246406751E-2</v>
      </c>
      <c r="AD230" s="41">
        <v>1.8623982081356807E-2</v>
      </c>
      <c r="AE230" s="41">
        <v>1.8492893493286606E-2</v>
      </c>
      <c r="AF230" s="41">
        <v>2.1603916210022698E-2</v>
      </c>
      <c r="AG230" s="41">
        <v>2.6355688725335197E-2</v>
      </c>
      <c r="AH230" s="41">
        <v>2.6342567180520648E-2</v>
      </c>
      <c r="AI230" s="41">
        <v>8.5843218812307869E-3</v>
      </c>
      <c r="AJ230" s="41">
        <v>1.8245600255669969E-2</v>
      </c>
      <c r="AK230" s="41">
        <v>1.4367771883044275E-2</v>
      </c>
      <c r="AL230" s="41">
        <v>1.2678735041020975E-2</v>
      </c>
      <c r="AM230" s="41">
        <v>1.1466997180117967E-2</v>
      </c>
      <c r="AN230" s="41">
        <v>1.0799626666261542E-2</v>
      </c>
      <c r="AO230" s="41">
        <v>1.0969746938100265E-2</v>
      </c>
      <c r="AP230" s="41">
        <v>2.366606867735872E-2</v>
      </c>
      <c r="AQ230" s="41">
        <v>1.864339347558527E-2</v>
      </c>
      <c r="AR230" s="41">
        <v>1.6219479771849305E-2</v>
      </c>
      <c r="AS230" s="41">
        <v>1.7613518223110931E-2</v>
      </c>
      <c r="AT230" s="10">
        <f t="shared" si="3"/>
        <v>0.59566063619675769</v>
      </c>
      <c r="AU230" s="41">
        <v>1</v>
      </c>
      <c r="AV230" s="41">
        <v>1</v>
      </c>
    </row>
    <row r="231" spans="1:49">
      <c r="A231" s="14">
        <v>532</v>
      </c>
      <c r="B231" s="41">
        <v>4.8921353213352649E-2</v>
      </c>
      <c r="C231" s="41">
        <v>4.3546040467445007E-2</v>
      </c>
      <c r="D231" s="41">
        <v>6.4315226416405052E-2</v>
      </c>
      <c r="E231" s="41">
        <v>4.8948596726768066E-2</v>
      </c>
      <c r="F231" s="41">
        <v>3.0977632618610623E-2</v>
      </c>
      <c r="G231" s="41">
        <v>2.2508329048992526E-2</v>
      </c>
      <c r="H231" s="41">
        <v>2.4834221108165435E-2</v>
      </c>
      <c r="I231" s="41">
        <v>4.4596837813731111E-2</v>
      </c>
      <c r="K231" s="41">
        <v>2.315197208452472E-2</v>
      </c>
      <c r="L231" s="41">
        <v>6.411189757681976E-2</v>
      </c>
      <c r="M231" s="41">
        <v>2.7758218737938666E-2</v>
      </c>
      <c r="N231" s="41">
        <v>3.747541603630862E-2</v>
      </c>
      <c r="O231" s="41">
        <v>2.8462901308762174E-2</v>
      </c>
      <c r="P231" s="41">
        <v>2.7526594045149171E-2</v>
      </c>
      <c r="Q231" s="41">
        <v>2.99490480746799E-2</v>
      </c>
      <c r="R231" s="41">
        <v>4.0812506143164777E-2</v>
      </c>
      <c r="S231" s="41">
        <v>3.1464753176192961E-2</v>
      </c>
      <c r="T231" s="41">
        <v>6.5503039879210009E-2</v>
      </c>
      <c r="U231" s="41">
        <v>4.2157303815178647E-2</v>
      </c>
      <c r="V231" s="41">
        <v>4.9682051751001502E-2</v>
      </c>
      <c r="W231" s="41">
        <v>4.3165551772637645E-2</v>
      </c>
      <c r="X231" s="41">
        <v>6.9856569019306869E-2</v>
      </c>
      <c r="Y231" s="41">
        <v>4.6791951242688937E-2</v>
      </c>
      <c r="Z231" s="41">
        <v>5.7955587833624096E-2</v>
      </c>
      <c r="AA231" s="41">
        <v>1.3483898010958719E-2</v>
      </c>
      <c r="AB231" s="41">
        <v>2.3613058102766295E-2</v>
      </c>
      <c r="AC231" s="41">
        <v>4.2575705182339774E-2</v>
      </c>
      <c r="AD231" s="41">
        <v>2.5119410359055835E-2</v>
      </c>
      <c r="AE231" s="41">
        <v>3.348489603938911E-2</v>
      </c>
      <c r="AF231" s="41">
        <v>3.8029515488692878E-2</v>
      </c>
      <c r="AG231" s="41">
        <v>3.1977291048103623E-2</v>
      </c>
      <c r="AH231" s="41">
        <v>4.9228898034316654E-2</v>
      </c>
      <c r="AJ231" s="41">
        <v>3.1968902514990821E-2</v>
      </c>
      <c r="AK231" s="41">
        <v>5.2498752300781971E-2</v>
      </c>
      <c r="AL231" s="41">
        <v>3.2072998660640742E-2</v>
      </c>
      <c r="AM231" s="41">
        <v>2.6148710316598517E-2</v>
      </c>
      <c r="AN231" s="41">
        <v>2.5831969923551856E-2</v>
      </c>
      <c r="AO231" s="41">
        <v>2.6375000224776075E-2</v>
      </c>
      <c r="AP231" s="41">
        <v>4.6105652368524257E-2</v>
      </c>
      <c r="AQ231" s="41">
        <v>2.9745000932311649E-2</v>
      </c>
      <c r="AR231" s="41">
        <v>3.4981943882683476E-2</v>
      </c>
      <c r="AS231" s="41">
        <v>4.0212380571401751E-2</v>
      </c>
      <c r="AT231" s="10">
        <f t="shared" si="3"/>
        <v>1.6179275838725427</v>
      </c>
      <c r="AW231" s="41">
        <v>1</v>
      </c>
    </row>
    <row r="232" spans="1:49">
      <c r="A232" s="14">
        <v>533</v>
      </c>
      <c r="B232" s="41">
        <v>9.9508739929896228E-2</v>
      </c>
      <c r="C232" s="41">
        <v>9.3927816615184512E-2</v>
      </c>
      <c r="D232" s="41">
        <v>6.3436620277409303E-2</v>
      </c>
      <c r="E232" s="41">
        <v>8.8303664410654945E-2</v>
      </c>
      <c r="F232" s="41">
        <v>5.0202076324846877E-2</v>
      </c>
      <c r="G232" s="41">
        <v>3.7853821196304142E-2</v>
      </c>
      <c r="H232" s="41">
        <v>1.0244535234413614E-2</v>
      </c>
      <c r="I232" s="41">
        <v>5.9845240096237255E-2</v>
      </c>
      <c r="J232" s="41">
        <v>5.2710443841923749E-2</v>
      </c>
      <c r="K232" s="41">
        <v>4.6421203597158463E-2</v>
      </c>
      <c r="L232" s="41">
        <v>9.2554805897914399E-2</v>
      </c>
      <c r="M232" s="41">
        <v>4.2664577331262075E-2</v>
      </c>
      <c r="N232" s="41">
        <v>4.3833207261724655E-2</v>
      </c>
      <c r="O232" s="41">
        <v>5.9313529822339263E-2</v>
      </c>
      <c r="P232" s="41">
        <v>5.9408207055107999E-2</v>
      </c>
      <c r="Q232" s="41">
        <v>4.5849190519524463E-2</v>
      </c>
      <c r="R232" s="41">
        <v>6.1728455734960781E-2</v>
      </c>
      <c r="S232" s="41">
        <v>5.6934665093433583E-2</v>
      </c>
      <c r="T232" s="41">
        <v>0.10027420677372281</v>
      </c>
      <c r="U232" s="41">
        <v>5.0688432845044519E-2</v>
      </c>
      <c r="V232" s="41">
        <v>0.10793226365788205</v>
      </c>
      <c r="W232" s="41">
        <v>6.4541041518634157E-2</v>
      </c>
      <c r="X232" s="41">
        <v>0.11046164755535116</v>
      </c>
      <c r="Y232" s="41">
        <v>6.4534814579624108E-2</v>
      </c>
      <c r="Z232" s="41">
        <v>0.10292855056561176</v>
      </c>
      <c r="AA232" s="41">
        <v>2.3684571894513395E-2</v>
      </c>
      <c r="AB232" s="41">
        <v>4.888433657791786E-2</v>
      </c>
      <c r="AC232" s="41">
        <v>3.6770412755345427E-2</v>
      </c>
      <c r="AD232" s="41">
        <v>3.1954727308237486E-2</v>
      </c>
      <c r="AE232" s="41">
        <v>6.7236164216063973E-2</v>
      </c>
      <c r="AF232" s="41">
        <v>5.5630653286625073E-2</v>
      </c>
      <c r="AG232" s="41">
        <v>3.6727935260915195E-2</v>
      </c>
      <c r="AH232" s="41">
        <v>4.871413943246404E-2</v>
      </c>
      <c r="AI232" s="41">
        <v>1.0248038618443969E-2</v>
      </c>
      <c r="AJ232" s="41">
        <v>4.3404649185051977E-2</v>
      </c>
      <c r="AK232" s="41">
        <v>8.4092465742887187E-2</v>
      </c>
      <c r="AL232" s="41">
        <v>5.0599516155779983E-2</v>
      </c>
      <c r="AM232" s="41">
        <v>3.662596056872898E-2</v>
      </c>
      <c r="AN232" s="41">
        <v>3.3535347496132753E-2</v>
      </c>
      <c r="AO232" s="41">
        <v>4.9365097489880584E-2</v>
      </c>
      <c r="AP232" s="41">
        <v>8.8663972438568606E-2</v>
      </c>
      <c r="AQ232" s="41">
        <v>4.5377548357948362E-2</v>
      </c>
      <c r="AR232" s="41">
        <v>6.1562912875440648E-2</v>
      </c>
      <c r="AS232" s="41">
        <v>7.2098936296197666E-2</v>
      </c>
      <c r="AT232" s="10">
        <f t="shared" si="3"/>
        <v>2.5912791436933094</v>
      </c>
      <c r="AW232" s="41">
        <v>1</v>
      </c>
    </row>
    <row r="233" spans="1:49">
      <c r="A233" s="14">
        <v>543</v>
      </c>
      <c r="B233" s="41">
        <v>6.5500433108072673E-2</v>
      </c>
      <c r="C233" s="41">
        <v>6.7657801266984285E-2</v>
      </c>
      <c r="D233" s="41">
        <v>6.9843564441592204E-2</v>
      </c>
      <c r="E233" s="41">
        <v>6.5732942225314131E-2</v>
      </c>
      <c r="F233" s="41">
        <v>4.2226814791732195E-2</v>
      </c>
      <c r="G233" s="41">
        <v>3.6342538130633179E-2</v>
      </c>
      <c r="H233" s="41">
        <v>1.2152181358651504E-2</v>
      </c>
      <c r="I233" s="41">
        <v>5.245874889119817E-2</v>
      </c>
      <c r="J233" s="41">
        <v>3.0868787629440776E-2</v>
      </c>
      <c r="K233" s="41">
        <v>2.9332252656699184E-2</v>
      </c>
      <c r="L233" s="41">
        <v>8.1824334023747516E-2</v>
      </c>
      <c r="M233" s="41">
        <v>4.0763207147485006E-2</v>
      </c>
      <c r="N233" s="41">
        <v>3.1914847633455805E-2</v>
      </c>
      <c r="O233" s="41">
        <v>4.3700481001875395E-2</v>
      </c>
      <c r="P233" s="41">
        <v>3.7724563653171901E-2</v>
      </c>
      <c r="Q233" s="41">
        <v>4.1918628285015566E-2</v>
      </c>
      <c r="R233" s="41">
        <v>4.9303551270480937E-2</v>
      </c>
      <c r="S233" s="41">
        <v>5.2285212523667093E-2</v>
      </c>
      <c r="T233" s="41">
        <v>5.1326456772948607E-2</v>
      </c>
      <c r="U233" s="41">
        <v>5.3143225342898059E-2</v>
      </c>
      <c r="V233" s="41">
        <v>7.0156125251914198E-2</v>
      </c>
      <c r="W233" s="41">
        <v>5.1148017574485748E-2</v>
      </c>
      <c r="X233" s="41">
        <v>7.3605381829987382E-2</v>
      </c>
      <c r="Y233" s="41">
        <v>5.3591902763054658E-2</v>
      </c>
      <c r="Z233" s="41">
        <v>6.9847249303346307E-2</v>
      </c>
      <c r="AA233" s="41">
        <v>2.1965942694662448E-2</v>
      </c>
      <c r="AB233" s="41">
        <v>3.6569180316158849E-2</v>
      </c>
      <c r="AC233" s="41">
        <v>3.8807651962021586E-2</v>
      </c>
      <c r="AD233" s="41">
        <v>2.5482064781742347E-2</v>
      </c>
      <c r="AE233" s="41">
        <v>3.5718711023026255E-2</v>
      </c>
      <c r="AF233" s="41">
        <v>3.5897245744822233E-2</v>
      </c>
      <c r="AG233" s="41">
        <v>2.8240096253679358E-2</v>
      </c>
      <c r="AH233" s="41">
        <v>3.8609813271608992E-2</v>
      </c>
      <c r="AI233" s="41">
        <v>1.1785135724832174E-2</v>
      </c>
      <c r="AJ233" s="41">
        <v>3.7508531360196738E-2</v>
      </c>
      <c r="AK233" s="41">
        <v>6.2712655023935512E-2</v>
      </c>
      <c r="AL233" s="41">
        <v>4.9759868477235021E-2</v>
      </c>
      <c r="AM233" s="41">
        <v>3.4040064574541923E-2</v>
      </c>
      <c r="AN233" s="41">
        <v>2.7907162514117019E-2</v>
      </c>
      <c r="AO233" s="41">
        <v>3.805751210643956E-2</v>
      </c>
      <c r="AP233" s="41">
        <v>5.5373895849318296E-2</v>
      </c>
      <c r="AQ233" s="41">
        <v>3.1642752057790074E-2</v>
      </c>
      <c r="AR233" s="41">
        <v>4.8568985329093289E-2</v>
      </c>
      <c r="AS233" s="41">
        <v>5.3707464263514325E-2</v>
      </c>
      <c r="AT233" s="10">
        <f t="shared" si="3"/>
        <v>1.9867239822065885</v>
      </c>
      <c r="AW233" s="41">
        <v>1</v>
      </c>
    </row>
    <row r="234" spans="1:49">
      <c r="A234" s="14">
        <v>544</v>
      </c>
      <c r="B234" s="41">
        <v>0.12345080865536998</v>
      </c>
      <c r="C234" s="41">
        <v>0.13304127205442687</v>
      </c>
      <c r="D234" s="41">
        <v>0.12441406960704209</v>
      </c>
      <c r="E234" s="41">
        <v>0.10493706709991142</v>
      </c>
      <c r="F234" s="41">
        <v>7.3645739117880415E-2</v>
      </c>
      <c r="G234" s="41">
        <v>4.8950118654455574E-2</v>
      </c>
      <c r="H234" s="41">
        <v>2.1839572703899329E-2</v>
      </c>
      <c r="I234" s="41">
        <v>8.6520895776921958E-2</v>
      </c>
      <c r="J234" s="41">
        <v>6.4728258670227828E-2</v>
      </c>
      <c r="K234" s="41">
        <v>6.1116966923821313E-2</v>
      </c>
      <c r="L234" s="41">
        <v>0.12788660696398121</v>
      </c>
      <c r="M234" s="41">
        <v>6.3347145745365888E-2</v>
      </c>
      <c r="N234" s="41">
        <v>6.1818132699373238E-2</v>
      </c>
      <c r="O234" s="41">
        <v>8.1388159816608269E-2</v>
      </c>
      <c r="P234" s="41">
        <v>7.0655879943027466E-2</v>
      </c>
      <c r="Q234" s="41">
        <v>6.3956616871222519E-2</v>
      </c>
      <c r="R234" s="41">
        <v>7.6642719493416014E-2</v>
      </c>
      <c r="S234" s="41">
        <v>8.3109787887934591E-2</v>
      </c>
      <c r="T234" s="41">
        <v>8.6612729126443772E-2</v>
      </c>
      <c r="U234" s="41">
        <v>7.5401812419971237E-2</v>
      </c>
      <c r="V234" s="41">
        <v>0.13104242358163076</v>
      </c>
      <c r="W234" s="41">
        <v>0.10689759252418311</v>
      </c>
      <c r="X234" s="41">
        <v>0.13982206755338614</v>
      </c>
      <c r="Y234" s="41">
        <v>8.0332517942301271E-2</v>
      </c>
      <c r="Z234" s="41">
        <v>0.13930516194731482</v>
      </c>
      <c r="AA234" s="41">
        <v>3.2668047294420778E-2</v>
      </c>
      <c r="AB234" s="41">
        <v>7.0870744273080821E-2</v>
      </c>
      <c r="AC234" s="41">
        <v>4.830286528919793E-2</v>
      </c>
      <c r="AD234" s="41">
        <v>4.6970138124205946E-2</v>
      </c>
      <c r="AE234" s="41">
        <v>8.0587477930738213E-2</v>
      </c>
      <c r="AF234" s="41">
        <v>7.654143497935649E-2</v>
      </c>
      <c r="AG234" s="41">
        <v>5.1664706744081607E-2</v>
      </c>
      <c r="AH234" s="41">
        <v>9.5980009624001522E-2</v>
      </c>
      <c r="AI234" s="41">
        <v>1.7802285348478417E-2</v>
      </c>
      <c r="AJ234" s="41">
        <v>5.7851424330897613E-2</v>
      </c>
      <c r="AK234" s="41">
        <v>0.12080897678817912</v>
      </c>
      <c r="AL234" s="41">
        <v>7.3469447347644434E-2</v>
      </c>
      <c r="AM234" s="41">
        <v>5.0864641459131325E-2</v>
      </c>
      <c r="AN234" s="41">
        <v>4.7492726779540737E-2</v>
      </c>
      <c r="AO234" s="41">
        <v>6.9718346583133875E-2</v>
      </c>
      <c r="AP234" s="41">
        <v>0.12145875017764053</v>
      </c>
      <c r="AQ234" s="41">
        <v>6.2739368255529754E-2</v>
      </c>
      <c r="AR234" s="41">
        <v>8.4172804266977805E-2</v>
      </c>
      <c r="AS234" s="41">
        <v>9.2764511117017251E-2</v>
      </c>
      <c r="AT234" s="10">
        <f t="shared" si="3"/>
        <v>3.5335928304933706</v>
      </c>
      <c r="AW234" s="41">
        <v>1</v>
      </c>
    </row>
    <row r="235" spans="1:49">
      <c r="A235" s="14">
        <v>545</v>
      </c>
      <c r="B235" s="41">
        <v>0.26021230026926379</v>
      </c>
      <c r="C235" s="41">
        <v>0.26890625473603574</v>
      </c>
      <c r="D235" s="41">
        <v>0.24041588239380476</v>
      </c>
      <c r="E235" s="41">
        <v>0.26389645959575608</v>
      </c>
      <c r="F235" s="41">
        <v>0.16458253510490231</v>
      </c>
      <c r="G235" s="41">
        <v>0.11801456385410584</v>
      </c>
      <c r="H235" s="41">
        <v>5.4461334889732801E-2</v>
      </c>
      <c r="I235" s="41">
        <v>0.18629343037215257</v>
      </c>
      <c r="J235" s="41">
        <v>0.14525694809778819</v>
      </c>
      <c r="K235" s="41">
        <v>0.16346866273997915</v>
      </c>
      <c r="L235" s="41">
        <v>0.24649048222249215</v>
      </c>
      <c r="M235" s="41">
        <v>0.14777935903749456</v>
      </c>
      <c r="N235" s="41">
        <v>0.15524178733520641</v>
      </c>
      <c r="O235" s="41">
        <v>0.17143524537339525</v>
      </c>
      <c r="P235" s="41">
        <v>0.16824732781500684</v>
      </c>
      <c r="Q235" s="41">
        <v>0.12757669251757542</v>
      </c>
      <c r="R235" s="41">
        <v>0.20617548154965612</v>
      </c>
      <c r="S235" s="41">
        <v>0.19397058419998353</v>
      </c>
      <c r="T235" s="41">
        <v>0.29447928756476244</v>
      </c>
      <c r="U235" s="41">
        <v>0.23585882306410708</v>
      </c>
      <c r="V235" s="41">
        <v>0.27517251506209489</v>
      </c>
      <c r="W235" s="41">
        <v>0.26326411990625992</v>
      </c>
      <c r="X235" s="41">
        <v>0.30169061454757234</v>
      </c>
      <c r="Y235" s="41">
        <v>0.20599719250568585</v>
      </c>
      <c r="Z235" s="41">
        <v>0.31973286389794514</v>
      </c>
      <c r="AA235" s="41">
        <v>7.8342486355676935E-2</v>
      </c>
      <c r="AB235" s="41">
        <v>0.15242361662965434</v>
      </c>
      <c r="AC235" s="41">
        <v>0.16672979310500588</v>
      </c>
      <c r="AD235" s="41">
        <v>0.11364942580382073</v>
      </c>
      <c r="AE235" s="41">
        <v>0.18344045875131534</v>
      </c>
      <c r="AF235" s="41">
        <v>0.22514279378734134</v>
      </c>
      <c r="AG235" s="41">
        <v>0.14364204582296336</v>
      </c>
      <c r="AH235" s="41">
        <v>0.11245812114861202</v>
      </c>
      <c r="AI235" s="41">
        <v>5.3173452047841567E-2</v>
      </c>
      <c r="AJ235" s="41">
        <v>0.16935630210223548</v>
      </c>
      <c r="AK235" s="41">
        <v>0.27180488999631386</v>
      </c>
      <c r="AL235" s="41">
        <v>0.18268838217412553</v>
      </c>
      <c r="AM235" s="41">
        <v>0.13238145384632413</v>
      </c>
      <c r="AN235" s="41">
        <v>0.10494118327388401</v>
      </c>
      <c r="AO235" s="41">
        <v>0.13582836278499361</v>
      </c>
      <c r="AP235" s="41">
        <v>0.25000281969091676</v>
      </c>
      <c r="AQ235" s="41">
        <v>0.12232686057697315</v>
      </c>
      <c r="AR235" s="41">
        <v>0.16186076068046629</v>
      </c>
      <c r="AS235" s="41">
        <v>0.21954123919228147</v>
      </c>
      <c r="AT235" s="10">
        <f t="shared" si="3"/>
        <v>8.1583551964235053</v>
      </c>
      <c r="AW235" s="41">
        <v>1</v>
      </c>
    </row>
    <row r="236" spans="1:49">
      <c r="A236" s="14" t="s">
        <v>145</v>
      </c>
      <c r="B236" s="41">
        <v>7.027993304334143E-2</v>
      </c>
      <c r="C236" s="41">
        <v>5.9517330790914522E-2</v>
      </c>
      <c r="D236" s="41">
        <v>5.9414416947571429E-2</v>
      </c>
      <c r="E236" s="41">
        <v>5.5693301179333493E-2</v>
      </c>
      <c r="F236" s="41">
        <v>3.4147028205758871E-2</v>
      </c>
      <c r="L236" s="41">
        <v>2.4512201085627659E-2</v>
      </c>
      <c r="N236" s="41">
        <v>2.2893883725956344E-2</v>
      </c>
      <c r="O236" s="41">
        <v>2.1308918269820423E-2</v>
      </c>
      <c r="P236" s="41">
        <v>2.0165890607626535E-2</v>
      </c>
      <c r="Q236" s="41">
        <v>3.0033833576463127E-2</v>
      </c>
      <c r="R236" s="41">
        <v>4.011337675992363E-2</v>
      </c>
      <c r="S236" s="41">
        <v>3.0056526630628654E-2</v>
      </c>
      <c r="T236" s="41">
        <v>6.1012297497661044E-2</v>
      </c>
      <c r="U236" s="41">
        <v>4.4948278959086242E-2</v>
      </c>
      <c r="V236" s="41">
        <v>6.2613207513989369E-2</v>
      </c>
      <c r="W236" s="41">
        <v>6.4370793967648415E-2</v>
      </c>
      <c r="X236" s="41">
        <v>7.7109637200639625E-2</v>
      </c>
      <c r="Y236" s="41">
        <v>4.872516201131305E-2</v>
      </c>
      <c r="Z236" s="41">
        <v>7.9429730732492876E-2</v>
      </c>
      <c r="AB236" s="41">
        <v>3.3389542752110084E-2</v>
      </c>
      <c r="AC236" s="41">
        <v>4.2410284410801434E-2</v>
      </c>
      <c r="AD236" s="41">
        <v>1.7135022072793687E-2</v>
      </c>
      <c r="AE236" s="41">
        <v>4.4520313155512893E-2</v>
      </c>
      <c r="AF236" s="41">
        <v>5.2666475271471572E-2</v>
      </c>
      <c r="AG236" s="41">
        <v>2.4336795018247696E-2</v>
      </c>
      <c r="AH236" s="41">
        <v>4.6670862941436866E-2</v>
      </c>
      <c r="AJ236" s="41">
        <v>3.8265181758597715E-2</v>
      </c>
      <c r="AK236" s="41">
        <v>6.5230822816864834E-2</v>
      </c>
      <c r="AL236" s="41">
        <v>4.0185460762173102E-2</v>
      </c>
      <c r="AM236" s="41">
        <v>2.0716871570248072E-2</v>
      </c>
      <c r="AN236" s="41">
        <v>1.9541213119020098E-2</v>
      </c>
      <c r="AO236" s="41">
        <v>3.0448841863735344E-2</v>
      </c>
      <c r="AP236" s="41">
        <v>5.7189454549321554E-2</v>
      </c>
      <c r="AQ236" s="41">
        <v>2.3320411378177471E-2</v>
      </c>
      <c r="AR236" s="41">
        <v>4.361074335583346E-2</v>
      </c>
      <c r="AS236" s="41">
        <v>4.7088717295787806E-2</v>
      </c>
      <c r="AT236" s="10">
        <f t="shared" si="3"/>
        <v>1.5530727627979304</v>
      </c>
      <c r="AU236" s="41">
        <v>1</v>
      </c>
      <c r="AV236" s="41">
        <v>1</v>
      </c>
    </row>
    <row r="237" spans="1:49">
      <c r="A237" s="14" t="s">
        <v>146</v>
      </c>
      <c r="B237" s="41">
        <v>0.23399599727492101</v>
      </c>
      <c r="C237" s="41">
        <v>0.23576709312802935</v>
      </c>
      <c r="D237" s="41">
        <v>0.19464400903746978</v>
      </c>
      <c r="E237" s="41">
        <v>0.24441246483598139</v>
      </c>
      <c r="F237" s="41">
        <v>0.14772395064196348</v>
      </c>
      <c r="G237" s="41">
        <v>4.9520879989078566E-2</v>
      </c>
      <c r="H237" s="41">
        <v>2.9053338731530966E-2</v>
      </c>
      <c r="I237" s="41">
        <v>8.9662347604926709E-2</v>
      </c>
      <c r="J237" s="41">
        <v>7.2674281359178763E-2</v>
      </c>
      <c r="K237" s="41">
        <v>5.6538372825707388E-2</v>
      </c>
      <c r="L237" s="41">
        <v>9.6014632784314713E-2</v>
      </c>
      <c r="M237" s="41">
        <v>6.3321018028455398E-2</v>
      </c>
      <c r="N237" s="41">
        <v>5.8600334990274477E-2</v>
      </c>
      <c r="O237" s="41">
        <v>6.5672254197337868E-2</v>
      </c>
      <c r="P237" s="41">
        <v>5.6000931554858788E-2</v>
      </c>
      <c r="Q237" s="41">
        <v>6.4493938486818073E-2</v>
      </c>
      <c r="R237" s="41">
        <v>7.2219268538954384E-2</v>
      </c>
      <c r="S237" s="41">
        <v>7.1056718711412351E-2</v>
      </c>
      <c r="T237" s="41">
        <v>9.0116960251544892E-2</v>
      </c>
      <c r="U237" s="41">
        <v>6.6262258718913405E-2</v>
      </c>
      <c r="V237" s="41">
        <v>0.10173112973625068</v>
      </c>
      <c r="W237" s="41">
        <v>9.0012544385388485E-2</v>
      </c>
      <c r="X237" s="41">
        <v>0.11718786710314416</v>
      </c>
      <c r="Y237" s="41">
        <v>8.3862370187528554E-2</v>
      </c>
      <c r="Z237" s="41">
        <v>8.8379105915043776E-2</v>
      </c>
      <c r="AA237" s="41">
        <v>5.0980428143175834E-2</v>
      </c>
      <c r="AB237" s="41">
        <v>6.2941262007747717E-2</v>
      </c>
      <c r="AC237" s="41">
        <v>6.8530285277581857E-2</v>
      </c>
      <c r="AD237" s="41">
        <v>5.8566292869007865E-2</v>
      </c>
      <c r="AE237" s="41">
        <v>6.9098567754441995E-2</v>
      </c>
      <c r="AF237" s="41">
        <v>6.3017969365510254E-2</v>
      </c>
      <c r="AG237" s="41">
        <v>5.5220985607577336E-2</v>
      </c>
      <c r="AH237" s="41">
        <v>5.8426560376602529E-2</v>
      </c>
      <c r="AI237" s="41">
        <v>3.7679121944486256E-2</v>
      </c>
      <c r="AJ237" s="41">
        <v>8.0079341649829647E-2</v>
      </c>
      <c r="AK237" s="41">
        <v>8.7653716235966836E-2</v>
      </c>
      <c r="AL237" s="41">
        <v>6.0865641495784953E-2</v>
      </c>
      <c r="AM237" s="41">
        <v>5.7513768046698562E-2</v>
      </c>
      <c r="AN237" s="41">
        <v>5.9680715852006343E-2</v>
      </c>
      <c r="AO237" s="41">
        <v>6.5862088187747372E-2</v>
      </c>
      <c r="AP237" s="41">
        <v>0.10838827433949144</v>
      </c>
      <c r="AQ237" s="41">
        <v>7.7405214193474708E-2</v>
      </c>
      <c r="AR237" s="41">
        <v>9.2024826085597727E-2</v>
      </c>
      <c r="AS237" s="41">
        <v>8.608982569577886E-2</v>
      </c>
      <c r="AT237" s="10">
        <f t="shared" si="3"/>
        <v>3.8389489541475359</v>
      </c>
      <c r="AU237" s="41">
        <v>1</v>
      </c>
      <c r="AV237" s="41">
        <v>1</v>
      </c>
    </row>
    <row r="238" spans="1:49">
      <c r="A238" s="14" t="s">
        <v>147</v>
      </c>
      <c r="G238" s="41">
        <v>1.1063475050613315E-2</v>
      </c>
      <c r="H238" s="41">
        <v>1.2039921022774815E-2</v>
      </c>
      <c r="I238" s="41">
        <v>1.4190823108227649E-2</v>
      </c>
      <c r="J238" s="41">
        <v>1.4477920314389903E-2</v>
      </c>
      <c r="K238" s="41">
        <v>1.4656784231055195E-2</v>
      </c>
      <c r="V238" s="41">
        <v>1.5977866722002795E-2</v>
      </c>
      <c r="Y238" s="41">
        <v>1.2098286199407206E-2</v>
      </c>
      <c r="Z238" s="41">
        <v>1.9052866739818593E-2</v>
      </c>
      <c r="AA238" s="41">
        <v>9.0552488161482966E-3</v>
      </c>
      <c r="AB238" s="41">
        <v>7.1446975852484714E-3</v>
      </c>
      <c r="AC238" s="41">
        <v>9.7875991189360096E-3</v>
      </c>
      <c r="AD238" s="41">
        <v>1.3365892351546333E-2</v>
      </c>
      <c r="AT238" s="10">
        <f t="shared" si="3"/>
        <v>0.15291138126016859</v>
      </c>
      <c r="AU238" s="41">
        <v>1</v>
      </c>
    </row>
    <row r="239" spans="1:49">
      <c r="A239" s="14">
        <v>534</v>
      </c>
      <c r="B239" s="41">
        <v>7.9781933041522285E-2</v>
      </c>
      <c r="C239" s="41">
        <v>7.4600657465094547E-2</v>
      </c>
      <c r="D239" s="41">
        <v>8.3416970727463388E-2</v>
      </c>
      <c r="E239" s="41">
        <v>8.3091011797576858E-2</v>
      </c>
      <c r="F239" s="41">
        <v>5.4796932320354916E-2</v>
      </c>
      <c r="G239" s="41">
        <v>4.3497822973942495E-2</v>
      </c>
      <c r="H239" s="41">
        <v>1.9340221059311397E-2</v>
      </c>
      <c r="I239" s="41">
        <v>6.5613463400031172E-2</v>
      </c>
      <c r="J239" s="41">
        <v>5.4829945278530919E-2</v>
      </c>
      <c r="K239" s="41">
        <v>5.5956907804452505E-2</v>
      </c>
      <c r="L239" s="41">
        <v>5.1400494384929302E-2</v>
      </c>
      <c r="M239" s="41">
        <v>5.1895598934915195E-2</v>
      </c>
      <c r="N239" s="41">
        <v>4.5596228657877678E-2</v>
      </c>
      <c r="O239" s="41">
        <v>5.3563862643525646E-2</v>
      </c>
      <c r="P239" s="41">
        <v>5.4621207925600573E-2</v>
      </c>
      <c r="Q239" s="41">
        <v>2.7857759056769092E-2</v>
      </c>
      <c r="R239" s="41">
        <v>2.8694536529863972E-2</v>
      </c>
      <c r="S239" s="41">
        <v>2.6962654007628352E-2</v>
      </c>
      <c r="T239" s="41">
        <v>3.4006938955701969E-2</v>
      </c>
      <c r="U239" s="41">
        <v>2.6746625401894819E-2</v>
      </c>
      <c r="V239" s="41">
        <v>5.7873879355521712E-2</v>
      </c>
      <c r="W239" s="41">
        <v>3.5980065441339165E-2</v>
      </c>
      <c r="X239" s="41">
        <v>5.8926239767389213E-2</v>
      </c>
      <c r="Y239" s="41">
        <v>4.5566304150528127E-2</v>
      </c>
      <c r="Z239" s="41">
        <v>5.1803879157226652E-2</v>
      </c>
      <c r="AA239" s="41">
        <v>3.156129466133599E-2</v>
      </c>
      <c r="AB239" s="41">
        <v>3.8613255813656849E-2</v>
      </c>
      <c r="AC239" s="41">
        <v>4.3487045447678355E-2</v>
      </c>
      <c r="AD239" s="41">
        <v>4.0768667616437833E-2</v>
      </c>
      <c r="AE239" s="41">
        <v>3.8608864437023903E-2</v>
      </c>
      <c r="AF239" s="41">
        <v>5.0392861889276164E-2</v>
      </c>
      <c r="AG239" s="41">
        <v>4.0754115237043899E-2</v>
      </c>
      <c r="AH239" s="41">
        <v>3.8425387287271774E-2</v>
      </c>
      <c r="AI239" s="41">
        <v>1.8637540166409713E-2</v>
      </c>
      <c r="AJ239" s="41">
        <v>3.3307175009343867E-2</v>
      </c>
      <c r="AK239" s="41">
        <v>4.2175002815400202E-2</v>
      </c>
      <c r="AL239" s="41">
        <v>2.6806192897484194E-2</v>
      </c>
      <c r="AM239" s="41">
        <v>2.8175001380097285E-2</v>
      </c>
      <c r="AN239" s="41">
        <v>2.017536100240452E-2</v>
      </c>
      <c r="AO239" s="41">
        <v>2.7537766876637493E-2</v>
      </c>
      <c r="AP239" s="41">
        <v>3.9231729289047959E-2</v>
      </c>
      <c r="AQ239" s="41">
        <v>3.0559629927487925E-2</v>
      </c>
      <c r="AR239" s="41">
        <v>3.3655760225270046E-2</v>
      </c>
      <c r="AS239" s="41">
        <v>3.203445153847119E-2</v>
      </c>
      <c r="AT239" s="10">
        <f t="shared" si="3"/>
        <v>1.9213292437567711</v>
      </c>
      <c r="AW239" s="41">
        <v>1</v>
      </c>
    </row>
    <row r="240" spans="1:49">
      <c r="A240" s="14">
        <v>184</v>
      </c>
      <c r="B240" s="41">
        <v>2.0699139817351792E-2</v>
      </c>
      <c r="C240" s="41">
        <v>1.9696397719538506E-2</v>
      </c>
      <c r="D240" s="41">
        <v>2.3538440672583587E-2</v>
      </c>
      <c r="E240" s="41">
        <v>2.1479479908345547E-2</v>
      </c>
      <c r="F240" s="41">
        <v>1.4873588380995124E-2</v>
      </c>
      <c r="G240" s="41">
        <v>1.5339392407857626E-2</v>
      </c>
      <c r="H240" s="41">
        <v>6.2016039715212159E-3</v>
      </c>
      <c r="I240" s="41">
        <v>2.4051644707380603E-2</v>
      </c>
      <c r="J240" s="41">
        <v>2.4853697633532523E-2</v>
      </c>
      <c r="K240" s="41">
        <v>1.9886425868202981E-2</v>
      </c>
      <c r="L240" s="41">
        <v>3.2079413931432883E-2</v>
      </c>
      <c r="M240" s="41">
        <v>1.9010394531832654E-2</v>
      </c>
      <c r="N240" s="41">
        <v>1.8295872055327424E-2</v>
      </c>
      <c r="O240" s="41">
        <v>2.164229694562694E-2</v>
      </c>
      <c r="P240" s="41">
        <v>2.2603553824984132E-2</v>
      </c>
      <c r="Q240" s="41">
        <v>1.7679597669386999E-2</v>
      </c>
      <c r="R240" s="41">
        <v>2.1273742401091325E-2</v>
      </c>
      <c r="S240" s="41">
        <v>1.9538182915786295E-2</v>
      </c>
      <c r="T240" s="41">
        <v>2.5883619199084995E-2</v>
      </c>
      <c r="U240" s="41">
        <v>2.3497519005031206E-2</v>
      </c>
      <c r="V240" s="41">
        <v>4.3649300267653339E-2</v>
      </c>
      <c r="W240" s="41">
        <v>3.4270442133539712E-2</v>
      </c>
      <c r="X240" s="41">
        <v>3.3627537950900559E-2</v>
      </c>
      <c r="Y240" s="41">
        <v>2.6043009174144878E-2</v>
      </c>
      <c r="Z240" s="41">
        <v>3.8671266291434116E-2</v>
      </c>
      <c r="AA240" s="41">
        <v>1.4777785898260691E-2</v>
      </c>
      <c r="AB240" s="41">
        <v>1.7789196821829324E-2</v>
      </c>
      <c r="AC240" s="41">
        <v>2.2334856201432447E-2</v>
      </c>
      <c r="AD240" s="41">
        <v>1.730356851153125E-2</v>
      </c>
      <c r="AE240" s="41">
        <v>2.1585892277472339E-2</v>
      </c>
      <c r="AF240" s="41">
        <v>1.9697429161138359E-2</v>
      </c>
      <c r="AG240" s="41">
        <v>1.7257058322973362E-2</v>
      </c>
      <c r="AH240" s="41">
        <v>2.4603068299770429E-2</v>
      </c>
      <c r="AI240" s="41">
        <v>6.5725370172218999E-3</v>
      </c>
      <c r="AJ240" s="41">
        <v>2.0050389192527072E-2</v>
      </c>
      <c r="AK240" s="41">
        <v>2.9063237888702152E-2</v>
      </c>
      <c r="AL240" s="41">
        <v>2.4147308582091815E-2</v>
      </c>
      <c r="AM240" s="41">
        <v>1.5654926919294994E-2</v>
      </c>
      <c r="AN240" s="41">
        <v>1.6138181509884549E-2</v>
      </c>
      <c r="AO240" s="41">
        <v>1.7857785074508775E-2</v>
      </c>
      <c r="AP240" s="41">
        <v>3.3842413758544868E-2</v>
      </c>
      <c r="AQ240" s="41">
        <v>1.8682515859551906E-2</v>
      </c>
      <c r="AR240" s="41">
        <v>2.4232518766087563E-2</v>
      </c>
      <c r="AS240" s="41">
        <v>2.4195154802166153E-2</v>
      </c>
      <c r="AT240" s="10">
        <f t="shared" si="3"/>
        <v>0.97417138424955718</v>
      </c>
      <c r="AW240" s="41">
        <v>1</v>
      </c>
    </row>
    <row r="241" spans="1:49">
      <c r="A241" s="14" t="s">
        <v>148</v>
      </c>
      <c r="B241" s="41">
        <v>2.1917360493570383E-2</v>
      </c>
      <c r="C241" s="41">
        <v>2.17292764852897E-2</v>
      </c>
      <c r="D241" s="41">
        <v>3.9522059431618572E-2</v>
      </c>
      <c r="E241" s="41">
        <v>3.2120417719201128E-2</v>
      </c>
      <c r="F241" s="41">
        <v>2.8479157214498799E-2</v>
      </c>
      <c r="G241" s="41">
        <v>1.6039410126148422E-2</v>
      </c>
      <c r="H241" s="41">
        <v>2.1761094413541092E-2</v>
      </c>
      <c r="I241" s="41">
        <v>3.8152598123594443E-2</v>
      </c>
      <c r="J241" s="41">
        <v>3.4621052702575102E-2</v>
      </c>
      <c r="K241" s="41">
        <v>3.0693943872679458E-2</v>
      </c>
      <c r="L241" s="41">
        <v>2.3914727275882248E-2</v>
      </c>
      <c r="M241" s="41">
        <v>2.401930937498863E-2</v>
      </c>
      <c r="N241" s="41">
        <v>2.2377350334990276E-2</v>
      </c>
      <c r="O241" s="41">
        <v>2.2353374706481816E-2</v>
      </c>
      <c r="P241" s="41">
        <v>2.6294271931655684E-2</v>
      </c>
      <c r="Q241" s="41">
        <v>2.6009123024023164E-2</v>
      </c>
      <c r="R241" s="41">
        <v>3.2585579870077652E-2</v>
      </c>
      <c r="S241" s="41">
        <v>2.5694920835277007E-2</v>
      </c>
      <c r="T241" s="41">
        <v>4.7109267390658807E-2</v>
      </c>
      <c r="U241" s="41">
        <v>3.528467583917945E-2</v>
      </c>
      <c r="V241" s="41">
        <v>3.6216732378316206E-2</v>
      </c>
      <c r="W241" s="41">
        <v>3.0709864058630142E-2</v>
      </c>
      <c r="X241" s="41">
        <v>4.0853907721749884E-2</v>
      </c>
      <c r="Y241" s="41">
        <v>3.2889904002357979E-2</v>
      </c>
      <c r="Z241" s="41">
        <v>4.0436385452765691E-2</v>
      </c>
      <c r="AA241" s="41">
        <v>4.7607077579852837E-2</v>
      </c>
      <c r="AB241" s="41">
        <v>4.0310380587086546E-2</v>
      </c>
      <c r="AC241" s="41">
        <v>4.993021501953461E-2</v>
      </c>
      <c r="AD241" s="41">
        <v>8.0061155996918237E-2</v>
      </c>
      <c r="AE241" s="41">
        <v>2.9753799183712491E-2</v>
      </c>
      <c r="AF241" s="41">
        <v>2.9797808843192268E-2</v>
      </c>
      <c r="AG241" s="41">
        <v>3.7992745751477548E-2</v>
      </c>
      <c r="AH241" s="41">
        <v>2.8218051043392922E-2</v>
      </c>
      <c r="AI241" s="41">
        <v>2.439085360651292E-2</v>
      </c>
      <c r="AJ241" s="41">
        <v>3.3177511876195068E-2</v>
      </c>
      <c r="AK241" s="41">
        <v>3.0180782539718683E-2</v>
      </c>
      <c r="AL241" s="41">
        <v>3.620126641348681E-2</v>
      </c>
      <c r="AM241" s="41">
        <v>2.5091149471121496E-2</v>
      </c>
      <c r="AN241" s="41">
        <v>2.762414829259113E-2</v>
      </c>
      <c r="AO241" s="41">
        <v>5.2711788516280077E-2</v>
      </c>
      <c r="AP241" s="41">
        <v>0.10046768199171366</v>
      </c>
      <c r="AQ241" s="41">
        <v>5.9970197577504124E-2</v>
      </c>
      <c r="AR241" s="41">
        <v>3.1580654205311171E-2</v>
      </c>
      <c r="AS241" s="41">
        <v>3.2139506682871535E-2</v>
      </c>
      <c r="AT241" s="10">
        <f t="shared" si="3"/>
        <v>1.5489925399582261</v>
      </c>
      <c r="AU241" s="41">
        <v>1</v>
      </c>
    </row>
    <row r="242" spans="1:49">
      <c r="A242" s="14" t="s">
        <v>203</v>
      </c>
      <c r="B242" s="41">
        <v>7.7366715045813647E-2</v>
      </c>
      <c r="C242" s="41">
        <v>6.4841668297011087E-2</v>
      </c>
      <c r="D242" s="41">
        <v>7.3032481301501501E-2</v>
      </c>
      <c r="E242" s="41">
        <v>9.0569220534160805E-2</v>
      </c>
      <c r="F242" s="41">
        <v>6.0208390291321114E-2</v>
      </c>
      <c r="G242" s="41">
        <v>5.0834938145737293E-2</v>
      </c>
      <c r="H242" s="41">
        <v>2.014163512376442E-2</v>
      </c>
      <c r="I242" s="41">
        <v>7.7624409712551953E-2</v>
      </c>
      <c r="J242" s="41">
        <v>6.6137325257757451E-2</v>
      </c>
      <c r="K242" s="41">
        <v>6.0635687842516724E-2</v>
      </c>
      <c r="L242" s="41">
        <v>7.3494405436656723E-2</v>
      </c>
      <c r="M242" s="41">
        <v>5.4406174872478542E-2</v>
      </c>
      <c r="N242" s="41">
        <v>4.6491517181759236E-2</v>
      </c>
      <c r="O242" s="41">
        <v>5.5224066149465144E-2</v>
      </c>
      <c r="P242" s="41">
        <v>6.5092111746821571E-2</v>
      </c>
      <c r="Q242" s="41">
        <v>6.7351157881267526E-2</v>
      </c>
      <c r="R242" s="41">
        <v>6.9320216001119914E-2</v>
      </c>
      <c r="S242" s="41">
        <v>5.7147325961089922E-2</v>
      </c>
      <c r="T242" s="41">
        <v>8.4156257602278725E-2</v>
      </c>
      <c r="U242" s="41">
        <v>7.2225875187248781E-2</v>
      </c>
      <c r="V242" s="41">
        <v>9.1559159828786277E-2</v>
      </c>
      <c r="W242" s="41">
        <v>7.3095006255947712E-2</v>
      </c>
      <c r="X242" s="41">
        <v>9.950034814727271E-2</v>
      </c>
      <c r="Y242" s="41">
        <v>7.1190237612799079E-2</v>
      </c>
      <c r="Z242" s="41">
        <v>8.7719791280185033E-2</v>
      </c>
      <c r="AA242" s="41">
        <v>3.6500878814683328E-2</v>
      </c>
      <c r="AB242" s="41">
        <v>4.4575833606514507E-2</v>
      </c>
      <c r="AC242" s="41">
        <v>6.7241407199710182E-2</v>
      </c>
      <c r="AD242" s="41">
        <v>4.8231440620730169E-2</v>
      </c>
      <c r="AE242" s="41">
        <v>6.3622057248309771E-2</v>
      </c>
      <c r="AF242" s="41">
        <v>6.3813165003462E-2</v>
      </c>
      <c r="AG242" s="41">
        <v>5.6770378458516221E-2</v>
      </c>
      <c r="AH242" s="41">
        <v>7.2326501692954667E-2</v>
      </c>
      <c r="AI242" s="41">
        <v>2.035016577389864E-2</v>
      </c>
      <c r="AJ242" s="41">
        <v>6.2971256087057795E-2</v>
      </c>
      <c r="AK242" s="41">
        <v>6.0855106274434745E-2</v>
      </c>
      <c r="AL242" s="41">
        <v>6.3492846190759789E-2</v>
      </c>
      <c r="AM242" s="41">
        <v>5.9905469640802005E-2</v>
      </c>
      <c r="AN242" s="41">
        <v>4.8076642701528796E-2</v>
      </c>
      <c r="AO242" s="41">
        <v>4.9000061139093234E-2</v>
      </c>
      <c r="AP242" s="41">
        <v>7.0519341951812614E-2</v>
      </c>
      <c r="AQ242" s="41">
        <v>5.0431907963960715E-2</v>
      </c>
      <c r="AR242" s="41">
        <v>5.3604678602017626E-2</v>
      </c>
      <c r="AS242" s="41">
        <v>6.841545735006721E-2</v>
      </c>
      <c r="AT242" s="10">
        <f t="shared" si="3"/>
        <v>2.7700707190176272</v>
      </c>
      <c r="AU242" s="41">
        <v>1</v>
      </c>
    </row>
    <row r="243" spans="1:49">
      <c r="A243" s="14">
        <v>535</v>
      </c>
      <c r="B243" s="41">
        <v>0.16037550788250629</v>
      </c>
      <c r="C243" s="41">
        <v>0.16573817403260874</v>
      </c>
      <c r="D243" s="41">
        <v>0.18275536971918346</v>
      </c>
      <c r="E243" s="41">
        <v>0.17996624819805396</v>
      </c>
      <c r="F243" s="41">
        <v>0.13259198939593339</v>
      </c>
      <c r="G243" s="41">
        <v>8.6051057723867702E-2</v>
      </c>
      <c r="H243" s="41">
        <v>4.9533573896145676E-2</v>
      </c>
      <c r="I243" s="41">
        <v>0.12033245038150145</v>
      </c>
      <c r="J243" s="41">
        <v>0.10433837382362329</v>
      </c>
      <c r="K243" s="41">
        <v>0.10733457722821906</v>
      </c>
      <c r="L243" s="41">
        <v>0.16228926724076737</v>
      </c>
      <c r="M243" s="41">
        <v>0.11174295353665105</v>
      </c>
      <c r="N243" s="41">
        <v>9.9110654851955915E-2</v>
      </c>
      <c r="O243" s="41">
        <v>0.12592487495512208</v>
      </c>
      <c r="P243" s="41">
        <v>0.12463067968003363</v>
      </c>
      <c r="Q243" s="41">
        <v>0.1053384436970952</v>
      </c>
      <c r="R243" s="41">
        <v>0.11177060156848027</v>
      </c>
      <c r="S243" s="41">
        <v>8.9922070082045946E-2</v>
      </c>
      <c r="T243" s="41">
        <v>0.12189074327618772</v>
      </c>
      <c r="U243" s="41">
        <v>0.13647103802983784</v>
      </c>
      <c r="V243" s="41">
        <v>0.20314659735582419</v>
      </c>
      <c r="W243" s="41">
        <v>0.15383035871223974</v>
      </c>
      <c r="X243" s="41">
        <v>0.15659685684953062</v>
      </c>
      <c r="Y243" s="41">
        <v>0.14741308233173386</v>
      </c>
      <c r="Z243" s="41">
        <v>0.17942136299407155</v>
      </c>
      <c r="AA243" s="41">
        <v>6.3020336784465739E-2</v>
      </c>
      <c r="AB243" s="41">
        <v>0.10633657026453716</v>
      </c>
      <c r="AC243" s="41">
        <v>0.12983027889881041</v>
      </c>
      <c r="AD243" s="41">
        <v>8.4349904004415763E-2</v>
      </c>
      <c r="AE243" s="41">
        <v>0.11918187587624482</v>
      </c>
      <c r="AF243" s="41">
        <v>0.14312713805198363</v>
      </c>
      <c r="AG243" s="41">
        <v>0.10513497048908942</v>
      </c>
      <c r="AH243" s="41">
        <v>0.11695175363723349</v>
      </c>
      <c r="AI243" s="41">
        <v>5.5787359448134038E-2</v>
      </c>
      <c r="AJ243" s="41">
        <v>0.11231908099646289</v>
      </c>
      <c r="AK243" s="41">
        <v>0.15500639695850624</v>
      </c>
      <c r="AL243" s="41">
        <v>0.11193897458302732</v>
      </c>
      <c r="AM243" s="41">
        <v>0.10387410822596831</v>
      </c>
      <c r="AN243" s="41">
        <v>7.5867904153497118E-2</v>
      </c>
      <c r="AO243" s="41">
        <v>0.11114435299554583</v>
      </c>
      <c r="AP243" s="41">
        <v>0.13364400419312208</v>
      </c>
      <c r="AQ243" s="41">
        <v>0.10750610261864416</v>
      </c>
      <c r="AR243" s="41">
        <v>0.11287938115052774</v>
      </c>
      <c r="AS243" s="41">
        <v>0.13067413749726445</v>
      </c>
      <c r="AT243" s="10">
        <f t="shared" si="3"/>
        <v>5.3970915382707005</v>
      </c>
      <c r="AW243" s="41">
        <v>1</v>
      </c>
    </row>
    <row r="244" spans="1:49">
      <c r="A244" s="14">
        <v>546</v>
      </c>
      <c r="B244" s="41">
        <v>6.539098122551544E-2</v>
      </c>
      <c r="C244" s="41">
        <v>6.2416817990184864E-2</v>
      </c>
      <c r="D244" s="41">
        <v>8.1782816237011946E-2</v>
      </c>
      <c r="E244" s="41">
        <v>6.6241269531539984E-2</v>
      </c>
      <c r="F244" s="41">
        <v>4.939690677704512E-2</v>
      </c>
      <c r="G244" s="41">
        <v>3.8992729691498411E-2</v>
      </c>
      <c r="H244" s="41">
        <v>1.7531842176520023E-2</v>
      </c>
      <c r="I244" s="41">
        <v>5.0299115780381792E-2</v>
      </c>
      <c r="J244" s="41">
        <v>5.0970609130436731E-2</v>
      </c>
      <c r="K244" s="41">
        <v>4.4420061928440828E-2</v>
      </c>
      <c r="L244" s="41">
        <v>5.8938523691512638E-2</v>
      </c>
      <c r="M244" s="41">
        <v>4.2502188609704492E-2</v>
      </c>
      <c r="N244" s="41">
        <v>3.9583153231035229E-2</v>
      </c>
      <c r="O244" s="41">
        <v>4.45863316972877E-2</v>
      </c>
      <c r="P244" s="41">
        <v>4.914889115150689E-2</v>
      </c>
      <c r="Q244" s="41">
        <v>3.7743332439531159E-2</v>
      </c>
      <c r="R244" s="41">
        <v>4.507936224269448E-2</v>
      </c>
      <c r="S244" s="41">
        <v>3.6555991548445521E-2</v>
      </c>
      <c r="T244" s="41">
        <v>5.5494785116377017E-2</v>
      </c>
      <c r="U244" s="41">
        <v>5.463726057286182E-2</v>
      </c>
      <c r="V244" s="41">
        <v>8.655912465751979E-2</v>
      </c>
      <c r="W244" s="41">
        <v>5.3976596160137967E-2</v>
      </c>
      <c r="X244" s="41">
        <v>6.3860462003534166E-2</v>
      </c>
      <c r="Y244" s="41">
        <v>4.8652044253029547E-2</v>
      </c>
      <c r="Z244" s="41">
        <v>6.4036565438082685E-2</v>
      </c>
      <c r="AA244" s="41">
        <v>3.390228786776911E-2</v>
      </c>
      <c r="AB244" s="41">
        <v>4.2122943009516904E-2</v>
      </c>
      <c r="AC244" s="41">
        <v>5.0622723747616734E-2</v>
      </c>
      <c r="AD244" s="41">
        <v>4.1898567794609785E-2</v>
      </c>
      <c r="AE244" s="41">
        <v>5.1980305444243938E-2</v>
      </c>
      <c r="AF244" s="41">
        <v>5.4078076023052597E-2</v>
      </c>
      <c r="AG244" s="41">
        <v>4.9532540451921597E-2</v>
      </c>
      <c r="AH244" s="41">
        <v>4.608490190259331E-2</v>
      </c>
      <c r="AI244" s="41">
        <v>2.0150726269552E-2</v>
      </c>
      <c r="AJ244" s="41">
        <v>4.8313228212531076E-2</v>
      </c>
      <c r="AK244" s="41">
        <v>5.8929557148316512E-2</v>
      </c>
      <c r="AL244" s="41">
        <v>4.6277864980906823E-2</v>
      </c>
      <c r="AM244" s="41">
        <v>3.9245203076061712E-2</v>
      </c>
      <c r="AN244" s="41">
        <v>3.8228972962217965E-2</v>
      </c>
      <c r="AO244" s="41">
        <v>3.5306252910850211E-2</v>
      </c>
      <c r="AP244" s="41">
        <v>5.8798450749022693E-2</v>
      </c>
      <c r="AQ244" s="41">
        <v>3.974297855746306E-2</v>
      </c>
      <c r="AR244" s="41">
        <v>4.969746435315256E-2</v>
      </c>
      <c r="AS244" s="41">
        <v>4.9658065970264759E-2</v>
      </c>
      <c r="AT244" s="10">
        <f t="shared" si="3"/>
        <v>2.1633688747135</v>
      </c>
      <c r="AW244" s="41">
        <v>1</v>
      </c>
    </row>
    <row r="245" spans="1:49">
      <c r="A245" s="14">
        <v>547</v>
      </c>
      <c r="B245" s="41">
        <v>4.3682519200316051E-2</v>
      </c>
      <c r="C245" s="41">
        <v>3.7216974503250129E-2</v>
      </c>
      <c r="D245" s="41">
        <v>6.2960598351951891E-2</v>
      </c>
      <c r="E245" s="41">
        <v>4.3037082441639576E-2</v>
      </c>
      <c r="F245" s="41">
        <v>3.5181172947479099E-2</v>
      </c>
      <c r="G245" s="41">
        <v>2.8485202322548409E-2</v>
      </c>
      <c r="H245" s="41">
        <v>1.557794063611072E-2</v>
      </c>
      <c r="I245" s="41">
        <v>2.4309905050983415E-2</v>
      </c>
      <c r="J245" s="41">
        <v>2.5882535443055049E-2</v>
      </c>
      <c r="K245" s="41">
        <v>3.0484874178056513E-2</v>
      </c>
      <c r="L245" s="41">
        <v>3.3902596388497581E-2</v>
      </c>
      <c r="M245" s="41">
        <v>2.6163105084023759E-2</v>
      </c>
      <c r="N245" s="41">
        <v>2.3008698940998485E-2</v>
      </c>
      <c r="O245" s="41">
        <v>2.9226383075513056E-2</v>
      </c>
      <c r="P245" s="41">
        <v>3.2320125419093182E-2</v>
      </c>
      <c r="Q245" s="41">
        <v>2.6423687716791454E-2</v>
      </c>
      <c r="R245" s="41">
        <v>2.7153756340490675E-2</v>
      </c>
      <c r="S245" s="41">
        <v>2.5348626622396616E-2</v>
      </c>
      <c r="T245" s="41">
        <v>2.723005050235686E-2</v>
      </c>
      <c r="U245" s="41">
        <v>3.0174040437498866E-2</v>
      </c>
      <c r="V245" s="41">
        <v>4.326681274466012E-2</v>
      </c>
      <c r="W245" s="41">
        <v>4.264538702239308E-2</v>
      </c>
      <c r="X245" s="41">
        <v>3.2357405569502021E-2</v>
      </c>
      <c r="Y245" s="41">
        <v>3.7214947432030361E-2</v>
      </c>
      <c r="Z245" s="41">
        <v>6.7396291355178925E-2</v>
      </c>
      <c r="AA245" s="41">
        <v>2.6131422696589513E-2</v>
      </c>
      <c r="AB245" s="41">
        <v>2.9015986519943925E-2</v>
      </c>
      <c r="AC245" s="41">
        <v>3.1974736402610962E-2</v>
      </c>
      <c r="AD245" s="41">
        <v>2.6754550454296554E-2</v>
      </c>
      <c r="AE245" s="41">
        <v>2.7601436837096614E-2</v>
      </c>
      <c r="AF245" s="41">
        <v>2.6633914102717544E-2</v>
      </c>
      <c r="AG245" s="41">
        <v>2.8761230196309797E-2</v>
      </c>
      <c r="AH245" s="41">
        <v>2.784949088798485E-2</v>
      </c>
      <c r="AI245" s="41">
        <v>2.4364225443807237E-2</v>
      </c>
      <c r="AJ245" s="41">
        <v>3.0596775416682469E-2</v>
      </c>
      <c r="AK245" s="41">
        <v>3.8257750350617327E-2</v>
      </c>
      <c r="AL245" s="41">
        <v>3.7631532406598833E-2</v>
      </c>
      <c r="AM245" s="41">
        <v>2.3632589799497783E-2</v>
      </c>
      <c r="AN245" s="41">
        <v>2.9533697927527285E-2</v>
      </c>
      <c r="AO245" s="41">
        <v>2.2777683871327382E-2</v>
      </c>
      <c r="AP245" s="41">
        <v>3.9468905576446327E-2</v>
      </c>
      <c r="AQ245" s="41">
        <v>2.6269103318114519E-2</v>
      </c>
      <c r="AR245" s="41">
        <v>3.1397896313997531E-2</v>
      </c>
      <c r="AS245" s="41">
        <v>3.2915004657899517E-2</v>
      </c>
      <c r="AT245" s="10">
        <f t="shared" si="3"/>
        <v>1.4122186529068821</v>
      </c>
      <c r="AW245" s="41">
        <v>1</v>
      </c>
    </row>
    <row r="246" spans="1:49">
      <c r="A246" s="14" t="s">
        <v>170</v>
      </c>
      <c r="B246" s="41">
        <v>1.6297718822661574E-2</v>
      </c>
      <c r="C246" s="41">
        <v>2.3767666274465499E-2</v>
      </c>
      <c r="D246" s="41">
        <v>0.13238305375177392</v>
      </c>
      <c r="E246" s="41">
        <v>2.7421394852956252E-2</v>
      </c>
      <c r="F246" s="41">
        <v>2.5557028705519281E-2</v>
      </c>
      <c r="G246" s="41">
        <v>1.105476113710762E-2</v>
      </c>
      <c r="I246" s="41">
        <v>4.7758533326626336E-2</v>
      </c>
      <c r="J246" s="41">
        <v>2.6080659085697327E-2</v>
      </c>
      <c r="L246" s="41">
        <v>4.6770959696743587E-2</v>
      </c>
      <c r="M246" s="41">
        <v>4.2576602993310307E-2</v>
      </c>
      <c r="N246" s="41">
        <v>1.8344499675815862E-2</v>
      </c>
      <c r="O246" s="41">
        <v>1.6075765042737139E-2</v>
      </c>
      <c r="P246" s="41">
        <v>1.9981851720891397E-2</v>
      </c>
      <c r="Q246" s="41">
        <v>4.2964142754857805E-2</v>
      </c>
      <c r="R246" s="41">
        <v>5.3098388927113029E-2</v>
      </c>
      <c r="T246" s="41">
        <v>3.815358951428343E-2</v>
      </c>
      <c r="U246" s="41">
        <v>8.5277342443223866E-2</v>
      </c>
      <c r="W246" s="41">
        <v>2.8636677755500477E-2</v>
      </c>
      <c r="X246" s="41">
        <v>9.7464149374402856E-2</v>
      </c>
      <c r="Y246" s="41">
        <v>4.3107328334013303E-2</v>
      </c>
      <c r="Z246" s="41">
        <v>7.4148898379342743E-2</v>
      </c>
      <c r="AA246" s="41">
        <v>5.6335904831727381E-2</v>
      </c>
      <c r="AB246" s="41">
        <v>1.9168389727707458E-2</v>
      </c>
      <c r="AC246" s="41">
        <v>5.825435915779463E-2</v>
      </c>
      <c r="AD246" s="41">
        <v>5.0369424238176086E-2</v>
      </c>
      <c r="AE246" s="41">
        <v>3.4969598353587469E-2</v>
      </c>
      <c r="AF246" s="41">
        <v>3.9147415173625064E-2</v>
      </c>
      <c r="AG246" s="41">
        <v>9.2778652560560809E-2</v>
      </c>
      <c r="AH246" s="41">
        <v>6.1778619367237941E-2</v>
      </c>
      <c r="AI246" s="41">
        <v>3.9874043356083202E-2</v>
      </c>
      <c r="AJ246" s="41">
        <v>4.0100439839014589E-2</v>
      </c>
      <c r="AK246" s="41">
        <v>2.3725054477224797E-2</v>
      </c>
      <c r="AL246" s="41">
        <v>3.8115266436626709E-2</v>
      </c>
      <c r="AM246" s="41">
        <v>2.859309379701613E-2</v>
      </c>
      <c r="AN246" s="41">
        <v>5.2165524359193312E-2</v>
      </c>
      <c r="AO246" s="41">
        <v>2.2089869072430046E-2</v>
      </c>
      <c r="AP246" s="41">
        <v>2.5814512030734951E-2</v>
      </c>
      <c r="AQ246" s="41">
        <v>0.11080847352976346</v>
      </c>
      <c r="AR246" s="41">
        <v>4.4363289170994809E-2</v>
      </c>
      <c r="AS246" s="41">
        <v>3.797893548850096E-2</v>
      </c>
      <c r="AT246" s="10">
        <f t="shared" si="3"/>
        <v>1.7933518775370432</v>
      </c>
      <c r="AU246" s="41">
        <v>1</v>
      </c>
    </row>
    <row r="247" spans="1:49">
      <c r="A247" s="14" t="s">
        <v>149</v>
      </c>
      <c r="B247" s="41">
        <v>2.4463860110185604E-2</v>
      </c>
      <c r="C247" s="41">
        <v>2.7823779514974827E-2</v>
      </c>
      <c r="D247" s="41">
        <v>7.7200236853160964E-2</v>
      </c>
      <c r="E247" s="41">
        <v>3.5890452991036048E-2</v>
      </c>
      <c r="F247" s="41">
        <v>3.6660855727009306E-2</v>
      </c>
      <c r="G247" s="41">
        <v>2.6135350313846117E-2</v>
      </c>
      <c r="H247" s="41">
        <v>2.6808132013997201E-2</v>
      </c>
      <c r="I247" s="41">
        <v>4.2722456626371516E-2</v>
      </c>
      <c r="J247" s="41">
        <v>4.4391218036052317E-2</v>
      </c>
      <c r="K247" s="41">
        <v>3.9990619245751279E-2</v>
      </c>
      <c r="L247" s="41">
        <v>2.9620503565912996E-2</v>
      </c>
      <c r="M247" s="41">
        <v>2.8784145039917528E-2</v>
      </c>
      <c r="N247" s="41">
        <v>2.5304462934947054E-2</v>
      </c>
      <c r="O247" s="41">
        <v>2.733426396901251E-2</v>
      </c>
      <c r="P247" s="41">
        <v>2.4737609681354276E-2</v>
      </c>
      <c r="Q247" s="41">
        <v>3.0330322754478091E-2</v>
      </c>
      <c r="R247" s="41">
        <v>3.3741835175538144E-2</v>
      </c>
      <c r="S247" s="41">
        <v>2.6213813352358478E-2</v>
      </c>
      <c r="T247" s="41">
        <v>4.2299895981041925E-2</v>
      </c>
      <c r="U247" s="41">
        <v>3.8909845372462358E-2</v>
      </c>
      <c r="V247" s="41">
        <v>4.2179580969531137E-2</v>
      </c>
      <c r="W247" s="41">
        <v>3.1150428331791689E-2</v>
      </c>
      <c r="X247" s="41">
        <v>4.8248655468048053E-2</v>
      </c>
      <c r="Y247" s="41">
        <v>4.1682527814621159E-2</v>
      </c>
      <c r="Z247" s="41">
        <v>3.6678165728585302E-2</v>
      </c>
      <c r="AA247" s="41">
        <v>3.2909586142683585E-2</v>
      </c>
      <c r="AB247" s="41">
        <v>2.4173026366979471E-2</v>
      </c>
      <c r="AC247" s="41">
        <v>4.7203519128531636E-2</v>
      </c>
      <c r="AD247" s="41">
        <v>4.1130123841692554E-2</v>
      </c>
      <c r="AE247" s="41">
        <v>2.5541219751666948E-2</v>
      </c>
      <c r="AF247" s="41">
        <v>3.3473477692302613E-2</v>
      </c>
      <c r="AG247" s="41">
        <v>4.8576327710797076E-2</v>
      </c>
      <c r="AH247" s="41">
        <v>3.551454995536716E-2</v>
      </c>
      <c r="AI247" s="41">
        <v>2.598066360642054E-2</v>
      </c>
      <c r="AJ247" s="41">
        <v>3.3313945930134932E-2</v>
      </c>
      <c r="AK247" s="41">
        <v>2.9519548108266444E-2</v>
      </c>
      <c r="AL247" s="41">
        <v>2.9454609164390782E-2</v>
      </c>
      <c r="AM247" s="41">
        <v>2.9764985544706881E-2</v>
      </c>
      <c r="AN247" s="41">
        <v>3.4995994919955982E-2</v>
      </c>
      <c r="AO247" s="41">
        <v>2.7032695029211899E-2</v>
      </c>
      <c r="AP247" s="41">
        <v>3.2803478499615069E-2</v>
      </c>
      <c r="AQ247" s="41">
        <v>4.7004913329721877E-2</v>
      </c>
      <c r="AR247" s="41">
        <v>3.1266319690883261E-2</v>
      </c>
      <c r="AS247" s="41">
        <v>3.6718819496706724E-2</v>
      </c>
      <c r="AT247" s="10">
        <f t="shared" si="3"/>
        <v>1.5356808214820217</v>
      </c>
      <c r="AU247" s="41">
        <v>1</v>
      </c>
      <c r="AV247" s="41">
        <v>1</v>
      </c>
    </row>
    <row r="248" spans="1:49">
      <c r="A248" s="14">
        <v>370</v>
      </c>
      <c r="B248" s="41">
        <v>4.8246753660195259E-3</v>
      </c>
      <c r="C248" s="41">
        <v>7.0203549650187788E-3</v>
      </c>
      <c r="D248" s="41">
        <v>1.5736510782442432E-2</v>
      </c>
      <c r="E248" s="41">
        <v>1.1520082463556326E-2</v>
      </c>
      <c r="F248" s="41">
        <v>1.0227123140638131E-2</v>
      </c>
      <c r="G248" s="41">
        <v>6.3823607153542065E-3</v>
      </c>
      <c r="H248" s="41">
        <v>9.6866117595820166E-3</v>
      </c>
      <c r="I248" s="41">
        <v>8.7382172552262459E-3</v>
      </c>
      <c r="J248" s="41">
        <v>1.234015215895755E-2</v>
      </c>
      <c r="K248" s="41">
        <v>1.0457028285293476E-2</v>
      </c>
      <c r="L248" s="41">
        <v>7.1582489245471418E-3</v>
      </c>
      <c r="M248" s="41">
        <v>9.9530064899264418E-3</v>
      </c>
      <c r="N248" s="41">
        <v>8.6403177004538579E-3</v>
      </c>
      <c r="O248" s="41">
        <v>8.7484027927990198E-3</v>
      </c>
      <c r="P248" s="41">
        <v>1.0233470936482443E-2</v>
      </c>
      <c r="Q248" s="41">
        <v>1.4044224221761421E-2</v>
      </c>
      <c r="R248" s="41">
        <v>1.3080622149943853E-2</v>
      </c>
      <c r="S248" s="41">
        <v>7.1871141234256227E-3</v>
      </c>
      <c r="T248" s="41">
        <v>1.8684530078958754E-2</v>
      </c>
      <c r="U248" s="41">
        <v>1.3570572812382067E-2</v>
      </c>
      <c r="V248" s="41">
        <v>1.1932731435726268E-2</v>
      </c>
      <c r="X248" s="41">
        <v>1.5247996195298517E-2</v>
      </c>
      <c r="Y248" s="41">
        <v>1.1929290291156622E-2</v>
      </c>
      <c r="Z248" s="41">
        <v>1.1319181856216992E-2</v>
      </c>
      <c r="AA248" s="41">
        <v>1.3155837784213715E-2</v>
      </c>
      <c r="AB248" s="41">
        <v>9.5711204339945372E-3</v>
      </c>
      <c r="AC248" s="41">
        <v>1.7414656463480921E-2</v>
      </c>
      <c r="AD248" s="41">
        <v>1.4030492527042318E-2</v>
      </c>
      <c r="AE248" s="41">
        <v>8.3779855221868798E-3</v>
      </c>
      <c r="AF248" s="41">
        <v>8.5624874718138767E-3</v>
      </c>
      <c r="AG248" s="41">
        <v>1.5186131272919687E-2</v>
      </c>
      <c r="AH248" s="41">
        <v>7.9145594101169905E-3</v>
      </c>
      <c r="AI248" s="41">
        <v>7.5912000986872313E-3</v>
      </c>
      <c r="AJ248" s="41">
        <v>1.1119883215158196E-2</v>
      </c>
      <c r="AK248" s="41">
        <v>6.6744985049147958E-3</v>
      </c>
      <c r="AL248" s="41">
        <v>4.6712288993067397E-3</v>
      </c>
      <c r="AM248" s="41">
        <v>6.2472870930219198E-3</v>
      </c>
      <c r="AN248" s="41">
        <v>8.0074647144974583E-3</v>
      </c>
      <c r="AO248" s="41">
        <v>5.1680515870090211E-3</v>
      </c>
      <c r="AP248" s="41">
        <v>5.5230494425551621E-3</v>
      </c>
      <c r="AQ248" s="41">
        <v>1.2219750430740603E-2</v>
      </c>
      <c r="AR248" s="41">
        <v>6.134731744479557E-3</v>
      </c>
      <c r="AS248" s="41">
        <v>7.8734055494220322E-3</v>
      </c>
      <c r="AT248" s="10">
        <f t="shared" si="3"/>
        <v>0.4341066490667293</v>
      </c>
      <c r="AW248" s="41">
        <v>1</v>
      </c>
    </row>
    <row r="249" spans="1:49">
      <c r="A249" s="14" t="s">
        <v>151</v>
      </c>
      <c r="B249" s="41">
        <v>1.6557553347181071E-2</v>
      </c>
      <c r="C249" s="41">
        <v>2.1782664524715563E-2</v>
      </c>
      <c r="D249" s="41">
        <v>7.4664981789432247E-2</v>
      </c>
      <c r="E249" s="41">
        <v>2.4896726131770599E-2</v>
      </c>
      <c r="F249" s="41">
        <v>3.498388191020841E-2</v>
      </c>
      <c r="G249" s="41">
        <v>2.1103646191874565E-2</v>
      </c>
      <c r="H249" s="41">
        <v>2.3561417577785758E-2</v>
      </c>
      <c r="I249" s="41">
        <v>3.8627711273524087E-2</v>
      </c>
      <c r="J249" s="41">
        <v>3.3328331062639667E-2</v>
      </c>
      <c r="K249" s="41">
        <v>2.6758021640163027E-2</v>
      </c>
      <c r="L249" s="41">
        <v>2.768729127853874E-2</v>
      </c>
      <c r="M249" s="41">
        <v>2.7719523258463639E-2</v>
      </c>
      <c r="N249" s="41">
        <v>2.0026204884374323E-2</v>
      </c>
      <c r="O249" s="41">
        <v>1.8183353811778189E-2</v>
      </c>
      <c r="P249" s="41">
        <v>1.8844389157042257E-2</v>
      </c>
      <c r="Q249" s="41">
        <v>2.4295207512515613E-2</v>
      </c>
      <c r="R249" s="41">
        <v>2.8201743020620181E-2</v>
      </c>
      <c r="S249" s="41">
        <v>2.4183519468759435E-2</v>
      </c>
      <c r="T249" s="41">
        <v>3.337965956243219E-2</v>
      </c>
      <c r="U249" s="41">
        <v>3.3019068477438684E-2</v>
      </c>
      <c r="V249" s="41">
        <v>3.4525873742187581E-2</v>
      </c>
      <c r="W249" s="41">
        <v>2.3971439998622428E-2</v>
      </c>
      <c r="X249" s="41">
        <v>3.4049372836538805E-2</v>
      </c>
      <c r="Y249" s="41">
        <v>2.4181778144220085E-2</v>
      </c>
      <c r="Z249" s="41">
        <v>2.4308437995847709E-2</v>
      </c>
      <c r="AA249" s="41">
        <v>3.1772026655139222E-2</v>
      </c>
      <c r="AB249" s="41">
        <v>2.929660842911682E-2</v>
      </c>
      <c r="AC249" s="41">
        <v>2.976292029313049E-2</v>
      </c>
      <c r="AD249" s="41">
        <v>5.2547747169158721E-2</v>
      </c>
      <c r="AE249" s="41">
        <v>2.2858629042047801E-2</v>
      </c>
      <c r="AF249" s="41">
        <v>3.77681215393754E-2</v>
      </c>
      <c r="AG249" s="41">
        <v>5.299155698971901E-2</v>
      </c>
      <c r="AH249" s="41">
        <v>3.5106303195734621E-2</v>
      </c>
      <c r="AI249" s="41">
        <v>2.8277478497758614E-2</v>
      </c>
      <c r="AJ249" s="41">
        <v>4.2161169581773766E-2</v>
      </c>
      <c r="AK249" s="41">
        <v>2.7058611401540068E-2</v>
      </c>
      <c r="AL249" s="41">
        <v>2.3560822391927038E-2</v>
      </c>
      <c r="AM249" s="41">
        <v>2.7359272810626271E-2</v>
      </c>
      <c r="AN249" s="41">
        <v>2.4936615840906309E-2</v>
      </c>
      <c r="AO249" s="41">
        <v>1.9762987112238787E-2</v>
      </c>
      <c r="AP249" s="41">
        <v>2.9427583408874195E-2</v>
      </c>
      <c r="AQ249" s="41">
        <v>4.1663761408986352E-2</v>
      </c>
      <c r="AR249" s="41">
        <v>3.0653276801433437E-2</v>
      </c>
      <c r="AS249" s="41">
        <v>2.5394966412369546E-2</v>
      </c>
      <c r="AT249" s="10">
        <f t="shared" si="3"/>
        <v>1.3252022575805316</v>
      </c>
      <c r="AU249" s="41">
        <v>1</v>
      </c>
      <c r="AV249" s="41">
        <v>1</v>
      </c>
    </row>
    <row r="250" spans="1:49">
      <c r="A250" s="14" t="s">
        <v>152</v>
      </c>
      <c r="B250" s="95"/>
      <c r="C250" s="95">
        <v>6.0008156314668411E-3</v>
      </c>
      <c r="D250" s="95">
        <v>5.5517587008802598E-2</v>
      </c>
      <c r="E250" s="95">
        <v>7.2731810330992491E-3</v>
      </c>
      <c r="F250" s="95">
        <v>1.0421474410797176E-2</v>
      </c>
      <c r="G250" s="95">
        <v>4.3499856220427157E-3</v>
      </c>
      <c r="H250" s="95">
        <v>1.3375611130196523E-2</v>
      </c>
      <c r="I250" s="95">
        <v>1.4665322813160605E-2</v>
      </c>
      <c r="J250" s="95">
        <v>1.759141228153004E-2</v>
      </c>
      <c r="K250" s="95">
        <v>1.3356622000703557E-2</v>
      </c>
      <c r="L250" s="41">
        <v>5.9991891708562131E-3</v>
      </c>
      <c r="M250" s="41">
        <v>9.6990053938852527E-3</v>
      </c>
      <c r="N250" s="41">
        <v>7.4837907931705203E-3</v>
      </c>
      <c r="O250" s="41">
        <v>7.0277116843093478E-3</v>
      </c>
      <c r="P250" s="41">
        <v>4.8185243091796491E-3</v>
      </c>
      <c r="Q250" s="41">
        <v>9.166457086962617E-3</v>
      </c>
      <c r="R250" s="41">
        <v>1.2699299157976882E-2</v>
      </c>
      <c r="S250" s="41">
        <v>8.2103558982520638E-3</v>
      </c>
      <c r="T250" s="41">
        <v>1.9836205410431008E-2</v>
      </c>
      <c r="U250" s="41">
        <v>1.5732029472011969E-2</v>
      </c>
      <c r="V250" s="41">
        <v>1.0761528261871182E-2</v>
      </c>
      <c r="W250" s="41">
        <v>6.6727942789025279E-3</v>
      </c>
      <c r="X250" s="41">
        <v>2.0905211387334848E-2</v>
      </c>
      <c r="Y250" s="41">
        <v>1.2510249288880013E-2</v>
      </c>
      <c r="Z250" s="41">
        <v>1.0666814023066538E-2</v>
      </c>
      <c r="AA250" s="41">
        <v>8.9195675635284858E-3</v>
      </c>
      <c r="AB250" s="41">
        <v>8.5717237710992589E-3</v>
      </c>
      <c r="AC250" s="41">
        <v>2.1848970835585488E-2</v>
      </c>
      <c r="AD250" s="41">
        <v>1.8280099418434906E-2</v>
      </c>
      <c r="AE250" s="41">
        <v>6.8262970624845499E-3</v>
      </c>
      <c r="AF250" s="41">
        <v>1.8408081478549911E-2</v>
      </c>
      <c r="AG250" s="41">
        <v>1.990675624940462E-2</v>
      </c>
      <c r="AH250" s="41">
        <v>1.9407041279029216E-2</v>
      </c>
      <c r="AI250" s="41">
        <v>9.4532694764631487E-3</v>
      </c>
      <c r="AJ250" s="41">
        <v>2.2242813344672371E-2</v>
      </c>
      <c r="AK250" s="41">
        <v>8.1034294959172071E-3</v>
      </c>
      <c r="AL250" s="41">
        <v>7.052985404785661E-3</v>
      </c>
      <c r="AM250" s="41">
        <v>1.0850507021122353E-2</v>
      </c>
      <c r="AN250" s="41">
        <v>1.0350724455148615E-2</v>
      </c>
      <c r="AO250" s="41">
        <v>6.1163818603906786E-3</v>
      </c>
      <c r="AP250" s="41">
        <v>9.4532152049335242E-3</v>
      </c>
      <c r="AQ250" s="41">
        <v>1.7688681105560711E-2</v>
      </c>
      <c r="AR250" s="41">
        <v>1.0296720005398944E-2</v>
      </c>
      <c r="AS250" s="41">
        <v>1.0212997258742907E-2</v>
      </c>
      <c r="AT250" s="10">
        <f t="shared" si="3"/>
        <v>0.54873143984014228</v>
      </c>
      <c r="AU250" s="41">
        <v>1</v>
      </c>
      <c r="AV250" s="41">
        <v>1</v>
      </c>
    </row>
    <row r="251" spans="1:49">
      <c r="AU251" s="41">
        <f>COUNT(AU3:AU250)</f>
        <v>184</v>
      </c>
      <c r="AV251" s="41">
        <f>COUNT(AV3:AV250)</f>
        <v>91</v>
      </c>
      <c r="AW251" s="41">
        <f>COUNT(AW3:AW250)</f>
        <v>64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T34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18" sqref="C318"/>
    </sheetView>
  </sheetViews>
  <sheetFormatPr baseColWidth="10" defaultColWidth="8.83203125" defaultRowHeight="14" x14ac:dyDescent="0"/>
  <cols>
    <col min="1" max="1" width="14.5" customWidth="1"/>
    <col min="2" max="2" width="6.83203125" bestFit="1" customWidth="1"/>
    <col min="3" max="3" width="10.83203125" style="38" bestFit="1" customWidth="1"/>
    <col min="4" max="4" width="14.83203125" customWidth="1"/>
    <col min="5" max="5" width="10.83203125" style="38" bestFit="1" customWidth="1"/>
    <col min="6" max="6" width="14.83203125" style="69" customWidth="1"/>
    <col min="7" max="7" width="11" style="38" bestFit="1" customWidth="1"/>
    <col min="8" max="8" width="16.83203125" style="70" customWidth="1"/>
    <col min="9" max="9" width="10.83203125" style="38" bestFit="1" customWidth="1"/>
    <col min="10" max="10" width="16.83203125" style="70" customWidth="1"/>
    <col min="11" max="11" width="10.83203125" style="38" bestFit="1" customWidth="1"/>
    <col min="12" max="12" width="16.83203125" style="70" customWidth="1"/>
    <col min="13" max="13" width="10.83203125" style="38" bestFit="1" customWidth="1"/>
    <col min="14" max="14" width="16.83203125" style="70" customWidth="1"/>
    <col min="15" max="15" width="10.83203125" style="38" bestFit="1" customWidth="1"/>
    <col min="16" max="16" width="16.83203125" style="70" customWidth="1"/>
    <col min="17" max="17" width="10.83203125" style="38" bestFit="1" customWidth="1"/>
    <col min="18" max="18" width="16.83203125" style="70" customWidth="1"/>
    <col min="19" max="19" width="11.5" style="38" bestFit="1" customWidth="1"/>
    <col min="20" max="20" width="16.83203125" style="70" customWidth="1"/>
  </cols>
  <sheetData>
    <row r="1" spans="1:20">
      <c r="A1" s="77" t="s">
        <v>0</v>
      </c>
      <c r="B1" s="78" t="s">
        <v>1840</v>
      </c>
      <c r="C1" s="116">
        <v>900</v>
      </c>
      <c r="D1" s="116"/>
      <c r="E1" s="116">
        <v>738</v>
      </c>
      <c r="F1" s="116"/>
      <c r="G1" s="116">
        <v>962</v>
      </c>
      <c r="H1" s="116"/>
      <c r="I1" s="116">
        <v>862</v>
      </c>
      <c r="J1" s="116"/>
      <c r="K1" s="116">
        <v>876</v>
      </c>
      <c r="L1" s="116"/>
      <c r="M1" s="116" t="s">
        <v>1841</v>
      </c>
      <c r="N1" s="116"/>
      <c r="O1" s="116">
        <v>947</v>
      </c>
      <c r="P1" s="116"/>
      <c r="Q1" s="116">
        <v>341</v>
      </c>
      <c r="R1" s="116"/>
      <c r="S1" s="116">
        <v>908</v>
      </c>
      <c r="T1" s="116"/>
    </row>
    <row r="2" spans="1:20">
      <c r="A2" s="77"/>
      <c r="B2" s="78"/>
      <c r="C2" s="86" t="s">
        <v>1718</v>
      </c>
      <c r="D2" s="86" t="s">
        <v>305</v>
      </c>
    </row>
    <row r="3" spans="1:20">
      <c r="A3" s="77"/>
      <c r="B3" s="78"/>
      <c r="C3" s="86"/>
      <c r="D3" s="86"/>
      <c r="E3" s="73" t="s">
        <v>1602</v>
      </c>
      <c r="F3" s="74" t="s">
        <v>302</v>
      </c>
    </row>
    <row r="4" spans="1:20" ht="42">
      <c r="A4" s="77"/>
      <c r="B4" s="78"/>
      <c r="C4" s="86"/>
      <c r="D4" s="86"/>
      <c r="I4" s="73" t="s">
        <v>1436</v>
      </c>
      <c r="J4" s="74" t="s">
        <v>272</v>
      </c>
      <c r="K4" s="73" t="s">
        <v>1842</v>
      </c>
      <c r="L4" s="74" t="s">
        <v>1843</v>
      </c>
      <c r="M4" s="115" t="s">
        <v>693</v>
      </c>
      <c r="N4" s="114" t="s">
        <v>1844</v>
      </c>
      <c r="O4" s="73" t="s">
        <v>1845</v>
      </c>
      <c r="P4" s="74" t="s">
        <v>852</v>
      </c>
      <c r="Q4" s="73" t="s">
        <v>1846</v>
      </c>
      <c r="R4" s="74" t="s">
        <v>1847</v>
      </c>
      <c r="S4" s="73" t="s">
        <v>1848</v>
      </c>
      <c r="T4" s="74" t="s">
        <v>767</v>
      </c>
    </row>
    <row r="5" spans="1:20">
      <c r="A5" s="79" t="s">
        <v>213</v>
      </c>
      <c r="B5" s="72">
        <v>2.216022727272728</v>
      </c>
      <c r="C5" s="115" t="s">
        <v>1849</v>
      </c>
      <c r="D5" s="114" t="s">
        <v>1850</v>
      </c>
      <c r="E5" s="115" t="s">
        <v>1603</v>
      </c>
      <c r="F5" s="114" t="s">
        <v>410</v>
      </c>
      <c r="G5" s="115" t="s">
        <v>1488</v>
      </c>
      <c r="H5" s="114" t="s">
        <v>1851</v>
      </c>
      <c r="I5" s="115" t="s">
        <v>1437</v>
      </c>
      <c r="J5" s="114" t="s">
        <v>343</v>
      </c>
      <c r="K5" s="115" t="s">
        <v>607</v>
      </c>
      <c r="L5" s="114" t="s">
        <v>1852</v>
      </c>
      <c r="M5" s="115"/>
      <c r="N5" s="114"/>
      <c r="O5" s="115" t="s">
        <v>941</v>
      </c>
      <c r="P5" s="114" t="s">
        <v>411</v>
      </c>
      <c r="Q5" s="115" t="s">
        <v>1055</v>
      </c>
      <c r="R5" s="114" t="s">
        <v>343</v>
      </c>
      <c r="S5" s="115" t="s">
        <v>1155</v>
      </c>
      <c r="T5" s="114" t="s">
        <v>343</v>
      </c>
    </row>
    <row r="6" spans="1:20">
      <c r="A6" s="79" t="s">
        <v>173</v>
      </c>
      <c r="B6" s="72">
        <v>2.2320909090909087</v>
      </c>
      <c r="C6" s="115"/>
      <c r="D6" s="114"/>
      <c r="E6" s="115"/>
      <c r="F6" s="114"/>
      <c r="G6" s="115"/>
      <c r="H6" s="114"/>
      <c r="I6" s="115"/>
      <c r="J6" s="114"/>
      <c r="K6" s="115"/>
      <c r="L6" s="114"/>
      <c r="M6" s="115" t="s">
        <v>695</v>
      </c>
      <c r="N6" s="114" t="s">
        <v>696</v>
      </c>
      <c r="O6" s="115"/>
      <c r="P6" s="114"/>
      <c r="Q6" s="115"/>
      <c r="R6" s="114"/>
      <c r="S6" s="115"/>
      <c r="T6" s="114"/>
    </row>
    <row r="7" spans="1:20">
      <c r="A7" s="79" t="s">
        <v>172</v>
      </c>
      <c r="B7" s="72">
        <v>2.2376590909090912</v>
      </c>
      <c r="C7" s="115"/>
      <c r="D7" s="114"/>
      <c r="E7" s="115" t="s">
        <v>1853</v>
      </c>
      <c r="F7" s="114" t="s">
        <v>411</v>
      </c>
      <c r="G7" s="115" t="s">
        <v>613</v>
      </c>
      <c r="H7" s="114" t="s">
        <v>343</v>
      </c>
      <c r="I7" s="115"/>
      <c r="J7" s="114"/>
      <c r="K7" s="115"/>
      <c r="L7" s="114"/>
      <c r="M7" s="115"/>
      <c r="N7" s="114"/>
      <c r="O7" s="115"/>
      <c r="P7" s="114"/>
      <c r="Q7" s="115"/>
      <c r="R7" s="114"/>
      <c r="S7" s="115"/>
      <c r="T7" s="114"/>
    </row>
    <row r="8" spans="1:20">
      <c r="A8" s="79" t="s">
        <v>212</v>
      </c>
      <c r="B8" s="72">
        <v>2.2355227272727269</v>
      </c>
      <c r="C8" s="115"/>
      <c r="D8" s="114"/>
      <c r="E8" s="115"/>
      <c r="F8" s="114"/>
      <c r="G8" s="115"/>
      <c r="H8" s="114"/>
      <c r="I8" s="115"/>
      <c r="J8" s="114"/>
      <c r="K8" s="115"/>
      <c r="L8" s="114"/>
      <c r="M8" s="115"/>
      <c r="N8" s="114"/>
      <c r="O8" s="115"/>
      <c r="P8" s="114"/>
      <c r="Q8" s="115"/>
      <c r="R8" s="114"/>
      <c r="S8" s="115"/>
      <c r="T8" s="114"/>
    </row>
    <row r="9" spans="1:20">
      <c r="A9" s="79" t="s">
        <v>186</v>
      </c>
      <c r="B9" s="72">
        <v>2.7398181818181819</v>
      </c>
      <c r="C9" s="115" t="s">
        <v>1720</v>
      </c>
      <c r="D9" s="115" t="s">
        <v>271</v>
      </c>
      <c r="E9" s="115" t="s">
        <v>1664</v>
      </c>
      <c r="F9" s="114" t="s">
        <v>382</v>
      </c>
      <c r="G9" s="114" t="s">
        <v>1552</v>
      </c>
      <c r="H9" s="114" t="s">
        <v>276</v>
      </c>
      <c r="K9" s="115" t="s">
        <v>615</v>
      </c>
      <c r="L9" s="114" t="s">
        <v>271</v>
      </c>
      <c r="M9" s="115" t="s">
        <v>697</v>
      </c>
      <c r="N9" s="114" t="s">
        <v>382</v>
      </c>
    </row>
    <row r="10" spans="1:20">
      <c r="A10" s="79" t="s">
        <v>191</v>
      </c>
      <c r="B10" s="72">
        <v>2.7398181818181819</v>
      </c>
      <c r="C10" s="115"/>
      <c r="D10" s="115"/>
      <c r="E10" s="115"/>
      <c r="F10" s="114"/>
      <c r="G10" s="114"/>
      <c r="H10" s="114"/>
      <c r="K10" s="115"/>
      <c r="L10" s="114"/>
      <c r="M10" s="115"/>
      <c r="N10" s="114"/>
    </row>
    <row r="11" spans="1:20">
      <c r="A11" s="79" t="s">
        <v>228</v>
      </c>
      <c r="B11" s="72">
        <v>2.7431481481481486</v>
      </c>
      <c r="C11" s="115"/>
      <c r="D11" s="115"/>
      <c r="E11" s="115"/>
      <c r="F11" s="114"/>
      <c r="G11" s="114"/>
      <c r="H11" s="114"/>
      <c r="K11" s="115"/>
      <c r="L11" s="114"/>
      <c r="M11" s="115"/>
      <c r="N11" s="114"/>
    </row>
    <row r="12" spans="1:20">
      <c r="A12" s="79" t="s">
        <v>187</v>
      </c>
      <c r="B12" s="72">
        <v>2.9126744186046518</v>
      </c>
      <c r="C12" s="73" t="s">
        <v>1854</v>
      </c>
      <c r="D12" s="73" t="s">
        <v>308</v>
      </c>
      <c r="E12" s="73" t="s">
        <v>1855</v>
      </c>
      <c r="F12" s="74" t="s">
        <v>308</v>
      </c>
      <c r="G12" s="73" t="s">
        <v>1553</v>
      </c>
      <c r="H12" s="74" t="s">
        <v>308</v>
      </c>
      <c r="I12" s="73" t="s">
        <v>1856</v>
      </c>
      <c r="J12" s="74" t="s">
        <v>379</v>
      </c>
      <c r="M12" s="73" t="s">
        <v>698</v>
      </c>
      <c r="N12" s="74" t="s">
        <v>699</v>
      </c>
      <c r="O12" s="73" t="s">
        <v>942</v>
      </c>
      <c r="P12" s="74" t="s">
        <v>379</v>
      </c>
    </row>
    <row r="13" spans="1:20">
      <c r="A13" s="79" t="s">
        <v>174</v>
      </c>
      <c r="B13" s="72">
        <v>3.003720930232558</v>
      </c>
      <c r="D13" s="71"/>
    </row>
    <row r="14" spans="1:20">
      <c r="A14" s="79" t="s">
        <v>163</v>
      </c>
      <c r="B14" s="72">
        <v>3.1312272727272727</v>
      </c>
      <c r="D14" s="71"/>
    </row>
    <row r="15" spans="1:20">
      <c r="A15" s="79" t="s">
        <v>175</v>
      </c>
      <c r="B15" s="72">
        <v>3.2820000000000014</v>
      </c>
      <c r="C15" s="115" t="s">
        <v>1857</v>
      </c>
      <c r="D15" s="114" t="s">
        <v>1858</v>
      </c>
      <c r="E15" s="115" t="s">
        <v>1859</v>
      </c>
      <c r="F15" s="114" t="s">
        <v>1860</v>
      </c>
      <c r="G15" s="73" t="s">
        <v>1489</v>
      </c>
      <c r="H15" s="74" t="s">
        <v>1057</v>
      </c>
      <c r="O15" s="73" t="s">
        <v>1861</v>
      </c>
      <c r="P15" s="74" t="s">
        <v>1862</v>
      </c>
      <c r="Q15" s="73" t="s">
        <v>1863</v>
      </c>
      <c r="R15" s="74" t="s">
        <v>376</v>
      </c>
      <c r="S15" s="73" t="s">
        <v>1255</v>
      </c>
      <c r="T15" s="74" t="s">
        <v>1160</v>
      </c>
    </row>
    <row r="16" spans="1:20">
      <c r="A16" s="79" t="s">
        <v>193</v>
      </c>
      <c r="B16" s="72">
        <v>3.2995318181818178</v>
      </c>
      <c r="C16" s="115"/>
      <c r="D16" s="114"/>
      <c r="E16" s="115"/>
      <c r="F16" s="114"/>
    </row>
    <row r="17" spans="1:20">
      <c r="A17" s="79">
        <v>25</v>
      </c>
      <c r="B17" s="72">
        <v>3.3455454545454542</v>
      </c>
      <c r="C17" s="115"/>
      <c r="D17" s="114"/>
      <c r="E17" s="115"/>
      <c r="F17" s="114"/>
      <c r="I17" s="73" t="s">
        <v>1439</v>
      </c>
      <c r="J17" s="74" t="s">
        <v>500</v>
      </c>
      <c r="O17" s="73" t="s">
        <v>856</v>
      </c>
      <c r="P17" s="74" t="s">
        <v>490</v>
      </c>
      <c r="Q17" s="73" t="s">
        <v>1059</v>
      </c>
      <c r="R17" s="74" t="s">
        <v>298</v>
      </c>
    </row>
    <row r="18" spans="1:20">
      <c r="A18" s="79" t="s">
        <v>162</v>
      </c>
      <c r="B18" s="72"/>
      <c r="C18" s="115"/>
      <c r="D18" s="114"/>
      <c r="E18" s="115"/>
      <c r="F18" s="114"/>
    </row>
    <row r="19" spans="1:20" ht="28">
      <c r="A19" s="80" t="s">
        <v>1</v>
      </c>
      <c r="B19" s="72"/>
      <c r="C19" s="115"/>
      <c r="D19" s="114"/>
      <c r="E19" s="115"/>
      <c r="F19" s="114"/>
      <c r="G19" s="73" t="s">
        <v>1864</v>
      </c>
      <c r="H19" s="74" t="s">
        <v>271</v>
      </c>
      <c r="I19" s="115" t="s">
        <v>1440</v>
      </c>
      <c r="J19" s="114" t="s">
        <v>501</v>
      </c>
      <c r="K19" s="115" t="s">
        <v>609</v>
      </c>
      <c r="L19" s="114" t="s">
        <v>376</v>
      </c>
      <c r="M19" s="73" t="s">
        <v>700</v>
      </c>
      <c r="N19" s="74" t="s">
        <v>344</v>
      </c>
      <c r="O19" s="115" t="s">
        <v>1865</v>
      </c>
      <c r="P19" s="114" t="s">
        <v>946</v>
      </c>
      <c r="Q19" s="73" t="s">
        <v>1866</v>
      </c>
      <c r="R19" s="74" t="s">
        <v>1867</v>
      </c>
      <c r="S19" s="73" t="s">
        <v>1256</v>
      </c>
      <c r="T19" s="74" t="s">
        <v>767</v>
      </c>
    </row>
    <row r="20" spans="1:20">
      <c r="A20" s="81" t="s">
        <v>176</v>
      </c>
      <c r="B20" s="72">
        <v>3.4997727272727279</v>
      </c>
      <c r="C20" s="115"/>
      <c r="D20" s="114"/>
      <c r="E20" s="115"/>
      <c r="F20" s="114"/>
      <c r="I20" s="115"/>
      <c r="J20" s="114"/>
      <c r="K20" s="115"/>
      <c r="L20" s="114"/>
      <c r="O20" s="115"/>
      <c r="P20" s="114"/>
    </row>
    <row r="21" spans="1:20" ht="28">
      <c r="A21" s="80" t="s">
        <v>2</v>
      </c>
      <c r="B21" s="72">
        <v>3.6222954545454553</v>
      </c>
      <c r="C21" s="115"/>
      <c r="D21" s="114"/>
      <c r="E21" s="115"/>
      <c r="F21" s="114"/>
      <c r="I21" s="73" t="s">
        <v>1441</v>
      </c>
      <c r="J21" s="74" t="s">
        <v>272</v>
      </c>
      <c r="K21" s="115" t="s">
        <v>617</v>
      </c>
      <c r="L21" s="114" t="s">
        <v>1868</v>
      </c>
      <c r="O21" s="73" t="s">
        <v>858</v>
      </c>
      <c r="P21" s="74" t="s">
        <v>296</v>
      </c>
      <c r="Q21" s="115" t="s">
        <v>1161</v>
      </c>
      <c r="R21" s="114" t="s">
        <v>1869</v>
      </c>
      <c r="S21" s="73" t="s">
        <v>1870</v>
      </c>
      <c r="T21" s="74" t="s">
        <v>1871</v>
      </c>
    </row>
    <row r="22" spans="1:20">
      <c r="A22" s="82" t="s">
        <v>3</v>
      </c>
      <c r="B22" s="72">
        <v>3.7299999999999986</v>
      </c>
      <c r="D22" s="71"/>
      <c r="E22" s="115" t="s">
        <v>1607</v>
      </c>
      <c r="F22" s="114" t="s">
        <v>1872</v>
      </c>
      <c r="G22" s="115" t="s">
        <v>1554</v>
      </c>
      <c r="H22" s="114" t="s">
        <v>1873</v>
      </c>
      <c r="I22" s="115" t="s">
        <v>771</v>
      </c>
      <c r="J22" s="114" t="s">
        <v>503</v>
      </c>
      <c r="K22" s="115"/>
      <c r="L22" s="114"/>
      <c r="M22" s="114" t="s">
        <v>701</v>
      </c>
      <c r="N22" s="114" t="s">
        <v>1874</v>
      </c>
      <c r="O22" s="115" t="s">
        <v>1875</v>
      </c>
      <c r="P22" s="114" t="s">
        <v>1876</v>
      </c>
      <c r="Q22" s="115"/>
      <c r="R22" s="114"/>
    </row>
    <row r="23" spans="1:20">
      <c r="A23" s="79" t="s">
        <v>210</v>
      </c>
      <c r="B23" s="72">
        <v>3.7472222222222218</v>
      </c>
      <c r="D23" s="71"/>
      <c r="E23" s="115"/>
      <c r="F23" s="114"/>
      <c r="G23" s="115"/>
      <c r="H23" s="114"/>
      <c r="I23" s="115"/>
      <c r="J23" s="114"/>
      <c r="K23" s="115"/>
      <c r="L23" s="114"/>
      <c r="M23" s="114"/>
      <c r="N23" s="114"/>
      <c r="O23" s="115"/>
      <c r="P23" s="114"/>
      <c r="Q23" s="115"/>
      <c r="R23" s="114"/>
    </row>
    <row r="24" spans="1:20">
      <c r="A24" s="79" t="s">
        <v>214</v>
      </c>
      <c r="B24" s="72">
        <v>3.7510750000000015</v>
      </c>
      <c r="D24" s="71"/>
      <c r="E24" s="115"/>
      <c r="F24" s="114"/>
      <c r="G24" s="115"/>
      <c r="H24" s="114"/>
      <c r="I24" s="115"/>
      <c r="J24" s="114"/>
      <c r="K24" s="115"/>
      <c r="L24" s="114"/>
      <c r="M24" s="114"/>
      <c r="N24" s="114"/>
      <c r="O24" s="115"/>
      <c r="P24" s="114"/>
      <c r="Q24" s="115"/>
      <c r="R24" s="114"/>
    </row>
    <row r="25" spans="1:20">
      <c r="A25" s="79"/>
      <c r="B25" s="72"/>
      <c r="C25" s="73" t="s">
        <v>1775</v>
      </c>
      <c r="D25" s="73" t="s">
        <v>283</v>
      </c>
      <c r="E25" s="115"/>
      <c r="F25" s="114"/>
      <c r="G25" s="73" t="s">
        <v>1491</v>
      </c>
      <c r="H25" s="74" t="s">
        <v>272</v>
      </c>
      <c r="S25" s="73" t="s">
        <v>1063</v>
      </c>
      <c r="T25" s="74" t="s">
        <v>1877</v>
      </c>
    </row>
    <row r="26" spans="1:20">
      <c r="A26" s="79" t="s">
        <v>4</v>
      </c>
      <c r="B26" s="72">
        <v>3.9238636363636363</v>
      </c>
      <c r="D26" s="71"/>
      <c r="G26" s="73" t="s">
        <v>1492</v>
      </c>
      <c r="H26" s="74" t="s">
        <v>298</v>
      </c>
    </row>
    <row r="27" spans="1:20">
      <c r="A27" s="83" t="s">
        <v>5</v>
      </c>
      <c r="B27" s="72">
        <v>3.9997999999999996</v>
      </c>
      <c r="D27" s="71"/>
    </row>
    <row r="28" spans="1:20">
      <c r="A28" s="81" t="s">
        <v>245</v>
      </c>
      <c r="B28" s="72">
        <v>4.0401590909090919</v>
      </c>
      <c r="D28" s="71"/>
    </row>
    <row r="29" spans="1:20">
      <c r="A29" s="81"/>
      <c r="B29" s="72"/>
      <c r="C29" s="73" t="s">
        <v>1776</v>
      </c>
      <c r="D29" s="73" t="s">
        <v>350</v>
      </c>
      <c r="S29" s="73" t="s">
        <v>1263</v>
      </c>
      <c r="T29" s="74" t="s">
        <v>1878</v>
      </c>
    </row>
    <row r="30" spans="1:20">
      <c r="A30" s="81" t="s">
        <v>252</v>
      </c>
      <c r="B30" s="72">
        <v>4.2977272727272728</v>
      </c>
      <c r="D30" s="71"/>
    </row>
    <row r="31" spans="1:20">
      <c r="A31" s="81" t="s">
        <v>243</v>
      </c>
      <c r="B31" s="72">
        <v>4.3232325581395328</v>
      </c>
      <c r="D31" s="71"/>
    </row>
    <row r="32" spans="1:20">
      <c r="A32" s="80" t="s">
        <v>164</v>
      </c>
      <c r="B32" s="72"/>
      <c r="D32" s="71"/>
    </row>
    <row r="33" spans="1:20">
      <c r="A33" s="81" t="s">
        <v>10</v>
      </c>
      <c r="B33" s="72">
        <v>4.4141282051282067</v>
      </c>
      <c r="D33" s="71"/>
    </row>
    <row r="34" spans="1:20">
      <c r="A34" s="81" t="s">
        <v>6</v>
      </c>
      <c r="B34" s="72">
        <v>4.4220227272727266</v>
      </c>
      <c r="D34" s="71"/>
    </row>
    <row r="35" spans="1:20">
      <c r="A35" s="84" t="s">
        <v>7</v>
      </c>
      <c r="B35" s="72">
        <v>4.4156136363636369</v>
      </c>
      <c r="D35" s="71"/>
    </row>
    <row r="36" spans="1:20" ht="45" customHeight="1">
      <c r="A36" s="90" t="s">
        <v>8</v>
      </c>
      <c r="B36" s="72">
        <v>4.4911818181818184</v>
      </c>
      <c r="C36" s="75" t="s">
        <v>1879</v>
      </c>
      <c r="D36" s="76" t="s">
        <v>1880</v>
      </c>
      <c r="E36" s="115" t="s">
        <v>1881</v>
      </c>
      <c r="F36" s="114" t="s">
        <v>1882</v>
      </c>
      <c r="G36" s="73" t="s">
        <v>1883</v>
      </c>
      <c r="H36" s="74" t="s">
        <v>1884</v>
      </c>
      <c r="I36" s="73" t="s">
        <v>1885</v>
      </c>
      <c r="J36" s="74" t="s">
        <v>296</v>
      </c>
      <c r="M36" s="73" t="s">
        <v>774</v>
      </c>
      <c r="N36" s="74" t="s">
        <v>501</v>
      </c>
      <c r="O36" s="73" t="s">
        <v>1886</v>
      </c>
      <c r="P36" s="74" t="s">
        <v>1887</v>
      </c>
      <c r="Q36" s="73" t="s">
        <v>1879</v>
      </c>
      <c r="R36" s="74" t="s">
        <v>889</v>
      </c>
      <c r="S36" s="73" t="s">
        <v>1888</v>
      </c>
      <c r="T36" s="74" t="s">
        <v>1889</v>
      </c>
    </row>
    <row r="37" spans="1:20">
      <c r="A37" s="84">
        <v>520</v>
      </c>
      <c r="B37" s="72">
        <v>4.6407727272727257</v>
      </c>
      <c r="D37" s="71"/>
      <c r="E37" s="115"/>
      <c r="F37" s="114"/>
    </row>
    <row r="38" spans="1:20">
      <c r="A38" s="84" t="s">
        <v>11</v>
      </c>
      <c r="B38" s="72">
        <v>4.6415227272727257</v>
      </c>
      <c r="D38" s="71"/>
      <c r="E38" s="115"/>
      <c r="F38" s="114"/>
    </row>
    <row r="39" spans="1:20">
      <c r="A39" s="84" t="s">
        <v>9</v>
      </c>
      <c r="B39" s="72"/>
      <c r="D39" s="71"/>
    </row>
    <row r="40" spans="1:20">
      <c r="A40" s="84" t="s">
        <v>165</v>
      </c>
      <c r="B40" s="72">
        <v>4.809636363636363</v>
      </c>
      <c r="D40" s="71"/>
    </row>
    <row r="41" spans="1:20">
      <c r="A41" s="84" t="s">
        <v>12</v>
      </c>
      <c r="B41" s="72">
        <v>4.809636363636363</v>
      </c>
      <c r="D41" s="71"/>
    </row>
    <row r="42" spans="1:20">
      <c r="A42" s="84" t="s">
        <v>188</v>
      </c>
      <c r="B42" s="72">
        <v>4.8116363636363637</v>
      </c>
      <c r="D42" s="71"/>
    </row>
    <row r="43" spans="1:20">
      <c r="A43" s="84" t="s">
        <v>13</v>
      </c>
      <c r="B43" s="72">
        <v>4.8933636363636355</v>
      </c>
      <c r="D43" s="71"/>
    </row>
    <row r="44" spans="1:20">
      <c r="A44" s="84"/>
      <c r="B44" s="72"/>
      <c r="C44" s="73" t="s">
        <v>1556</v>
      </c>
      <c r="D44" s="73" t="s">
        <v>274</v>
      </c>
      <c r="E44" s="73" t="s">
        <v>1670</v>
      </c>
      <c r="F44" s="74" t="s">
        <v>274</v>
      </c>
      <c r="G44" s="73" t="s">
        <v>1556</v>
      </c>
      <c r="H44" s="74" t="s">
        <v>274</v>
      </c>
      <c r="I44" s="73" t="s">
        <v>1444</v>
      </c>
      <c r="J44" s="74" t="s">
        <v>274</v>
      </c>
      <c r="K44" s="73" t="s">
        <v>1444</v>
      </c>
      <c r="L44" s="74" t="s">
        <v>274</v>
      </c>
      <c r="M44" s="73" t="s">
        <v>1890</v>
      </c>
      <c r="N44" s="74" t="s">
        <v>274</v>
      </c>
      <c r="O44" s="73" t="s">
        <v>1891</v>
      </c>
      <c r="P44" s="74" t="s">
        <v>274</v>
      </c>
      <c r="Q44" s="73" t="s">
        <v>1892</v>
      </c>
      <c r="R44" s="74" t="s">
        <v>274</v>
      </c>
      <c r="S44" s="73" t="s">
        <v>1268</v>
      </c>
      <c r="T44" s="74" t="s">
        <v>274</v>
      </c>
    </row>
    <row r="45" spans="1:20">
      <c r="A45" s="84">
        <v>551</v>
      </c>
      <c r="B45" s="72">
        <v>5.1867999999999999</v>
      </c>
      <c r="D45" s="71"/>
      <c r="I45" s="115" t="s">
        <v>1445</v>
      </c>
      <c r="J45" s="114" t="s">
        <v>504</v>
      </c>
      <c r="K45" s="115" t="s">
        <v>532</v>
      </c>
      <c r="L45" s="114" t="s">
        <v>504</v>
      </c>
      <c r="M45" s="115" t="s">
        <v>705</v>
      </c>
      <c r="N45" s="114" t="s">
        <v>391</v>
      </c>
    </row>
    <row r="46" spans="1:20" ht="28">
      <c r="A46" s="84"/>
      <c r="B46" s="72"/>
      <c r="C46" s="73" t="s">
        <v>1725</v>
      </c>
      <c r="D46" s="74" t="s">
        <v>1893</v>
      </c>
      <c r="E46" s="73" t="s">
        <v>1671</v>
      </c>
      <c r="F46" s="74" t="s">
        <v>279</v>
      </c>
      <c r="I46" s="115"/>
      <c r="J46" s="114"/>
      <c r="K46" s="115"/>
      <c r="L46" s="114"/>
      <c r="M46" s="115"/>
      <c r="N46" s="114"/>
    </row>
    <row r="47" spans="1:20">
      <c r="A47" s="84" t="s">
        <v>15</v>
      </c>
      <c r="B47" s="72">
        <v>5.2885405405405406</v>
      </c>
      <c r="D47" s="71"/>
    </row>
    <row r="48" spans="1:20">
      <c r="A48" s="84" t="s">
        <v>14</v>
      </c>
      <c r="B48" s="72"/>
      <c r="D48" s="71"/>
    </row>
    <row r="49" spans="1:20">
      <c r="A49" s="84"/>
      <c r="B49" s="72"/>
      <c r="C49" s="73" t="s">
        <v>1779</v>
      </c>
      <c r="D49" s="73" t="s">
        <v>351</v>
      </c>
    </row>
    <row r="50" spans="1:20">
      <c r="A50" s="84" t="s">
        <v>17</v>
      </c>
      <c r="B50" s="72">
        <v>5.3801315789473696</v>
      </c>
      <c r="D50" s="71"/>
    </row>
    <row r="51" spans="1:20">
      <c r="A51" s="84" t="s">
        <v>16</v>
      </c>
      <c r="B51" s="72">
        <v>5.4070454545454556</v>
      </c>
      <c r="D51" s="71"/>
    </row>
    <row r="52" spans="1:20">
      <c r="A52" s="84">
        <v>321</v>
      </c>
      <c r="B52" s="72">
        <v>5.4615909090909103</v>
      </c>
      <c r="D52" s="71"/>
      <c r="E52" s="73" t="s">
        <v>1609</v>
      </c>
      <c r="F52" s="74" t="s">
        <v>413</v>
      </c>
    </row>
    <row r="53" spans="1:20">
      <c r="A53" s="84"/>
      <c r="B53" s="72"/>
      <c r="C53" s="73" t="s">
        <v>1726</v>
      </c>
      <c r="D53" s="73" t="s">
        <v>308</v>
      </c>
      <c r="G53" s="73" t="s">
        <v>1446</v>
      </c>
      <c r="H53" s="74" t="s">
        <v>298</v>
      </c>
      <c r="I53" s="73" t="s">
        <v>1446</v>
      </c>
      <c r="J53" s="74" t="s">
        <v>1894</v>
      </c>
      <c r="Q53" s="73" t="s">
        <v>1068</v>
      </c>
      <c r="R53" s="74" t="s">
        <v>298</v>
      </c>
      <c r="S53" s="73" t="s">
        <v>1270</v>
      </c>
      <c r="T53" s="74" t="s">
        <v>298</v>
      </c>
    </row>
    <row r="54" spans="1:20">
      <c r="A54" s="85" t="s">
        <v>18</v>
      </c>
      <c r="B54" s="72">
        <v>5.5722500000000004</v>
      </c>
      <c r="D54" s="71"/>
    </row>
    <row r="55" spans="1:20">
      <c r="A55" s="81" t="s">
        <v>19</v>
      </c>
      <c r="B55" s="72">
        <v>5.5812499999999998</v>
      </c>
      <c r="D55" s="71"/>
    </row>
    <row r="56" spans="1:20">
      <c r="A56" s="84" t="s">
        <v>20</v>
      </c>
      <c r="B56" s="72">
        <v>5.5959090909090898</v>
      </c>
      <c r="D56" s="71"/>
    </row>
    <row r="57" spans="1:20">
      <c r="A57" s="84" t="s">
        <v>21</v>
      </c>
      <c r="B57" s="72"/>
      <c r="D57" s="71"/>
    </row>
    <row r="58" spans="1:20" ht="28">
      <c r="A58" s="84"/>
      <c r="B58" s="72"/>
      <c r="C58" s="73" t="s">
        <v>1727</v>
      </c>
      <c r="D58" s="74" t="s">
        <v>312</v>
      </c>
      <c r="E58" s="73" t="s">
        <v>1673</v>
      </c>
      <c r="F58" s="74" t="s">
        <v>387</v>
      </c>
      <c r="G58" s="73" t="s">
        <v>1895</v>
      </c>
      <c r="H58" s="74" t="s">
        <v>1896</v>
      </c>
      <c r="K58" s="115" t="s">
        <v>1897</v>
      </c>
      <c r="L58" s="114" t="s">
        <v>1898</v>
      </c>
      <c r="M58" s="115" t="s">
        <v>706</v>
      </c>
      <c r="N58" s="114" t="s">
        <v>1899</v>
      </c>
      <c r="O58" s="115" t="s">
        <v>1900</v>
      </c>
      <c r="P58" s="114" t="s">
        <v>1901</v>
      </c>
      <c r="Q58" s="115" t="s">
        <v>1902</v>
      </c>
      <c r="R58" s="114" t="s">
        <v>1903</v>
      </c>
      <c r="S58" s="115" t="s">
        <v>1904</v>
      </c>
      <c r="T58" s="114" t="s">
        <v>1905</v>
      </c>
    </row>
    <row r="59" spans="1:20">
      <c r="A59" s="81" t="s">
        <v>22</v>
      </c>
      <c r="B59" s="72">
        <v>5.7847441860465114</v>
      </c>
      <c r="C59" s="115" t="s">
        <v>1728</v>
      </c>
      <c r="D59" s="115" t="s">
        <v>313</v>
      </c>
      <c r="E59" s="115" t="s">
        <v>1906</v>
      </c>
      <c r="F59" s="114" t="s">
        <v>1907</v>
      </c>
      <c r="G59" s="115" t="s">
        <v>1908</v>
      </c>
      <c r="H59" s="114" t="s">
        <v>1909</v>
      </c>
      <c r="K59" s="115"/>
      <c r="L59" s="114"/>
      <c r="M59" s="115"/>
      <c r="N59" s="114"/>
      <c r="O59" s="115"/>
      <c r="P59" s="114"/>
      <c r="Q59" s="115"/>
      <c r="R59" s="114"/>
      <c r="S59" s="115"/>
      <c r="T59" s="114"/>
    </row>
    <row r="60" spans="1:20">
      <c r="A60" s="81" t="s">
        <v>194</v>
      </c>
      <c r="B60" s="72">
        <v>5.807199999999999</v>
      </c>
      <c r="C60" s="115"/>
      <c r="D60" s="115"/>
      <c r="E60" s="115"/>
      <c r="F60" s="114"/>
      <c r="G60" s="115"/>
      <c r="H60" s="114"/>
      <c r="I60" s="115" t="s">
        <v>1910</v>
      </c>
      <c r="J60" s="114" t="s">
        <v>506</v>
      </c>
      <c r="K60" s="115"/>
      <c r="L60" s="114"/>
      <c r="M60" s="115"/>
      <c r="N60" s="114"/>
      <c r="O60" s="115"/>
      <c r="P60" s="114"/>
      <c r="Q60" s="115"/>
      <c r="R60" s="114"/>
      <c r="S60" s="115"/>
      <c r="T60" s="114"/>
    </row>
    <row r="61" spans="1:20">
      <c r="A61" s="81">
        <v>552</v>
      </c>
      <c r="B61" s="72">
        <v>5.8984000000000005</v>
      </c>
      <c r="C61" s="73" t="s">
        <v>1780</v>
      </c>
      <c r="D61" s="73" t="s">
        <v>379</v>
      </c>
      <c r="E61" s="115"/>
      <c r="F61" s="114"/>
      <c r="G61" s="115"/>
      <c r="H61" s="114"/>
      <c r="I61" s="115"/>
      <c r="J61" s="114"/>
      <c r="O61" s="115"/>
      <c r="P61" s="114"/>
    </row>
    <row r="62" spans="1:20" ht="28">
      <c r="A62" s="90">
        <v>72</v>
      </c>
      <c r="B62" s="72">
        <v>6.0182083333333338</v>
      </c>
      <c r="C62" s="73" t="s">
        <v>1781</v>
      </c>
      <c r="D62" s="74" t="s">
        <v>1911</v>
      </c>
      <c r="E62" s="73" t="s">
        <v>1912</v>
      </c>
      <c r="F62" s="74" t="s">
        <v>1913</v>
      </c>
      <c r="I62" s="73" t="s">
        <v>1448</v>
      </c>
      <c r="J62" s="74" t="s">
        <v>376</v>
      </c>
      <c r="K62" s="73" t="s">
        <v>533</v>
      </c>
      <c r="L62" s="74" t="s">
        <v>270</v>
      </c>
      <c r="M62" s="73" t="s">
        <v>781</v>
      </c>
      <c r="N62" s="74" t="s">
        <v>501</v>
      </c>
      <c r="O62" s="73" t="s">
        <v>868</v>
      </c>
      <c r="P62" s="74" t="s">
        <v>1914</v>
      </c>
      <c r="Q62" s="73" t="s">
        <v>959</v>
      </c>
      <c r="R62" s="74" t="s">
        <v>960</v>
      </c>
      <c r="S62" s="73" t="s">
        <v>1915</v>
      </c>
      <c r="T62" s="74" t="s">
        <v>960</v>
      </c>
    </row>
    <row r="63" spans="1:20">
      <c r="A63" s="84" t="s">
        <v>23</v>
      </c>
      <c r="B63" s="72">
        <v>6.0876590909090904</v>
      </c>
      <c r="D63" s="71"/>
    </row>
    <row r="64" spans="1:20">
      <c r="A64" s="84">
        <v>36</v>
      </c>
      <c r="B64" s="72">
        <v>6.0998409090909096</v>
      </c>
      <c r="D64" s="71"/>
    </row>
    <row r="65" spans="1:20">
      <c r="A65" s="84" t="s">
        <v>24</v>
      </c>
      <c r="B65" s="72">
        <v>6.0979999999999999</v>
      </c>
      <c r="D65" s="71"/>
    </row>
    <row r="66" spans="1:20" ht="28">
      <c r="A66" s="84"/>
      <c r="B66" s="72"/>
      <c r="C66" s="73" t="s">
        <v>1782</v>
      </c>
      <c r="D66" s="73" t="s">
        <v>295</v>
      </c>
      <c r="G66" s="73" t="s">
        <v>1916</v>
      </c>
      <c r="H66" s="74" t="s">
        <v>1917</v>
      </c>
      <c r="I66" s="73" t="s">
        <v>1449</v>
      </c>
      <c r="J66" s="74" t="s">
        <v>507</v>
      </c>
      <c r="K66" s="73" t="s">
        <v>1918</v>
      </c>
      <c r="L66" s="74" t="s">
        <v>1919</v>
      </c>
      <c r="M66" s="73" t="s">
        <v>782</v>
      </c>
      <c r="N66" s="74" t="s">
        <v>626</v>
      </c>
      <c r="O66" s="73" t="s">
        <v>869</v>
      </c>
      <c r="P66" s="74" t="s">
        <v>1920</v>
      </c>
      <c r="Q66" s="73" t="s">
        <v>1921</v>
      </c>
      <c r="R66" s="74" t="s">
        <v>1072</v>
      </c>
      <c r="S66" s="73" t="s">
        <v>1274</v>
      </c>
      <c r="T66" s="74" t="s">
        <v>1922</v>
      </c>
    </row>
    <row r="67" spans="1:20" ht="28">
      <c r="A67" s="84"/>
      <c r="B67" s="72"/>
      <c r="D67" s="71"/>
      <c r="G67" s="73" t="s">
        <v>1923</v>
      </c>
      <c r="H67" s="74" t="s">
        <v>443</v>
      </c>
      <c r="S67" s="73" t="s">
        <v>1276</v>
      </c>
      <c r="T67" s="74" t="s">
        <v>1924</v>
      </c>
    </row>
    <row r="68" spans="1:20">
      <c r="A68" s="84" t="s">
        <v>25</v>
      </c>
      <c r="B68" s="72">
        <v>6.4341136363636364</v>
      </c>
      <c r="D68" s="71"/>
    </row>
    <row r="69" spans="1:20">
      <c r="A69" s="84" t="s">
        <v>189</v>
      </c>
      <c r="B69" s="72">
        <v>6.5638409090909082</v>
      </c>
      <c r="D69" s="71"/>
    </row>
    <row r="70" spans="1:20">
      <c r="A70" s="84" t="s">
        <v>28</v>
      </c>
      <c r="B70" s="72">
        <v>6.5641590909090919</v>
      </c>
      <c r="D70" s="71"/>
    </row>
    <row r="71" spans="1:20">
      <c r="A71" s="84"/>
      <c r="B71" s="72"/>
      <c r="D71" s="71"/>
      <c r="E71" s="73" t="s">
        <v>1612</v>
      </c>
      <c r="F71" s="74" t="s">
        <v>1925</v>
      </c>
      <c r="K71" s="73" t="s">
        <v>535</v>
      </c>
      <c r="L71" s="74" t="s">
        <v>283</v>
      </c>
      <c r="Q71" s="73" t="s">
        <v>1074</v>
      </c>
      <c r="R71" s="74" t="s">
        <v>298</v>
      </c>
      <c r="S71" s="73" t="s">
        <v>1278</v>
      </c>
      <c r="T71" s="74" t="s">
        <v>298</v>
      </c>
    </row>
    <row r="72" spans="1:20">
      <c r="A72" s="84" t="s">
        <v>27</v>
      </c>
      <c r="B72" s="72">
        <v>6.7270689655172413</v>
      </c>
      <c r="D72" s="71"/>
      <c r="O72" s="73" t="s">
        <v>870</v>
      </c>
      <c r="P72" s="74" t="s">
        <v>298</v>
      </c>
    </row>
    <row r="73" spans="1:20" ht="28">
      <c r="A73" s="81" t="s">
        <v>216</v>
      </c>
      <c r="B73" s="72">
        <v>6.8683103448275897</v>
      </c>
      <c r="D73" s="71"/>
      <c r="E73" s="73" t="s">
        <v>1676</v>
      </c>
      <c r="F73" s="74" t="s">
        <v>275</v>
      </c>
      <c r="G73" s="115" t="s">
        <v>1559</v>
      </c>
      <c r="H73" s="114" t="s">
        <v>1926</v>
      </c>
      <c r="K73" s="73" t="s">
        <v>627</v>
      </c>
      <c r="L73" s="74" t="s">
        <v>1927</v>
      </c>
      <c r="M73" s="115" t="s">
        <v>708</v>
      </c>
      <c r="N73" s="114" t="s">
        <v>441</v>
      </c>
      <c r="O73" s="73" t="s">
        <v>871</v>
      </c>
      <c r="P73" s="74" t="s">
        <v>373</v>
      </c>
      <c r="Q73" s="73" t="s">
        <v>1182</v>
      </c>
      <c r="R73" s="74" t="s">
        <v>1183</v>
      </c>
    </row>
    <row r="74" spans="1:20">
      <c r="A74" s="87" t="s">
        <v>30</v>
      </c>
      <c r="B74" s="72">
        <v>6.9642857142857135</v>
      </c>
      <c r="C74" s="115" t="s">
        <v>1730</v>
      </c>
      <c r="D74" s="115" t="s">
        <v>315</v>
      </c>
      <c r="E74" s="115" t="s">
        <v>1677</v>
      </c>
      <c r="F74" s="114" t="s">
        <v>1928</v>
      </c>
      <c r="G74" s="115"/>
      <c r="H74" s="114"/>
      <c r="I74" s="115" t="s">
        <v>1450</v>
      </c>
      <c r="J74" s="114" t="s">
        <v>508</v>
      </c>
      <c r="M74" s="115"/>
      <c r="N74" s="114"/>
      <c r="O74" s="115" t="s">
        <v>965</v>
      </c>
      <c r="P74" s="114" t="s">
        <v>368</v>
      </c>
      <c r="S74" s="115" t="s">
        <v>1279</v>
      </c>
      <c r="T74" s="114" t="s">
        <v>1929</v>
      </c>
    </row>
    <row r="75" spans="1:20">
      <c r="A75" s="88" t="s">
        <v>26</v>
      </c>
      <c r="B75" s="72">
        <v>6.9701162790697699</v>
      </c>
      <c r="C75" s="115"/>
      <c r="D75" s="115"/>
      <c r="E75" s="115"/>
      <c r="F75" s="114"/>
      <c r="G75" s="115"/>
      <c r="H75" s="114"/>
      <c r="I75" s="115"/>
      <c r="J75" s="114"/>
      <c r="O75" s="115"/>
      <c r="P75" s="114"/>
      <c r="S75" s="115"/>
      <c r="T75" s="114"/>
    </row>
    <row r="76" spans="1:20">
      <c r="A76" s="81" t="s">
        <v>204</v>
      </c>
      <c r="B76" s="72">
        <v>7.0269318181818194</v>
      </c>
      <c r="D76" s="71"/>
      <c r="E76" s="115"/>
      <c r="F76" s="76"/>
      <c r="G76" s="73" t="s">
        <v>1502</v>
      </c>
      <c r="H76" s="74" t="s">
        <v>1930</v>
      </c>
    </row>
    <row r="77" spans="1:20">
      <c r="A77" s="84" t="s">
        <v>29</v>
      </c>
      <c r="B77" s="72">
        <v>7.1089772727272731</v>
      </c>
      <c r="D77" s="71"/>
    </row>
    <row r="78" spans="1:20">
      <c r="A78" s="84" t="s">
        <v>166</v>
      </c>
      <c r="B78" s="72">
        <v>7.1483793103448265</v>
      </c>
      <c r="D78" s="71"/>
    </row>
    <row r="79" spans="1:20">
      <c r="A79" s="84"/>
      <c r="B79" s="72"/>
      <c r="D79" s="71"/>
      <c r="E79" s="73" t="s">
        <v>1614</v>
      </c>
      <c r="F79" s="74" t="s">
        <v>379</v>
      </c>
      <c r="M79" s="73" t="s">
        <v>784</v>
      </c>
      <c r="N79" s="74" t="s">
        <v>298</v>
      </c>
    </row>
    <row r="80" spans="1:20">
      <c r="A80" s="84" t="s">
        <v>33</v>
      </c>
      <c r="B80" s="72">
        <v>7.2123999999999997</v>
      </c>
      <c r="D80" s="71"/>
    </row>
    <row r="81" spans="1:20">
      <c r="A81" s="81" t="s">
        <v>171</v>
      </c>
      <c r="B81" s="72">
        <v>7.2291818181818197</v>
      </c>
      <c r="D81" s="71"/>
    </row>
    <row r="82" spans="1:20">
      <c r="A82" s="81" t="s">
        <v>244</v>
      </c>
      <c r="B82" s="72">
        <v>7.2999761904761913</v>
      </c>
      <c r="C82" s="115" t="s">
        <v>1731</v>
      </c>
      <c r="D82" s="114" t="s">
        <v>1931</v>
      </c>
      <c r="E82" s="115" t="s">
        <v>1932</v>
      </c>
      <c r="F82" s="114" t="s">
        <v>1933</v>
      </c>
      <c r="G82" s="114" t="s">
        <v>1561</v>
      </c>
      <c r="H82" s="114" t="s">
        <v>1934</v>
      </c>
      <c r="I82" s="115" t="s">
        <v>1451</v>
      </c>
      <c r="J82" s="114" t="s">
        <v>294</v>
      </c>
      <c r="K82" s="115" t="s">
        <v>629</v>
      </c>
      <c r="L82" s="114" t="s">
        <v>1935</v>
      </c>
      <c r="M82" s="115" t="s">
        <v>1936</v>
      </c>
      <c r="N82" s="114" t="s">
        <v>786</v>
      </c>
      <c r="O82" s="115" t="s">
        <v>1937</v>
      </c>
      <c r="P82" s="114" t="s">
        <v>1938</v>
      </c>
      <c r="Q82" s="115" t="s">
        <v>1186</v>
      </c>
      <c r="R82" s="114" t="s">
        <v>786</v>
      </c>
      <c r="S82" s="115" t="s">
        <v>1281</v>
      </c>
      <c r="T82" s="114" t="s">
        <v>1380</v>
      </c>
    </row>
    <row r="83" spans="1:20">
      <c r="A83" s="84" t="s">
        <v>32</v>
      </c>
      <c r="B83" s="72">
        <v>7.2961666666666654</v>
      </c>
      <c r="C83" s="115"/>
      <c r="D83" s="114"/>
      <c r="E83" s="115"/>
      <c r="F83" s="114"/>
      <c r="G83" s="114"/>
      <c r="H83" s="114"/>
      <c r="I83" s="115"/>
      <c r="J83" s="114"/>
      <c r="K83" s="115"/>
      <c r="L83" s="114"/>
      <c r="M83" s="115"/>
      <c r="N83" s="114"/>
      <c r="O83" s="115"/>
      <c r="P83" s="114"/>
      <c r="Q83" s="115"/>
      <c r="R83" s="114"/>
      <c r="S83" s="115"/>
      <c r="T83" s="114"/>
    </row>
    <row r="84" spans="1:20">
      <c r="A84" s="84" t="s">
        <v>31</v>
      </c>
      <c r="B84" s="72">
        <v>7.3227045454545472</v>
      </c>
      <c r="C84" s="115"/>
      <c r="D84" s="114"/>
      <c r="E84" s="115"/>
      <c r="F84" s="114"/>
      <c r="G84" s="114"/>
      <c r="H84" s="114"/>
      <c r="I84" s="115"/>
      <c r="J84" s="114"/>
      <c r="K84" s="115"/>
      <c r="L84" s="114"/>
      <c r="M84" s="115"/>
      <c r="N84" s="114"/>
      <c r="O84" s="115"/>
      <c r="P84" s="114"/>
      <c r="Q84" s="115"/>
      <c r="R84" s="114"/>
      <c r="S84" s="115"/>
      <c r="T84" s="114"/>
    </row>
    <row r="85" spans="1:20">
      <c r="A85" s="84">
        <v>146</v>
      </c>
      <c r="B85" s="72">
        <v>7.338000000000001</v>
      </c>
      <c r="C85" s="115"/>
      <c r="D85" s="114"/>
      <c r="E85" s="115"/>
      <c r="F85" s="114"/>
      <c r="G85" s="114"/>
      <c r="H85" s="114"/>
      <c r="I85" s="115"/>
      <c r="J85" s="114"/>
      <c r="K85" s="115"/>
      <c r="L85" s="114"/>
      <c r="M85" s="115"/>
      <c r="N85" s="114"/>
      <c r="O85" s="115"/>
      <c r="P85" s="114"/>
      <c r="Q85" s="115"/>
      <c r="R85" s="114"/>
      <c r="S85" s="115"/>
      <c r="T85" s="114"/>
    </row>
    <row r="86" spans="1:20" ht="28">
      <c r="A86" s="84">
        <v>310</v>
      </c>
      <c r="B86" s="72">
        <v>7.705000000000001</v>
      </c>
      <c r="C86" s="73"/>
      <c r="D86" s="75"/>
      <c r="E86" s="73" t="s">
        <v>1679</v>
      </c>
      <c r="F86" s="74" t="s">
        <v>279</v>
      </c>
      <c r="M86" s="73" t="s">
        <v>711</v>
      </c>
      <c r="N86" s="74" t="s">
        <v>391</v>
      </c>
      <c r="O86" s="73" t="s">
        <v>968</v>
      </c>
      <c r="P86" s="74" t="s">
        <v>1939</v>
      </c>
      <c r="Q86" s="73" t="s">
        <v>1078</v>
      </c>
      <c r="R86" s="74" t="s">
        <v>504</v>
      </c>
      <c r="S86" s="73" t="s">
        <v>1282</v>
      </c>
      <c r="T86" s="74" t="s">
        <v>295</v>
      </c>
    </row>
    <row r="87" spans="1:20">
      <c r="A87" s="84" t="s">
        <v>34</v>
      </c>
      <c r="B87" s="72">
        <v>7.8126153846153876</v>
      </c>
      <c r="D87" s="71"/>
    </row>
    <row r="88" spans="1:20">
      <c r="A88" s="84"/>
      <c r="B88" s="72"/>
      <c r="D88" s="71"/>
      <c r="O88" s="73" t="s">
        <v>876</v>
      </c>
      <c r="P88" s="74" t="s">
        <v>901</v>
      </c>
    </row>
    <row r="89" spans="1:20">
      <c r="A89" s="84" t="s">
        <v>36</v>
      </c>
      <c r="B89" s="72">
        <v>7.9258181818181814</v>
      </c>
      <c r="D89" s="71"/>
      <c r="G89" s="114" t="s">
        <v>1504</v>
      </c>
      <c r="H89" s="114" t="s">
        <v>471</v>
      </c>
    </row>
    <row r="90" spans="1:20">
      <c r="A90" s="81" t="s">
        <v>195</v>
      </c>
      <c r="B90" s="72">
        <v>7.9262499999999987</v>
      </c>
      <c r="D90" s="71"/>
      <c r="G90" s="114"/>
      <c r="H90" s="114"/>
    </row>
    <row r="91" spans="1:20">
      <c r="A91" s="81" t="s">
        <v>192</v>
      </c>
      <c r="B91" s="72">
        <v>7.936590909090909</v>
      </c>
      <c r="D91" s="71"/>
      <c r="G91" s="114"/>
      <c r="H91" s="114"/>
    </row>
    <row r="92" spans="1:20">
      <c r="A92" s="84" t="s">
        <v>39</v>
      </c>
      <c r="B92" s="72">
        <v>7.9394000000000009</v>
      </c>
      <c r="D92" s="71"/>
      <c r="G92" s="114"/>
      <c r="H92" s="114"/>
    </row>
    <row r="93" spans="1:20">
      <c r="A93" s="84" t="s">
        <v>38</v>
      </c>
      <c r="B93" s="72">
        <v>7.9865000000000004</v>
      </c>
      <c r="C93" s="73" t="s">
        <v>1785</v>
      </c>
      <c r="D93" s="73" t="s">
        <v>490</v>
      </c>
      <c r="E93" s="73" t="s">
        <v>1680</v>
      </c>
      <c r="F93" s="74" t="s">
        <v>308</v>
      </c>
      <c r="G93" s="114"/>
      <c r="H93" s="114"/>
      <c r="I93" s="73" t="s">
        <v>1452</v>
      </c>
      <c r="J93" s="74" t="s">
        <v>308</v>
      </c>
      <c r="K93" s="115" t="s">
        <v>630</v>
      </c>
      <c r="L93" s="114" t="s">
        <v>1940</v>
      </c>
      <c r="M93" s="115" t="s">
        <v>787</v>
      </c>
      <c r="N93" s="114" t="s">
        <v>788</v>
      </c>
      <c r="Q93" s="115" t="s">
        <v>1080</v>
      </c>
      <c r="R93" s="114" t="s">
        <v>1081</v>
      </c>
      <c r="S93" s="115" t="s">
        <v>1285</v>
      </c>
      <c r="T93" s="114" t="s">
        <v>290</v>
      </c>
    </row>
    <row r="94" spans="1:20">
      <c r="A94" s="84" t="s">
        <v>37</v>
      </c>
      <c r="B94" s="72">
        <v>8.0392325581395365</v>
      </c>
      <c r="D94" s="71"/>
      <c r="K94" s="115"/>
      <c r="L94" s="114"/>
      <c r="M94" s="115"/>
      <c r="N94" s="114"/>
      <c r="Q94" s="115"/>
      <c r="R94" s="114"/>
      <c r="S94" s="115"/>
      <c r="T94" s="114"/>
    </row>
    <row r="95" spans="1:20">
      <c r="A95" s="81" t="s">
        <v>40</v>
      </c>
      <c r="B95" s="72">
        <v>8.0878947368421041</v>
      </c>
      <c r="D95" s="71"/>
    </row>
    <row r="96" spans="1:20">
      <c r="A96" s="85" t="s">
        <v>41</v>
      </c>
      <c r="B96" s="72">
        <v>8.1685681818181823</v>
      </c>
      <c r="D96" s="71"/>
    </row>
    <row r="97" spans="1:20">
      <c r="A97" s="81" t="s">
        <v>42</v>
      </c>
      <c r="B97" s="72"/>
      <c r="D97" s="71"/>
    </row>
    <row r="98" spans="1:20">
      <c r="A98" s="81" t="s">
        <v>43</v>
      </c>
      <c r="B98" s="72">
        <v>8.2423870967741948</v>
      </c>
      <c r="D98" s="71"/>
      <c r="M98" s="115" t="s">
        <v>712</v>
      </c>
      <c r="N98" s="114" t="s">
        <v>632</v>
      </c>
      <c r="O98" s="115" t="s">
        <v>877</v>
      </c>
      <c r="P98" s="114" t="s">
        <v>1941</v>
      </c>
      <c r="Q98" s="115" t="s">
        <v>1189</v>
      </c>
      <c r="R98" s="114" t="s">
        <v>290</v>
      </c>
      <c r="S98" s="73" t="s">
        <v>1287</v>
      </c>
      <c r="T98" s="74" t="s">
        <v>277</v>
      </c>
    </row>
    <row r="99" spans="1:20">
      <c r="A99" s="84" t="s">
        <v>44</v>
      </c>
      <c r="B99" s="72">
        <v>8.2469024390243906</v>
      </c>
      <c r="D99" s="71"/>
      <c r="M99" s="115"/>
      <c r="N99" s="114"/>
      <c r="O99" s="115"/>
      <c r="P99" s="114"/>
      <c r="Q99" s="115"/>
      <c r="R99" s="114"/>
    </row>
    <row r="100" spans="1:20">
      <c r="A100" s="84">
        <v>62</v>
      </c>
      <c r="B100" s="72">
        <v>8.3923333333333332</v>
      </c>
      <c r="D100" s="71"/>
    </row>
    <row r="101" spans="1:20" ht="28">
      <c r="A101" s="81" t="s">
        <v>46</v>
      </c>
      <c r="B101" s="72">
        <v>8.5013636363636351</v>
      </c>
      <c r="C101" s="73" t="s">
        <v>1942</v>
      </c>
      <c r="D101" s="74" t="s">
        <v>1943</v>
      </c>
      <c r="E101" s="73" t="s">
        <v>1944</v>
      </c>
      <c r="F101" s="74" t="s">
        <v>975</v>
      </c>
      <c r="G101" s="73" t="s">
        <v>1563</v>
      </c>
      <c r="H101" s="74" t="s">
        <v>975</v>
      </c>
      <c r="I101" s="73" t="s">
        <v>1732</v>
      </c>
      <c r="J101" s="74" t="s">
        <v>509</v>
      </c>
      <c r="K101" s="73" t="s">
        <v>1945</v>
      </c>
      <c r="L101" s="74" t="s">
        <v>278</v>
      </c>
      <c r="M101" s="73" t="s">
        <v>1946</v>
      </c>
      <c r="N101" s="74" t="s">
        <v>1947</v>
      </c>
      <c r="O101" s="73" t="s">
        <v>974</v>
      </c>
      <c r="P101" s="74" t="s">
        <v>1289</v>
      </c>
      <c r="Q101" s="73" t="s">
        <v>1948</v>
      </c>
      <c r="R101" s="74" t="s">
        <v>1289</v>
      </c>
      <c r="S101" s="73" t="s">
        <v>1949</v>
      </c>
      <c r="T101" s="74" t="s">
        <v>1289</v>
      </c>
    </row>
    <row r="102" spans="1:20" ht="28">
      <c r="A102" s="81" t="s">
        <v>45</v>
      </c>
      <c r="B102" s="72">
        <v>8.5728409090909086</v>
      </c>
      <c r="C102" s="73" t="s">
        <v>1733</v>
      </c>
      <c r="D102" s="74" t="s">
        <v>318</v>
      </c>
      <c r="E102" s="73" t="s">
        <v>1682</v>
      </c>
      <c r="F102" s="74" t="s">
        <v>1683</v>
      </c>
      <c r="G102" s="73" t="s">
        <v>1564</v>
      </c>
      <c r="H102" s="74" t="s">
        <v>1950</v>
      </c>
      <c r="I102" s="73" t="s">
        <v>1454</v>
      </c>
      <c r="J102" s="74" t="s">
        <v>308</v>
      </c>
      <c r="K102" s="73" t="s">
        <v>543</v>
      </c>
      <c r="L102" s="74" t="s">
        <v>1951</v>
      </c>
      <c r="M102" s="73" t="s">
        <v>791</v>
      </c>
      <c r="N102" s="74" t="s">
        <v>1952</v>
      </c>
      <c r="O102" s="73" t="s">
        <v>879</v>
      </c>
      <c r="P102" s="74" t="s">
        <v>1188</v>
      </c>
      <c r="Q102" s="73" t="s">
        <v>1083</v>
      </c>
      <c r="R102" s="74" t="s">
        <v>1084</v>
      </c>
      <c r="S102" s="73" t="s">
        <v>1953</v>
      </c>
      <c r="T102" s="74" t="s">
        <v>1954</v>
      </c>
    </row>
    <row r="103" spans="1:20">
      <c r="A103" s="81">
        <v>141</v>
      </c>
      <c r="B103" s="72">
        <v>8.6457727272727301</v>
      </c>
      <c r="D103" s="71"/>
      <c r="G103" s="115" t="s">
        <v>1507</v>
      </c>
      <c r="H103" s="114" t="s">
        <v>308</v>
      </c>
      <c r="M103" s="115" t="s">
        <v>792</v>
      </c>
      <c r="N103" s="114" t="s">
        <v>1955</v>
      </c>
      <c r="O103" s="115" t="s">
        <v>1956</v>
      </c>
      <c r="P103" s="114" t="s">
        <v>1957</v>
      </c>
      <c r="Q103" s="73" t="s">
        <v>1192</v>
      </c>
      <c r="R103" s="74" t="s">
        <v>285</v>
      </c>
      <c r="S103" s="73" t="s">
        <v>1291</v>
      </c>
      <c r="T103" s="74" t="s">
        <v>481</v>
      </c>
    </row>
    <row r="104" spans="1:20" ht="28">
      <c r="A104" s="81">
        <v>322</v>
      </c>
      <c r="B104" s="72">
        <v>8.647181818181819</v>
      </c>
      <c r="D104" s="71"/>
      <c r="G104" s="115"/>
      <c r="H104" s="114"/>
      <c r="M104" s="115"/>
      <c r="N104" s="114"/>
      <c r="O104" s="115"/>
      <c r="P104" s="114"/>
      <c r="Q104" s="73" t="s">
        <v>1958</v>
      </c>
      <c r="R104" s="74" t="s">
        <v>495</v>
      </c>
    </row>
    <row r="105" spans="1:20">
      <c r="A105" s="84">
        <v>323</v>
      </c>
      <c r="B105" s="72">
        <v>8.8386666666666667</v>
      </c>
      <c r="D105" s="71"/>
    </row>
    <row r="106" spans="1:20">
      <c r="A106" s="84" t="s">
        <v>47</v>
      </c>
      <c r="B106" s="72">
        <v>8.8571363636363643</v>
      </c>
      <c r="C106" s="115" t="s">
        <v>1734</v>
      </c>
      <c r="D106" s="115" t="s">
        <v>279</v>
      </c>
      <c r="E106" s="115" t="s">
        <v>1959</v>
      </c>
      <c r="F106" s="114" t="s">
        <v>1960</v>
      </c>
      <c r="G106" s="115" t="s">
        <v>1565</v>
      </c>
      <c r="H106" s="114" t="s">
        <v>1961</v>
      </c>
      <c r="I106" s="115" t="s">
        <v>1455</v>
      </c>
      <c r="J106" s="114" t="s">
        <v>1197</v>
      </c>
      <c r="K106" s="115" t="s">
        <v>637</v>
      </c>
      <c r="L106" s="114" t="s">
        <v>1962</v>
      </c>
      <c r="M106" s="115" t="s">
        <v>1963</v>
      </c>
      <c r="N106" s="114" t="s">
        <v>1964</v>
      </c>
      <c r="O106" s="115" t="s">
        <v>1086</v>
      </c>
      <c r="P106" s="114" t="s">
        <v>504</v>
      </c>
      <c r="Q106" s="115" t="s">
        <v>1086</v>
      </c>
      <c r="R106" s="114" t="s">
        <v>504</v>
      </c>
      <c r="S106" s="115" t="s">
        <v>1965</v>
      </c>
      <c r="T106" s="114" t="s">
        <v>545</v>
      </c>
    </row>
    <row r="107" spans="1:20">
      <c r="A107" s="84" t="s">
        <v>48</v>
      </c>
      <c r="B107" s="72">
        <v>8.9269545454545423</v>
      </c>
      <c r="C107" s="115"/>
      <c r="D107" s="115"/>
      <c r="E107" s="115"/>
      <c r="F107" s="114"/>
      <c r="G107" s="115"/>
      <c r="H107" s="114"/>
      <c r="I107" s="115"/>
      <c r="J107" s="114"/>
      <c r="K107" s="115"/>
      <c r="L107" s="114"/>
      <c r="M107" s="115"/>
      <c r="N107" s="114"/>
      <c r="O107" s="115"/>
      <c r="P107" s="114"/>
      <c r="Q107" s="115"/>
      <c r="R107" s="114"/>
      <c r="S107" s="115"/>
      <c r="T107" s="114"/>
    </row>
    <row r="108" spans="1:20">
      <c r="A108" s="84" t="s">
        <v>49</v>
      </c>
      <c r="B108" s="72">
        <v>8.9433863636363657</v>
      </c>
      <c r="C108" s="115"/>
      <c r="D108" s="115"/>
      <c r="E108" s="115"/>
      <c r="F108" s="114"/>
      <c r="G108" s="115"/>
      <c r="H108" s="114"/>
      <c r="I108" s="115"/>
      <c r="J108" s="114"/>
      <c r="K108" s="115"/>
      <c r="L108" s="114"/>
      <c r="M108" s="115"/>
      <c r="N108" s="114"/>
      <c r="O108" s="115"/>
      <c r="P108" s="114"/>
      <c r="Q108" s="115"/>
      <c r="R108" s="114"/>
      <c r="S108" s="115"/>
      <c r="T108" s="114"/>
    </row>
    <row r="109" spans="1:20">
      <c r="A109" s="84" t="s">
        <v>50</v>
      </c>
      <c r="B109" s="72">
        <v>9.0988636363636335</v>
      </c>
      <c r="D109" s="71"/>
    </row>
    <row r="110" spans="1:20">
      <c r="A110" s="84">
        <v>30</v>
      </c>
      <c r="B110" s="72">
        <v>9.0993636363636341</v>
      </c>
      <c r="D110" s="71"/>
    </row>
    <row r="111" spans="1:20">
      <c r="A111" s="84" t="s">
        <v>51</v>
      </c>
      <c r="B111" s="72">
        <v>9.207409090909092</v>
      </c>
      <c r="D111" s="71"/>
      <c r="K111" s="73" t="s">
        <v>546</v>
      </c>
      <c r="L111" s="74" t="s">
        <v>298</v>
      </c>
      <c r="O111" s="73" t="s">
        <v>981</v>
      </c>
      <c r="P111" s="74" t="s">
        <v>298</v>
      </c>
      <c r="Q111" s="73" t="s">
        <v>1088</v>
      </c>
      <c r="R111" s="74" t="s">
        <v>298</v>
      </c>
    </row>
    <row r="112" spans="1:20">
      <c r="A112" s="84" t="s">
        <v>52</v>
      </c>
      <c r="B112" s="72">
        <v>9.34</v>
      </c>
      <c r="D112" s="71"/>
    </row>
    <row r="113" spans="1:20">
      <c r="A113" s="84" t="s">
        <v>53</v>
      </c>
      <c r="B113" s="72">
        <v>9.34</v>
      </c>
      <c r="D113" s="71"/>
    </row>
    <row r="114" spans="1:20">
      <c r="A114" s="84" t="s">
        <v>54</v>
      </c>
      <c r="B114" s="72">
        <v>9.3740454545454543</v>
      </c>
      <c r="D114" s="71"/>
    </row>
    <row r="115" spans="1:20" ht="28">
      <c r="A115" s="84"/>
      <c r="B115" s="72"/>
      <c r="C115" s="73" t="s">
        <v>1787</v>
      </c>
      <c r="D115" s="73" t="s">
        <v>1966</v>
      </c>
      <c r="E115" s="73" t="s">
        <v>717</v>
      </c>
      <c r="F115" s="74" t="s">
        <v>1967</v>
      </c>
      <c r="K115" s="73" t="s">
        <v>547</v>
      </c>
      <c r="L115" s="74" t="s">
        <v>1968</v>
      </c>
      <c r="M115" s="73" t="s">
        <v>797</v>
      </c>
      <c r="N115" s="74" t="s">
        <v>1969</v>
      </c>
      <c r="O115" s="73" t="s">
        <v>1970</v>
      </c>
      <c r="P115" s="74" t="s">
        <v>296</v>
      </c>
      <c r="Q115" s="115" t="s">
        <v>1971</v>
      </c>
      <c r="R115" s="114" t="s">
        <v>1972</v>
      </c>
      <c r="S115" s="115" t="s">
        <v>1973</v>
      </c>
      <c r="T115" s="114" t="s">
        <v>1294</v>
      </c>
    </row>
    <row r="116" spans="1:20">
      <c r="A116" s="84">
        <v>548</v>
      </c>
      <c r="B116" s="72">
        <v>9.545139534883722</v>
      </c>
      <c r="C116" s="73" t="s">
        <v>1509</v>
      </c>
      <c r="D116" s="73" t="s">
        <v>319</v>
      </c>
      <c r="G116" s="73" t="s">
        <v>548</v>
      </c>
      <c r="H116" s="74" t="s">
        <v>1974</v>
      </c>
      <c r="K116" s="73" t="s">
        <v>640</v>
      </c>
      <c r="L116" s="74" t="s">
        <v>641</v>
      </c>
      <c r="O116" s="73" t="s">
        <v>1975</v>
      </c>
      <c r="P116" s="74" t="s">
        <v>1976</v>
      </c>
      <c r="Q116" s="115"/>
      <c r="R116" s="114"/>
      <c r="S116" s="115"/>
      <c r="T116" s="114"/>
    </row>
    <row r="117" spans="1:20">
      <c r="A117" s="84"/>
      <c r="B117" s="72"/>
      <c r="D117" s="71"/>
      <c r="E117" s="73" t="s">
        <v>1620</v>
      </c>
      <c r="F117" s="74" t="s">
        <v>1977</v>
      </c>
      <c r="I117" s="73" t="s">
        <v>1456</v>
      </c>
      <c r="J117" s="74" t="s">
        <v>1977</v>
      </c>
      <c r="K117" s="73" t="s">
        <v>549</v>
      </c>
      <c r="L117" s="74" t="s">
        <v>1977</v>
      </c>
      <c r="M117" s="73" t="s">
        <v>798</v>
      </c>
      <c r="N117" s="74" t="s">
        <v>799</v>
      </c>
      <c r="S117" s="115"/>
      <c r="T117" s="114"/>
    </row>
    <row r="118" spans="1:20">
      <c r="A118" s="84">
        <v>549</v>
      </c>
      <c r="B118" s="72">
        <v>9.6772000000000009</v>
      </c>
      <c r="D118" s="71"/>
    </row>
    <row r="119" spans="1:20">
      <c r="A119" s="84"/>
      <c r="B119" s="72"/>
      <c r="C119" s="73" t="s">
        <v>1788</v>
      </c>
      <c r="D119" s="73" t="s">
        <v>298</v>
      </c>
      <c r="O119" s="73" t="s">
        <v>885</v>
      </c>
      <c r="P119" s="74" t="s">
        <v>298</v>
      </c>
      <c r="Q119" s="73" t="s">
        <v>1089</v>
      </c>
      <c r="R119" s="74" t="s">
        <v>298</v>
      </c>
    </row>
    <row r="120" spans="1:20">
      <c r="A120" s="84" t="s">
        <v>196</v>
      </c>
      <c r="B120" s="72">
        <v>9.8181818181818183</v>
      </c>
      <c r="D120" s="71"/>
    </row>
    <row r="121" spans="1:20">
      <c r="A121" s="84" t="s">
        <v>55</v>
      </c>
      <c r="B121" s="72">
        <v>9.894266666666665</v>
      </c>
      <c r="D121" s="71"/>
    </row>
    <row r="122" spans="1:20">
      <c r="A122" s="84" t="s">
        <v>56</v>
      </c>
      <c r="B122" s="72"/>
      <c r="D122" s="71"/>
    </row>
    <row r="123" spans="1:20">
      <c r="A123" s="84" t="s">
        <v>229</v>
      </c>
      <c r="B123" s="72">
        <v>9.9986666666666668</v>
      </c>
      <c r="D123" s="71"/>
    </row>
    <row r="124" spans="1:20">
      <c r="A124" s="81">
        <v>316</v>
      </c>
      <c r="B124" s="72">
        <v>10.041477272727274</v>
      </c>
      <c r="D124" s="71"/>
    </row>
    <row r="125" spans="1:20">
      <c r="A125" s="84" t="s">
        <v>57</v>
      </c>
      <c r="B125" s="72">
        <v>10.044704545454545</v>
      </c>
      <c r="D125" s="71"/>
    </row>
    <row r="126" spans="1:20" ht="28">
      <c r="A126" s="84"/>
      <c r="B126" s="72"/>
      <c r="C126" s="73" t="s">
        <v>1978</v>
      </c>
      <c r="D126" s="73" t="s">
        <v>1979</v>
      </c>
      <c r="E126" s="73" t="s">
        <v>1621</v>
      </c>
      <c r="F126" s="74" t="s">
        <v>422</v>
      </c>
      <c r="I126" s="73" t="s">
        <v>1457</v>
      </c>
      <c r="J126" s="74" t="s">
        <v>296</v>
      </c>
      <c r="M126" s="73" t="s">
        <v>800</v>
      </c>
      <c r="N126" s="74" t="s">
        <v>1980</v>
      </c>
      <c r="O126" s="73" t="s">
        <v>886</v>
      </c>
      <c r="P126" s="74" t="s">
        <v>493</v>
      </c>
      <c r="Q126" s="73" t="s">
        <v>1297</v>
      </c>
      <c r="R126" s="74" t="s">
        <v>922</v>
      </c>
      <c r="S126" s="73" t="s">
        <v>1981</v>
      </c>
      <c r="T126" s="74" t="s">
        <v>465</v>
      </c>
    </row>
    <row r="127" spans="1:20">
      <c r="A127" s="84" t="s">
        <v>197</v>
      </c>
      <c r="B127" s="72">
        <v>10.174911764705881</v>
      </c>
      <c r="D127" s="71"/>
    </row>
    <row r="128" spans="1:20">
      <c r="A128" s="84" t="s">
        <v>58</v>
      </c>
      <c r="B128" s="72">
        <v>10.171878787878789</v>
      </c>
      <c r="D128" s="71"/>
    </row>
    <row r="129" spans="1:20">
      <c r="A129" s="84"/>
      <c r="B129" s="72"/>
      <c r="C129" s="73" t="s">
        <v>1790</v>
      </c>
      <c r="D129" s="73" t="s">
        <v>298</v>
      </c>
    </row>
    <row r="130" spans="1:20">
      <c r="A130" s="89" t="s">
        <v>59</v>
      </c>
      <c r="B130" s="72">
        <v>10.31534090909091</v>
      </c>
      <c r="C130" s="115" t="s">
        <v>1982</v>
      </c>
      <c r="D130" s="114" t="s">
        <v>1983</v>
      </c>
      <c r="E130" s="115" t="s">
        <v>1984</v>
      </c>
      <c r="F130" s="114" t="s">
        <v>1985</v>
      </c>
      <c r="G130" s="115" t="s">
        <v>1986</v>
      </c>
      <c r="H130" s="114" t="s">
        <v>1987</v>
      </c>
      <c r="I130" s="115" t="s">
        <v>1458</v>
      </c>
      <c r="J130" s="114" t="s">
        <v>1988</v>
      </c>
      <c r="K130" s="115" t="s">
        <v>642</v>
      </c>
      <c r="L130" s="114" t="s">
        <v>1989</v>
      </c>
      <c r="M130" s="115" t="s">
        <v>1990</v>
      </c>
      <c r="N130" s="114" t="s">
        <v>1991</v>
      </c>
      <c r="O130" s="115" t="s">
        <v>1992</v>
      </c>
      <c r="P130" s="114" t="s">
        <v>1993</v>
      </c>
      <c r="Q130" s="115" t="s">
        <v>988</v>
      </c>
      <c r="R130" s="114" t="s">
        <v>1994</v>
      </c>
      <c r="S130" s="115" t="s">
        <v>1995</v>
      </c>
      <c r="T130" s="114" t="s">
        <v>1299</v>
      </c>
    </row>
    <row r="131" spans="1:20">
      <c r="A131" s="89">
        <v>521</v>
      </c>
      <c r="B131" s="72">
        <v>10.368636363636361</v>
      </c>
      <c r="C131" s="115"/>
      <c r="D131" s="114"/>
      <c r="E131" s="115"/>
      <c r="F131" s="114"/>
      <c r="G131" s="115"/>
      <c r="H131" s="114"/>
      <c r="I131" s="115"/>
      <c r="J131" s="114"/>
      <c r="K131" s="115"/>
      <c r="L131" s="114"/>
      <c r="M131" s="115"/>
      <c r="N131" s="114"/>
      <c r="O131" s="115"/>
      <c r="P131" s="114"/>
      <c r="Q131" s="115"/>
      <c r="R131" s="114"/>
      <c r="S131" s="115"/>
      <c r="T131" s="114"/>
    </row>
    <row r="132" spans="1:20">
      <c r="A132" s="89" t="s">
        <v>60</v>
      </c>
      <c r="B132" s="72">
        <v>10.368727272727272</v>
      </c>
      <c r="C132" s="115"/>
      <c r="D132" s="114"/>
      <c r="E132" s="115"/>
      <c r="F132" s="114"/>
      <c r="G132" s="115"/>
      <c r="H132" s="114"/>
      <c r="I132" s="115"/>
      <c r="J132" s="114"/>
      <c r="K132" s="115"/>
      <c r="L132" s="114"/>
      <c r="M132" s="115"/>
      <c r="N132" s="114"/>
      <c r="O132" s="115"/>
      <c r="P132" s="114"/>
      <c r="Q132" s="115"/>
      <c r="R132" s="114"/>
      <c r="S132" s="115"/>
      <c r="T132" s="114"/>
    </row>
    <row r="133" spans="1:20">
      <c r="A133" s="89">
        <v>515</v>
      </c>
      <c r="B133" s="72">
        <v>10.378386363636364</v>
      </c>
      <c r="C133" s="115"/>
      <c r="D133" s="114"/>
      <c r="E133" s="115"/>
      <c r="F133" s="114"/>
      <c r="G133" s="115"/>
      <c r="H133" s="114"/>
      <c r="I133" s="115"/>
      <c r="J133" s="114"/>
      <c r="K133" s="115"/>
      <c r="L133" s="114"/>
      <c r="M133" s="115"/>
      <c r="N133" s="114"/>
      <c r="O133" s="115"/>
      <c r="P133" s="114"/>
      <c r="Q133" s="115"/>
      <c r="R133" s="114"/>
      <c r="S133" s="115"/>
      <c r="T133" s="114"/>
    </row>
    <row r="134" spans="1:20">
      <c r="A134" s="84" t="s">
        <v>61</v>
      </c>
      <c r="B134" s="72"/>
      <c r="D134" s="71"/>
    </row>
    <row r="135" spans="1:20">
      <c r="A135" s="84"/>
      <c r="B135" s="72"/>
      <c r="D135" s="71"/>
      <c r="E135" s="73" t="s">
        <v>1686</v>
      </c>
      <c r="F135" s="74" t="s">
        <v>288</v>
      </c>
    </row>
    <row r="136" spans="1:20">
      <c r="A136" s="84" t="s">
        <v>62</v>
      </c>
      <c r="B136" s="72">
        <v>10.620200000000001</v>
      </c>
      <c r="D136" s="71"/>
    </row>
    <row r="137" spans="1:20">
      <c r="A137" s="84" t="s">
        <v>64</v>
      </c>
      <c r="B137" s="72">
        <v>10.638</v>
      </c>
      <c r="C137" s="73" t="s">
        <v>1996</v>
      </c>
      <c r="D137" s="73" t="s">
        <v>280</v>
      </c>
      <c r="E137" s="73" t="s">
        <v>1687</v>
      </c>
      <c r="F137" s="74" t="s">
        <v>280</v>
      </c>
      <c r="G137" s="73" t="s">
        <v>1511</v>
      </c>
      <c r="H137" s="74" t="s">
        <v>280</v>
      </c>
      <c r="I137" s="73" t="s">
        <v>1459</v>
      </c>
      <c r="J137" s="74" t="s">
        <v>280</v>
      </c>
      <c r="K137" s="73" t="s">
        <v>644</v>
      </c>
      <c r="L137" s="74" t="s">
        <v>280</v>
      </c>
      <c r="M137" s="73" t="s">
        <v>719</v>
      </c>
      <c r="N137" s="74" t="s">
        <v>280</v>
      </c>
      <c r="O137" s="73" t="s">
        <v>891</v>
      </c>
      <c r="P137" s="74" t="s">
        <v>280</v>
      </c>
      <c r="Q137" s="73" t="s">
        <v>1997</v>
      </c>
      <c r="R137" s="74" t="s">
        <v>280</v>
      </c>
      <c r="S137" s="73" t="s">
        <v>1301</v>
      </c>
      <c r="T137" s="74" t="s">
        <v>280</v>
      </c>
    </row>
    <row r="138" spans="1:20">
      <c r="A138" s="84" t="s">
        <v>167</v>
      </c>
      <c r="B138" s="72"/>
      <c r="D138" s="71"/>
    </row>
    <row r="139" spans="1:20">
      <c r="A139" s="81" t="s">
        <v>65</v>
      </c>
      <c r="B139" s="72">
        <v>10.704772727272726</v>
      </c>
      <c r="D139" s="71"/>
      <c r="E139" s="73" t="s">
        <v>1624</v>
      </c>
      <c r="F139" s="74" t="s">
        <v>301</v>
      </c>
      <c r="G139" s="73" t="s">
        <v>1512</v>
      </c>
      <c r="H139" s="74" t="s">
        <v>298</v>
      </c>
      <c r="I139" s="73" t="s">
        <v>1460</v>
      </c>
      <c r="J139" s="74" t="s">
        <v>298</v>
      </c>
      <c r="M139" s="73" t="s">
        <v>552</v>
      </c>
      <c r="N139" s="74" t="s">
        <v>301</v>
      </c>
      <c r="O139" s="73" t="s">
        <v>992</v>
      </c>
      <c r="P139" s="74" t="s">
        <v>993</v>
      </c>
    </row>
    <row r="140" spans="1:20">
      <c r="A140" s="84" t="s">
        <v>66</v>
      </c>
      <c r="B140" s="72">
        <v>10.775604651162793</v>
      </c>
      <c r="D140" s="71"/>
    </row>
    <row r="141" spans="1:20">
      <c r="A141" s="84" t="s">
        <v>69</v>
      </c>
      <c r="B141" s="72"/>
      <c r="D141" s="71"/>
    </row>
    <row r="142" spans="1:20">
      <c r="A142" s="84" t="s">
        <v>67</v>
      </c>
      <c r="B142" s="72">
        <v>10.861692307692309</v>
      </c>
      <c r="C142" s="73" t="s">
        <v>1737</v>
      </c>
      <c r="D142" s="73" t="s">
        <v>321</v>
      </c>
    </row>
    <row r="143" spans="1:20" ht="28">
      <c r="A143" s="81" t="s">
        <v>269</v>
      </c>
      <c r="B143" s="72">
        <v>10.951750000000001</v>
      </c>
      <c r="D143" s="71"/>
      <c r="G143" s="73" t="s">
        <v>1998</v>
      </c>
      <c r="H143" s="74" t="s">
        <v>1999</v>
      </c>
      <c r="K143" s="73" t="s">
        <v>645</v>
      </c>
      <c r="L143" s="74" t="s">
        <v>2000</v>
      </c>
      <c r="S143" s="73" t="s">
        <v>1303</v>
      </c>
      <c r="T143" s="74" t="s">
        <v>290</v>
      </c>
    </row>
    <row r="144" spans="1:20">
      <c r="A144" s="84" t="s">
        <v>68</v>
      </c>
      <c r="B144" s="72">
        <v>10.875024390243906</v>
      </c>
      <c r="D144" s="71"/>
    </row>
    <row r="145" spans="1:20">
      <c r="A145" s="81" t="s">
        <v>63</v>
      </c>
      <c r="B145" s="72"/>
      <c r="D145" s="71"/>
    </row>
    <row r="146" spans="1:20">
      <c r="A146" s="84">
        <v>450</v>
      </c>
      <c r="B146" s="72">
        <v>10.982275862068963</v>
      </c>
      <c r="D146" s="71"/>
    </row>
    <row r="147" spans="1:20">
      <c r="A147" s="84" t="s">
        <v>70</v>
      </c>
      <c r="B147" s="72">
        <v>10.993307692307694</v>
      </c>
      <c r="D147" s="71"/>
    </row>
    <row r="148" spans="1:20">
      <c r="A148" s="84" t="s">
        <v>183</v>
      </c>
      <c r="B148" s="72"/>
      <c r="D148" s="71"/>
    </row>
    <row r="149" spans="1:20">
      <c r="A149" s="81" t="s">
        <v>230</v>
      </c>
      <c r="B149" s="72">
        <v>11.004099999999999</v>
      </c>
      <c r="D149" s="71"/>
    </row>
    <row r="150" spans="1:20">
      <c r="A150" s="84" t="s">
        <v>71</v>
      </c>
      <c r="B150" s="72">
        <v>11.007704545454546</v>
      </c>
      <c r="D150" s="71"/>
    </row>
    <row r="151" spans="1:20">
      <c r="A151" s="84" t="s">
        <v>73</v>
      </c>
      <c r="B151" s="72">
        <v>11.060568181818184</v>
      </c>
      <c r="D151" s="71"/>
    </row>
    <row r="152" spans="1:20">
      <c r="A152" s="81" t="s">
        <v>74</v>
      </c>
      <c r="B152" s="72">
        <v>11.119749999999998</v>
      </c>
      <c r="D152" s="71"/>
      <c r="I152" s="115" t="s">
        <v>1461</v>
      </c>
      <c r="J152" s="114" t="s">
        <v>298</v>
      </c>
      <c r="O152" s="73" t="s">
        <v>892</v>
      </c>
      <c r="P152" s="74" t="s">
        <v>298</v>
      </c>
      <c r="Q152" s="73" t="s">
        <v>892</v>
      </c>
      <c r="R152" s="74" t="s">
        <v>298</v>
      </c>
      <c r="S152" s="73" t="s">
        <v>1392</v>
      </c>
      <c r="T152" s="74" t="s">
        <v>298</v>
      </c>
    </row>
    <row r="153" spans="1:20">
      <c r="A153" s="84" t="s">
        <v>75</v>
      </c>
      <c r="B153" s="72">
        <v>11.121636363636362</v>
      </c>
      <c r="D153" s="71"/>
      <c r="I153" s="115"/>
      <c r="J153" s="114"/>
    </row>
    <row r="154" spans="1:20">
      <c r="A154" s="83" t="s">
        <v>198</v>
      </c>
      <c r="B154" s="72">
        <v>11.120045454545455</v>
      </c>
      <c r="D154" s="71"/>
      <c r="I154" s="115"/>
      <c r="J154" s="114"/>
    </row>
    <row r="155" spans="1:20" ht="28">
      <c r="A155" s="83"/>
      <c r="B155" s="72"/>
      <c r="C155" s="73" t="s">
        <v>1792</v>
      </c>
      <c r="D155" s="74" t="s">
        <v>361</v>
      </c>
    </row>
    <row r="156" spans="1:20">
      <c r="A156" s="81" t="s">
        <v>200</v>
      </c>
      <c r="B156" s="72">
        <v>11.234945945945945</v>
      </c>
      <c r="D156" s="71"/>
      <c r="K156" s="115" t="s">
        <v>554</v>
      </c>
      <c r="L156" s="114" t="s">
        <v>776</v>
      </c>
    </row>
    <row r="157" spans="1:20">
      <c r="A157" s="85" t="s">
        <v>76</v>
      </c>
      <c r="B157" s="72">
        <v>11.25340909090909</v>
      </c>
      <c r="D157" s="71"/>
      <c r="K157" s="115"/>
      <c r="L157" s="114"/>
      <c r="O157" s="73" t="s">
        <v>893</v>
      </c>
      <c r="P157" s="74" t="s">
        <v>270</v>
      </c>
      <c r="S157" s="73" t="s">
        <v>1304</v>
      </c>
      <c r="T157" s="74" t="s">
        <v>298</v>
      </c>
    </row>
    <row r="158" spans="1:20">
      <c r="A158" s="81"/>
      <c r="B158" s="72"/>
      <c r="C158" s="73" t="s">
        <v>1738</v>
      </c>
      <c r="D158" s="73" t="s">
        <v>322</v>
      </c>
      <c r="E158" s="73" t="s">
        <v>1688</v>
      </c>
      <c r="F158" s="74" t="s">
        <v>393</v>
      </c>
      <c r="G158" s="73" t="s">
        <v>1514</v>
      </c>
      <c r="H158" s="74" t="s">
        <v>298</v>
      </c>
    </row>
    <row r="159" spans="1:20">
      <c r="A159" s="89" t="s">
        <v>78</v>
      </c>
      <c r="B159" s="72">
        <v>11.363386363636364</v>
      </c>
      <c r="C159" s="115" t="s">
        <v>2001</v>
      </c>
      <c r="D159" s="114" t="s">
        <v>2002</v>
      </c>
      <c r="E159" s="115" t="s">
        <v>1689</v>
      </c>
      <c r="F159" s="114" t="s">
        <v>2003</v>
      </c>
      <c r="I159" s="115" t="s">
        <v>1462</v>
      </c>
      <c r="J159" s="114" t="s">
        <v>512</v>
      </c>
      <c r="K159" s="115" t="s">
        <v>2004</v>
      </c>
      <c r="L159" s="114" t="s">
        <v>2005</v>
      </c>
      <c r="M159" s="115" t="s">
        <v>2006</v>
      </c>
      <c r="N159" s="114" t="s">
        <v>2007</v>
      </c>
      <c r="O159" s="115" t="s">
        <v>2008</v>
      </c>
      <c r="P159" s="114" t="s">
        <v>2009</v>
      </c>
      <c r="Q159" s="115" t="s">
        <v>2010</v>
      </c>
      <c r="R159" s="114" t="s">
        <v>2011</v>
      </c>
      <c r="S159" s="115" t="s">
        <v>2012</v>
      </c>
      <c r="T159" s="114" t="s">
        <v>2013</v>
      </c>
    </row>
    <row r="160" spans="1:20">
      <c r="A160" s="89" t="s">
        <v>77</v>
      </c>
      <c r="B160" s="72">
        <v>11.409374999999999</v>
      </c>
      <c r="C160" s="115"/>
      <c r="D160" s="114"/>
      <c r="E160" s="115"/>
      <c r="F160" s="114"/>
      <c r="I160" s="115"/>
      <c r="J160" s="114"/>
      <c r="K160" s="115"/>
      <c r="L160" s="114"/>
      <c r="M160" s="115"/>
      <c r="N160" s="114"/>
      <c r="O160" s="115"/>
      <c r="P160" s="114"/>
      <c r="Q160" s="115"/>
      <c r="R160" s="114"/>
      <c r="S160" s="115"/>
      <c r="T160" s="114"/>
    </row>
    <row r="161" spans="1:20">
      <c r="A161" s="89">
        <v>315</v>
      </c>
      <c r="B161" s="72">
        <v>11.40731818181818</v>
      </c>
      <c r="C161" s="115"/>
      <c r="D161" s="114"/>
      <c r="E161" s="115"/>
      <c r="F161" s="114"/>
      <c r="I161" s="115"/>
      <c r="J161" s="114"/>
      <c r="K161" s="115"/>
      <c r="L161" s="114"/>
      <c r="M161" s="115"/>
      <c r="N161" s="114"/>
      <c r="O161" s="115"/>
      <c r="P161" s="114"/>
      <c r="Q161" s="115"/>
      <c r="R161" s="114"/>
      <c r="S161" s="115"/>
      <c r="T161" s="114"/>
    </row>
    <row r="162" spans="1:20">
      <c r="A162" s="81"/>
      <c r="B162" s="72"/>
      <c r="C162" s="73" t="s">
        <v>1794</v>
      </c>
      <c r="D162" s="74" t="s">
        <v>379</v>
      </c>
      <c r="G162" s="73" t="s">
        <v>1515</v>
      </c>
      <c r="H162" s="74" t="s">
        <v>400</v>
      </c>
      <c r="I162" s="115"/>
      <c r="J162" s="114"/>
      <c r="K162" s="115"/>
      <c r="L162" s="114"/>
      <c r="M162" s="115"/>
      <c r="N162" s="114"/>
      <c r="O162" s="115"/>
      <c r="P162" s="114"/>
      <c r="Q162" s="115"/>
      <c r="R162" s="114"/>
      <c r="S162" s="115"/>
      <c r="T162" s="114"/>
    </row>
    <row r="163" spans="1:20">
      <c r="A163" s="81">
        <v>516</v>
      </c>
      <c r="B163" s="72">
        <v>11.557477272727272</v>
      </c>
      <c r="D163" s="71"/>
      <c r="I163" s="115"/>
      <c r="J163" s="114"/>
      <c r="K163" s="115" t="s">
        <v>558</v>
      </c>
      <c r="L163" s="114" t="s">
        <v>559</v>
      </c>
    </row>
    <row r="164" spans="1:20">
      <c r="A164" s="81" t="s">
        <v>79</v>
      </c>
      <c r="B164" s="72">
        <v>11.55159090909091</v>
      </c>
      <c r="D164" s="71"/>
      <c r="I164" s="115"/>
      <c r="J164" s="114"/>
      <c r="K164" s="115"/>
      <c r="L164" s="114"/>
    </row>
    <row r="165" spans="1:20">
      <c r="A165" s="81" t="s">
        <v>190</v>
      </c>
      <c r="B165" s="72">
        <v>11.574249999999999</v>
      </c>
      <c r="D165" s="71"/>
      <c r="I165" s="115"/>
      <c r="J165" s="114"/>
      <c r="K165" s="115"/>
      <c r="L165" s="114"/>
    </row>
    <row r="166" spans="1:20">
      <c r="A166" s="81" t="s">
        <v>80</v>
      </c>
      <c r="B166" s="72">
        <v>11.658272727272729</v>
      </c>
      <c r="D166" s="71"/>
    </row>
    <row r="167" spans="1:20">
      <c r="A167" s="81" t="s">
        <v>81</v>
      </c>
      <c r="B167" s="72"/>
      <c r="D167" s="71"/>
    </row>
    <row r="168" spans="1:20">
      <c r="A168" s="81">
        <v>522</v>
      </c>
      <c r="B168" s="72">
        <v>11.671681818181817</v>
      </c>
      <c r="D168" s="71"/>
    </row>
    <row r="169" spans="1:20">
      <c r="A169" s="81">
        <v>517</v>
      </c>
      <c r="B169" s="72">
        <v>11.797613636363634</v>
      </c>
      <c r="D169" s="71"/>
    </row>
    <row r="170" spans="1:20">
      <c r="A170" s="84" t="s">
        <v>82</v>
      </c>
      <c r="B170" s="72">
        <v>11.877931818181816</v>
      </c>
      <c r="D170" s="71"/>
    </row>
    <row r="171" spans="1:20">
      <c r="A171" s="84">
        <v>523</v>
      </c>
      <c r="B171" s="72">
        <v>11.988068181818182</v>
      </c>
      <c r="D171" s="71"/>
    </row>
    <row r="172" spans="1:20">
      <c r="A172" s="84" t="s">
        <v>83</v>
      </c>
      <c r="B172" s="72">
        <v>12.008162790697675</v>
      </c>
      <c r="D172" s="71"/>
    </row>
    <row r="173" spans="1:20">
      <c r="A173" s="84" t="s">
        <v>84</v>
      </c>
      <c r="B173" s="72">
        <v>12.085000000000001</v>
      </c>
      <c r="D173" s="71"/>
    </row>
    <row r="174" spans="1:20">
      <c r="A174" s="84">
        <v>518</v>
      </c>
      <c r="B174" s="72">
        <v>12.098170454545459</v>
      </c>
      <c r="D174" s="71"/>
    </row>
    <row r="175" spans="1:20">
      <c r="A175" s="84"/>
      <c r="B175" s="72"/>
      <c r="C175" s="73" t="s">
        <v>1740</v>
      </c>
      <c r="D175" s="73" t="s">
        <v>324</v>
      </c>
      <c r="O175" s="73" t="s">
        <v>896</v>
      </c>
      <c r="P175" s="74" t="s">
        <v>356</v>
      </c>
      <c r="Q175" s="73" t="s">
        <v>1210</v>
      </c>
      <c r="R175" s="74" t="s">
        <v>776</v>
      </c>
    </row>
    <row r="176" spans="1:20">
      <c r="A176" s="84" t="s">
        <v>85</v>
      </c>
      <c r="B176" s="72">
        <v>12.220568181818185</v>
      </c>
      <c r="D176" s="71"/>
    </row>
    <row r="177" spans="1:20">
      <c r="A177" s="84" t="s">
        <v>86</v>
      </c>
      <c r="B177" s="72">
        <v>12.235363636363639</v>
      </c>
      <c r="D177" s="71"/>
    </row>
    <row r="178" spans="1:20">
      <c r="A178" s="84" t="s">
        <v>91</v>
      </c>
      <c r="B178" s="72">
        <v>12.235317073170735</v>
      </c>
      <c r="D178" s="71"/>
    </row>
    <row r="179" spans="1:20">
      <c r="A179" s="84"/>
      <c r="B179" s="72"/>
      <c r="C179" s="73" t="s">
        <v>1795</v>
      </c>
      <c r="D179" s="73" t="s">
        <v>298</v>
      </c>
      <c r="K179" s="73" t="s">
        <v>560</v>
      </c>
      <c r="L179" s="74" t="s">
        <v>561</v>
      </c>
      <c r="O179" s="73" t="s">
        <v>897</v>
      </c>
      <c r="P179" s="74" t="s">
        <v>298</v>
      </c>
    </row>
    <row r="180" spans="1:20">
      <c r="A180" s="84" t="s">
        <v>87</v>
      </c>
      <c r="B180" s="72">
        <v>12.325659090909095</v>
      </c>
      <c r="D180" s="71"/>
    </row>
    <row r="181" spans="1:20">
      <c r="A181" s="84"/>
      <c r="B181" s="72"/>
      <c r="C181" s="73" t="s">
        <v>1796</v>
      </c>
      <c r="D181" s="74" t="s">
        <v>363</v>
      </c>
      <c r="O181" s="73" t="s">
        <v>2014</v>
      </c>
      <c r="P181" s="74" t="s">
        <v>298</v>
      </c>
      <c r="Q181" s="73" t="s">
        <v>2015</v>
      </c>
      <c r="R181" s="74" t="s">
        <v>298</v>
      </c>
    </row>
    <row r="182" spans="1:20">
      <c r="A182" s="84" t="s">
        <v>88</v>
      </c>
      <c r="B182" s="72">
        <v>12.498714285714286</v>
      </c>
      <c r="D182" s="71"/>
    </row>
    <row r="183" spans="1:20" ht="28">
      <c r="A183" s="90" t="s">
        <v>89</v>
      </c>
      <c r="B183" s="72">
        <v>12.586105263157894</v>
      </c>
      <c r="C183" s="73" t="s">
        <v>1741</v>
      </c>
      <c r="D183" s="74" t="s">
        <v>2016</v>
      </c>
      <c r="E183" s="73" t="s">
        <v>1626</v>
      </c>
      <c r="F183" s="74" t="s">
        <v>1101</v>
      </c>
      <c r="G183" s="73" t="s">
        <v>1568</v>
      </c>
      <c r="H183" s="74" t="s">
        <v>295</v>
      </c>
      <c r="I183" s="73" t="s">
        <v>1626</v>
      </c>
      <c r="J183" s="74" t="s">
        <v>1120</v>
      </c>
      <c r="K183" s="73" t="s">
        <v>562</v>
      </c>
      <c r="L183" s="74" t="s">
        <v>298</v>
      </c>
      <c r="M183" s="73" t="s">
        <v>722</v>
      </c>
      <c r="N183" s="74" t="s">
        <v>295</v>
      </c>
      <c r="O183" s="73" t="s">
        <v>2017</v>
      </c>
      <c r="P183" s="74" t="s">
        <v>344</v>
      </c>
      <c r="Q183" s="73" t="s">
        <v>2018</v>
      </c>
      <c r="R183" s="74" t="s">
        <v>2019</v>
      </c>
      <c r="S183" s="73" t="s">
        <v>1308</v>
      </c>
      <c r="T183" s="74" t="s">
        <v>1309</v>
      </c>
    </row>
    <row r="184" spans="1:20">
      <c r="A184" s="84" t="s">
        <v>90</v>
      </c>
      <c r="B184" s="72">
        <v>12.7494</v>
      </c>
      <c r="D184" s="71"/>
    </row>
    <row r="185" spans="1:20">
      <c r="A185" s="84" t="s">
        <v>92</v>
      </c>
      <c r="B185" s="72">
        <v>12.7925</v>
      </c>
      <c r="D185" s="71"/>
    </row>
    <row r="186" spans="1:20">
      <c r="A186" s="84"/>
      <c r="B186" s="72"/>
      <c r="D186" s="71"/>
      <c r="E186" s="73" t="s">
        <v>1627</v>
      </c>
      <c r="F186" s="74" t="s">
        <v>493</v>
      </c>
      <c r="G186" s="73" t="s">
        <v>1569</v>
      </c>
      <c r="H186" s="74" t="s">
        <v>308</v>
      </c>
    </row>
    <row r="187" spans="1:20">
      <c r="A187" s="84">
        <v>470</v>
      </c>
      <c r="B187" s="72">
        <v>12.917318181818189</v>
      </c>
      <c r="D187" s="71"/>
    </row>
    <row r="188" spans="1:20">
      <c r="A188" s="84" t="s">
        <v>211</v>
      </c>
      <c r="B188" s="72">
        <v>12.916974358974359</v>
      </c>
      <c r="D188" s="71"/>
    </row>
    <row r="189" spans="1:20">
      <c r="A189" s="81" t="s">
        <v>93</v>
      </c>
      <c r="B189" s="72">
        <v>12.93888095238095</v>
      </c>
      <c r="D189" s="71"/>
    </row>
    <row r="190" spans="1:20" ht="42">
      <c r="A190" s="84">
        <v>65</v>
      </c>
      <c r="B190" s="72">
        <v>13.078666666666665</v>
      </c>
      <c r="C190" s="73" t="s">
        <v>1798</v>
      </c>
      <c r="D190" s="74" t="s">
        <v>2020</v>
      </c>
      <c r="E190" s="73" t="s">
        <v>1690</v>
      </c>
      <c r="F190" s="74" t="s">
        <v>2021</v>
      </c>
      <c r="I190" s="115" t="s">
        <v>1466</v>
      </c>
      <c r="J190" s="114" t="s">
        <v>513</v>
      </c>
      <c r="M190" s="73" t="s">
        <v>723</v>
      </c>
      <c r="N190" s="74" t="s">
        <v>500</v>
      </c>
      <c r="O190" s="115" t="s">
        <v>2022</v>
      </c>
      <c r="P190" s="114" t="s">
        <v>999</v>
      </c>
      <c r="Q190" s="73" t="s">
        <v>1102</v>
      </c>
      <c r="S190" s="75" t="s">
        <v>1311</v>
      </c>
      <c r="T190" s="74" t="s">
        <v>2023</v>
      </c>
    </row>
    <row r="191" spans="1:20" ht="28">
      <c r="A191" s="84" t="s">
        <v>95</v>
      </c>
      <c r="B191" s="72">
        <v>13.171318181818179</v>
      </c>
      <c r="D191" s="71"/>
      <c r="G191" s="73" t="s">
        <v>1570</v>
      </c>
      <c r="H191" s="74" t="s">
        <v>353</v>
      </c>
      <c r="I191" s="115"/>
      <c r="J191" s="114"/>
      <c r="K191" s="73" t="s">
        <v>2024</v>
      </c>
      <c r="L191" s="74" t="s">
        <v>501</v>
      </c>
      <c r="O191" s="115"/>
      <c r="P191" s="114"/>
      <c r="S191" s="75"/>
      <c r="T191" s="74"/>
    </row>
    <row r="192" spans="1:20">
      <c r="A192" s="84" t="s">
        <v>94</v>
      </c>
      <c r="B192" s="72">
        <v>13.234068181818179</v>
      </c>
      <c r="D192" s="71"/>
    </row>
    <row r="193" spans="1:20">
      <c r="A193" s="84">
        <v>9</v>
      </c>
      <c r="B193" s="72">
        <v>13.324179487179491</v>
      </c>
      <c r="D193" s="71"/>
      <c r="E193" s="115" t="s">
        <v>1691</v>
      </c>
      <c r="F193" s="114" t="s">
        <v>479</v>
      </c>
      <c r="G193" s="115" t="s">
        <v>1571</v>
      </c>
      <c r="H193" s="114" t="s">
        <v>2025</v>
      </c>
      <c r="M193" s="114" t="s">
        <v>2026</v>
      </c>
      <c r="N193" s="114" t="s">
        <v>395</v>
      </c>
      <c r="O193" s="115" t="s">
        <v>2027</v>
      </c>
      <c r="P193" s="114" t="s">
        <v>395</v>
      </c>
      <c r="Q193" s="115" t="s">
        <v>2028</v>
      </c>
      <c r="R193" s="114" t="s">
        <v>395</v>
      </c>
      <c r="S193" s="115" t="s">
        <v>1313</v>
      </c>
      <c r="T193" s="114" t="s">
        <v>395</v>
      </c>
    </row>
    <row r="194" spans="1:20">
      <c r="A194" s="84" t="s">
        <v>96</v>
      </c>
      <c r="B194" s="72">
        <v>13.341886363636364</v>
      </c>
      <c r="D194" s="71"/>
      <c r="E194" s="115"/>
      <c r="F194" s="114"/>
      <c r="G194" s="115"/>
      <c r="H194" s="114"/>
      <c r="M194" s="114"/>
      <c r="N194" s="114"/>
      <c r="O194" s="115"/>
      <c r="P194" s="114"/>
      <c r="Q194" s="115"/>
      <c r="R194" s="114"/>
      <c r="S194" s="115"/>
      <c r="T194" s="114"/>
    </row>
    <row r="195" spans="1:20">
      <c r="A195" s="84" t="s">
        <v>97</v>
      </c>
      <c r="B195" s="72">
        <v>13.478409090909089</v>
      </c>
      <c r="C195" s="73" t="s">
        <v>2029</v>
      </c>
      <c r="D195" s="74" t="s">
        <v>479</v>
      </c>
      <c r="E195" s="115"/>
      <c r="F195" s="114"/>
      <c r="S195" s="73" t="s">
        <v>2030</v>
      </c>
      <c r="T195" s="74" t="s">
        <v>395</v>
      </c>
    </row>
    <row r="196" spans="1:20">
      <c r="A196" s="84" t="s">
        <v>98</v>
      </c>
      <c r="B196" s="72">
        <v>13.532573333333334</v>
      </c>
      <c r="D196" s="71"/>
      <c r="S196" s="73" t="s">
        <v>1316</v>
      </c>
      <c r="T196" s="74" t="s">
        <v>290</v>
      </c>
    </row>
    <row r="197" spans="1:20">
      <c r="A197" s="84" t="s">
        <v>239</v>
      </c>
      <c r="B197" s="72">
        <v>13.609800000000002</v>
      </c>
      <c r="D197" s="71"/>
      <c r="G197" s="73" t="s">
        <v>1519</v>
      </c>
      <c r="H197" s="74" t="s">
        <v>480</v>
      </c>
    </row>
    <row r="198" spans="1:20">
      <c r="A198" s="84" t="s">
        <v>100</v>
      </c>
      <c r="B198" s="72">
        <v>13.633204545454539</v>
      </c>
      <c r="D198" s="71"/>
    </row>
    <row r="199" spans="1:20">
      <c r="A199" s="84" t="s">
        <v>99</v>
      </c>
      <c r="B199" s="72">
        <v>13.658999999999999</v>
      </c>
      <c r="D199" s="71"/>
    </row>
    <row r="200" spans="1:20">
      <c r="A200" s="84" t="s">
        <v>102</v>
      </c>
      <c r="B200" s="72">
        <v>13.628818181818174</v>
      </c>
      <c r="D200" s="71"/>
    </row>
    <row r="201" spans="1:20">
      <c r="A201" s="84">
        <v>76</v>
      </c>
      <c r="B201" s="72">
        <v>13.653684210526317</v>
      </c>
      <c r="D201" s="71"/>
    </row>
    <row r="202" spans="1:20" ht="28">
      <c r="A202" s="84"/>
      <c r="B202" s="72"/>
      <c r="D202" s="71"/>
      <c r="S202" s="73" t="s">
        <v>1317</v>
      </c>
      <c r="T202" s="74" t="s">
        <v>2031</v>
      </c>
    </row>
    <row r="203" spans="1:20">
      <c r="A203" s="84">
        <v>553</v>
      </c>
      <c r="B203" s="72">
        <v>13.847333333333333</v>
      </c>
      <c r="D203" s="71"/>
      <c r="E203" s="73" t="s">
        <v>725</v>
      </c>
      <c r="F203" s="74" t="s">
        <v>2032</v>
      </c>
    </row>
    <row r="204" spans="1:20">
      <c r="A204" s="84">
        <v>536</v>
      </c>
      <c r="B204" s="72">
        <v>13.885863636363638</v>
      </c>
      <c r="C204" s="115" t="s">
        <v>1800</v>
      </c>
      <c r="D204" s="114" t="s">
        <v>2033</v>
      </c>
      <c r="E204" s="73"/>
      <c r="F204" s="76"/>
    </row>
    <row r="205" spans="1:20">
      <c r="A205" s="84" t="s">
        <v>103</v>
      </c>
      <c r="B205" s="72">
        <v>13.895205128205131</v>
      </c>
      <c r="C205" s="115"/>
      <c r="D205" s="114"/>
    </row>
    <row r="206" spans="1:20">
      <c r="A206" s="84" t="s">
        <v>101</v>
      </c>
      <c r="B206" s="72">
        <v>13.909714285714285</v>
      </c>
      <c r="C206" s="115"/>
      <c r="D206" s="114"/>
      <c r="K206" s="73" t="s">
        <v>2034</v>
      </c>
      <c r="L206" s="74" t="s">
        <v>2035</v>
      </c>
    </row>
    <row r="207" spans="1:20" ht="28">
      <c r="A207" s="84"/>
      <c r="B207" s="72"/>
      <c r="C207" s="73" t="s">
        <v>1801</v>
      </c>
      <c r="D207" s="74" t="s">
        <v>2036</v>
      </c>
      <c r="E207" s="73" t="s">
        <v>1693</v>
      </c>
      <c r="F207" s="74" t="s">
        <v>2037</v>
      </c>
      <c r="G207" s="73" t="s">
        <v>1572</v>
      </c>
      <c r="H207" s="74" t="s">
        <v>280</v>
      </c>
      <c r="M207" s="73" t="s">
        <v>727</v>
      </c>
      <c r="N207" s="74" t="s">
        <v>2038</v>
      </c>
      <c r="O207" s="73" t="s">
        <v>1001</v>
      </c>
      <c r="P207" s="74" t="s">
        <v>2039</v>
      </c>
      <c r="Q207" s="73" t="s">
        <v>1107</v>
      </c>
      <c r="R207" s="74" t="s">
        <v>1120</v>
      </c>
    </row>
    <row r="208" spans="1:20">
      <c r="A208" s="84">
        <v>537</v>
      </c>
      <c r="B208" s="72">
        <v>14.018999999999995</v>
      </c>
      <c r="C208" s="115" t="s">
        <v>1802</v>
      </c>
      <c r="D208" s="114" t="s">
        <v>412</v>
      </c>
      <c r="E208" s="115" t="s">
        <v>2040</v>
      </c>
      <c r="F208" s="114" t="s">
        <v>2041</v>
      </c>
      <c r="G208" s="115" t="s">
        <v>1573</v>
      </c>
      <c r="H208" s="114" t="s">
        <v>481</v>
      </c>
      <c r="K208" s="115" t="s">
        <v>651</v>
      </c>
      <c r="L208" s="114" t="s">
        <v>568</v>
      </c>
      <c r="M208" s="115" t="s">
        <v>729</v>
      </c>
      <c r="N208" s="114" t="s">
        <v>730</v>
      </c>
      <c r="O208" s="115" t="s">
        <v>904</v>
      </c>
      <c r="P208" s="114" t="s">
        <v>2042</v>
      </c>
      <c r="Q208" s="115" t="s">
        <v>1108</v>
      </c>
      <c r="R208" s="114" t="s">
        <v>2043</v>
      </c>
      <c r="S208" s="115" t="s">
        <v>1319</v>
      </c>
      <c r="T208" s="114" t="s">
        <v>2044</v>
      </c>
    </row>
    <row r="209" spans="1:20">
      <c r="A209" s="84" t="s">
        <v>104</v>
      </c>
      <c r="B209" s="72">
        <v>14.054382352941179</v>
      </c>
      <c r="C209" s="115"/>
      <c r="D209" s="114"/>
      <c r="E209" s="115"/>
      <c r="F209" s="114"/>
      <c r="G209" s="115"/>
      <c r="H209" s="114"/>
      <c r="K209" s="115"/>
      <c r="L209" s="114"/>
      <c r="M209" s="115"/>
      <c r="N209" s="114"/>
      <c r="O209" s="115"/>
      <c r="P209" s="114"/>
      <c r="Q209" s="115"/>
      <c r="R209" s="114"/>
      <c r="S209" s="115"/>
      <c r="T209" s="114"/>
    </row>
    <row r="210" spans="1:20">
      <c r="A210" s="81" t="s">
        <v>242</v>
      </c>
      <c r="B210" s="72">
        <v>14.063023255813953</v>
      </c>
      <c r="C210" s="115"/>
      <c r="D210" s="114"/>
      <c r="E210" s="115"/>
      <c r="F210" s="114"/>
      <c r="G210" s="115"/>
      <c r="H210" s="114"/>
      <c r="K210" s="115"/>
      <c r="L210" s="114"/>
      <c r="M210" s="115"/>
      <c r="N210" s="114"/>
      <c r="O210" s="115"/>
      <c r="P210" s="114"/>
      <c r="Q210" s="115"/>
      <c r="R210" s="114"/>
      <c r="S210" s="115"/>
      <c r="T210" s="114"/>
    </row>
    <row r="211" spans="1:20" ht="42">
      <c r="A211" s="81"/>
      <c r="B211" s="72"/>
      <c r="D211" s="71"/>
      <c r="F211" s="74"/>
      <c r="G211" s="73" t="s">
        <v>1522</v>
      </c>
      <c r="H211" s="74" t="s">
        <v>482</v>
      </c>
      <c r="K211" s="73" t="s">
        <v>652</v>
      </c>
      <c r="L211" s="74" t="s">
        <v>653</v>
      </c>
      <c r="M211" s="73" t="s">
        <v>2045</v>
      </c>
      <c r="N211" s="74" t="s">
        <v>2046</v>
      </c>
      <c r="Q211" s="73" t="s">
        <v>1110</v>
      </c>
      <c r="R211" s="74" t="s">
        <v>2047</v>
      </c>
      <c r="S211" s="73" t="s">
        <v>1321</v>
      </c>
      <c r="T211" s="74" t="s">
        <v>285</v>
      </c>
    </row>
    <row r="212" spans="1:20" ht="28">
      <c r="A212" s="84" t="s">
        <v>233</v>
      </c>
      <c r="B212" s="72">
        <v>14.273499999999999</v>
      </c>
      <c r="C212" s="115" t="s">
        <v>2048</v>
      </c>
      <c r="D212" s="114" t="s">
        <v>2049</v>
      </c>
      <c r="G212" s="114" t="s">
        <v>1574</v>
      </c>
      <c r="H212" s="114" t="s">
        <v>2050</v>
      </c>
      <c r="K212" s="73" t="s">
        <v>2051</v>
      </c>
      <c r="L212" s="74" t="s">
        <v>2052</v>
      </c>
      <c r="O212" s="73" t="s">
        <v>2053</v>
      </c>
      <c r="P212" s="74" t="s">
        <v>1006</v>
      </c>
      <c r="S212" s="73" t="s">
        <v>1406</v>
      </c>
      <c r="T212" s="74" t="s">
        <v>370</v>
      </c>
    </row>
    <row r="213" spans="1:20">
      <c r="A213" s="84" t="s">
        <v>240</v>
      </c>
      <c r="B213" s="72">
        <v>14.269600000000002</v>
      </c>
      <c r="C213" s="115"/>
      <c r="D213" s="114"/>
      <c r="G213" s="114"/>
      <c r="H213" s="114"/>
    </row>
    <row r="214" spans="1:20">
      <c r="A214" s="84" t="s">
        <v>106</v>
      </c>
      <c r="B214" s="72">
        <v>14.31713636363636</v>
      </c>
      <c r="D214" s="74"/>
    </row>
    <row r="215" spans="1:20">
      <c r="A215" s="84" t="s">
        <v>105</v>
      </c>
      <c r="B215" s="72">
        <v>14.329173913043476</v>
      </c>
      <c r="D215" s="71"/>
      <c r="M215" s="73" t="s">
        <v>732</v>
      </c>
      <c r="N215" s="74" t="s">
        <v>733</v>
      </c>
      <c r="Q215" s="115" t="s">
        <v>2054</v>
      </c>
      <c r="R215" s="114" t="s">
        <v>373</v>
      </c>
      <c r="S215" s="115" t="s">
        <v>2055</v>
      </c>
      <c r="T215" s="114" t="s">
        <v>2056</v>
      </c>
    </row>
    <row r="216" spans="1:20" ht="28">
      <c r="A216" s="84" t="s">
        <v>107</v>
      </c>
      <c r="B216" s="72">
        <v>14.378944444444443</v>
      </c>
      <c r="C216" s="115" t="s">
        <v>2057</v>
      </c>
      <c r="D216" s="114" t="s">
        <v>2058</v>
      </c>
      <c r="E216" s="115" t="s">
        <v>1694</v>
      </c>
      <c r="F216" s="114" t="s">
        <v>2059</v>
      </c>
      <c r="G216" s="73" t="s">
        <v>1575</v>
      </c>
      <c r="H216" s="74" t="s">
        <v>2060</v>
      </c>
      <c r="I216" s="73" t="s">
        <v>1467</v>
      </c>
      <c r="J216" s="74" t="s">
        <v>514</v>
      </c>
      <c r="Q216" s="115"/>
      <c r="R216" s="114"/>
      <c r="S216" s="115"/>
      <c r="T216" s="114"/>
    </row>
    <row r="217" spans="1:20">
      <c r="A217" s="84">
        <v>168</v>
      </c>
      <c r="B217" s="72">
        <v>14.471256410256407</v>
      </c>
      <c r="C217" s="115"/>
      <c r="D217" s="114"/>
      <c r="E217" s="115"/>
      <c r="F217" s="114"/>
      <c r="K217" s="73" t="s">
        <v>657</v>
      </c>
      <c r="L217" s="74" t="s">
        <v>2061</v>
      </c>
      <c r="M217" s="73" t="s">
        <v>815</v>
      </c>
      <c r="N217" s="74" t="s">
        <v>400</v>
      </c>
      <c r="O217" s="73" t="s">
        <v>1009</v>
      </c>
      <c r="P217" s="74" t="s">
        <v>270</v>
      </c>
      <c r="Q217" s="73" t="s">
        <v>1221</v>
      </c>
      <c r="R217" s="74" t="s">
        <v>1222</v>
      </c>
      <c r="S217" s="73" t="s">
        <v>1324</v>
      </c>
      <c r="T217" s="74" t="s">
        <v>1120</v>
      </c>
    </row>
    <row r="218" spans="1:20">
      <c r="A218" s="85" t="s">
        <v>108</v>
      </c>
      <c r="B218" s="72">
        <v>14.540363636363635</v>
      </c>
      <c r="C218" s="73" t="s">
        <v>1747</v>
      </c>
      <c r="D218" s="73" t="s">
        <v>2062</v>
      </c>
      <c r="E218" s="115"/>
      <c r="F218" s="114"/>
      <c r="S218" s="73" t="s">
        <v>1325</v>
      </c>
      <c r="T218" s="74" t="s">
        <v>285</v>
      </c>
    </row>
    <row r="219" spans="1:20" ht="28">
      <c r="A219" s="81"/>
      <c r="B219" s="72"/>
      <c r="D219" s="71"/>
      <c r="E219" s="73" t="s">
        <v>1695</v>
      </c>
      <c r="F219" s="74" t="s">
        <v>568</v>
      </c>
      <c r="G219" s="73" t="s">
        <v>1576</v>
      </c>
      <c r="H219" s="74" t="s">
        <v>1231</v>
      </c>
      <c r="I219" s="73" t="s">
        <v>2063</v>
      </c>
      <c r="J219" s="74" t="s">
        <v>1120</v>
      </c>
      <c r="K219" s="73" t="s">
        <v>571</v>
      </c>
      <c r="L219" s="74" t="s">
        <v>2064</v>
      </c>
      <c r="M219" s="73" t="s">
        <v>734</v>
      </c>
      <c r="N219" s="74" t="s">
        <v>1120</v>
      </c>
      <c r="O219" s="73" t="s">
        <v>907</v>
      </c>
      <c r="P219" s="74" t="s">
        <v>908</v>
      </c>
      <c r="Q219" s="73" t="s">
        <v>1114</v>
      </c>
      <c r="R219" s="74" t="s">
        <v>467</v>
      </c>
    </row>
    <row r="220" spans="1:20">
      <c r="A220" s="84">
        <v>113</v>
      </c>
      <c r="B220" s="72">
        <v>14.709534883720931</v>
      </c>
      <c r="D220" s="71"/>
    </row>
    <row r="221" spans="1:20">
      <c r="A221" s="84" t="s">
        <v>109</v>
      </c>
      <c r="B221" s="72">
        <v>14.710068181818185</v>
      </c>
      <c r="D221" s="71"/>
    </row>
    <row r="222" spans="1:20" ht="28">
      <c r="A222" s="84"/>
      <c r="B222" s="72"/>
      <c r="C222" s="73" t="s">
        <v>1807</v>
      </c>
      <c r="D222" s="73" t="s">
        <v>298</v>
      </c>
      <c r="I222" s="73" t="s">
        <v>1469</v>
      </c>
      <c r="J222" s="74" t="s">
        <v>516</v>
      </c>
    </row>
    <row r="223" spans="1:20" ht="28">
      <c r="A223" s="84" t="s">
        <v>110</v>
      </c>
      <c r="B223" s="72">
        <v>14.897613636363637</v>
      </c>
      <c r="C223" s="73" t="s">
        <v>1748</v>
      </c>
      <c r="D223" s="74" t="s">
        <v>2065</v>
      </c>
      <c r="E223" s="73" t="s">
        <v>2066</v>
      </c>
      <c r="F223" s="74" t="s">
        <v>391</v>
      </c>
      <c r="G223" s="73" t="s">
        <v>1577</v>
      </c>
      <c r="H223" s="74" t="s">
        <v>2067</v>
      </c>
      <c r="I223" s="73" t="s">
        <v>1470</v>
      </c>
      <c r="J223" s="74" t="s">
        <v>356</v>
      </c>
      <c r="K223" s="73" t="s">
        <v>662</v>
      </c>
      <c r="L223" s="74" t="s">
        <v>638</v>
      </c>
      <c r="M223" s="73" t="s">
        <v>735</v>
      </c>
      <c r="N223" s="74" t="s">
        <v>2068</v>
      </c>
      <c r="O223" s="73" t="s">
        <v>1010</v>
      </c>
      <c r="P223" s="74" t="s">
        <v>1011</v>
      </c>
      <c r="S223" s="73" t="s">
        <v>2069</v>
      </c>
      <c r="T223" s="74" t="s">
        <v>2070</v>
      </c>
    </row>
    <row r="224" spans="1:20">
      <c r="A224" s="84" t="s">
        <v>231</v>
      </c>
      <c r="B224" s="72">
        <v>15.101111111111111</v>
      </c>
      <c r="D224" s="71"/>
      <c r="G224" s="115" t="s">
        <v>1526</v>
      </c>
      <c r="H224" s="114" t="s">
        <v>1197</v>
      </c>
    </row>
    <row r="225" spans="1:20">
      <c r="A225" s="84" t="s">
        <v>112</v>
      </c>
      <c r="B225" s="72">
        <v>15.107165517241382</v>
      </c>
      <c r="D225" s="71"/>
      <c r="G225" s="115"/>
      <c r="H225" s="114"/>
    </row>
    <row r="226" spans="1:20">
      <c r="A226" s="84" t="s">
        <v>111</v>
      </c>
      <c r="B226" s="72">
        <v>15.134159090909087</v>
      </c>
      <c r="D226" s="71"/>
    </row>
    <row r="227" spans="1:20">
      <c r="A227" s="84"/>
      <c r="B227" s="72"/>
      <c r="D227" s="71"/>
      <c r="G227" s="73" t="s">
        <v>1527</v>
      </c>
      <c r="H227" s="74" t="s">
        <v>375</v>
      </c>
      <c r="I227" s="73" t="s">
        <v>1224</v>
      </c>
      <c r="J227" s="74" t="s">
        <v>286</v>
      </c>
      <c r="K227" s="73" t="s">
        <v>663</v>
      </c>
      <c r="L227" s="74" t="s">
        <v>298</v>
      </c>
      <c r="Q227" s="73" t="s">
        <v>2071</v>
      </c>
      <c r="R227" s="74" t="s">
        <v>375</v>
      </c>
      <c r="S227" s="73" t="s">
        <v>1409</v>
      </c>
      <c r="T227" s="74" t="s">
        <v>298</v>
      </c>
    </row>
    <row r="228" spans="1:20" ht="42">
      <c r="A228" s="90" t="s">
        <v>113</v>
      </c>
      <c r="B228" s="72">
        <v>15.438227272727271</v>
      </c>
      <c r="C228" s="73" t="s">
        <v>2072</v>
      </c>
      <c r="D228" s="74" t="s">
        <v>2073</v>
      </c>
      <c r="E228" s="73" t="s">
        <v>2074</v>
      </c>
      <c r="F228" s="74" t="s">
        <v>2075</v>
      </c>
      <c r="G228" s="73" t="s">
        <v>2076</v>
      </c>
      <c r="H228" s="74" t="s">
        <v>2077</v>
      </c>
      <c r="I228" s="73" t="s">
        <v>1472</v>
      </c>
      <c r="J228" s="74" t="s">
        <v>517</v>
      </c>
      <c r="K228" s="73" t="s">
        <v>2078</v>
      </c>
      <c r="L228" s="74" t="s">
        <v>2079</v>
      </c>
      <c r="M228" s="73" t="s">
        <v>2080</v>
      </c>
      <c r="N228" s="74" t="s">
        <v>2081</v>
      </c>
      <c r="O228" s="73" t="s">
        <v>2082</v>
      </c>
      <c r="P228" s="74" t="s">
        <v>2083</v>
      </c>
      <c r="Q228" s="73" t="s">
        <v>1116</v>
      </c>
      <c r="R228" s="74" t="s">
        <v>1226</v>
      </c>
      <c r="S228" s="73" t="s">
        <v>2084</v>
      </c>
      <c r="T228" s="74" t="s">
        <v>1329</v>
      </c>
    </row>
    <row r="229" spans="1:20" ht="42">
      <c r="A229" s="81" t="s">
        <v>114</v>
      </c>
      <c r="B229" s="72">
        <v>15.697954545454543</v>
      </c>
      <c r="C229" s="73" t="s">
        <v>2085</v>
      </c>
      <c r="D229" s="73" t="s">
        <v>1120</v>
      </c>
      <c r="E229" s="115" t="s">
        <v>1638</v>
      </c>
      <c r="F229" s="114" t="s">
        <v>2086</v>
      </c>
      <c r="G229" s="73" t="s">
        <v>1580</v>
      </c>
      <c r="H229" s="74" t="s">
        <v>2087</v>
      </c>
      <c r="I229" s="73" t="s">
        <v>1473</v>
      </c>
      <c r="J229" s="74" t="s">
        <v>1120</v>
      </c>
      <c r="K229" s="73" t="s">
        <v>2088</v>
      </c>
      <c r="L229" s="74" t="s">
        <v>2089</v>
      </c>
      <c r="O229" s="73" t="s">
        <v>2090</v>
      </c>
      <c r="P229" s="74" t="s">
        <v>2091</v>
      </c>
      <c r="Q229" s="73" t="s">
        <v>2092</v>
      </c>
      <c r="R229" s="74" t="s">
        <v>1120</v>
      </c>
      <c r="S229" s="73" t="s">
        <v>2093</v>
      </c>
      <c r="T229" s="74" t="s">
        <v>1231</v>
      </c>
    </row>
    <row r="230" spans="1:20" ht="28">
      <c r="A230" s="81" t="s">
        <v>115</v>
      </c>
      <c r="B230" s="72">
        <v>15.745068181818185</v>
      </c>
      <c r="C230" s="73" t="s">
        <v>1811</v>
      </c>
      <c r="D230" s="73" t="s">
        <v>373</v>
      </c>
      <c r="E230" s="115"/>
      <c r="F230" s="114"/>
      <c r="S230" s="73" t="s">
        <v>1331</v>
      </c>
      <c r="T230" s="74" t="s">
        <v>1332</v>
      </c>
    </row>
    <row r="231" spans="1:20" ht="28">
      <c r="A231" s="81" t="s">
        <v>116</v>
      </c>
      <c r="B231" s="72">
        <v>15.875090909090908</v>
      </c>
      <c r="C231" s="73" t="s">
        <v>1812</v>
      </c>
      <c r="D231" s="73" t="s">
        <v>298</v>
      </c>
      <c r="E231" s="115" t="s">
        <v>1699</v>
      </c>
      <c r="F231" s="114" t="s">
        <v>2094</v>
      </c>
      <c r="G231" s="73" t="s">
        <v>1581</v>
      </c>
      <c r="H231" s="74" t="s">
        <v>283</v>
      </c>
      <c r="K231" s="73" t="s">
        <v>668</v>
      </c>
      <c r="L231" s="74" t="s">
        <v>400</v>
      </c>
      <c r="M231" s="73" t="s">
        <v>740</v>
      </c>
      <c r="N231" s="74" t="s">
        <v>283</v>
      </c>
      <c r="O231" s="73" t="s">
        <v>914</v>
      </c>
      <c r="P231" s="74" t="s">
        <v>1120</v>
      </c>
      <c r="Q231" s="73" t="s">
        <v>1119</v>
      </c>
      <c r="R231" s="74" t="s">
        <v>2095</v>
      </c>
    </row>
    <row r="232" spans="1:20">
      <c r="A232" s="81" t="s">
        <v>241</v>
      </c>
      <c r="B232" s="72">
        <v>15.953399999999998</v>
      </c>
      <c r="C232" s="73" t="s">
        <v>1750</v>
      </c>
      <c r="D232" s="73" t="s">
        <v>283</v>
      </c>
      <c r="E232" s="115"/>
      <c r="F232" s="114"/>
    </row>
    <row r="233" spans="1:20">
      <c r="A233" s="84" t="s">
        <v>117</v>
      </c>
      <c r="B233" s="72">
        <v>16.088390243902438</v>
      </c>
      <c r="D233" s="71"/>
    </row>
    <row r="234" spans="1:20" ht="28">
      <c r="A234" s="84"/>
      <c r="B234" s="72"/>
      <c r="C234" s="73" t="s">
        <v>2096</v>
      </c>
      <c r="D234" s="74" t="s">
        <v>2097</v>
      </c>
      <c r="E234" s="73" t="s">
        <v>1700</v>
      </c>
      <c r="F234" s="74" t="s">
        <v>377</v>
      </c>
      <c r="G234" s="73" t="s">
        <v>669</v>
      </c>
      <c r="H234" s="74" t="s">
        <v>298</v>
      </c>
      <c r="K234" s="73" t="s">
        <v>669</v>
      </c>
      <c r="L234" s="74" t="s">
        <v>670</v>
      </c>
      <c r="M234" s="73" t="s">
        <v>2098</v>
      </c>
      <c r="N234" s="74" t="s">
        <v>2099</v>
      </c>
      <c r="O234" s="73" t="s">
        <v>915</v>
      </c>
      <c r="P234" s="74" t="s">
        <v>375</v>
      </c>
      <c r="Q234" s="73" t="s">
        <v>1121</v>
      </c>
      <c r="R234" s="74" t="s">
        <v>375</v>
      </c>
      <c r="S234" s="73" t="s">
        <v>1333</v>
      </c>
      <c r="T234" s="74" t="s">
        <v>375</v>
      </c>
    </row>
    <row r="235" spans="1:20">
      <c r="A235" s="84"/>
      <c r="B235" s="72"/>
      <c r="C235" s="73" t="s">
        <v>1814</v>
      </c>
      <c r="D235" s="73" t="s">
        <v>500</v>
      </c>
      <c r="E235" s="73" t="s">
        <v>1701</v>
      </c>
      <c r="F235" s="74" t="s">
        <v>401</v>
      </c>
    </row>
    <row r="236" spans="1:20">
      <c r="A236" s="84"/>
      <c r="B236" s="72"/>
      <c r="C236" s="73" t="s">
        <v>1752</v>
      </c>
      <c r="D236" s="73" t="s">
        <v>2100</v>
      </c>
      <c r="E236" s="115" t="s">
        <v>1702</v>
      </c>
      <c r="F236" s="114" t="s">
        <v>402</v>
      </c>
      <c r="G236" s="115" t="s">
        <v>1336</v>
      </c>
      <c r="H236" s="114" t="s">
        <v>2101</v>
      </c>
      <c r="I236" s="115" t="s">
        <v>1474</v>
      </c>
      <c r="J236" s="114" t="s">
        <v>518</v>
      </c>
      <c r="K236" s="115" t="s">
        <v>1815</v>
      </c>
      <c r="L236" s="114" t="s">
        <v>2102</v>
      </c>
      <c r="M236" s="115" t="s">
        <v>2103</v>
      </c>
      <c r="N236" s="114" t="s">
        <v>2104</v>
      </c>
      <c r="O236" s="115" t="s">
        <v>2105</v>
      </c>
      <c r="P236" s="114" t="s">
        <v>353</v>
      </c>
      <c r="Q236" s="115" t="s">
        <v>1123</v>
      </c>
      <c r="R236" s="114" t="s">
        <v>2106</v>
      </c>
      <c r="S236" s="115" t="s">
        <v>1336</v>
      </c>
      <c r="T236" s="114" t="s">
        <v>2107</v>
      </c>
    </row>
    <row r="237" spans="1:20">
      <c r="A237" s="83" t="s">
        <v>119</v>
      </c>
      <c r="B237" s="72"/>
      <c r="D237" s="71"/>
      <c r="E237" s="115"/>
      <c r="F237" s="114"/>
      <c r="G237" s="115"/>
      <c r="H237" s="114"/>
      <c r="I237" s="115"/>
      <c r="J237" s="114"/>
      <c r="K237" s="115"/>
      <c r="L237" s="114"/>
      <c r="M237" s="115"/>
      <c r="N237" s="114"/>
      <c r="O237" s="115"/>
      <c r="P237" s="114"/>
      <c r="Q237" s="115"/>
      <c r="R237" s="114"/>
      <c r="S237" s="115"/>
      <c r="T237" s="114"/>
    </row>
    <row r="238" spans="1:20">
      <c r="A238" s="83" t="s">
        <v>120</v>
      </c>
      <c r="B238" s="72">
        <v>16.429340909090907</v>
      </c>
      <c r="C238" s="115" t="s">
        <v>1815</v>
      </c>
      <c r="D238" s="114" t="s">
        <v>353</v>
      </c>
      <c r="E238" s="115"/>
      <c r="F238" s="114"/>
      <c r="G238" s="115"/>
      <c r="H238" s="114"/>
      <c r="I238" s="115"/>
      <c r="J238" s="114"/>
      <c r="K238" s="115"/>
      <c r="L238" s="114"/>
      <c r="M238" s="115"/>
      <c r="N238" s="114"/>
      <c r="O238" s="115"/>
      <c r="P238" s="114"/>
      <c r="Q238" s="115"/>
      <c r="R238" s="114"/>
      <c r="S238" s="115"/>
      <c r="T238" s="114"/>
    </row>
    <row r="239" spans="1:20">
      <c r="A239" s="83" t="s">
        <v>118</v>
      </c>
      <c r="B239" s="72">
        <v>16.474</v>
      </c>
      <c r="C239" s="115"/>
      <c r="D239" s="114"/>
      <c r="E239" s="115"/>
      <c r="F239" s="114"/>
      <c r="G239" s="115"/>
      <c r="H239" s="114"/>
      <c r="I239" s="115"/>
      <c r="J239" s="114"/>
      <c r="K239" s="115"/>
      <c r="L239" s="114"/>
      <c r="M239" s="115"/>
      <c r="N239" s="114"/>
      <c r="O239" s="115"/>
      <c r="P239" s="114"/>
      <c r="S239" s="115"/>
      <c r="T239" s="114"/>
    </row>
    <row r="240" spans="1:20">
      <c r="A240" s="83" t="s">
        <v>121</v>
      </c>
      <c r="B240" s="72">
        <v>16.490558823529412</v>
      </c>
      <c r="C240" s="115"/>
      <c r="D240" s="114"/>
      <c r="E240" s="115" t="s">
        <v>1703</v>
      </c>
      <c r="F240" s="114" t="s">
        <v>2108</v>
      </c>
      <c r="G240" s="73"/>
      <c r="K240" s="115"/>
      <c r="L240" s="114"/>
      <c r="M240" s="115" t="s">
        <v>2109</v>
      </c>
      <c r="N240" s="114" t="s">
        <v>2110</v>
      </c>
    </row>
    <row r="241" spans="1:20">
      <c r="A241" s="83">
        <v>550</v>
      </c>
      <c r="B241" s="72">
        <v>16.52628</v>
      </c>
      <c r="D241" s="71"/>
      <c r="E241" s="115"/>
      <c r="F241" s="114"/>
      <c r="G241" s="115" t="s">
        <v>1583</v>
      </c>
      <c r="H241" s="114" t="s">
        <v>2111</v>
      </c>
      <c r="K241" s="115" t="s">
        <v>673</v>
      </c>
      <c r="L241" s="114" t="s">
        <v>2110</v>
      </c>
      <c r="M241" s="115"/>
      <c r="N241" s="114"/>
      <c r="O241" s="115" t="s">
        <v>1019</v>
      </c>
      <c r="P241" s="114" t="s">
        <v>290</v>
      </c>
      <c r="Q241" s="115" t="s">
        <v>1234</v>
      </c>
      <c r="R241" s="114" t="s">
        <v>298</v>
      </c>
    </row>
    <row r="242" spans="1:20" ht="28">
      <c r="A242" s="83"/>
      <c r="B242" s="72"/>
      <c r="C242" s="73" t="s">
        <v>1754</v>
      </c>
      <c r="D242" s="74" t="s">
        <v>2112</v>
      </c>
      <c r="E242" s="73" t="s">
        <v>1642</v>
      </c>
      <c r="F242" s="74" t="s">
        <v>298</v>
      </c>
      <c r="G242" s="115"/>
      <c r="H242" s="114"/>
      <c r="K242" s="115"/>
      <c r="L242" s="114"/>
      <c r="M242" s="115"/>
      <c r="N242" s="114"/>
      <c r="O242" s="115"/>
      <c r="P242" s="114"/>
      <c r="Q242" s="115"/>
      <c r="R242" s="114"/>
    </row>
    <row r="243" spans="1:20">
      <c r="A243" s="83" t="s">
        <v>123</v>
      </c>
      <c r="B243" s="72">
        <v>16.73497368421053</v>
      </c>
      <c r="D243" s="71"/>
    </row>
    <row r="244" spans="1:20">
      <c r="A244" s="83" t="s">
        <v>122</v>
      </c>
      <c r="B244" s="72">
        <v>16.736311363636361</v>
      </c>
      <c r="D244" s="71"/>
    </row>
    <row r="245" spans="1:20">
      <c r="A245" s="83">
        <v>383</v>
      </c>
      <c r="B245" s="72">
        <v>16.726820512820517</v>
      </c>
      <c r="D245" s="71"/>
    </row>
    <row r="246" spans="1:20">
      <c r="A246" s="84">
        <v>79</v>
      </c>
      <c r="B246" s="72">
        <v>16.738511627906981</v>
      </c>
      <c r="D246" s="71"/>
    </row>
    <row r="247" spans="1:20">
      <c r="A247" s="81" t="s">
        <v>124</v>
      </c>
      <c r="B247" s="72">
        <v>16.739977272727273</v>
      </c>
      <c r="D247" s="71"/>
    </row>
    <row r="248" spans="1:20">
      <c r="A248" s="81" t="s">
        <v>125</v>
      </c>
      <c r="B248" s="72">
        <v>16.868842105263159</v>
      </c>
      <c r="D248" s="71"/>
      <c r="S248" s="73" t="s">
        <v>2113</v>
      </c>
      <c r="T248" s="74" t="s">
        <v>290</v>
      </c>
    </row>
    <row r="249" spans="1:20">
      <c r="A249" s="84" t="s">
        <v>126</v>
      </c>
      <c r="B249" s="72"/>
      <c r="D249" s="71"/>
    </row>
    <row r="250" spans="1:20" ht="42">
      <c r="A250" s="84">
        <v>69</v>
      </c>
      <c r="B250" s="72">
        <v>16.974428571428575</v>
      </c>
      <c r="C250" s="73" t="s">
        <v>2114</v>
      </c>
      <c r="D250" s="74" t="s">
        <v>2115</v>
      </c>
      <c r="E250" s="73" t="s">
        <v>1339</v>
      </c>
      <c r="F250" s="74" t="s">
        <v>316</v>
      </c>
      <c r="G250" s="73" t="s">
        <v>2116</v>
      </c>
      <c r="H250" s="74" t="s">
        <v>2117</v>
      </c>
      <c r="I250" s="73" t="s">
        <v>676</v>
      </c>
      <c r="J250" s="74" t="s">
        <v>294</v>
      </c>
      <c r="K250" s="73" t="s">
        <v>585</v>
      </c>
      <c r="L250" s="74" t="s">
        <v>2118</v>
      </c>
      <c r="M250" s="73" t="s">
        <v>2119</v>
      </c>
      <c r="N250" s="74" t="s">
        <v>316</v>
      </c>
      <c r="O250" s="73" t="s">
        <v>2120</v>
      </c>
      <c r="P250" s="74" t="s">
        <v>294</v>
      </c>
      <c r="Q250" s="73" t="s">
        <v>2121</v>
      </c>
      <c r="R250" s="74" t="s">
        <v>786</v>
      </c>
      <c r="S250" s="73" t="s">
        <v>2122</v>
      </c>
      <c r="T250" s="74" t="s">
        <v>786</v>
      </c>
    </row>
    <row r="251" spans="1:20">
      <c r="A251" s="84">
        <v>70</v>
      </c>
      <c r="B251" s="72">
        <v>17.128296296296295</v>
      </c>
      <c r="D251" s="71"/>
      <c r="E251" s="73" t="s">
        <v>1704</v>
      </c>
      <c r="F251" s="74" t="s">
        <v>404</v>
      </c>
      <c r="G251" s="73" t="s">
        <v>2123</v>
      </c>
      <c r="H251" s="74" t="s">
        <v>404</v>
      </c>
      <c r="K251" s="73" t="s">
        <v>677</v>
      </c>
      <c r="L251" s="74" t="s">
        <v>404</v>
      </c>
      <c r="M251" s="73" t="s">
        <v>748</v>
      </c>
      <c r="N251" s="74" t="s">
        <v>404</v>
      </c>
    </row>
    <row r="252" spans="1:20">
      <c r="A252" s="84" t="s">
        <v>127</v>
      </c>
      <c r="B252" s="72">
        <v>17.21622727272727</v>
      </c>
      <c r="D252" s="71"/>
    </row>
    <row r="253" spans="1:20" ht="28">
      <c r="A253" s="84"/>
      <c r="B253" s="72"/>
      <c r="D253" s="71"/>
      <c r="E253" s="73" t="s">
        <v>2124</v>
      </c>
      <c r="F253" s="74" t="s">
        <v>2125</v>
      </c>
      <c r="M253" s="73" t="s">
        <v>749</v>
      </c>
      <c r="N253" s="74" t="s">
        <v>2126</v>
      </c>
      <c r="Q253" s="73" t="s">
        <v>2127</v>
      </c>
      <c r="R253" s="74" t="s">
        <v>370</v>
      </c>
      <c r="S253" s="73" t="s">
        <v>1416</v>
      </c>
      <c r="T253" s="74" t="s">
        <v>493</v>
      </c>
    </row>
    <row r="254" spans="1:20">
      <c r="A254" s="84" t="s">
        <v>129</v>
      </c>
      <c r="B254" s="72">
        <v>17.370421052631581</v>
      </c>
      <c r="D254" s="71"/>
      <c r="E254" s="73" t="s">
        <v>1416</v>
      </c>
      <c r="F254" s="74" t="s">
        <v>274</v>
      </c>
      <c r="G254" s="73" t="s">
        <v>2128</v>
      </c>
      <c r="H254" s="74" t="s">
        <v>458</v>
      </c>
    </row>
    <row r="255" spans="1:20">
      <c r="A255" s="84"/>
      <c r="B255" s="72"/>
      <c r="C255" s="73" t="s">
        <v>1757</v>
      </c>
      <c r="D255" s="73" t="s">
        <v>337</v>
      </c>
      <c r="E255" s="73"/>
      <c r="F255" s="76"/>
    </row>
    <row r="256" spans="1:20">
      <c r="A256" s="84" t="s">
        <v>128</v>
      </c>
      <c r="B256" s="72">
        <v>17.442615384615387</v>
      </c>
      <c r="D256" s="71"/>
      <c r="K256" s="115" t="s">
        <v>586</v>
      </c>
      <c r="L256" s="114" t="s">
        <v>299</v>
      </c>
    </row>
    <row r="257" spans="1:20">
      <c r="A257" s="84" t="s">
        <v>232</v>
      </c>
      <c r="B257" s="72">
        <v>17.451900000000002</v>
      </c>
      <c r="D257" s="71"/>
      <c r="K257" s="115"/>
      <c r="L257" s="114"/>
    </row>
    <row r="258" spans="1:20">
      <c r="A258" s="84" t="s">
        <v>130</v>
      </c>
      <c r="B258" s="72">
        <v>17.521142857142856</v>
      </c>
      <c r="D258" s="71"/>
    </row>
    <row r="259" spans="1:20">
      <c r="A259" s="85" t="s">
        <v>268</v>
      </c>
      <c r="B259" s="72">
        <v>17.636499999999998</v>
      </c>
      <c r="D259" s="71"/>
    </row>
    <row r="260" spans="1:20">
      <c r="A260" s="81" t="s">
        <v>184</v>
      </c>
      <c r="B260" s="72"/>
      <c r="D260" s="71"/>
    </row>
    <row r="261" spans="1:20">
      <c r="A261" s="81"/>
      <c r="B261" s="72"/>
      <c r="D261" s="71"/>
      <c r="F261" s="76"/>
      <c r="G261" s="73" t="s">
        <v>1588</v>
      </c>
      <c r="H261" s="74" t="s">
        <v>300</v>
      </c>
      <c r="M261" s="73" t="s">
        <v>828</v>
      </c>
      <c r="N261" s="74" t="s">
        <v>2129</v>
      </c>
      <c r="O261" s="73" t="s">
        <v>1023</v>
      </c>
      <c r="P261" s="74" t="s">
        <v>283</v>
      </c>
      <c r="Q261" s="73" t="s">
        <v>2130</v>
      </c>
      <c r="R261" s="74" t="s">
        <v>493</v>
      </c>
      <c r="S261" s="73" t="s">
        <v>1341</v>
      </c>
      <c r="T261" s="74" t="s">
        <v>1342</v>
      </c>
    </row>
    <row r="262" spans="1:20">
      <c r="A262" s="84" t="s">
        <v>131</v>
      </c>
      <c r="B262" s="72">
        <v>17.840340909090909</v>
      </c>
      <c r="D262" s="71"/>
    </row>
    <row r="263" spans="1:20">
      <c r="A263" s="84" t="s">
        <v>185</v>
      </c>
      <c r="B263" s="72"/>
      <c r="D263" s="71"/>
    </row>
    <row r="264" spans="1:20" ht="28">
      <c r="A264" s="84"/>
      <c r="B264" s="72"/>
      <c r="C264" s="73" t="s">
        <v>2131</v>
      </c>
      <c r="D264" s="74" t="s">
        <v>2132</v>
      </c>
      <c r="E264" s="73" t="s">
        <v>1645</v>
      </c>
      <c r="F264" s="74" t="s">
        <v>370</v>
      </c>
      <c r="G264" s="73" t="s">
        <v>1589</v>
      </c>
      <c r="H264" s="74" t="s">
        <v>459</v>
      </c>
      <c r="K264" s="73" t="s">
        <v>2133</v>
      </c>
      <c r="L264" s="74" t="s">
        <v>2134</v>
      </c>
      <c r="M264" s="115" t="s">
        <v>2135</v>
      </c>
      <c r="N264" s="114" t="s">
        <v>2136</v>
      </c>
      <c r="O264" s="115" t="s">
        <v>2137</v>
      </c>
      <c r="P264" s="114" t="s">
        <v>2138</v>
      </c>
      <c r="Q264" s="73" t="s">
        <v>1130</v>
      </c>
      <c r="R264" s="74" t="s">
        <v>776</v>
      </c>
      <c r="S264" s="73" t="s">
        <v>2139</v>
      </c>
      <c r="T264" s="74" t="s">
        <v>776</v>
      </c>
    </row>
    <row r="265" spans="1:20">
      <c r="A265" s="84">
        <v>130</v>
      </c>
      <c r="B265" s="72">
        <v>18.054045454545459</v>
      </c>
      <c r="D265" s="71"/>
      <c r="M265" s="115"/>
      <c r="N265" s="114"/>
      <c r="O265" s="115"/>
      <c r="P265" s="114"/>
      <c r="Q265" s="73" t="s">
        <v>1131</v>
      </c>
      <c r="R265" s="74" t="s">
        <v>298</v>
      </c>
    </row>
    <row r="266" spans="1:20">
      <c r="A266" s="84" t="s">
        <v>199</v>
      </c>
      <c r="B266" s="72">
        <v>18.242949999999997</v>
      </c>
      <c r="C266" s="115" t="s">
        <v>2140</v>
      </c>
      <c r="D266" s="114" t="s">
        <v>501</v>
      </c>
      <c r="E266" s="114" t="s">
        <v>2141</v>
      </c>
      <c r="F266" s="114" t="s">
        <v>2142</v>
      </c>
      <c r="G266" s="114" t="s">
        <v>2143</v>
      </c>
      <c r="H266" s="114" t="s">
        <v>2144</v>
      </c>
      <c r="I266" s="73" t="s">
        <v>1476</v>
      </c>
      <c r="J266" s="74" t="s">
        <v>493</v>
      </c>
      <c r="M266" s="114" t="s">
        <v>2145</v>
      </c>
      <c r="N266" s="114" t="s">
        <v>2146</v>
      </c>
      <c r="O266" s="115" t="s">
        <v>2147</v>
      </c>
      <c r="P266" s="114" t="s">
        <v>376</v>
      </c>
      <c r="Q266" s="115" t="s">
        <v>2148</v>
      </c>
      <c r="R266" s="114" t="s">
        <v>2149</v>
      </c>
      <c r="S266" s="114" t="s">
        <v>2150</v>
      </c>
      <c r="T266" s="114" t="s">
        <v>889</v>
      </c>
    </row>
    <row r="267" spans="1:20" ht="28">
      <c r="A267" s="84" t="s">
        <v>132</v>
      </c>
      <c r="B267" s="72">
        <v>18.313399999999994</v>
      </c>
      <c r="C267" s="115"/>
      <c r="D267" s="114"/>
      <c r="E267" s="114"/>
      <c r="F267" s="114"/>
      <c r="G267" s="114"/>
      <c r="H267" s="114"/>
      <c r="I267" s="73" t="s">
        <v>1477</v>
      </c>
      <c r="J267" s="74" t="s">
        <v>425</v>
      </c>
      <c r="K267" s="73" t="s">
        <v>2151</v>
      </c>
      <c r="L267" s="74" t="s">
        <v>2152</v>
      </c>
      <c r="M267" s="114"/>
      <c r="N267" s="114"/>
      <c r="O267" s="115"/>
      <c r="P267" s="114"/>
      <c r="Q267" s="115"/>
      <c r="R267" s="114"/>
      <c r="S267" s="114"/>
      <c r="T267" s="114"/>
    </row>
    <row r="268" spans="1:20">
      <c r="A268" s="84" t="s">
        <v>133</v>
      </c>
      <c r="B268" s="72">
        <v>18.480204545454548</v>
      </c>
      <c r="D268" s="71"/>
    </row>
    <row r="269" spans="1:20">
      <c r="A269" s="81" t="s">
        <v>134</v>
      </c>
      <c r="B269" s="72">
        <v>18.519613636363633</v>
      </c>
      <c r="D269" s="71"/>
    </row>
    <row r="270" spans="1:20">
      <c r="A270" s="81"/>
      <c r="B270" s="72"/>
      <c r="D270" s="71"/>
      <c r="G270" s="73" t="s">
        <v>1538</v>
      </c>
      <c r="H270" s="74" t="s">
        <v>298</v>
      </c>
    </row>
    <row r="271" spans="1:20" ht="28">
      <c r="A271" s="81"/>
      <c r="B271" s="72"/>
      <c r="C271" s="73" t="s">
        <v>2153</v>
      </c>
      <c r="D271" s="73" t="s">
        <v>2154</v>
      </c>
      <c r="E271" s="73" t="s">
        <v>1648</v>
      </c>
      <c r="F271" s="74" t="s">
        <v>776</v>
      </c>
      <c r="G271" s="73" t="s">
        <v>1592</v>
      </c>
      <c r="H271" s="74" t="s">
        <v>2155</v>
      </c>
      <c r="K271" s="73" t="s">
        <v>2156</v>
      </c>
      <c r="L271" s="74" t="s">
        <v>400</v>
      </c>
      <c r="M271" s="73" t="s">
        <v>756</v>
      </c>
      <c r="N271" s="74" t="s">
        <v>283</v>
      </c>
      <c r="O271" s="73" t="s">
        <v>2157</v>
      </c>
      <c r="P271" s="74" t="s">
        <v>2158</v>
      </c>
      <c r="Q271" s="73" t="s">
        <v>1241</v>
      </c>
      <c r="R271" s="74" t="s">
        <v>776</v>
      </c>
      <c r="S271" s="73" t="s">
        <v>1348</v>
      </c>
      <c r="T271" s="74" t="s">
        <v>1222</v>
      </c>
    </row>
    <row r="272" spans="1:20" ht="28">
      <c r="A272" s="81"/>
      <c r="B272" s="72"/>
      <c r="C272" s="73" t="s">
        <v>2159</v>
      </c>
      <c r="D272" s="74" t="s">
        <v>2160</v>
      </c>
      <c r="E272" s="73" t="s">
        <v>1649</v>
      </c>
      <c r="F272" s="74" t="s">
        <v>303</v>
      </c>
      <c r="G272" s="73" t="s">
        <v>2161</v>
      </c>
      <c r="H272" s="74" t="s">
        <v>1594</v>
      </c>
      <c r="I272" s="73" t="s">
        <v>1478</v>
      </c>
      <c r="J272" s="74" t="s">
        <v>303</v>
      </c>
      <c r="K272" s="73" t="s">
        <v>2162</v>
      </c>
      <c r="L272" s="74" t="s">
        <v>303</v>
      </c>
      <c r="M272" s="73" t="s">
        <v>2163</v>
      </c>
      <c r="N272" s="74" t="s">
        <v>2129</v>
      </c>
      <c r="O272" s="73" t="s">
        <v>2164</v>
      </c>
      <c r="P272" s="74" t="s">
        <v>303</v>
      </c>
      <c r="Q272" s="73" t="s">
        <v>1242</v>
      </c>
      <c r="R272" s="74" t="s">
        <v>303</v>
      </c>
      <c r="S272" s="73" t="s">
        <v>1350</v>
      </c>
      <c r="T272" s="74" t="s">
        <v>303</v>
      </c>
    </row>
    <row r="273" spans="1:20">
      <c r="A273" s="84" t="s">
        <v>135</v>
      </c>
      <c r="B273" s="72">
        <v>19.34320454545454</v>
      </c>
      <c r="D273" s="71"/>
    </row>
    <row r="274" spans="1:20" ht="28">
      <c r="A274" s="84"/>
      <c r="B274" s="72"/>
      <c r="C274" s="73" t="s">
        <v>2165</v>
      </c>
      <c r="D274" s="73" t="s">
        <v>2166</v>
      </c>
      <c r="I274" s="73" t="s">
        <v>1479</v>
      </c>
      <c r="J274" s="74" t="s">
        <v>519</v>
      </c>
      <c r="K274" s="73" t="s">
        <v>2167</v>
      </c>
      <c r="L274" s="74" t="s">
        <v>2168</v>
      </c>
      <c r="O274" s="73" t="s">
        <v>2169</v>
      </c>
      <c r="P274" s="74" t="s">
        <v>2170</v>
      </c>
      <c r="Q274" s="73" t="s">
        <v>1243</v>
      </c>
      <c r="R274" s="74" t="s">
        <v>1244</v>
      </c>
      <c r="S274" s="73" t="s">
        <v>1351</v>
      </c>
      <c r="T274" s="74" t="s">
        <v>374</v>
      </c>
    </row>
    <row r="275" spans="1:20" ht="28">
      <c r="A275" s="84"/>
      <c r="B275" s="72"/>
      <c r="C275" s="73" t="s">
        <v>2171</v>
      </c>
      <c r="D275" s="73" t="s">
        <v>272</v>
      </c>
      <c r="O275" s="73" t="s">
        <v>2172</v>
      </c>
      <c r="P275" s="74" t="s">
        <v>2173</v>
      </c>
      <c r="Q275" s="73" t="s">
        <v>1245</v>
      </c>
      <c r="R275" s="74" t="s">
        <v>776</v>
      </c>
      <c r="S275" s="73" t="s">
        <v>1352</v>
      </c>
      <c r="T275" s="74" t="s">
        <v>2174</v>
      </c>
    </row>
    <row r="276" spans="1:20">
      <c r="A276" s="84"/>
      <c r="B276" s="72"/>
      <c r="C276" s="73" t="s">
        <v>1826</v>
      </c>
      <c r="D276" s="73" t="s">
        <v>270</v>
      </c>
      <c r="E276" s="73" t="s">
        <v>1650</v>
      </c>
      <c r="F276" s="74" t="s">
        <v>1166</v>
      </c>
      <c r="I276" s="73" t="s">
        <v>2175</v>
      </c>
      <c r="J276" s="74" t="s">
        <v>480</v>
      </c>
      <c r="K276" s="73" t="s">
        <v>684</v>
      </c>
      <c r="L276" s="74" t="s">
        <v>2176</v>
      </c>
    </row>
    <row r="277" spans="1:20">
      <c r="A277" s="84"/>
      <c r="B277" s="72"/>
      <c r="C277" s="73" t="s">
        <v>1763</v>
      </c>
      <c r="D277" s="74" t="s">
        <v>339</v>
      </c>
      <c r="E277" s="73" t="s">
        <v>1651</v>
      </c>
      <c r="F277" s="74" t="s">
        <v>283</v>
      </c>
    </row>
    <row r="278" spans="1:20">
      <c r="A278" s="81" t="s">
        <v>137</v>
      </c>
      <c r="B278" s="72">
        <v>19.862069767441863</v>
      </c>
      <c r="D278" s="71"/>
    </row>
    <row r="279" spans="1:20">
      <c r="A279" s="81"/>
      <c r="B279" s="72"/>
      <c r="D279" s="71"/>
      <c r="I279" s="73" t="s">
        <v>2177</v>
      </c>
      <c r="J279" s="74" t="s">
        <v>520</v>
      </c>
      <c r="M279" s="73" t="s">
        <v>834</v>
      </c>
      <c r="N279" s="74" t="s">
        <v>298</v>
      </c>
      <c r="O279" s="73" t="s">
        <v>930</v>
      </c>
      <c r="P279" s="74" t="s">
        <v>283</v>
      </c>
      <c r="Q279" s="73" t="s">
        <v>1246</v>
      </c>
      <c r="R279" s="74" t="s">
        <v>296</v>
      </c>
    </row>
    <row r="280" spans="1:20" ht="28">
      <c r="A280" s="84" t="s">
        <v>136</v>
      </c>
      <c r="B280" s="72">
        <v>20.050749999999997</v>
      </c>
      <c r="D280" s="71"/>
      <c r="I280" s="73"/>
      <c r="S280" s="73" t="s">
        <v>1423</v>
      </c>
      <c r="T280" s="74" t="s">
        <v>1424</v>
      </c>
    </row>
    <row r="281" spans="1:20">
      <c r="A281" s="84"/>
      <c r="B281" s="72"/>
      <c r="D281" s="71"/>
      <c r="E281" s="73" t="s">
        <v>1652</v>
      </c>
      <c r="F281" s="74" t="s">
        <v>284</v>
      </c>
      <c r="G281" s="73" t="s">
        <v>1541</v>
      </c>
      <c r="H281" s="74" t="s">
        <v>492</v>
      </c>
      <c r="O281" s="73" t="s">
        <v>931</v>
      </c>
      <c r="P281" s="74" t="s">
        <v>497</v>
      </c>
    </row>
    <row r="282" spans="1:20">
      <c r="A282" s="83" t="s">
        <v>139</v>
      </c>
      <c r="B282" s="72">
        <v>20.473500000000001</v>
      </c>
      <c r="D282" s="71"/>
    </row>
    <row r="283" spans="1:20">
      <c r="A283" s="84" t="s">
        <v>138</v>
      </c>
      <c r="B283" s="72">
        <v>20.553111111111111</v>
      </c>
      <c r="D283" s="71"/>
      <c r="M283" s="73" t="s">
        <v>836</v>
      </c>
      <c r="N283" s="74" t="s">
        <v>376</v>
      </c>
      <c r="O283" s="73" t="s">
        <v>1038</v>
      </c>
      <c r="P283" s="74" t="s">
        <v>290</v>
      </c>
    </row>
    <row r="284" spans="1:20">
      <c r="A284" s="85" t="s">
        <v>140</v>
      </c>
      <c r="B284" s="72">
        <v>20.621863636363631</v>
      </c>
      <c r="D284" s="71"/>
    </row>
    <row r="285" spans="1:20">
      <c r="A285" s="81"/>
      <c r="B285" s="72"/>
      <c r="C285" s="73" t="s">
        <v>1827</v>
      </c>
      <c r="D285" s="73" t="s">
        <v>378</v>
      </c>
      <c r="E285" s="73" t="s">
        <v>2178</v>
      </c>
      <c r="F285" s="74" t="s">
        <v>493</v>
      </c>
      <c r="S285" s="73" t="s">
        <v>2179</v>
      </c>
      <c r="T285" s="74" t="s">
        <v>1057</v>
      </c>
    </row>
    <row r="286" spans="1:20">
      <c r="A286" s="81">
        <v>538</v>
      </c>
      <c r="B286" s="72">
        <v>20.819613636363638</v>
      </c>
      <c r="D286" s="71"/>
      <c r="G286" s="115" t="s">
        <v>837</v>
      </c>
      <c r="H286" s="114" t="s">
        <v>493</v>
      </c>
    </row>
    <row r="287" spans="1:20">
      <c r="A287" s="81" t="s">
        <v>177</v>
      </c>
      <c r="B287" s="72">
        <v>20.829604651162789</v>
      </c>
      <c r="D287" s="71"/>
      <c r="G287" s="115"/>
      <c r="H287" s="114"/>
    </row>
    <row r="288" spans="1:20">
      <c r="A288" s="81"/>
      <c r="B288" s="72"/>
      <c r="C288" s="73" t="s">
        <v>2180</v>
      </c>
      <c r="D288" s="73" t="s">
        <v>2181</v>
      </c>
      <c r="E288" s="73" t="s">
        <v>2182</v>
      </c>
      <c r="F288" s="74" t="s">
        <v>2181</v>
      </c>
      <c r="G288" s="73" t="s">
        <v>1595</v>
      </c>
      <c r="H288" s="74" t="s">
        <v>2181</v>
      </c>
      <c r="K288" s="73" t="s">
        <v>685</v>
      </c>
      <c r="L288" s="74" t="s">
        <v>686</v>
      </c>
      <c r="M288" s="73" t="s">
        <v>758</v>
      </c>
      <c r="N288" s="74" t="s">
        <v>2183</v>
      </c>
      <c r="O288" s="73" t="s">
        <v>932</v>
      </c>
      <c r="P288" s="74" t="s">
        <v>379</v>
      </c>
    </row>
    <row r="289" spans="1:20">
      <c r="A289" s="84">
        <v>524</v>
      </c>
      <c r="B289" s="72">
        <v>21.064318181818184</v>
      </c>
      <c r="D289" s="71"/>
    </row>
    <row r="290" spans="1:20">
      <c r="A290" s="84"/>
      <c r="B290" s="72"/>
      <c r="C290" s="73" t="s">
        <v>1828</v>
      </c>
      <c r="D290" s="73" t="s">
        <v>480</v>
      </c>
    </row>
    <row r="291" spans="1:20">
      <c r="A291" s="84" t="s">
        <v>141</v>
      </c>
      <c r="B291" s="72"/>
      <c r="D291" s="71"/>
    </row>
    <row r="292" spans="1:20">
      <c r="A292" s="84"/>
      <c r="B292" s="72"/>
      <c r="C292" s="73" t="s">
        <v>2184</v>
      </c>
      <c r="D292" s="73" t="s">
        <v>303</v>
      </c>
      <c r="E292" s="73" t="s">
        <v>1656</v>
      </c>
      <c r="F292" s="74" t="s">
        <v>303</v>
      </c>
      <c r="G292" s="73" t="s">
        <v>2185</v>
      </c>
      <c r="H292" s="74" t="s">
        <v>303</v>
      </c>
      <c r="I292" s="73" t="s">
        <v>1482</v>
      </c>
      <c r="J292" s="74" t="s">
        <v>303</v>
      </c>
      <c r="K292" s="73" t="s">
        <v>2186</v>
      </c>
      <c r="L292" s="74" t="s">
        <v>303</v>
      </c>
      <c r="M292" s="73" t="s">
        <v>2187</v>
      </c>
      <c r="N292" s="74" t="s">
        <v>303</v>
      </c>
      <c r="O292" s="73" t="s">
        <v>2188</v>
      </c>
      <c r="P292" s="74" t="s">
        <v>303</v>
      </c>
      <c r="Q292" s="73" t="s">
        <v>2189</v>
      </c>
      <c r="R292" s="74" t="s">
        <v>303</v>
      </c>
      <c r="S292" s="73" t="s">
        <v>2190</v>
      </c>
      <c r="T292" s="74" t="s">
        <v>303</v>
      </c>
    </row>
    <row r="293" spans="1:20">
      <c r="A293" s="84">
        <v>525</v>
      </c>
      <c r="B293" s="72">
        <v>21.385522727272729</v>
      </c>
      <c r="D293" s="71"/>
    </row>
    <row r="294" spans="1:20">
      <c r="A294" s="84"/>
      <c r="B294" s="72"/>
      <c r="C294" s="73" t="s">
        <v>1830</v>
      </c>
      <c r="D294" s="73" t="s">
        <v>480</v>
      </c>
    </row>
    <row r="295" spans="1:20" ht="28">
      <c r="A295" s="84" t="s">
        <v>142</v>
      </c>
      <c r="B295" s="72">
        <v>21.56666666666667</v>
      </c>
      <c r="D295" s="71"/>
      <c r="E295" s="73" t="s">
        <v>2191</v>
      </c>
      <c r="F295" s="74" t="s">
        <v>400</v>
      </c>
      <c r="G295" s="73" t="s">
        <v>1597</v>
      </c>
      <c r="H295" s="74" t="s">
        <v>283</v>
      </c>
      <c r="K295" s="73" t="s">
        <v>688</v>
      </c>
      <c r="L295" s="74" t="s">
        <v>2192</v>
      </c>
      <c r="M295" s="73" t="s">
        <v>840</v>
      </c>
      <c r="N295" s="74" t="s">
        <v>2193</v>
      </c>
      <c r="O295" s="73" t="s">
        <v>1041</v>
      </c>
      <c r="P295" s="74" t="s">
        <v>283</v>
      </c>
      <c r="S295" s="73" t="s">
        <v>1356</v>
      </c>
      <c r="T295" s="74" t="s">
        <v>672</v>
      </c>
    </row>
    <row r="296" spans="1:20">
      <c r="A296" s="84">
        <v>526</v>
      </c>
      <c r="B296" s="72">
        <v>21.65731818181818</v>
      </c>
      <c r="D296" s="71"/>
      <c r="S296" s="73" t="s">
        <v>1357</v>
      </c>
      <c r="T296" s="74" t="s">
        <v>298</v>
      </c>
    </row>
    <row r="297" spans="1:20">
      <c r="A297" s="84">
        <v>330</v>
      </c>
      <c r="B297" s="72">
        <v>21.961068181818174</v>
      </c>
      <c r="D297" s="71"/>
      <c r="K297" s="73" t="s">
        <v>598</v>
      </c>
      <c r="L297" s="74" t="s">
        <v>298</v>
      </c>
    </row>
    <row r="298" spans="1:20">
      <c r="A298" s="84" t="s">
        <v>201</v>
      </c>
      <c r="B298" s="72">
        <v>22.040230769230767</v>
      </c>
      <c r="D298" s="71"/>
    </row>
    <row r="299" spans="1:20" ht="28">
      <c r="A299" s="84" t="s">
        <v>168</v>
      </c>
      <c r="B299" s="72">
        <v>22.217340909090908</v>
      </c>
      <c r="C299" s="73" t="s">
        <v>2194</v>
      </c>
      <c r="D299" s="73" t="s">
        <v>2195</v>
      </c>
      <c r="E299" s="73" t="s">
        <v>2196</v>
      </c>
      <c r="F299" s="74" t="s">
        <v>2197</v>
      </c>
      <c r="G299" s="73" t="s">
        <v>2198</v>
      </c>
      <c r="H299" s="74" t="s">
        <v>2199</v>
      </c>
      <c r="I299" s="73" t="s">
        <v>1483</v>
      </c>
      <c r="J299" s="74" t="s">
        <v>300</v>
      </c>
      <c r="K299" s="73" t="s">
        <v>689</v>
      </c>
      <c r="L299" s="74" t="s">
        <v>2200</v>
      </c>
      <c r="M299" s="73" t="s">
        <v>2201</v>
      </c>
      <c r="N299" s="74" t="s">
        <v>2202</v>
      </c>
      <c r="O299" s="73" t="s">
        <v>937</v>
      </c>
      <c r="P299" s="74" t="s">
        <v>300</v>
      </c>
      <c r="Q299" s="73" t="s">
        <v>1145</v>
      </c>
      <c r="R299" s="74" t="s">
        <v>300</v>
      </c>
      <c r="S299" s="73" t="s">
        <v>2203</v>
      </c>
      <c r="T299" s="74" t="s">
        <v>300</v>
      </c>
    </row>
    <row r="300" spans="1:20">
      <c r="A300" s="81" t="s">
        <v>143</v>
      </c>
      <c r="B300" s="72"/>
      <c r="D300" s="71"/>
    </row>
    <row r="301" spans="1:20" ht="42">
      <c r="A301" s="90" t="s">
        <v>202</v>
      </c>
      <c r="B301" s="72">
        <v>22.620227272727263</v>
      </c>
      <c r="C301" s="73" t="s">
        <v>1832</v>
      </c>
      <c r="D301" s="74" t="s">
        <v>2204</v>
      </c>
      <c r="E301" s="73" t="s">
        <v>2205</v>
      </c>
      <c r="F301" s="74" t="s">
        <v>2206</v>
      </c>
      <c r="I301" s="73" t="s">
        <v>2207</v>
      </c>
      <c r="J301" s="74" t="s">
        <v>2208</v>
      </c>
      <c r="K301" s="73" t="s">
        <v>2209</v>
      </c>
      <c r="L301" s="74" t="s">
        <v>2210</v>
      </c>
      <c r="M301" s="73" t="s">
        <v>2211</v>
      </c>
      <c r="N301" s="74" t="s">
        <v>2212</v>
      </c>
      <c r="O301" s="73" t="s">
        <v>1047</v>
      </c>
      <c r="P301" s="74" t="s">
        <v>296</v>
      </c>
      <c r="Q301" s="73" t="s">
        <v>1249</v>
      </c>
      <c r="R301" s="74" t="s">
        <v>2213</v>
      </c>
      <c r="S301" s="73" t="s">
        <v>2214</v>
      </c>
      <c r="T301" s="74" t="s">
        <v>376</v>
      </c>
    </row>
    <row r="302" spans="1:20">
      <c r="A302" s="81" t="s">
        <v>169</v>
      </c>
      <c r="B302" s="72">
        <v>22.800870454545457</v>
      </c>
      <c r="D302" s="71"/>
    </row>
    <row r="303" spans="1:20">
      <c r="A303" s="81"/>
      <c r="B303" s="72"/>
      <c r="D303" s="71"/>
      <c r="G303" s="73" t="s">
        <v>2215</v>
      </c>
      <c r="H303" s="74" t="s">
        <v>298</v>
      </c>
      <c r="S303" s="73" t="s">
        <v>1435</v>
      </c>
      <c r="T303" s="74" t="s">
        <v>298</v>
      </c>
    </row>
    <row r="304" spans="1:20" ht="42">
      <c r="A304" s="85" t="s">
        <v>144</v>
      </c>
      <c r="B304" s="72">
        <v>23.429659090909091</v>
      </c>
      <c r="C304" s="73" t="s">
        <v>2216</v>
      </c>
      <c r="D304" s="74" t="s">
        <v>2118</v>
      </c>
      <c r="E304" s="73" t="s">
        <v>1661</v>
      </c>
      <c r="F304" s="74" t="s">
        <v>2217</v>
      </c>
      <c r="G304" s="73" t="s">
        <v>2218</v>
      </c>
      <c r="H304" s="74" t="s">
        <v>2219</v>
      </c>
      <c r="I304" s="73" t="s">
        <v>1487</v>
      </c>
      <c r="J304" s="74" t="s">
        <v>429</v>
      </c>
      <c r="K304" s="73" t="s">
        <v>2220</v>
      </c>
      <c r="L304" s="74" t="s">
        <v>2118</v>
      </c>
      <c r="M304" s="73" t="s">
        <v>2221</v>
      </c>
      <c r="N304" s="74" t="s">
        <v>316</v>
      </c>
      <c r="O304" s="73" t="s">
        <v>2222</v>
      </c>
      <c r="P304" s="74" t="s">
        <v>294</v>
      </c>
      <c r="Q304" s="73" t="s">
        <v>1250</v>
      </c>
      <c r="R304" s="74" t="s">
        <v>294</v>
      </c>
      <c r="S304" s="73" t="s">
        <v>1361</v>
      </c>
      <c r="T304" s="74" t="s">
        <v>294</v>
      </c>
    </row>
    <row r="305" spans="1:20" ht="28">
      <c r="A305" s="81"/>
      <c r="B305" s="72"/>
      <c r="D305" s="71"/>
      <c r="Q305" s="73" t="s">
        <v>1149</v>
      </c>
      <c r="R305" s="74" t="s">
        <v>2223</v>
      </c>
      <c r="S305" s="73" t="s">
        <v>1362</v>
      </c>
      <c r="T305" s="74" t="s">
        <v>290</v>
      </c>
    </row>
    <row r="306" spans="1:20">
      <c r="A306" s="81">
        <v>539</v>
      </c>
      <c r="B306" s="72">
        <v>23.634136363636365</v>
      </c>
      <c r="D306" s="71"/>
    </row>
    <row r="307" spans="1:20" ht="28">
      <c r="A307" s="81"/>
      <c r="B307" s="72"/>
      <c r="C307" s="73" t="s">
        <v>1834</v>
      </c>
      <c r="D307" s="74" t="s">
        <v>361</v>
      </c>
      <c r="S307" s="73" t="s">
        <v>1363</v>
      </c>
      <c r="T307" s="74" t="s">
        <v>493</v>
      </c>
    </row>
    <row r="308" spans="1:20">
      <c r="A308" s="81">
        <v>527</v>
      </c>
      <c r="B308" s="72">
        <v>24.028454545454551</v>
      </c>
      <c r="D308" s="71"/>
    </row>
    <row r="309" spans="1:20">
      <c r="A309" s="81"/>
      <c r="B309" s="72"/>
      <c r="C309" s="73" t="s">
        <v>1835</v>
      </c>
      <c r="D309" s="73" t="s">
        <v>379</v>
      </c>
    </row>
    <row r="310" spans="1:20">
      <c r="A310" s="81">
        <v>540</v>
      </c>
      <c r="B310" s="72">
        <v>24.47632432432432</v>
      </c>
      <c r="D310" s="71"/>
    </row>
    <row r="311" spans="1:20">
      <c r="A311" s="81">
        <v>541</v>
      </c>
      <c r="B311" s="72">
        <v>24.602581395348839</v>
      </c>
      <c r="D311" s="71"/>
    </row>
    <row r="312" spans="1:20" ht="28">
      <c r="A312" s="81"/>
      <c r="B312" s="72"/>
      <c r="D312" s="71"/>
      <c r="G312" s="73" t="s">
        <v>1601</v>
      </c>
      <c r="H312" s="74" t="s">
        <v>2224</v>
      </c>
    </row>
    <row r="313" spans="1:20">
      <c r="A313" s="81">
        <v>542</v>
      </c>
      <c r="B313" s="72">
        <v>24.768522727272728</v>
      </c>
      <c r="D313" s="71"/>
    </row>
    <row r="314" spans="1:20">
      <c r="A314" s="81">
        <v>528</v>
      </c>
      <c r="B314" s="72">
        <v>24.849818181818172</v>
      </c>
      <c r="D314" s="71"/>
    </row>
    <row r="315" spans="1:20">
      <c r="A315" s="81"/>
      <c r="B315" s="72"/>
      <c r="C315" s="73" t="s">
        <v>1836</v>
      </c>
      <c r="D315" s="73" t="s">
        <v>632</v>
      </c>
    </row>
    <row r="316" spans="1:20">
      <c r="A316" s="81">
        <v>529</v>
      </c>
      <c r="B316" s="72">
        <v>25.009556818181817</v>
      </c>
      <c r="C316" s="73" t="s">
        <v>1837</v>
      </c>
      <c r="D316" s="73" t="s">
        <v>277</v>
      </c>
    </row>
    <row r="317" spans="1:20">
      <c r="A317" s="81">
        <v>530</v>
      </c>
      <c r="B317" s="72">
        <v>25.112551136363638</v>
      </c>
      <c r="D317" s="71"/>
    </row>
    <row r="318" spans="1:20">
      <c r="A318" s="81">
        <v>531</v>
      </c>
      <c r="B318" s="72">
        <v>25.277806818181819</v>
      </c>
      <c r="D318" s="71"/>
    </row>
    <row r="319" spans="1:20">
      <c r="A319" s="81"/>
      <c r="B319" s="72"/>
      <c r="C319" s="73" t="s">
        <v>1838</v>
      </c>
      <c r="D319" s="73" t="s">
        <v>1839</v>
      </c>
    </row>
    <row r="320" spans="1:20">
      <c r="A320" s="81" t="s">
        <v>222</v>
      </c>
      <c r="B320" s="72">
        <v>25.428889705882359</v>
      </c>
    </row>
    <row r="321" spans="1:2">
      <c r="A321" s="81">
        <v>532</v>
      </c>
      <c r="B321" s="72">
        <v>25.427684523809528</v>
      </c>
    </row>
    <row r="322" spans="1:2">
      <c r="A322" s="81">
        <v>533</v>
      </c>
      <c r="B322" s="72">
        <v>25.619278409090906</v>
      </c>
    </row>
    <row r="323" spans="1:2">
      <c r="A323" s="81">
        <v>543</v>
      </c>
      <c r="B323" s="72">
        <v>25.792062499999997</v>
      </c>
    </row>
    <row r="324" spans="1:2">
      <c r="A324" s="81">
        <v>544</v>
      </c>
      <c r="B324" s="72">
        <v>25.861857954545442</v>
      </c>
    </row>
    <row r="325" spans="1:2">
      <c r="A325" s="81">
        <v>545</v>
      </c>
      <c r="B325" s="72">
        <v>26.01744318181818</v>
      </c>
    </row>
    <row r="326" spans="1:2">
      <c r="A326" s="84" t="s">
        <v>145</v>
      </c>
      <c r="B326" s="72">
        <v>26.041680555555548</v>
      </c>
    </row>
    <row r="327" spans="1:2">
      <c r="A327" s="85" t="s">
        <v>146</v>
      </c>
      <c r="B327" s="72">
        <v>26.089522727272733</v>
      </c>
    </row>
    <row r="328" spans="1:2">
      <c r="A328" s="84">
        <v>534</v>
      </c>
      <c r="B328" s="72">
        <v>26.27844886363637</v>
      </c>
    </row>
    <row r="329" spans="1:2">
      <c r="A329" s="84" t="s">
        <v>147</v>
      </c>
      <c r="B329" s="72">
        <v>26.469333333333335</v>
      </c>
    </row>
    <row r="330" spans="1:2">
      <c r="A330" s="81">
        <v>184</v>
      </c>
      <c r="B330" s="72">
        <v>26.727017045454545</v>
      </c>
    </row>
    <row r="331" spans="1:2">
      <c r="A331" s="81" t="s">
        <v>148</v>
      </c>
      <c r="B331" s="72">
        <v>26.852909090909087</v>
      </c>
    </row>
    <row r="332" spans="1:2">
      <c r="A332" s="81">
        <v>178</v>
      </c>
      <c r="B332" s="72">
        <v>26.871499999999997</v>
      </c>
    </row>
    <row r="333" spans="1:2">
      <c r="A333" s="81" t="s">
        <v>203</v>
      </c>
      <c r="B333" s="72">
        <v>27.009642045454541</v>
      </c>
    </row>
    <row r="334" spans="1:2">
      <c r="A334" s="81">
        <v>535</v>
      </c>
      <c r="B334" s="72">
        <v>27.18019886363637</v>
      </c>
    </row>
    <row r="335" spans="1:2">
      <c r="A335" s="81">
        <v>546</v>
      </c>
      <c r="B335" s="72">
        <v>27.463482954545462</v>
      </c>
    </row>
    <row r="336" spans="1:2">
      <c r="A336" s="81">
        <v>547</v>
      </c>
      <c r="B336" s="72">
        <v>27.724806818181808</v>
      </c>
    </row>
    <row r="337" spans="1:2">
      <c r="A337" s="85" t="s">
        <v>149</v>
      </c>
      <c r="B337" s="72">
        <v>28.648892045454545</v>
      </c>
    </row>
    <row r="338" spans="1:2">
      <c r="A338" s="84" t="s">
        <v>170</v>
      </c>
      <c r="B338" s="72">
        <v>28.687724999999993</v>
      </c>
    </row>
    <row r="339" spans="1:2">
      <c r="A339" s="84" t="s">
        <v>150</v>
      </c>
      <c r="B339" s="72"/>
    </row>
    <row r="340" spans="1:2">
      <c r="A340" s="84">
        <v>370</v>
      </c>
      <c r="B340" s="72">
        <v>30.948633720930228</v>
      </c>
    </row>
    <row r="341" spans="1:2">
      <c r="A341" s="85" t="s">
        <v>151</v>
      </c>
      <c r="B341" s="72">
        <v>31.082232954545464</v>
      </c>
    </row>
    <row r="342" spans="1:2">
      <c r="A342" s="85" t="s">
        <v>152</v>
      </c>
      <c r="B342" s="72">
        <v>33.388284883720935</v>
      </c>
    </row>
  </sheetData>
  <mergeCells count="313">
    <mergeCell ref="S266:S267"/>
    <mergeCell ref="T266:T267"/>
    <mergeCell ref="S193:S194"/>
    <mergeCell ref="T193:T194"/>
    <mergeCell ref="S208:S210"/>
    <mergeCell ref="T208:T210"/>
    <mergeCell ref="S159:S162"/>
    <mergeCell ref="T159:T162"/>
    <mergeCell ref="T93:T94"/>
    <mergeCell ref="S106:S108"/>
    <mergeCell ref="T106:T108"/>
    <mergeCell ref="S115:S117"/>
    <mergeCell ref="T115:T117"/>
    <mergeCell ref="S215:S216"/>
    <mergeCell ref="T215:T216"/>
    <mergeCell ref="Q241:Q242"/>
    <mergeCell ref="R241:R242"/>
    <mergeCell ref="Q159:Q162"/>
    <mergeCell ref="R159:R162"/>
    <mergeCell ref="R93:R94"/>
    <mergeCell ref="Q98:Q99"/>
    <mergeCell ref="R98:R99"/>
    <mergeCell ref="Q106:Q108"/>
    <mergeCell ref="R106:R108"/>
    <mergeCell ref="S236:S239"/>
    <mergeCell ref="T236:T239"/>
    <mergeCell ref="Q266:Q267"/>
    <mergeCell ref="R266:R267"/>
    <mergeCell ref="S1:T1"/>
    <mergeCell ref="S5:S8"/>
    <mergeCell ref="T5:T8"/>
    <mergeCell ref="S58:S60"/>
    <mergeCell ref="T58:T60"/>
    <mergeCell ref="S74:S75"/>
    <mergeCell ref="T74:T75"/>
    <mergeCell ref="S82:S85"/>
    <mergeCell ref="T82:T85"/>
    <mergeCell ref="S93:S94"/>
    <mergeCell ref="Q193:Q194"/>
    <mergeCell ref="R193:R194"/>
    <mergeCell ref="Q208:Q210"/>
    <mergeCell ref="R208:R210"/>
    <mergeCell ref="Q236:Q238"/>
    <mergeCell ref="R236:R238"/>
    <mergeCell ref="Q215:Q216"/>
    <mergeCell ref="R215:R216"/>
    <mergeCell ref="S130:S133"/>
    <mergeCell ref="T130:T133"/>
    <mergeCell ref="Q130:Q133"/>
    <mergeCell ref="R130:R133"/>
    <mergeCell ref="O264:O265"/>
    <mergeCell ref="P264:P265"/>
    <mergeCell ref="O266:O267"/>
    <mergeCell ref="P266:P267"/>
    <mergeCell ref="Q1:R1"/>
    <mergeCell ref="Q5:Q8"/>
    <mergeCell ref="R5:R8"/>
    <mergeCell ref="Q21:Q24"/>
    <mergeCell ref="R21:R24"/>
    <mergeCell ref="Q58:Q60"/>
    <mergeCell ref="R58:R60"/>
    <mergeCell ref="Q82:Q85"/>
    <mergeCell ref="R82:R85"/>
    <mergeCell ref="Q93:Q94"/>
    <mergeCell ref="O208:O210"/>
    <mergeCell ref="P208:P210"/>
    <mergeCell ref="O236:O239"/>
    <mergeCell ref="P236:P239"/>
    <mergeCell ref="O241:O242"/>
    <mergeCell ref="P241:P242"/>
    <mergeCell ref="O159:O162"/>
    <mergeCell ref="P159:P162"/>
    <mergeCell ref="Q115:Q116"/>
    <mergeCell ref="R115:R116"/>
    <mergeCell ref="O193:O194"/>
    <mergeCell ref="P193:P194"/>
    <mergeCell ref="O106:O108"/>
    <mergeCell ref="P106:P108"/>
    <mergeCell ref="O130:O133"/>
    <mergeCell ref="P130:P133"/>
    <mergeCell ref="P82:P85"/>
    <mergeCell ref="O98:O99"/>
    <mergeCell ref="P98:P99"/>
    <mergeCell ref="O103:O104"/>
    <mergeCell ref="P103:P104"/>
    <mergeCell ref="M266:M267"/>
    <mergeCell ref="N266:N267"/>
    <mergeCell ref="O1:P1"/>
    <mergeCell ref="O5:O8"/>
    <mergeCell ref="P5:P8"/>
    <mergeCell ref="O19:O20"/>
    <mergeCell ref="P19:P20"/>
    <mergeCell ref="O22:O24"/>
    <mergeCell ref="P22:P24"/>
    <mergeCell ref="O58:O61"/>
    <mergeCell ref="P58:P61"/>
    <mergeCell ref="O74:O75"/>
    <mergeCell ref="P74:P75"/>
    <mergeCell ref="O82:O85"/>
    <mergeCell ref="M236:M239"/>
    <mergeCell ref="N236:N239"/>
    <mergeCell ref="M240:M242"/>
    <mergeCell ref="N240:N242"/>
    <mergeCell ref="M264:M265"/>
    <mergeCell ref="N264:N265"/>
    <mergeCell ref="M159:M162"/>
    <mergeCell ref="N159:N162"/>
    <mergeCell ref="O190:O191"/>
    <mergeCell ref="P190:P191"/>
    <mergeCell ref="M193:M194"/>
    <mergeCell ref="N193:N194"/>
    <mergeCell ref="M208:M210"/>
    <mergeCell ref="N208:N210"/>
    <mergeCell ref="M103:M104"/>
    <mergeCell ref="N103:N104"/>
    <mergeCell ref="M106:M108"/>
    <mergeCell ref="N106:N108"/>
    <mergeCell ref="M130:M133"/>
    <mergeCell ref="N130:N133"/>
    <mergeCell ref="M82:M85"/>
    <mergeCell ref="N82:N85"/>
    <mergeCell ref="M93:M94"/>
    <mergeCell ref="N93:N94"/>
    <mergeCell ref="M98:M99"/>
    <mergeCell ref="N98:N99"/>
    <mergeCell ref="M45:M46"/>
    <mergeCell ref="N45:N46"/>
    <mergeCell ref="M58:M60"/>
    <mergeCell ref="N58:N60"/>
    <mergeCell ref="M73:M74"/>
    <mergeCell ref="N73:N74"/>
    <mergeCell ref="M9:M11"/>
    <mergeCell ref="N9:N11"/>
    <mergeCell ref="M22:M24"/>
    <mergeCell ref="N22:N24"/>
    <mergeCell ref="M1:N1"/>
    <mergeCell ref="M4:M5"/>
    <mergeCell ref="N4:N5"/>
    <mergeCell ref="M6:M8"/>
    <mergeCell ref="N6:N8"/>
    <mergeCell ref="L236:L240"/>
    <mergeCell ref="K236:K240"/>
    <mergeCell ref="K241:K242"/>
    <mergeCell ref="L241:L242"/>
    <mergeCell ref="K256:K257"/>
    <mergeCell ref="L256:L257"/>
    <mergeCell ref="K159:K162"/>
    <mergeCell ref="L159:L162"/>
    <mergeCell ref="K163:K165"/>
    <mergeCell ref="L163:L165"/>
    <mergeCell ref="K208:K210"/>
    <mergeCell ref="L208:L210"/>
    <mergeCell ref="K106:K108"/>
    <mergeCell ref="L106:L108"/>
    <mergeCell ref="K130:K133"/>
    <mergeCell ref="L130:L133"/>
    <mergeCell ref="K156:K157"/>
    <mergeCell ref="L156:L157"/>
    <mergeCell ref="K58:K60"/>
    <mergeCell ref="L58:L60"/>
    <mergeCell ref="K82:K85"/>
    <mergeCell ref="L82:L85"/>
    <mergeCell ref="K93:K94"/>
    <mergeCell ref="L93:L94"/>
    <mergeCell ref="I190:I191"/>
    <mergeCell ref="J190:J191"/>
    <mergeCell ref="I236:I239"/>
    <mergeCell ref="J236:J239"/>
    <mergeCell ref="K1:L1"/>
    <mergeCell ref="K5:K8"/>
    <mergeCell ref="L5:L8"/>
    <mergeCell ref="K9:K11"/>
    <mergeCell ref="L9:L11"/>
    <mergeCell ref="K19:K20"/>
    <mergeCell ref="L19:L20"/>
    <mergeCell ref="K21:K24"/>
    <mergeCell ref="L21:L24"/>
    <mergeCell ref="K45:K46"/>
    <mergeCell ref="L45:L46"/>
    <mergeCell ref="I45:I46"/>
    <mergeCell ref="I130:I133"/>
    <mergeCell ref="J130:J133"/>
    <mergeCell ref="I152:I154"/>
    <mergeCell ref="J152:J154"/>
    <mergeCell ref="I159:I165"/>
    <mergeCell ref="J159:J165"/>
    <mergeCell ref="I74:I75"/>
    <mergeCell ref="J74:J75"/>
    <mergeCell ref="I82:I85"/>
    <mergeCell ref="J82:J85"/>
    <mergeCell ref="I106:I108"/>
    <mergeCell ref="J106:J108"/>
    <mergeCell ref="I22:I24"/>
    <mergeCell ref="J22:J24"/>
    <mergeCell ref="I60:I61"/>
    <mergeCell ref="J60:J61"/>
    <mergeCell ref="J45:J46"/>
    <mergeCell ref="I1:J1"/>
    <mergeCell ref="I5:I8"/>
    <mergeCell ref="J5:J8"/>
    <mergeCell ref="I19:I20"/>
    <mergeCell ref="J19:J20"/>
    <mergeCell ref="G241:G242"/>
    <mergeCell ref="H241:H242"/>
    <mergeCell ref="G266:G267"/>
    <mergeCell ref="H266:H267"/>
    <mergeCell ref="G89:G93"/>
    <mergeCell ref="H89:H93"/>
    <mergeCell ref="G103:G104"/>
    <mergeCell ref="H103:H104"/>
    <mergeCell ref="H106:H108"/>
    <mergeCell ref="G106:G108"/>
    <mergeCell ref="G59:G61"/>
    <mergeCell ref="H59:H61"/>
    <mergeCell ref="G73:G75"/>
    <mergeCell ref="H73:H75"/>
    <mergeCell ref="G82:G85"/>
    <mergeCell ref="H82:H85"/>
    <mergeCell ref="G9:G11"/>
    <mergeCell ref="H9:H11"/>
    <mergeCell ref="G22:G24"/>
    <mergeCell ref="G286:G287"/>
    <mergeCell ref="H286:H287"/>
    <mergeCell ref="H212:H213"/>
    <mergeCell ref="G212:G213"/>
    <mergeCell ref="G224:G225"/>
    <mergeCell ref="H224:H225"/>
    <mergeCell ref="G236:G239"/>
    <mergeCell ref="H236:H239"/>
    <mergeCell ref="G130:G133"/>
    <mergeCell ref="H130:H133"/>
    <mergeCell ref="G193:G194"/>
    <mergeCell ref="H193:H194"/>
    <mergeCell ref="G208:G210"/>
    <mergeCell ref="H208:H210"/>
    <mergeCell ref="H22:H24"/>
    <mergeCell ref="G1:H1"/>
    <mergeCell ref="G5:G6"/>
    <mergeCell ref="H5:H6"/>
    <mergeCell ref="H7:H8"/>
    <mergeCell ref="G7:G8"/>
    <mergeCell ref="E240:E241"/>
    <mergeCell ref="F240:F241"/>
    <mergeCell ref="E236:E239"/>
    <mergeCell ref="F236:F239"/>
    <mergeCell ref="E106:E108"/>
    <mergeCell ref="F106:F108"/>
    <mergeCell ref="E130:E133"/>
    <mergeCell ref="F130:F133"/>
    <mergeCell ref="E159:E161"/>
    <mergeCell ref="F159:F161"/>
    <mergeCell ref="E74:E76"/>
    <mergeCell ref="F74:F75"/>
    <mergeCell ref="E82:E85"/>
    <mergeCell ref="F82:F85"/>
    <mergeCell ref="F22:F25"/>
    <mergeCell ref="F216:F218"/>
    <mergeCell ref="E229:E230"/>
    <mergeCell ref="F229:F230"/>
    <mergeCell ref="F231:F232"/>
    <mergeCell ref="E193:E195"/>
    <mergeCell ref="F193:F195"/>
    <mergeCell ref="E208:E210"/>
    <mergeCell ref="F208:F210"/>
    <mergeCell ref="C238:C240"/>
    <mergeCell ref="D238:D240"/>
    <mergeCell ref="C266:C267"/>
    <mergeCell ref="D266:D267"/>
    <mergeCell ref="F266:F267"/>
    <mergeCell ref="C74:C75"/>
    <mergeCell ref="D74:D75"/>
    <mergeCell ref="C82:C85"/>
    <mergeCell ref="D82:D85"/>
    <mergeCell ref="C106:C108"/>
    <mergeCell ref="D106:D108"/>
    <mergeCell ref="E36:E38"/>
    <mergeCell ref="E1:F1"/>
    <mergeCell ref="E5:E6"/>
    <mergeCell ref="F5:F6"/>
    <mergeCell ref="E7:E8"/>
    <mergeCell ref="F7:F8"/>
    <mergeCell ref="E9:E11"/>
    <mergeCell ref="F9:F11"/>
    <mergeCell ref="E15:E21"/>
    <mergeCell ref="F15:F21"/>
    <mergeCell ref="C208:C210"/>
    <mergeCell ref="D208:D210"/>
    <mergeCell ref="C212:C213"/>
    <mergeCell ref="D212:D213"/>
    <mergeCell ref="C216:C217"/>
    <mergeCell ref="D216:D217"/>
    <mergeCell ref="C130:C133"/>
    <mergeCell ref="E266:E267"/>
    <mergeCell ref="E216:E218"/>
    <mergeCell ref="D130:D133"/>
    <mergeCell ref="C159:C161"/>
    <mergeCell ref="D159:D161"/>
    <mergeCell ref="C204:C206"/>
    <mergeCell ref="D204:D206"/>
    <mergeCell ref="E231:E232"/>
    <mergeCell ref="F36:F38"/>
    <mergeCell ref="C15:C21"/>
    <mergeCell ref="D15:D21"/>
    <mergeCell ref="C59:C60"/>
    <mergeCell ref="D59:D60"/>
    <mergeCell ref="C1:D1"/>
    <mergeCell ref="C5:C8"/>
    <mergeCell ref="D5:D8"/>
    <mergeCell ref="C9:C11"/>
    <mergeCell ref="D9:D11"/>
    <mergeCell ref="E59:E61"/>
    <mergeCell ref="F59:F61"/>
    <mergeCell ref="E22:E2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I318"/>
  <sheetViews>
    <sheetView workbookViewId="0">
      <pane xSplit="2" ySplit="2" topLeftCell="C11" activePane="bottomRight" state="frozen"/>
      <selection pane="topRight" activeCell="C1" sqref="C1"/>
      <selection pane="bottomLeft" activeCell="A3" sqref="A3"/>
      <selection pane="bottomRight" activeCell="A124" sqref="A124:XFD124"/>
    </sheetView>
  </sheetViews>
  <sheetFormatPr baseColWidth="10" defaultColWidth="8.83203125" defaultRowHeight="14" x14ac:dyDescent="0"/>
  <cols>
    <col min="1" max="1" width="20.1640625" style="42" customWidth="1"/>
    <col min="2" max="2" width="8.83203125" style="66"/>
    <col min="3" max="3" width="10.5" style="42" bestFit="1" customWidth="1"/>
    <col min="4" max="4" width="8.83203125" style="42"/>
    <col min="5" max="5" width="8.83203125" style="68"/>
    <col min="6" max="6" width="10.83203125" style="44" bestFit="1" customWidth="1"/>
    <col min="7" max="7" width="39.33203125" style="45" customWidth="1"/>
    <col min="8" max="8" width="10.83203125" style="44" bestFit="1" customWidth="1"/>
    <col min="9" max="9" width="29.83203125" style="45" bestFit="1" customWidth="1"/>
    <col min="10" max="16384" width="8.83203125" style="42"/>
  </cols>
  <sheetData>
    <row r="1" spans="1:9">
      <c r="B1" s="115" t="s">
        <v>304</v>
      </c>
      <c r="C1" s="115"/>
      <c r="D1" s="115"/>
      <c r="E1" s="115"/>
      <c r="F1" s="115" t="s">
        <v>307</v>
      </c>
      <c r="G1" s="115"/>
      <c r="H1" s="115" t="s">
        <v>342</v>
      </c>
      <c r="I1" s="115"/>
    </row>
    <row r="2" spans="1:9">
      <c r="A2" s="47" t="s">
        <v>0</v>
      </c>
      <c r="B2" s="65" t="s">
        <v>153</v>
      </c>
      <c r="C2" s="49" t="s">
        <v>154</v>
      </c>
      <c r="D2" s="50" t="s">
        <v>155</v>
      </c>
      <c r="E2" s="51" t="s">
        <v>156</v>
      </c>
    </row>
    <row r="3" spans="1:9">
      <c r="A3" s="47"/>
      <c r="B3" s="65"/>
      <c r="C3" s="49"/>
      <c r="D3" s="50"/>
      <c r="E3" s="51"/>
      <c r="F3" s="44" t="s">
        <v>1718</v>
      </c>
      <c r="G3" s="45" t="s">
        <v>305</v>
      </c>
    </row>
    <row r="4" spans="1:9">
      <c r="A4" s="47"/>
      <c r="B4" s="65"/>
      <c r="C4" s="49"/>
      <c r="D4" s="50"/>
      <c r="E4" s="51"/>
      <c r="F4" s="115" t="s">
        <v>1719</v>
      </c>
      <c r="G4" s="114" t="s">
        <v>306</v>
      </c>
      <c r="H4" s="115" t="s">
        <v>1769</v>
      </c>
      <c r="I4" s="114" t="s">
        <v>1770</v>
      </c>
    </row>
    <row r="5" spans="1:9">
      <c r="A5" s="52" t="s">
        <v>213</v>
      </c>
      <c r="B5" s="53">
        <v>2.2038000000000002</v>
      </c>
      <c r="C5" s="54">
        <v>270258.98</v>
      </c>
      <c r="D5" s="63">
        <v>0.89454149781214221</v>
      </c>
      <c r="E5" s="56">
        <v>617.8877286376852</v>
      </c>
      <c r="F5" s="115"/>
      <c r="G5" s="114"/>
      <c r="H5" s="115"/>
      <c r="I5" s="114"/>
    </row>
    <row r="6" spans="1:9">
      <c r="A6" s="52" t="s">
        <v>173</v>
      </c>
      <c r="B6" s="53">
        <v>2.2363999999999997</v>
      </c>
      <c r="C6" s="54">
        <v>98534.080000000002</v>
      </c>
      <c r="D6" s="63">
        <v>0.32780631179985192</v>
      </c>
      <c r="E6" s="56">
        <v>619.63518924373761</v>
      </c>
      <c r="F6" s="115"/>
      <c r="G6" s="114"/>
      <c r="H6" s="115"/>
      <c r="I6" s="114"/>
    </row>
    <row r="7" spans="1:9">
      <c r="A7" s="52" t="s">
        <v>212</v>
      </c>
      <c r="B7" s="53">
        <v>2.2225999999999999</v>
      </c>
      <c r="C7" s="54">
        <v>225565.82</v>
      </c>
      <c r="D7" s="63">
        <v>0.74526377573847435</v>
      </c>
      <c r="E7" s="56">
        <v>618.89608199668021</v>
      </c>
      <c r="F7" s="115"/>
      <c r="G7" s="114"/>
      <c r="H7" s="115"/>
      <c r="I7" s="114"/>
    </row>
    <row r="8" spans="1:9">
      <c r="A8" s="52" t="s">
        <v>172</v>
      </c>
      <c r="B8" s="53">
        <v>2.2594000000000003</v>
      </c>
      <c r="C8" s="54">
        <v>10430.14</v>
      </c>
      <c r="D8" s="63">
        <v>3.4826565022606081E-2</v>
      </c>
      <c r="E8" s="56">
        <v>620.8590470127557</v>
      </c>
      <c r="F8" s="115"/>
      <c r="G8" s="114"/>
      <c r="H8" s="115"/>
      <c r="I8" s="114"/>
    </row>
    <row r="9" spans="1:9">
      <c r="A9" s="52" t="s">
        <v>186</v>
      </c>
      <c r="B9" s="53">
        <v>2.7329999999999997</v>
      </c>
      <c r="C9" s="54">
        <v>504451.1</v>
      </c>
      <c r="D9" s="63">
        <v>1.6646891240356598</v>
      </c>
      <c r="E9" s="56">
        <v>646.35957484534549</v>
      </c>
      <c r="F9" s="115" t="s">
        <v>1720</v>
      </c>
      <c r="G9" s="114" t="s">
        <v>271</v>
      </c>
      <c r="H9" s="115" t="s">
        <v>1771</v>
      </c>
      <c r="I9" s="114" t="s">
        <v>345</v>
      </c>
    </row>
    <row r="10" spans="1:9">
      <c r="A10" s="52" t="s">
        <v>191</v>
      </c>
      <c r="B10" s="53">
        <v>2.7329999999999997</v>
      </c>
      <c r="C10" s="54">
        <v>485288.5</v>
      </c>
      <c r="D10" s="63">
        <v>1.6025149848910965</v>
      </c>
      <c r="E10" s="56">
        <v>646.35957484534549</v>
      </c>
      <c r="F10" s="115"/>
      <c r="G10" s="114"/>
      <c r="H10" s="115"/>
      <c r="I10" s="114"/>
    </row>
    <row r="11" spans="1:9">
      <c r="A11" s="52" t="s">
        <v>228</v>
      </c>
      <c r="B11" s="53"/>
      <c r="C11" s="54"/>
      <c r="D11" s="63"/>
      <c r="E11" s="56"/>
    </row>
    <row r="12" spans="1:9">
      <c r="A12" s="52" t="s">
        <v>187</v>
      </c>
      <c r="B12" s="53">
        <v>2.9059999999999997</v>
      </c>
      <c r="C12" s="54">
        <v>10623.76</v>
      </c>
      <c r="D12" s="63">
        <v>3.5130714344952206E-2</v>
      </c>
      <c r="E12" s="56">
        <v>655.66487446865415</v>
      </c>
      <c r="F12" s="44" t="s">
        <v>1721</v>
      </c>
      <c r="G12" s="45" t="s">
        <v>308</v>
      </c>
      <c r="H12" s="44" t="s">
        <v>1772</v>
      </c>
      <c r="I12" s="45" t="s">
        <v>346</v>
      </c>
    </row>
    <row r="13" spans="1:9">
      <c r="A13" s="52" t="s">
        <v>174</v>
      </c>
      <c r="B13" s="53">
        <v>3.0136000000000003</v>
      </c>
      <c r="C13" s="54">
        <v>3438.46</v>
      </c>
      <c r="D13" s="63">
        <v>1.1375311713306732E-2</v>
      </c>
      <c r="E13" s="56">
        <v>661.45621239938373</v>
      </c>
    </row>
    <row r="14" spans="1:9">
      <c r="A14" s="52" t="s">
        <v>163</v>
      </c>
      <c r="B14" s="53">
        <v>3.1284000000000001</v>
      </c>
      <c r="C14" s="54">
        <v>9467.34</v>
      </c>
      <c r="D14" s="63">
        <v>3.1431799697126492E-2</v>
      </c>
      <c r="E14" s="56">
        <v>667.63287742637146</v>
      </c>
    </row>
    <row r="15" spans="1:9">
      <c r="A15" s="52" t="s">
        <v>175</v>
      </c>
      <c r="B15" s="53">
        <v>3.282</v>
      </c>
      <c r="C15" s="54">
        <v>8311.98</v>
      </c>
      <c r="D15" s="63">
        <v>2.8356410808696154E-2</v>
      </c>
      <c r="E15" s="56">
        <v>675.89042981105888</v>
      </c>
      <c r="F15" s="115" t="s">
        <v>1722</v>
      </c>
      <c r="G15" s="114" t="s">
        <v>309</v>
      </c>
    </row>
    <row r="16" spans="1:9">
      <c r="A16" s="52" t="s">
        <v>193</v>
      </c>
      <c r="B16" s="53">
        <v>3.2923999999999998</v>
      </c>
      <c r="C16" s="54">
        <v>104760.99999999999</v>
      </c>
      <c r="D16" s="63">
        <v>0.34701003887716542</v>
      </c>
      <c r="E16" s="56">
        <v>676.4547055055607</v>
      </c>
      <c r="F16" s="115"/>
      <c r="G16" s="114"/>
    </row>
    <row r="17" spans="1:9">
      <c r="A17" s="52">
        <v>25</v>
      </c>
      <c r="B17" s="53">
        <v>3.3451999999999997</v>
      </c>
      <c r="C17" s="54">
        <v>33952.28</v>
      </c>
      <c r="D17" s="63">
        <v>0.11214686980899709</v>
      </c>
      <c r="E17" s="56">
        <v>679.29599847693589</v>
      </c>
      <c r="F17" s="115"/>
      <c r="G17" s="114"/>
    </row>
    <row r="18" spans="1:9">
      <c r="A18" s="58" t="s">
        <v>176</v>
      </c>
      <c r="B18" s="53">
        <v>3.4462000000000002</v>
      </c>
      <c r="C18" s="54">
        <v>90977.279999999999</v>
      </c>
      <c r="D18" s="63">
        <v>0.30294767488196628</v>
      </c>
      <c r="E18" s="56">
        <v>684.75764198870206</v>
      </c>
      <c r="F18" s="115"/>
      <c r="G18" s="114"/>
      <c r="H18" s="44" t="s">
        <v>1773</v>
      </c>
      <c r="I18" s="45" t="s">
        <v>347</v>
      </c>
    </row>
    <row r="19" spans="1:9">
      <c r="A19" s="52" t="s">
        <v>162</v>
      </c>
      <c r="B19" s="53"/>
      <c r="C19" s="54"/>
      <c r="D19" s="63"/>
      <c r="E19" s="56"/>
      <c r="F19" s="44" t="s">
        <v>1723</v>
      </c>
      <c r="G19" s="45" t="s">
        <v>310</v>
      </c>
    </row>
    <row r="20" spans="1:9">
      <c r="A20" s="57" t="s">
        <v>1</v>
      </c>
      <c r="B20" s="53"/>
      <c r="C20" s="54"/>
      <c r="D20" s="63"/>
      <c r="E20" s="56"/>
    </row>
    <row r="21" spans="1:9">
      <c r="A21" s="57" t="s">
        <v>164</v>
      </c>
      <c r="B21" s="53"/>
      <c r="C21" s="54"/>
      <c r="D21" s="63"/>
      <c r="E21" s="56"/>
    </row>
    <row r="22" spans="1:9">
      <c r="A22" s="57" t="s">
        <v>2</v>
      </c>
      <c r="B22" s="53">
        <v>3.6327999999999996</v>
      </c>
      <c r="C22" s="54">
        <v>46343.240000000005</v>
      </c>
      <c r="D22" s="63">
        <v>0.15285911340059705</v>
      </c>
      <c r="E22" s="56">
        <v>694.76932963422973</v>
      </c>
      <c r="H22" s="42"/>
      <c r="I22" s="42"/>
    </row>
    <row r="23" spans="1:9">
      <c r="A23" s="59" t="s">
        <v>3</v>
      </c>
      <c r="B23" s="53">
        <v>3.7299999999999995</v>
      </c>
      <c r="C23" s="54"/>
      <c r="D23" s="63"/>
      <c r="E23" s="56">
        <v>700</v>
      </c>
      <c r="H23" s="44" t="s">
        <v>1774</v>
      </c>
      <c r="I23" s="45" t="s">
        <v>349</v>
      </c>
    </row>
    <row r="24" spans="1:9">
      <c r="A24" s="52" t="s">
        <v>210</v>
      </c>
      <c r="B24" s="53"/>
      <c r="C24" s="54"/>
      <c r="D24" s="63"/>
      <c r="E24" s="56"/>
    </row>
    <row r="25" spans="1:9">
      <c r="A25" s="52" t="s">
        <v>214</v>
      </c>
      <c r="B25" s="53">
        <v>3.7497499999999997</v>
      </c>
      <c r="C25" s="54">
        <v>11249.575000000001</v>
      </c>
      <c r="D25" s="63">
        <v>3.772582578612383E-2</v>
      </c>
      <c r="E25" s="56">
        <v>701.0590036618845</v>
      </c>
      <c r="H25" s="42"/>
      <c r="I25" s="42"/>
    </row>
    <row r="26" spans="1:9">
      <c r="A26" s="52"/>
      <c r="B26" s="53"/>
      <c r="C26" s="54"/>
      <c r="D26" s="63"/>
      <c r="E26" s="56"/>
      <c r="H26" s="44" t="s">
        <v>1775</v>
      </c>
      <c r="I26" s="45" t="s">
        <v>348</v>
      </c>
    </row>
    <row r="27" spans="1:9">
      <c r="A27" s="52" t="s">
        <v>4</v>
      </c>
      <c r="B27" s="53">
        <v>3.9414000000000002</v>
      </c>
      <c r="C27" s="54">
        <v>2196.2200000000003</v>
      </c>
      <c r="D27" s="63">
        <v>7.36039749224202E-3</v>
      </c>
      <c r="E27" s="56">
        <v>711.37220324692203</v>
      </c>
    </row>
    <row r="28" spans="1:9">
      <c r="A28" s="58" t="s">
        <v>245</v>
      </c>
      <c r="B28" s="53">
        <v>3.9782000000000002</v>
      </c>
      <c r="C28" s="54">
        <v>58298.02</v>
      </c>
      <c r="D28" s="63">
        <v>0.19513071202896257</v>
      </c>
      <c r="E28" s="56">
        <v>713.36628853150523</v>
      </c>
    </row>
    <row r="29" spans="1:9">
      <c r="A29" s="58"/>
      <c r="B29" s="53"/>
      <c r="C29" s="54"/>
      <c r="D29" s="63"/>
      <c r="E29" s="56"/>
      <c r="H29" s="44" t="s">
        <v>1776</v>
      </c>
      <c r="I29" s="45" t="s">
        <v>350</v>
      </c>
    </row>
    <row r="30" spans="1:9">
      <c r="A30" s="58" t="s">
        <v>243</v>
      </c>
      <c r="B30" s="53">
        <v>4.2408000000000001</v>
      </c>
      <c r="C30" s="54">
        <v>4835.08</v>
      </c>
      <c r="D30" s="63">
        <v>1.6149180761916883E-2</v>
      </c>
      <c r="E30" s="56">
        <v>727.49704476267789</v>
      </c>
      <c r="H30" s="42"/>
      <c r="I30" s="42"/>
    </row>
    <row r="31" spans="1:9">
      <c r="A31" s="60" t="s">
        <v>5</v>
      </c>
      <c r="B31" s="53"/>
      <c r="C31" s="54"/>
      <c r="D31" s="63"/>
      <c r="E31" s="56"/>
    </row>
    <row r="32" spans="1:9">
      <c r="A32" s="58" t="s">
        <v>252</v>
      </c>
      <c r="B32" s="53">
        <v>4.3003999999999998</v>
      </c>
      <c r="C32" s="54">
        <v>2637.68</v>
      </c>
      <c r="D32" s="63">
        <v>8.7589529102062216E-3</v>
      </c>
      <c r="E32" s="56">
        <v>730.68630452895513</v>
      </c>
    </row>
    <row r="33" spans="1:9">
      <c r="A33" s="58" t="s">
        <v>10</v>
      </c>
      <c r="B33" s="53"/>
      <c r="C33" s="54"/>
      <c r="D33" s="63"/>
      <c r="E33" s="56"/>
    </row>
    <row r="34" spans="1:9">
      <c r="A34" s="58" t="s">
        <v>6</v>
      </c>
      <c r="B34" s="53">
        <v>4.4193999999999996</v>
      </c>
      <c r="C34" s="54">
        <v>128419.5</v>
      </c>
      <c r="D34" s="63">
        <v>0.42500934570947518</v>
      </c>
      <c r="E34" s="56">
        <v>737.08750268089398</v>
      </c>
    </row>
    <row r="35" spans="1:9">
      <c r="A35" s="61" t="s">
        <v>7</v>
      </c>
      <c r="B35" s="53">
        <v>4.4171999999999993</v>
      </c>
      <c r="C35" s="54">
        <v>63235.040000000001</v>
      </c>
      <c r="D35" s="63">
        <v>0.20933576175603924</v>
      </c>
      <c r="E35" s="56">
        <v>736.96869906216898</v>
      </c>
    </row>
    <row r="36" spans="1:9">
      <c r="A36" s="58" t="s">
        <v>215</v>
      </c>
      <c r="B36" s="53">
        <v>4.49275</v>
      </c>
      <c r="C36" s="54">
        <v>6341.0500000000011</v>
      </c>
      <c r="D36" s="63">
        <v>2.0959998301097942E-2</v>
      </c>
      <c r="E36" s="56">
        <v>740.98346078478289</v>
      </c>
    </row>
    <row r="37" spans="1:9">
      <c r="A37" s="61" t="s">
        <v>8</v>
      </c>
      <c r="B37" s="53">
        <v>4.5022000000000002</v>
      </c>
      <c r="C37" s="54">
        <v>6459185.2400000002</v>
      </c>
      <c r="D37" s="63">
        <v>21.271988475480715</v>
      </c>
      <c r="E37" s="56">
        <v>741.54109278221244</v>
      </c>
      <c r="F37" s="44" t="s">
        <v>1724</v>
      </c>
      <c r="G37" s="45" t="s">
        <v>311</v>
      </c>
      <c r="H37" s="44" t="s">
        <v>1777</v>
      </c>
      <c r="I37" s="45" t="s">
        <v>319</v>
      </c>
    </row>
    <row r="38" spans="1:9">
      <c r="A38" s="61">
        <v>520</v>
      </c>
      <c r="B38" s="53">
        <v>4.6425999999999998</v>
      </c>
      <c r="C38" s="54">
        <v>559679.9</v>
      </c>
      <c r="D38" s="63">
        <v>1.8517591656495518</v>
      </c>
      <c r="E38" s="56">
        <v>749.09563224558349</v>
      </c>
    </row>
    <row r="39" spans="1:9">
      <c r="A39" s="61" t="s">
        <v>11</v>
      </c>
      <c r="B39" s="53">
        <v>4.6433999999999997</v>
      </c>
      <c r="C39" s="54">
        <v>238931.3</v>
      </c>
      <c r="D39" s="63">
        <v>0.79012595389972717</v>
      </c>
      <c r="E39" s="56">
        <v>749.13857598840718</v>
      </c>
    </row>
    <row r="40" spans="1:9">
      <c r="A40" s="61" t="s">
        <v>9</v>
      </c>
      <c r="B40" s="53"/>
      <c r="C40" s="54"/>
      <c r="D40" s="63"/>
      <c r="E40" s="56"/>
    </row>
    <row r="41" spans="1:9">
      <c r="A41" s="61" t="s">
        <v>165</v>
      </c>
      <c r="B41" s="53">
        <v>4.8105999999999991</v>
      </c>
      <c r="C41" s="54">
        <v>8515.6</v>
      </c>
      <c r="D41" s="63">
        <v>2.8123907147562188E-2</v>
      </c>
      <c r="E41" s="56">
        <v>758.13253828423285</v>
      </c>
    </row>
    <row r="42" spans="1:9">
      <c r="A42" s="61" t="s">
        <v>188</v>
      </c>
      <c r="B42" s="53">
        <v>4.8163999999999998</v>
      </c>
      <c r="C42" s="54">
        <v>15125.799999999997</v>
      </c>
      <c r="D42" s="63">
        <v>5.0118213901815922E-2</v>
      </c>
      <c r="E42" s="56">
        <v>758.44574374230854</v>
      </c>
    </row>
    <row r="43" spans="1:9">
      <c r="A43" s="61" t="s">
        <v>12</v>
      </c>
      <c r="B43" s="53">
        <v>4.8105999999999991</v>
      </c>
      <c r="C43" s="54">
        <v>7059.0399999999991</v>
      </c>
      <c r="D43" s="63">
        <v>2.3409392518835566E-2</v>
      </c>
      <c r="E43" s="56">
        <v>758.13253828423285</v>
      </c>
    </row>
    <row r="44" spans="1:9">
      <c r="A44" s="61" t="s">
        <v>13</v>
      </c>
      <c r="B44" s="53">
        <v>4.9012000000000002</v>
      </c>
      <c r="C44" s="54">
        <v>24061.399999999998</v>
      </c>
      <c r="D44" s="63">
        <v>7.9563038729129704E-2</v>
      </c>
      <c r="E44" s="56">
        <v>763.00734509483675</v>
      </c>
    </row>
    <row r="45" spans="1:9">
      <c r="A45" s="61">
        <v>551</v>
      </c>
      <c r="B45" s="53"/>
      <c r="C45" s="54"/>
      <c r="D45" s="63"/>
      <c r="E45" s="56"/>
      <c r="F45" s="44" t="s">
        <v>1556</v>
      </c>
      <c r="G45" s="45" t="s">
        <v>274</v>
      </c>
      <c r="H45" s="115" t="s">
        <v>1778</v>
      </c>
      <c r="I45" s="114" t="s">
        <v>283</v>
      </c>
    </row>
    <row r="46" spans="1:9">
      <c r="A46" s="61" t="s">
        <v>14</v>
      </c>
      <c r="B46" s="53"/>
      <c r="C46" s="54"/>
      <c r="D46" s="63"/>
      <c r="E46" s="56"/>
      <c r="F46" s="44" t="s">
        <v>1725</v>
      </c>
      <c r="G46" s="45" t="s">
        <v>279</v>
      </c>
      <c r="H46" s="115"/>
      <c r="I46" s="114"/>
    </row>
    <row r="47" spans="1:9">
      <c r="A47" s="61" t="s">
        <v>15</v>
      </c>
      <c r="B47" s="53">
        <v>5.29</v>
      </c>
      <c r="C47" s="54">
        <v>1199.9250000000002</v>
      </c>
      <c r="D47" s="63">
        <v>3.982375235238516E-3</v>
      </c>
      <c r="E47" s="56">
        <v>783.82494523943433</v>
      </c>
      <c r="H47" s="42"/>
      <c r="I47" s="42"/>
    </row>
    <row r="48" spans="1:9">
      <c r="A48" s="61"/>
      <c r="B48" s="53"/>
      <c r="C48" s="54"/>
      <c r="D48" s="63"/>
      <c r="E48" s="56"/>
      <c r="H48" s="44" t="s">
        <v>1779</v>
      </c>
      <c r="I48" s="45" t="s">
        <v>351</v>
      </c>
    </row>
    <row r="49" spans="1:9">
      <c r="A49" s="61" t="s">
        <v>17</v>
      </c>
      <c r="B49" s="53">
        <v>5.3892000000000007</v>
      </c>
      <c r="C49" s="54">
        <v>1605.4</v>
      </c>
      <c r="D49" s="63">
        <v>5.3194481767019214E-3</v>
      </c>
      <c r="E49" s="56">
        <v>789.26020791491794</v>
      </c>
    </row>
    <row r="50" spans="1:9">
      <c r="A50" s="61" t="s">
        <v>16</v>
      </c>
      <c r="B50" s="53">
        <v>5.4127999999999998</v>
      </c>
      <c r="C50" s="54">
        <v>37162.300000000003</v>
      </c>
      <c r="D50" s="63">
        <v>0.12283789767249073</v>
      </c>
      <c r="E50" s="56">
        <v>790.53128457853359</v>
      </c>
    </row>
    <row r="51" spans="1:9">
      <c r="A51" s="61">
        <v>321</v>
      </c>
      <c r="B51" s="53">
        <v>5.4648000000000003</v>
      </c>
      <c r="C51" s="54">
        <v>8824.64</v>
      </c>
      <c r="D51" s="63">
        <v>2.9021053489440889E-2</v>
      </c>
      <c r="E51" s="56">
        <v>793.33019023024622</v>
      </c>
    </row>
    <row r="52" spans="1:9">
      <c r="A52" s="61"/>
      <c r="B52" s="53"/>
      <c r="C52" s="54"/>
      <c r="D52" s="63"/>
      <c r="E52" s="56"/>
      <c r="F52" s="44" t="s">
        <v>1726</v>
      </c>
      <c r="G52" s="45" t="s">
        <v>308</v>
      </c>
    </row>
    <row r="53" spans="1:9">
      <c r="A53" s="62" t="s">
        <v>18</v>
      </c>
      <c r="B53" s="53">
        <v>5.5888</v>
      </c>
      <c r="C53" s="54"/>
      <c r="D53" s="63"/>
      <c r="E53" s="56">
        <v>800</v>
      </c>
      <c r="G53" s="42"/>
    </row>
    <row r="54" spans="1:9">
      <c r="A54" s="58" t="s">
        <v>19</v>
      </c>
      <c r="B54" s="53">
        <v>5.5901999999999994</v>
      </c>
      <c r="C54" s="54">
        <v>23377.82</v>
      </c>
      <c r="D54" s="63">
        <v>7.7198054898054314E-2</v>
      </c>
      <c r="E54" s="56">
        <v>800.0594721148816</v>
      </c>
    </row>
    <row r="55" spans="1:9">
      <c r="A55" s="61" t="s">
        <v>20</v>
      </c>
      <c r="B55" s="53">
        <v>5.6099999999999994</v>
      </c>
      <c r="C55" s="54">
        <v>3662.3799999999997</v>
      </c>
      <c r="D55" s="63">
        <v>1.2218322584354586E-2</v>
      </c>
      <c r="E55" s="56">
        <v>800.81696555728354</v>
      </c>
      <c r="F55" s="44" t="s">
        <v>1727</v>
      </c>
      <c r="G55" s="45" t="s">
        <v>312</v>
      </c>
    </row>
    <row r="56" spans="1:9">
      <c r="A56" s="61" t="s">
        <v>21</v>
      </c>
      <c r="B56" s="53"/>
      <c r="C56" s="54"/>
      <c r="D56" s="63"/>
      <c r="E56" s="56"/>
    </row>
    <row r="57" spans="1:9">
      <c r="A57" s="58" t="s">
        <v>22</v>
      </c>
      <c r="B57" s="53">
        <v>5.7764000000000006</v>
      </c>
      <c r="C57" s="54">
        <v>17008.34</v>
      </c>
      <c r="D57" s="63">
        <v>5.6488810454483597E-2</v>
      </c>
      <c r="E57" s="56">
        <v>807.23605309827212</v>
      </c>
      <c r="F57" s="115" t="s">
        <v>1728</v>
      </c>
      <c r="G57" s="114" t="s">
        <v>313</v>
      </c>
    </row>
    <row r="58" spans="1:9">
      <c r="A58" s="58" t="s">
        <v>194</v>
      </c>
      <c r="B58" s="53">
        <v>5.8376666666666663</v>
      </c>
      <c r="C58" s="54">
        <v>10959.066666666668</v>
      </c>
      <c r="D58" s="63">
        <v>3.5446452123440129E-2</v>
      </c>
      <c r="E58" s="56">
        <v>809.31632376644166</v>
      </c>
      <c r="F58" s="115"/>
      <c r="G58" s="114"/>
      <c r="H58" s="42"/>
      <c r="I58" s="42"/>
    </row>
    <row r="59" spans="1:9">
      <c r="A59" s="58">
        <v>552</v>
      </c>
      <c r="B59" s="53"/>
      <c r="C59" s="54"/>
      <c r="D59" s="63"/>
      <c r="E59" s="56"/>
      <c r="H59" s="44" t="s">
        <v>1780</v>
      </c>
      <c r="I59" s="45" t="s">
        <v>379</v>
      </c>
    </row>
    <row r="60" spans="1:9">
      <c r="A60" s="58">
        <v>72</v>
      </c>
      <c r="B60" s="53"/>
      <c r="C60" s="54"/>
      <c r="D60" s="63"/>
      <c r="E60" s="56"/>
      <c r="F60" s="44" t="s">
        <v>1729</v>
      </c>
      <c r="G60" s="45" t="s">
        <v>314</v>
      </c>
      <c r="H60" s="44" t="s">
        <v>1781</v>
      </c>
      <c r="I60" s="45" t="s">
        <v>353</v>
      </c>
    </row>
    <row r="61" spans="1:9">
      <c r="A61" s="61" t="s">
        <v>23</v>
      </c>
      <c r="B61" s="53">
        <v>6.0965999999999996</v>
      </c>
      <c r="C61" s="54">
        <v>3587</v>
      </c>
      <c r="D61" s="63">
        <v>1.1838468711537729E-2</v>
      </c>
      <c r="E61" s="56">
        <v>819.59288933813843</v>
      </c>
    </row>
    <row r="62" spans="1:9">
      <c r="A62" s="61">
        <v>36</v>
      </c>
      <c r="B62" s="53">
        <v>6.1114000000000006</v>
      </c>
      <c r="C62" s="54">
        <v>273748.00000000006</v>
      </c>
      <c r="D62" s="63">
        <v>0.90432412318855859</v>
      </c>
      <c r="E62" s="56">
        <v>820.16322550656457</v>
      </c>
    </row>
    <row r="63" spans="1:9">
      <c r="A63" s="61" t="s">
        <v>24</v>
      </c>
      <c r="B63" s="53">
        <v>6.1112000000000002</v>
      </c>
      <c r="C63" s="54">
        <v>7613.7800000000007</v>
      </c>
      <c r="D63" s="63">
        <v>2.5119497532154839E-2</v>
      </c>
      <c r="E63" s="56">
        <v>820.15514271117297</v>
      </c>
      <c r="H63" s="42"/>
      <c r="I63" s="42"/>
    </row>
    <row r="64" spans="1:9">
      <c r="A64" s="61"/>
      <c r="B64" s="53"/>
      <c r="C64" s="54"/>
      <c r="D64" s="63"/>
      <c r="E64" s="56"/>
      <c r="H64" s="44" t="s">
        <v>1782</v>
      </c>
      <c r="I64" s="45" t="s">
        <v>295</v>
      </c>
    </row>
    <row r="65" spans="1:9">
      <c r="A65" s="61" t="s">
        <v>25</v>
      </c>
      <c r="B65" s="53">
        <v>6.4358000000000004</v>
      </c>
      <c r="C65" s="54">
        <v>17602.96</v>
      </c>
      <c r="D65" s="63">
        <v>5.9375339581491104E-2</v>
      </c>
      <c r="E65" s="56">
        <v>832.68263057577246</v>
      </c>
    </row>
    <row r="66" spans="1:9">
      <c r="A66" s="61" t="s">
        <v>189</v>
      </c>
      <c r="B66" s="53">
        <v>6.5739999999999998</v>
      </c>
      <c r="C66" s="54">
        <v>7404.18</v>
      </c>
      <c r="D66" s="63">
        <v>2.4509087494327713E-2</v>
      </c>
      <c r="E66" s="56">
        <v>838.01182966388171</v>
      </c>
    </row>
    <row r="67" spans="1:9">
      <c r="A67" s="61" t="s">
        <v>28</v>
      </c>
      <c r="B67" s="53">
        <v>6.5747999999999989</v>
      </c>
      <c r="C67" s="54">
        <v>16963.099999999999</v>
      </c>
      <c r="D67" s="63">
        <v>5.6217960704000605E-2</v>
      </c>
      <c r="E67" s="56">
        <v>838.04257596625519</v>
      </c>
    </row>
    <row r="68" spans="1:9">
      <c r="A68" s="61" t="s">
        <v>27</v>
      </c>
      <c r="B68" s="53">
        <v>6.7347999999999999</v>
      </c>
      <c r="C68" s="54">
        <v>11117.12</v>
      </c>
      <c r="D68" s="63">
        <v>3.6854706211978637E-2</v>
      </c>
      <c r="E68" s="56">
        <v>844.21569269301256</v>
      </c>
    </row>
    <row r="69" spans="1:9">
      <c r="A69" s="58" t="s">
        <v>216</v>
      </c>
      <c r="B69" s="53">
        <v>6.9012000000000002</v>
      </c>
      <c r="C69" s="54">
        <v>7291.5399999999991</v>
      </c>
      <c r="D69" s="63">
        <v>2.3654642442542735E-2</v>
      </c>
      <c r="E69" s="56">
        <v>850.63833727049916</v>
      </c>
      <c r="G69" s="42"/>
      <c r="H69" s="42"/>
      <c r="I69" s="42"/>
    </row>
    <row r="70" spans="1:9">
      <c r="A70" s="58"/>
      <c r="B70" s="53"/>
      <c r="C70" s="54"/>
      <c r="D70" s="63"/>
      <c r="E70" s="56"/>
      <c r="G70" s="42"/>
      <c r="H70" s="44" t="s">
        <v>1783</v>
      </c>
      <c r="I70" s="45" t="s">
        <v>379</v>
      </c>
    </row>
    <row r="71" spans="1:9">
      <c r="A71" s="61" t="s">
        <v>26</v>
      </c>
      <c r="B71" s="53">
        <v>6.9855999999999998</v>
      </c>
      <c r="C71" s="54">
        <v>4948.34</v>
      </c>
      <c r="D71" s="63">
        <v>1.6450903320941623E-2</v>
      </c>
      <c r="E71" s="56">
        <v>853.89303409846741</v>
      </c>
      <c r="F71" s="44" t="s">
        <v>1730</v>
      </c>
      <c r="G71" s="45" t="s">
        <v>315</v>
      </c>
    </row>
    <row r="72" spans="1:9">
      <c r="A72" s="58" t="s">
        <v>30</v>
      </c>
      <c r="B72" s="53">
        <v>7.0154999999999994</v>
      </c>
      <c r="C72" s="54">
        <v>4869.0250000000005</v>
      </c>
      <c r="D72" s="63">
        <v>1.6069385302812361E-2</v>
      </c>
      <c r="E72" s="56">
        <v>855.06463289532564</v>
      </c>
    </row>
    <row r="73" spans="1:9">
      <c r="A73" s="58" t="s">
        <v>204</v>
      </c>
      <c r="B73" s="53">
        <v>7.0359999999999996</v>
      </c>
      <c r="C73" s="54">
        <v>83211.88</v>
      </c>
      <c r="D73" s="63">
        <v>0.27514405041663903</v>
      </c>
      <c r="E73" s="56">
        <v>855.83783998440799</v>
      </c>
    </row>
    <row r="74" spans="1:9">
      <c r="A74" s="61" t="s">
        <v>29</v>
      </c>
      <c r="B74" s="53">
        <v>7.1261999999999999</v>
      </c>
      <c r="C74" s="54">
        <v>38739.56</v>
      </c>
      <c r="D74" s="63">
        <v>0.12791512326426063</v>
      </c>
      <c r="E74" s="56">
        <v>859.31791114536702</v>
      </c>
    </row>
    <row r="75" spans="1:9">
      <c r="A75" s="61" t="s">
        <v>166</v>
      </c>
      <c r="B75" s="53">
        <v>7.17</v>
      </c>
      <c r="C75" s="54">
        <v>1641.2750000000001</v>
      </c>
      <c r="D75" s="63">
        <v>5.426547022943139E-3</v>
      </c>
      <c r="E75" s="56">
        <v>860.93139539979177</v>
      </c>
    </row>
    <row r="76" spans="1:9">
      <c r="A76" s="58" t="s">
        <v>171</v>
      </c>
      <c r="B76" s="53">
        <v>7.233200000000001</v>
      </c>
      <c r="C76" s="54">
        <v>53672</v>
      </c>
      <c r="D76" s="63">
        <v>0.17779577690894152</v>
      </c>
      <c r="E76" s="56">
        <v>863.44791547623208</v>
      </c>
    </row>
    <row r="77" spans="1:9">
      <c r="A77" s="61" t="s">
        <v>33</v>
      </c>
      <c r="B77" s="53">
        <v>7.2123999999999997</v>
      </c>
      <c r="C77" s="54">
        <v>2002.6599999999999</v>
      </c>
      <c r="D77" s="63">
        <v>6.6352023257967487E-3</v>
      </c>
      <c r="E77" s="56">
        <v>862.64452196337152</v>
      </c>
    </row>
    <row r="78" spans="1:9">
      <c r="A78" s="58" t="s">
        <v>244</v>
      </c>
      <c r="B78" s="53">
        <v>7.2693999999999992</v>
      </c>
      <c r="C78" s="54">
        <v>21268.879999999997</v>
      </c>
      <c r="D78" s="63">
        <v>7.0429850406944022E-2</v>
      </c>
      <c r="E78" s="56">
        <v>864.84489424333276</v>
      </c>
      <c r="F78" s="115" t="s">
        <v>1731</v>
      </c>
      <c r="G78" s="114" t="s">
        <v>316</v>
      </c>
      <c r="H78" s="115" t="s">
        <v>1784</v>
      </c>
      <c r="I78" s="114" t="s">
        <v>294</v>
      </c>
    </row>
    <row r="79" spans="1:9">
      <c r="A79" s="61" t="s">
        <v>31</v>
      </c>
      <c r="B79" s="53">
        <v>7.3393999999999995</v>
      </c>
      <c r="C79" s="54">
        <v>101070.38</v>
      </c>
      <c r="D79" s="63">
        <v>0.33399473878773728</v>
      </c>
      <c r="E79" s="56">
        <v>867.54380246151209</v>
      </c>
      <c r="F79" s="115"/>
      <c r="G79" s="114"/>
      <c r="H79" s="115"/>
      <c r="I79" s="114"/>
    </row>
    <row r="80" spans="1:9">
      <c r="A80" s="61">
        <v>146</v>
      </c>
      <c r="B80" s="53"/>
      <c r="C80" s="54"/>
      <c r="D80" s="63"/>
      <c r="E80" s="56"/>
    </row>
    <row r="81" spans="1:9">
      <c r="A81" s="61" t="s">
        <v>32</v>
      </c>
      <c r="B81" s="53"/>
      <c r="C81" s="54"/>
      <c r="D81" s="63"/>
      <c r="E81" s="56"/>
    </row>
    <row r="82" spans="1:9">
      <c r="A82" s="61">
        <v>310</v>
      </c>
      <c r="B82" s="53">
        <v>7.7262000000000004</v>
      </c>
      <c r="C82" s="54">
        <v>2173.8000000000002</v>
      </c>
      <c r="D82" s="63">
        <v>7.2118545430572677E-3</v>
      </c>
      <c r="E82" s="56">
        <v>882.46897335971846</v>
      </c>
    </row>
    <row r="83" spans="1:9">
      <c r="A83" s="61" t="s">
        <v>34</v>
      </c>
      <c r="B83" s="53">
        <v>7.8367999999999993</v>
      </c>
      <c r="C83" s="54">
        <v>1608.34</v>
      </c>
      <c r="D83" s="63">
        <v>5.321329087586475E-3</v>
      </c>
      <c r="E83" s="56">
        <v>886.73570439703599</v>
      </c>
    </row>
    <row r="84" spans="1:9">
      <c r="A84" s="61" t="s">
        <v>35</v>
      </c>
      <c r="B84" s="53"/>
      <c r="C84" s="54"/>
      <c r="D84" s="63"/>
      <c r="E84" s="56"/>
    </row>
    <row r="85" spans="1:9">
      <c r="A85" s="58" t="s">
        <v>195</v>
      </c>
      <c r="B85" s="53">
        <v>7.9463999999999997</v>
      </c>
      <c r="C85" s="54">
        <v>23573.060000000005</v>
      </c>
      <c r="D85" s="63">
        <v>7.7884313842601777E-2</v>
      </c>
      <c r="E85" s="56">
        <v>890.96404301533835</v>
      </c>
    </row>
    <row r="86" spans="1:9">
      <c r="A86" s="61" t="s">
        <v>36</v>
      </c>
      <c r="B86" s="53">
        <v>7.9463999999999997</v>
      </c>
      <c r="C86" s="54">
        <v>532648.11999999988</v>
      </c>
      <c r="D86" s="63">
        <v>1.7588657188724661</v>
      </c>
      <c r="E86" s="56">
        <v>890.96401923707674</v>
      </c>
    </row>
    <row r="87" spans="1:9">
      <c r="A87" s="58" t="s">
        <v>192</v>
      </c>
      <c r="B87" s="53">
        <v>7.9611999999999998</v>
      </c>
      <c r="C87" s="54">
        <v>6732.1200000000008</v>
      </c>
      <c r="D87" s="63">
        <v>2.2357957747344771E-2</v>
      </c>
      <c r="E87" s="56">
        <v>891.53632784521938</v>
      </c>
      <c r="H87" s="115" t="s">
        <v>1785</v>
      </c>
      <c r="I87" s="114" t="s">
        <v>490</v>
      </c>
    </row>
    <row r="88" spans="1:9">
      <c r="A88" s="61" t="s">
        <v>38</v>
      </c>
      <c r="B88" s="53">
        <v>8.0085999999999995</v>
      </c>
      <c r="C88" s="54">
        <v>64545.779999999992</v>
      </c>
      <c r="D88" s="63">
        <v>0.21468115817077443</v>
      </c>
      <c r="E88" s="56">
        <v>893.36432774596119</v>
      </c>
      <c r="H88" s="115"/>
      <c r="I88" s="114"/>
    </row>
    <row r="89" spans="1:9">
      <c r="A89" s="61" t="s">
        <v>39</v>
      </c>
      <c r="B89" s="53"/>
      <c r="C89" s="54"/>
      <c r="D89" s="63"/>
      <c r="E89" s="56"/>
    </row>
    <row r="90" spans="1:9">
      <c r="A90" s="61" t="s">
        <v>37</v>
      </c>
      <c r="B90" s="53">
        <v>8.0629999999999988</v>
      </c>
      <c r="C90" s="54">
        <v>9054.6</v>
      </c>
      <c r="D90" s="63">
        <v>2.9959383694316832E-2</v>
      </c>
      <c r="E90" s="56">
        <v>895.4635517001783</v>
      </c>
    </row>
    <row r="91" spans="1:9">
      <c r="A91" s="58" t="s">
        <v>40</v>
      </c>
      <c r="B91" s="53">
        <v>8.0852000000000004</v>
      </c>
      <c r="C91" s="54">
        <v>5554.82</v>
      </c>
      <c r="D91" s="63">
        <v>1.8499391126185084E-2</v>
      </c>
      <c r="E91" s="56">
        <v>896.31654572129651</v>
      </c>
    </row>
    <row r="92" spans="1:9">
      <c r="A92" s="62" t="s">
        <v>41</v>
      </c>
      <c r="B92" s="53">
        <v>8.1806000000000019</v>
      </c>
      <c r="C92" s="54">
        <v>3977.8600000000006</v>
      </c>
      <c r="D92" s="63">
        <v>1.3181753118373541E-2</v>
      </c>
      <c r="E92" s="56">
        <v>900</v>
      </c>
    </row>
    <row r="93" spans="1:9">
      <c r="A93" s="58" t="s">
        <v>42</v>
      </c>
      <c r="B93" s="53"/>
      <c r="C93" s="54"/>
      <c r="D93" s="63"/>
      <c r="E93" s="56"/>
    </row>
    <row r="94" spans="1:9">
      <c r="A94" s="58" t="s">
        <v>43</v>
      </c>
      <c r="B94" s="53">
        <v>8.2646666666666668</v>
      </c>
      <c r="C94" s="54">
        <v>1563.6000000000001</v>
      </c>
      <c r="D94" s="63">
        <v>5.3137742820257511E-3</v>
      </c>
      <c r="E94" s="56">
        <v>902.78337922917751</v>
      </c>
    </row>
    <row r="95" spans="1:9">
      <c r="A95" s="61" t="s">
        <v>44</v>
      </c>
      <c r="B95" s="53">
        <v>8.26675</v>
      </c>
      <c r="C95" s="54">
        <v>2617.75</v>
      </c>
      <c r="D95" s="63">
        <v>8.7391789886910043E-3</v>
      </c>
      <c r="E95" s="56">
        <v>902.71166428861784</v>
      </c>
    </row>
    <row r="96" spans="1:9">
      <c r="A96" s="61">
        <v>62</v>
      </c>
      <c r="B96" s="53"/>
      <c r="C96" s="54"/>
      <c r="D96" s="63"/>
      <c r="E96" s="56"/>
      <c r="F96" s="44" t="s">
        <v>1732</v>
      </c>
      <c r="G96" s="45" t="s">
        <v>317</v>
      </c>
      <c r="H96" s="44" t="s">
        <v>541</v>
      </c>
      <c r="I96" s="45" t="s">
        <v>355</v>
      </c>
    </row>
    <row r="97" spans="1:9">
      <c r="A97" s="58" t="s">
        <v>46</v>
      </c>
      <c r="B97" s="53">
        <v>8.5183999999999997</v>
      </c>
      <c r="C97" s="54">
        <v>3190648.7199999997</v>
      </c>
      <c r="D97" s="63">
        <v>10.454897833331488</v>
      </c>
      <c r="E97" s="56">
        <v>910.87784517287616</v>
      </c>
      <c r="F97" s="115" t="s">
        <v>1733</v>
      </c>
      <c r="G97" s="114" t="s">
        <v>318</v>
      </c>
      <c r="H97" s="115" t="s">
        <v>1192</v>
      </c>
      <c r="I97" s="114" t="s">
        <v>289</v>
      </c>
    </row>
    <row r="98" spans="1:9">
      <c r="A98" s="58" t="s">
        <v>45</v>
      </c>
      <c r="B98" s="53">
        <v>8.5614000000000008</v>
      </c>
      <c r="C98" s="54">
        <v>6086.82</v>
      </c>
      <c r="D98" s="63">
        <v>2.0180495850613888E-2</v>
      </c>
      <c r="E98" s="56">
        <v>912.26274037138194</v>
      </c>
      <c r="F98" s="115"/>
      <c r="G98" s="114"/>
      <c r="H98" s="115"/>
      <c r="I98" s="114"/>
    </row>
    <row r="99" spans="1:9">
      <c r="A99" s="58">
        <v>322</v>
      </c>
      <c r="B99" s="53">
        <v>8.5990000000000002</v>
      </c>
      <c r="C99" s="54">
        <v>142143.46000000002</v>
      </c>
      <c r="D99" s="63">
        <v>0.47658480457764113</v>
      </c>
      <c r="E99" s="56">
        <v>913.47615860157021</v>
      </c>
      <c r="F99" s="115"/>
      <c r="G99" s="114"/>
      <c r="H99" s="115"/>
      <c r="I99" s="114"/>
    </row>
    <row r="100" spans="1:9">
      <c r="A100" s="58">
        <v>141</v>
      </c>
      <c r="B100" s="53">
        <v>8.6004000000000023</v>
      </c>
      <c r="C100" s="54">
        <v>11047.579999999998</v>
      </c>
      <c r="D100" s="63">
        <v>3.6760236399725379E-2</v>
      </c>
      <c r="E100" s="56">
        <v>913.52082166325147</v>
      </c>
      <c r="F100" s="115"/>
      <c r="G100" s="114"/>
      <c r="H100" s="115"/>
      <c r="I100" s="114"/>
    </row>
    <row r="101" spans="1:9">
      <c r="A101" s="61">
        <v>323</v>
      </c>
      <c r="B101" s="53">
        <v>8.8367500000000003</v>
      </c>
      <c r="C101" s="54">
        <v>6099.5</v>
      </c>
      <c r="D101" s="63">
        <v>2.0586612263952836E-2</v>
      </c>
      <c r="E101" s="56">
        <v>921.27790730103209</v>
      </c>
    </row>
    <row r="102" spans="1:9">
      <c r="A102" s="61" t="s">
        <v>47</v>
      </c>
      <c r="B102" s="53">
        <v>8.8548000000000009</v>
      </c>
      <c r="C102" s="54">
        <v>12978.539999999999</v>
      </c>
      <c r="D102" s="63">
        <v>4.2997785774396891E-2</v>
      </c>
      <c r="E102" s="56">
        <v>921.71466075859064</v>
      </c>
      <c r="F102" s="115" t="s">
        <v>1734</v>
      </c>
      <c r="G102" s="114" t="s">
        <v>279</v>
      </c>
      <c r="H102" s="115" t="s">
        <v>1786</v>
      </c>
      <c r="I102" s="114" t="s">
        <v>356</v>
      </c>
    </row>
    <row r="103" spans="1:9">
      <c r="A103" s="61" t="s">
        <v>48</v>
      </c>
      <c r="B103" s="53">
        <v>8.9544000000000015</v>
      </c>
      <c r="C103" s="54">
        <v>6973.6399999999994</v>
      </c>
      <c r="D103" s="63">
        <v>2.3060555879952239E-2</v>
      </c>
      <c r="E103" s="56">
        <v>924.92033788980132</v>
      </c>
      <c r="F103" s="115"/>
      <c r="G103" s="114"/>
      <c r="H103" s="115"/>
      <c r="I103" s="114"/>
    </row>
    <row r="104" spans="1:9">
      <c r="A104" s="61" t="s">
        <v>49</v>
      </c>
      <c r="B104" s="53">
        <v>8.9713999999999992</v>
      </c>
      <c r="C104" s="54">
        <v>3170.2999999999997</v>
      </c>
      <c r="D104" s="63">
        <v>1.0480323573193149E-2</v>
      </c>
      <c r="E104" s="56">
        <v>925.46831003081024</v>
      </c>
      <c r="F104" s="115"/>
      <c r="G104" s="114"/>
      <c r="H104" s="115"/>
      <c r="I104" s="114"/>
    </row>
    <row r="105" spans="1:9">
      <c r="A105" s="61" t="s">
        <v>50</v>
      </c>
      <c r="B105" s="53">
        <v>9.1229999999999993</v>
      </c>
      <c r="C105" s="54">
        <v>137206.70000000001</v>
      </c>
      <c r="D105" s="63">
        <v>0.45404288565178497</v>
      </c>
      <c r="E105" s="56">
        <v>930.35043991458247</v>
      </c>
    </row>
    <row r="106" spans="1:9">
      <c r="A106" s="61">
        <v>30</v>
      </c>
      <c r="B106" s="53">
        <v>9.1257999999999999</v>
      </c>
      <c r="C106" s="54">
        <v>31947.379999999997</v>
      </c>
      <c r="D106" s="63">
        <v>0.10566479715357591</v>
      </c>
      <c r="E106" s="56">
        <v>930.44052849911168</v>
      </c>
    </row>
    <row r="107" spans="1:9">
      <c r="A107" s="61" t="s">
        <v>51</v>
      </c>
      <c r="B107" s="53">
        <v>9.2308000000000003</v>
      </c>
      <c r="C107" s="54">
        <v>1776.8799999999999</v>
      </c>
      <c r="D107" s="63">
        <v>5.8696869020469829E-3</v>
      </c>
      <c r="E107" s="56">
        <v>933.82365063565499</v>
      </c>
    </row>
    <row r="108" spans="1:9">
      <c r="A108" s="61" t="s">
        <v>52</v>
      </c>
      <c r="B108" s="53"/>
      <c r="C108" s="54"/>
      <c r="D108" s="63"/>
      <c r="E108" s="56"/>
    </row>
    <row r="109" spans="1:9">
      <c r="A109" s="61" t="s">
        <v>53</v>
      </c>
      <c r="B109" s="53"/>
      <c r="C109" s="54"/>
      <c r="D109" s="63"/>
      <c r="E109" s="56"/>
    </row>
    <row r="110" spans="1:9">
      <c r="A110" s="61" t="s">
        <v>54</v>
      </c>
      <c r="B110" s="53">
        <v>9.4038000000000004</v>
      </c>
      <c r="C110" s="54">
        <v>9545.119999999999</v>
      </c>
      <c r="D110" s="63">
        <v>3.154280428793195E-2</v>
      </c>
      <c r="E110" s="56">
        <v>939.3936369515028</v>
      </c>
    </row>
    <row r="111" spans="1:9">
      <c r="A111" s="61"/>
      <c r="B111" s="53"/>
      <c r="C111" s="54"/>
      <c r="D111" s="63"/>
      <c r="E111" s="56"/>
      <c r="H111" s="44" t="s">
        <v>1787</v>
      </c>
      <c r="I111" s="45" t="s">
        <v>357</v>
      </c>
    </row>
    <row r="112" spans="1:9">
      <c r="A112" s="61">
        <v>548</v>
      </c>
      <c r="B112" s="53">
        <v>9.5744000000000007</v>
      </c>
      <c r="C112" s="54">
        <v>5201.62</v>
      </c>
      <c r="D112" s="63">
        <v>1.7198225371068212E-2</v>
      </c>
      <c r="E112" s="56">
        <v>944.88822013133654</v>
      </c>
      <c r="F112" s="44" t="s">
        <v>1509</v>
      </c>
      <c r="G112" s="45" t="s">
        <v>319</v>
      </c>
    </row>
    <row r="113" spans="1:9">
      <c r="A113" s="61">
        <v>549</v>
      </c>
      <c r="B113" s="53"/>
      <c r="C113" s="54"/>
      <c r="D113" s="63"/>
      <c r="E113" s="56"/>
      <c r="H113" s="44" t="s">
        <v>1788</v>
      </c>
      <c r="I113" s="45" t="s">
        <v>298</v>
      </c>
    </row>
    <row r="114" spans="1:9">
      <c r="A114" s="61" t="s">
        <v>196</v>
      </c>
      <c r="B114" s="53">
        <v>9.8465999999999987</v>
      </c>
      <c r="C114" s="54">
        <v>11423.079999999998</v>
      </c>
      <c r="D114" s="63">
        <v>3.7750326893974812E-2</v>
      </c>
      <c r="E114" s="56">
        <v>953.65516081625287</v>
      </c>
    </row>
    <row r="115" spans="1:9">
      <c r="A115" s="61" t="s">
        <v>55</v>
      </c>
      <c r="B115" s="53">
        <v>9.91</v>
      </c>
      <c r="C115" s="54">
        <v>3357.62</v>
      </c>
      <c r="D115" s="63">
        <v>1.1107200058734354E-2</v>
      </c>
      <c r="E115" s="56">
        <v>955.69696356468137</v>
      </c>
    </row>
    <row r="116" spans="1:9">
      <c r="A116" s="61" t="s">
        <v>56</v>
      </c>
      <c r="B116" s="53"/>
      <c r="C116" s="54"/>
      <c r="D116" s="63"/>
      <c r="E116" s="56"/>
    </row>
    <row r="117" spans="1:9">
      <c r="A117" s="61" t="s">
        <v>229</v>
      </c>
      <c r="B117" s="53"/>
      <c r="C117" s="54"/>
      <c r="D117" s="63"/>
      <c r="E117" s="56"/>
    </row>
    <row r="118" spans="1:9">
      <c r="A118" s="58">
        <v>316</v>
      </c>
      <c r="B118" s="53">
        <v>10.0078</v>
      </c>
      <c r="C118" s="54">
        <v>18450.8</v>
      </c>
      <c r="D118" s="63">
        <v>6.1100648990650139E-2</v>
      </c>
      <c r="E118" s="56">
        <v>958.84558292894781</v>
      </c>
      <c r="F118" s="42"/>
      <c r="G118" s="42"/>
    </row>
    <row r="119" spans="1:9">
      <c r="A119" s="61" t="s">
        <v>57</v>
      </c>
      <c r="B119" s="53">
        <v>10.0702</v>
      </c>
      <c r="C119" s="54">
        <v>20523.96</v>
      </c>
      <c r="D119" s="63">
        <v>6.8278758018616853E-2</v>
      </c>
      <c r="E119" s="56">
        <v>960.8565857253667</v>
      </c>
      <c r="F119" s="44" t="s">
        <v>1735</v>
      </c>
      <c r="G119" s="45" t="s">
        <v>272</v>
      </c>
      <c r="H119" s="44" t="s">
        <v>886</v>
      </c>
      <c r="I119" s="45" t="s">
        <v>277</v>
      </c>
    </row>
    <row r="120" spans="1:9">
      <c r="A120" s="61"/>
      <c r="B120" s="53"/>
      <c r="C120" s="54"/>
      <c r="D120" s="63"/>
      <c r="E120" s="56"/>
      <c r="H120" s="44" t="s">
        <v>1789</v>
      </c>
      <c r="I120" s="45" t="s">
        <v>358</v>
      </c>
    </row>
    <row r="121" spans="1:9">
      <c r="A121" s="61" t="s">
        <v>197</v>
      </c>
      <c r="B121" s="53">
        <v>10.198399999999999</v>
      </c>
      <c r="C121" s="54">
        <v>80594.939999999988</v>
      </c>
      <c r="D121" s="63">
        <v>0.26662392669095203</v>
      </c>
      <c r="E121" s="56">
        <v>964.98570679764964</v>
      </c>
      <c r="H121" s="42"/>
      <c r="I121" s="42"/>
    </row>
    <row r="122" spans="1:9">
      <c r="A122" s="61" t="s">
        <v>58</v>
      </c>
      <c r="B122" s="53">
        <v>10.1952</v>
      </c>
      <c r="C122" s="54">
        <v>3149.58</v>
      </c>
      <c r="D122" s="63">
        <v>1.0521935990893325E-2</v>
      </c>
      <c r="E122" s="56">
        <v>964.88166170424574</v>
      </c>
    </row>
    <row r="123" spans="1:9">
      <c r="A123" s="61"/>
      <c r="B123" s="53"/>
      <c r="C123" s="54"/>
      <c r="D123" s="63"/>
      <c r="E123" s="56"/>
      <c r="H123" s="44" t="s">
        <v>1790</v>
      </c>
      <c r="I123" s="45" t="s">
        <v>298</v>
      </c>
    </row>
    <row r="124" spans="1:9">
      <c r="A124" s="61" t="s">
        <v>59</v>
      </c>
      <c r="B124" s="53">
        <v>10.347</v>
      </c>
      <c r="C124" s="54">
        <v>884727.92000000016</v>
      </c>
      <c r="D124" s="63">
        <v>2.9320620307523249</v>
      </c>
      <c r="E124" s="56">
        <v>969.77153442079361</v>
      </c>
      <c r="F124" s="44" t="s">
        <v>1736</v>
      </c>
      <c r="G124" s="45" t="s">
        <v>320</v>
      </c>
      <c r="H124" s="44" t="s">
        <v>1791</v>
      </c>
      <c r="I124" s="45" t="s">
        <v>359</v>
      </c>
    </row>
    <row r="125" spans="1:9">
      <c r="A125" s="61">
        <v>521</v>
      </c>
      <c r="B125" s="53">
        <v>10.3964</v>
      </c>
      <c r="C125" s="54">
        <v>109493.88</v>
      </c>
      <c r="D125" s="63">
        <v>0.36262465613274253</v>
      </c>
      <c r="E125" s="56">
        <v>971.36279451046903</v>
      </c>
    </row>
    <row r="126" spans="1:9">
      <c r="A126" s="61" t="s">
        <v>60</v>
      </c>
      <c r="B126" s="53">
        <v>10.3964</v>
      </c>
      <c r="C126" s="54">
        <v>6614.94</v>
      </c>
      <c r="D126" s="63">
        <v>2.1903615017337324E-2</v>
      </c>
      <c r="E126" s="56">
        <v>971.36225509636949</v>
      </c>
    </row>
    <row r="127" spans="1:9">
      <c r="A127" s="58">
        <v>515</v>
      </c>
      <c r="B127" s="53">
        <v>10.3956</v>
      </c>
      <c r="C127" s="54">
        <v>11280.84</v>
      </c>
      <c r="D127" s="63">
        <v>3.7316721784588704E-2</v>
      </c>
      <c r="E127" s="56">
        <v>971.33702131459268</v>
      </c>
    </row>
    <row r="128" spans="1:9">
      <c r="A128" s="61" t="s">
        <v>61</v>
      </c>
      <c r="B128" s="53"/>
      <c r="C128" s="54"/>
      <c r="D128" s="63"/>
      <c r="E128" s="56"/>
    </row>
    <row r="129" spans="1:9">
      <c r="A129" s="58" t="s">
        <v>63</v>
      </c>
      <c r="B129" s="53"/>
      <c r="C129" s="54"/>
      <c r="D129" s="63"/>
      <c r="E129" s="56"/>
    </row>
    <row r="130" spans="1:9">
      <c r="A130" s="61" t="s">
        <v>64</v>
      </c>
      <c r="B130" s="53">
        <v>10.664599999999998</v>
      </c>
      <c r="C130" s="54">
        <v>8706.0399999999991</v>
      </c>
      <c r="D130" s="63">
        <v>2.8767152517169513E-2</v>
      </c>
      <c r="E130" s="56">
        <v>980.00031313485192</v>
      </c>
      <c r="F130" s="44" t="s">
        <v>891</v>
      </c>
      <c r="G130" s="45" t="s">
        <v>280</v>
      </c>
      <c r="H130" s="44" t="s">
        <v>1206</v>
      </c>
      <c r="I130" s="45" t="s">
        <v>360</v>
      </c>
    </row>
    <row r="131" spans="1:9">
      <c r="A131" s="61" t="s">
        <v>167</v>
      </c>
      <c r="B131" s="53"/>
      <c r="C131" s="54"/>
      <c r="D131" s="63"/>
      <c r="E131" s="56"/>
    </row>
    <row r="132" spans="1:9">
      <c r="A132" s="61" t="s">
        <v>62</v>
      </c>
      <c r="B132" s="53"/>
      <c r="C132" s="54"/>
      <c r="D132" s="63"/>
      <c r="E132" s="56"/>
    </row>
    <row r="133" spans="1:9">
      <c r="A133" s="58" t="s">
        <v>65</v>
      </c>
      <c r="B133" s="53">
        <v>10.735799999999999</v>
      </c>
      <c r="C133" s="54">
        <v>4854.5</v>
      </c>
      <c r="D133" s="63">
        <v>1.6301246219159158E-2</v>
      </c>
      <c r="E133" s="56">
        <v>982.29370058804375</v>
      </c>
    </row>
    <row r="134" spans="1:9">
      <c r="A134" s="61" t="s">
        <v>66</v>
      </c>
      <c r="B134" s="53">
        <v>10.794</v>
      </c>
      <c r="C134" s="54">
        <v>1883.2</v>
      </c>
      <c r="D134" s="63">
        <v>6.2622415369102081E-3</v>
      </c>
      <c r="E134" s="56">
        <v>984.16879632846997</v>
      </c>
    </row>
    <row r="135" spans="1:9">
      <c r="A135" s="61" t="s">
        <v>67</v>
      </c>
      <c r="B135" s="53">
        <v>10.8934</v>
      </c>
      <c r="C135" s="54">
        <v>1256.3600000000001</v>
      </c>
      <c r="D135" s="63">
        <v>4.1748591253866017E-3</v>
      </c>
      <c r="E135" s="56">
        <v>987.3691729153536</v>
      </c>
      <c r="F135" s="44" t="s">
        <v>1737</v>
      </c>
      <c r="G135" s="45" t="s">
        <v>321</v>
      </c>
    </row>
    <row r="136" spans="1:9">
      <c r="A136" s="61" t="s">
        <v>68</v>
      </c>
      <c r="B136" s="53">
        <v>10.9095</v>
      </c>
      <c r="C136" s="54">
        <v>1477.3999999999999</v>
      </c>
      <c r="D136" s="63">
        <v>4.8684224314023954E-3</v>
      </c>
      <c r="E136" s="56">
        <v>987.90487057852147</v>
      </c>
    </row>
    <row r="137" spans="1:9">
      <c r="A137" s="58" t="s">
        <v>269</v>
      </c>
      <c r="B137" s="53">
        <v>10.900200000000002</v>
      </c>
      <c r="C137" s="54">
        <v>8460.7000000000007</v>
      </c>
      <c r="D137" s="63">
        <v>2.808816485457221E-2</v>
      </c>
      <c r="E137" s="56">
        <v>987.58767847506442</v>
      </c>
    </row>
    <row r="138" spans="1:9">
      <c r="A138" s="61" t="s">
        <v>69</v>
      </c>
      <c r="B138" s="53"/>
      <c r="C138" s="54"/>
      <c r="D138" s="63"/>
      <c r="E138" s="56"/>
    </row>
    <row r="139" spans="1:9">
      <c r="A139" s="61" t="s">
        <v>70</v>
      </c>
      <c r="B139" s="53">
        <v>11.028200000000002</v>
      </c>
      <c r="C139" s="54">
        <v>5086.76</v>
      </c>
      <c r="D139" s="63">
        <v>1.687807385111572E-2</v>
      </c>
      <c r="E139" s="56">
        <v>991.71062663749376</v>
      </c>
    </row>
    <row r="140" spans="1:9">
      <c r="A140" s="61" t="s">
        <v>183</v>
      </c>
      <c r="B140" s="53"/>
      <c r="C140" s="54"/>
      <c r="D140" s="63"/>
      <c r="E140" s="56"/>
    </row>
    <row r="141" spans="1:9">
      <c r="A141" s="58" t="s">
        <v>230</v>
      </c>
      <c r="B141" s="53"/>
      <c r="C141" s="54"/>
      <c r="D141" s="63"/>
      <c r="E141" s="56"/>
    </row>
    <row r="142" spans="1:9">
      <c r="A142" s="61" t="s">
        <v>71</v>
      </c>
      <c r="B142" s="53">
        <v>11.0364</v>
      </c>
      <c r="C142" s="54">
        <v>7178.1</v>
      </c>
      <c r="D142" s="63">
        <v>2.4026795851094029E-2</v>
      </c>
      <c r="E142" s="56">
        <v>991.97502459618568</v>
      </c>
    </row>
    <row r="143" spans="1:9">
      <c r="A143" s="61">
        <v>450</v>
      </c>
      <c r="B143" s="53">
        <v>11.015000000000001</v>
      </c>
      <c r="C143" s="54">
        <v>2129.1333333333332</v>
      </c>
      <c r="D143" s="63">
        <v>7.2193441751449592E-3</v>
      </c>
      <c r="E143" s="56">
        <v>991.52643571871795</v>
      </c>
    </row>
    <row r="144" spans="1:9">
      <c r="A144" s="61" t="s">
        <v>72</v>
      </c>
      <c r="B144" s="53"/>
      <c r="C144" s="54"/>
      <c r="D144" s="63"/>
      <c r="E144" s="56"/>
    </row>
    <row r="145" spans="1:9">
      <c r="A145" s="61" t="s">
        <v>73</v>
      </c>
      <c r="B145" s="53">
        <v>11.092400000000001</v>
      </c>
      <c r="C145" s="54">
        <v>5577.2199999999993</v>
      </c>
      <c r="D145" s="63">
        <v>1.8483158603077744E-2</v>
      </c>
      <c r="E145" s="56">
        <v>993.77867488217578</v>
      </c>
    </row>
    <row r="146" spans="1:9">
      <c r="A146" s="61" t="s">
        <v>75</v>
      </c>
      <c r="B146" s="53"/>
      <c r="C146" s="54"/>
      <c r="D146" s="63"/>
      <c r="E146" s="56"/>
    </row>
    <row r="147" spans="1:9">
      <c r="A147" s="58" t="s">
        <v>74</v>
      </c>
      <c r="B147" s="53">
        <v>11.1592</v>
      </c>
      <c r="C147" s="54">
        <v>3674.78</v>
      </c>
      <c r="D147" s="63">
        <v>1.2154046086440121E-2</v>
      </c>
      <c r="E147" s="56">
        <v>995.92927464310901</v>
      </c>
    </row>
    <row r="148" spans="1:9">
      <c r="A148" s="60" t="s">
        <v>198</v>
      </c>
      <c r="B148" s="53">
        <v>11.171600000000002</v>
      </c>
      <c r="C148" s="54">
        <v>9253.26</v>
      </c>
      <c r="D148" s="63">
        <v>3.0664665628716982E-2</v>
      </c>
      <c r="E148" s="56">
        <v>996.32858695356811</v>
      </c>
      <c r="H148" s="42"/>
      <c r="I148" s="42"/>
    </row>
    <row r="149" spans="1:9">
      <c r="A149" s="60"/>
      <c r="B149" s="53"/>
      <c r="C149" s="54"/>
      <c r="D149" s="63"/>
      <c r="E149" s="56"/>
      <c r="H149" s="44" t="s">
        <v>1792</v>
      </c>
      <c r="I149" s="45" t="s">
        <v>361</v>
      </c>
    </row>
    <row r="150" spans="1:9">
      <c r="A150" s="58" t="s">
        <v>200</v>
      </c>
      <c r="B150" s="53">
        <v>11.271399999999998</v>
      </c>
      <c r="C150" s="54">
        <v>17267.219999999998</v>
      </c>
      <c r="D150" s="63">
        <v>5.6500713297830109E-2</v>
      </c>
      <c r="E150" s="56">
        <v>999.54355704023089</v>
      </c>
    </row>
    <row r="151" spans="1:9">
      <c r="A151" s="62" t="s">
        <v>76</v>
      </c>
      <c r="B151" s="53">
        <v>11.285599999999999</v>
      </c>
      <c r="C151" s="54">
        <v>10257.220000000001</v>
      </c>
      <c r="D151" s="63">
        <v>3.3975254968406247E-2</v>
      </c>
      <c r="E151" s="56">
        <v>1000</v>
      </c>
    </row>
    <row r="152" spans="1:9">
      <c r="A152" s="61" t="s">
        <v>77</v>
      </c>
      <c r="B152" s="53"/>
      <c r="C152" s="54"/>
      <c r="D152" s="63"/>
      <c r="E152" s="56"/>
      <c r="F152" s="44" t="s">
        <v>1738</v>
      </c>
      <c r="G152" s="45" t="s">
        <v>322</v>
      </c>
    </row>
    <row r="153" spans="1:9">
      <c r="A153" s="58" t="s">
        <v>78</v>
      </c>
      <c r="B153" s="53">
        <v>11.3682</v>
      </c>
      <c r="C153" s="54">
        <v>501294.16</v>
      </c>
      <c r="D153" s="63">
        <v>1.6426769301134463</v>
      </c>
      <c r="E153" s="56">
        <v>1002.5114040678945</v>
      </c>
      <c r="F153" s="115" t="s">
        <v>1739</v>
      </c>
      <c r="G153" s="114" t="s">
        <v>323</v>
      </c>
      <c r="H153" s="115" t="s">
        <v>1793</v>
      </c>
      <c r="I153" s="114" t="s">
        <v>362</v>
      </c>
    </row>
    <row r="154" spans="1:9">
      <c r="A154" s="58">
        <v>315</v>
      </c>
      <c r="B154" s="53">
        <v>11.434000000000001</v>
      </c>
      <c r="C154" s="54">
        <v>173636.87999999998</v>
      </c>
      <c r="D154" s="63">
        <v>0.57486867307293144</v>
      </c>
      <c r="E154" s="56">
        <v>1004.5119120066604</v>
      </c>
      <c r="F154" s="115"/>
      <c r="G154" s="114"/>
      <c r="H154" s="115"/>
      <c r="I154" s="114"/>
    </row>
    <row r="155" spans="1:9">
      <c r="A155" s="58"/>
      <c r="B155" s="53"/>
      <c r="C155" s="54"/>
      <c r="D155" s="63"/>
      <c r="E155" s="56"/>
      <c r="H155" s="44" t="s">
        <v>1794</v>
      </c>
      <c r="I155" s="45" t="s">
        <v>379</v>
      </c>
    </row>
    <row r="156" spans="1:9">
      <c r="A156" s="58" t="s">
        <v>190</v>
      </c>
      <c r="B156" s="53">
        <v>11.5642</v>
      </c>
      <c r="C156" s="54">
        <v>2620.14</v>
      </c>
      <c r="D156" s="63">
        <v>8.6475486443344119E-3</v>
      </c>
      <c r="E156" s="56">
        <v>1008.4708160422272</v>
      </c>
    </row>
    <row r="157" spans="1:9">
      <c r="A157" s="58">
        <v>516</v>
      </c>
      <c r="B157" s="53">
        <v>11.585399999999998</v>
      </c>
      <c r="C157" s="54">
        <v>7596.12</v>
      </c>
      <c r="D157" s="63">
        <v>2.5159700580023498E-2</v>
      </c>
      <c r="E157" s="56">
        <v>1009.1149400230294</v>
      </c>
    </row>
    <row r="158" spans="1:9">
      <c r="A158" s="58" t="s">
        <v>79</v>
      </c>
      <c r="B158" s="53">
        <v>11.578799999999999</v>
      </c>
      <c r="C158" s="54">
        <v>14455.219999999998</v>
      </c>
      <c r="D158" s="63">
        <v>4.7829375687909181E-2</v>
      </c>
      <c r="E158" s="56">
        <v>1008.9144639496451</v>
      </c>
    </row>
    <row r="159" spans="1:9">
      <c r="A159" s="58" t="s">
        <v>80</v>
      </c>
      <c r="B159" s="53">
        <v>11.686999999999999</v>
      </c>
      <c r="C159" s="54">
        <v>3388.6800000000003</v>
      </c>
      <c r="D159" s="63">
        <v>1.1251397666654592E-2</v>
      </c>
      <c r="E159" s="56">
        <v>1012.2041637414477</v>
      </c>
    </row>
    <row r="160" spans="1:9">
      <c r="A160" s="58" t="s">
        <v>81</v>
      </c>
      <c r="B160" s="53"/>
      <c r="C160" s="54"/>
      <c r="D160" s="63"/>
      <c r="E160" s="56"/>
    </row>
    <row r="161" spans="1:9">
      <c r="A161" s="58">
        <v>522</v>
      </c>
      <c r="B161" s="53">
        <v>11.7056</v>
      </c>
      <c r="C161" s="54">
        <v>58348.639999999999</v>
      </c>
      <c r="D161" s="63">
        <v>0.1933249279474602</v>
      </c>
      <c r="E161" s="56">
        <v>1012.7698018170979</v>
      </c>
    </row>
    <row r="162" spans="1:9">
      <c r="A162" s="58">
        <v>517</v>
      </c>
      <c r="B162" s="53">
        <v>11.828399999999998</v>
      </c>
      <c r="C162" s="54">
        <v>10150.420000000002</v>
      </c>
      <c r="D162" s="63">
        <v>3.3533933207891539E-2</v>
      </c>
      <c r="E162" s="56">
        <v>1016.5034736511583</v>
      </c>
    </row>
    <row r="163" spans="1:9">
      <c r="A163" s="61" t="s">
        <v>82</v>
      </c>
      <c r="B163" s="53">
        <v>11.9084</v>
      </c>
      <c r="C163" s="54">
        <v>12158.74</v>
      </c>
      <c r="D163" s="63">
        <v>4.0320254723265843E-2</v>
      </c>
      <c r="E163" s="56">
        <v>1018.9358596930231</v>
      </c>
    </row>
    <row r="164" spans="1:9">
      <c r="A164" s="61">
        <v>523</v>
      </c>
      <c r="B164" s="53">
        <v>11.946199999999999</v>
      </c>
      <c r="C164" s="54">
        <v>7772.0199999999995</v>
      </c>
      <c r="D164" s="63">
        <v>2.5768743098422708E-2</v>
      </c>
      <c r="E164" s="56">
        <v>1020.0916404848352</v>
      </c>
    </row>
    <row r="165" spans="1:9">
      <c r="A165" s="61" t="s">
        <v>83</v>
      </c>
      <c r="B165" s="53">
        <v>12.040799999999999</v>
      </c>
      <c r="C165" s="54">
        <v>1506.12</v>
      </c>
      <c r="D165" s="63">
        <v>4.9955222065082554E-3</v>
      </c>
      <c r="E165" s="56">
        <v>1022.9613727750444</v>
      </c>
    </row>
    <row r="166" spans="1:9">
      <c r="A166" s="61" t="s">
        <v>84</v>
      </c>
      <c r="B166" s="53">
        <v>12.120000000000001</v>
      </c>
      <c r="C166" s="54">
        <v>2173.7249999999999</v>
      </c>
      <c r="D166" s="63">
        <v>7.1530563784394183E-3</v>
      </c>
      <c r="E166" s="56">
        <v>1025.3197178180631</v>
      </c>
    </row>
    <row r="167" spans="1:9">
      <c r="A167" s="61">
        <v>518</v>
      </c>
      <c r="B167" s="53">
        <v>12.138999999999999</v>
      </c>
      <c r="C167" s="54">
        <v>7439.38</v>
      </c>
      <c r="D167" s="63">
        <v>2.4706406742126302E-2</v>
      </c>
      <c r="E167" s="56">
        <v>1025.9473526860213</v>
      </c>
      <c r="F167" s="42"/>
      <c r="G167" s="42"/>
    </row>
    <row r="168" spans="1:9">
      <c r="A168" s="61"/>
      <c r="B168" s="53"/>
      <c r="C168" s="54"/>
      <c r="D168" s="63"/>
      <c r="E168" s="56"/>
      <c r="F168" s="44" t="s">
        <v>1740</v>
      </c>
      <c r="G168" s="45" t="s">
        <v>324</v>
      </c>
    </row>
    <row r="169" spans="1:9">
      <c r="A169" s="61" t="s">
        <v>85</v>
      </c>
      <c r="B169" s="53">
        <v>12.251999999999999</v>
      </c>
      <c r="C169" s="54">
        <v>7886.420000000001</v>
      </c>
      <c r="D169" s="63">
        <v>2.6149173554622505E-2</v>
      </c>
      <c r="E169" s="56">
        <v>1029.3830208260231</v>
      </c>
      <c r="H169" s="115" t="s">
        <v>1795</v>
      </c>
      <c r="I169" s="114" t="s">
        <v>298</v>
      </c>
    </row>
    <row r="170" spans="1:9">
      <c r="A170" s="61" t="s">
        <v>86</v>
      </c>
      <c r="B170" s="53">
        <v>12.267399999999999</v>
      </c>
      <c r="C170" s="54">
        <v>14953.060000000001</v>
      </c>
      <c r="D170" s="63">
        <v>4.9437392440945471E-2</v>
      </c>
      <c r="E170" s="56">
        <v>1029.8508851589854</v>
      </c>
      <c r="H170" s="115"/>
      <c r="I170" s="114"/>
    </row>
    <row r="171" spans="1:9">
      <c r="A171" s="61" t="s">
        <v>91</v>
      </c>
      <c r="B171" s="53">
        <v>12.2706</v>
      </c>
      <c r="C171" s="54">
        <v>4400.1600000000008</v>
      </c>
      <c r="D171" s="63">
        <v>1.4592974988460596E-2</v>
      </c>
      <c r="E171" s="56">
        <v>1029.9483275861714</v>
      </c>
      <c r="H171" s="115"/>
      <c r="I171" s="114"/>
    </row>
    <row r="172" spans="1:9">
      <c r="A172" s="61" t="s">
        <v>87</v>
      </c>
      <c r="B172" s="53">
        <v>12.358600000000001</v>
      </c>
      <c r="C172" s="54">
        <v>1763.6200000000001</v>
      </c>
      <c r="D172" s="63">
        <v>5.8321975787329911E-3</v>
      </c>
      <c r="E172" s="56">
        <v>1032.6237817545775</v>
      </c>
      <c r="H172" s="44" t="s">
        <v>1796</v>
      </c>
      <c r="I172" s="45" t="s">
        <v>363</v>
      </c>
    </row>
    <row r="173" spans="1:9">
      <c r="A173" s="61" t="s">
        <v>88</v>
      </c>
      <c r="B173" s="53"/>
      <c r="C173" s="54"/>
      <c r="D173" s="63"/>
      <c r="E173" s="56"/>
    </row>
    <row r="174" spans="1:9">
      <c r="A174" s="61" t="s">
        <v>89</v>
      </c>
      <c r="B174" s="53">
        <v>12.618800000000002</v>
      </c>
      <c r="C174" s="54">
        <v>4375.76</v>
      </c>
      <c r="D174" s="63">
        <v>1.4556945332071696E-2</v>
      </c>
      <c r="E174" s="56">
        <v>1040.5351391103966</v>
      </c>
      <c r="F174" s="44" t="s">
        <v>1741</v>
      </c>
      <c r="G174" s="45" t="s">
        <v>325</v>
      </c>
      <c r="H174" s="44" t="s">
        <v>1797</v>
      </c>
      <c r="I174" s="45" t="s">
        <v>272</v>
      </c>
    </row>
    <row r="175" spans="1:9">
      <c r="A175" s="61" t="s">
        <v>90</v>
      </c>
      <c r="B175" s="53">
        <v>12.7765</v>
      </c>
      <c r="C175" s="54">
        <v>1277.875</v>
      </c>
      <c r="D175" s="63">
        <v>4.2175964390606287E-3</v>
      </c>
      <c r="E175" s="56">
        <v>1045.3418487685251</v>
      </c>
    </row>
    <row r="176" spans="1:9">
      <c r="A176" s="61" t="s">
        <v>92</v>
      </c>
      <c r="B176" s="53">
        <v>12.792499999999999</v>
      </c>
      <c r="C176" s="54">
        <v>1940.25</v>
      </c>
      <c r="D176" s="63">
        <v>6.4089488077169821E-3</v>
      </c>
      <c r="E176" s="56">
        <v>1045.7789334923195</v>
      </c>
    </row>
    <row r="177" spans="1:9">
      <c r="A177" s="61">
        <v>470</v>
      </c>
      <c r="B177" s="53">
        <v>12.957800000000001</v>
      </c>
      <c r="C177" s="54">
        <v>14707.439999999999</v>
      </c>
      <c r="D177" s="63">
        <v>4.8690223815132286E-2</v>
      </c>
      <c r="E177" s="56">
        <v>1050.8421548637452</v>
      </c>
    </row>
    <row r="178" spans="1:9">
      <c r="A178" s="61" t="s">
        <v>211</v>
      </c>
      <c r="B178" s="53">
        <v>12.957000000000001</v>
      </c>
      <c r="C178" s="54">
        <v>3290.8249999999998</v>
      </c>
      <c r="D178" s="63">
        <v>1.088722740734251E-2</v>
      </c>
      <c r="E178" s="56">
        <v>1050.7835396346477</v>
      </c>
    </row>
    <row r="179" spans="1:9">
      <c r="A179" s="58" t="s">
        <v>93</v>
      </c>
      <c r="B179" s="53">
        <v>12.9816</v>
      </c>
      <c r="C179" s="54">
        <v>4037.6800000000003</v>
      </c>
      <c r="D179" s="63">
        <v>1.3468887491841598E-2</v>
      </c>
      <c r="E179" s="56">
        <v>1051.5656149927177</v>
      </c>
    </row>
    <row r="180" spans="1:9">
      <c r="A180" s="61">
        <v>65</v>
      </c>
      <c r="B180" s="53"/>
      <c r="C180" s="54"/>
      <c r="D180" s="63"/>
      <c r="E180" s="56"/>
      <c r="F180" s="44" t="s">
        <v>1742</v>
      </c>
      <c r="G180" s="45" t="s">
        <v>326</v>
      </c>
      <c r="H180" s="44" t="s">
        <v>1798</v>
      </c>
      <c r="I180" s="45" t="s">
        <v>364</v>
      </c>
    </row>
    <row r="181" spans="1:9">
      <c r="A181" s="61" t="s">
        <v>94</v>
      </c>
      <c r="B181" s="53">
        <v>13.1996</v>
      </c>
      <c r="C181" s="54">
        <v>9340.4600000000009</v>
      </c>
      <c r="D181" s="63">
        <v>3.1011115309218427E-2</v>
      </c>
      <c r="E181" s="56">
        <v>1058.1937187700444</v>
      </c>
    </row>
    <row r="182" spans="1:9">
      <c r="A182" s="61" t="s">
        <v>95</v>
      </c>
      <c r="B182" s="53">
        <v>13.2874</v>
      </c>
      <c r="C182" s="54">
        <v>5429.58</v>
      </c>
      <c r="D182" s="63">
        <v>1.8021085020267755E-2</v>
      </c>
      <c r="E182" s="56">
        <v>1060.8635446895705</v>
      </c>
    </row>
    <row r="183" spans="1:9">
      <c r="A183" s="61">
        <v>9</v>
      </c>
      <c r="B183" s="53">
        <v>13.366</v>
      </c>
      <c r="C183" s="54">
        <v>7049.18</v>
      </c>
      <c r="D183" s="63">
        <v>2.3469752296469769E-2</v>
      </c>
      <c r="E183" s="56">
        <v>1063.2515672686488</v>
      </c>
      <c r="F183" s="115" t="s">
        <v>1743</v>
      </c>
      <c r="G183" s="114" t="s">
        <v>327</v>
      </c>
      <c r="H183" s="115" t="s">
        <v>1799</v>
      </c>
      <c r="I183" s="114" t="s">
        <v>365</v>
      </c>
    </row>
    <row r="184" spans="1:9">
      <c r="A184" s="61" t="s">
        <v>96</v>
      </c>
      <c r="B184" s="53">
        <v>13.380600000000001</v>
      </c>
      <c r="C184" s="54">
        <v>4763.4979999999996</v>
      </c>
      <c r="D184" s="63">
        <v>1.5781453833679328E-2</v>
      </c>
      <c r="E184" s="56">
        <v>1063.697393035608</v>
      </c>
      <c r="F184" s="115"/>
      <c r="G184" s="114"/>
      <c r="H184" s="115"/>
      <c r="I184" s="114"/>
    </row>
    <row r="185" spans="1:9">
      <c r="A185" s="61" t="s">
        <v>239</v>
      </c>
      <c r="B185" s="53"/>
      <c r="C185" s="54"/>
      <c r="D185" s="63"/>
      <c r="E185" s="56"/>
    </row>
    <row r="186" spans="1:9">
      <c r="A186" s="61" t="s">
        <v>97</v>
      </c>
      <c r="B186" s="53">
        <v>13.514799999999999</v>
      </c>
      <c r="C186" s="54">
        <v>79630</v>
      </c>
      <c r="D186" s="63">
        <v>0.26388782538113831</v>
      </c>
      <c r="E186" s="56">
        <v>1067.7776836931735</v>
      </c>
    </row>
    <row r="187" spans="1:9">
      <c r="A187" s="61" t="s">
        <v>98</v>
      </c>
      <c r="B187" s="53">
        <v>13.587000000000002</v>
      </c>
      <c r="C187" s="54">
        <v>1822</v>
      </c>
      <c r="D187" s="63">
        <v>6.1047833404440158E-3</v>
      </c>
      <c r="E187" s="56">
        <v>1070.384622996246</v>
      </c>
    </row>
    <row r="188" spans="1:9">
      <c r="A188" s="61" t="s">
        <v>99</v>
      </c>
      <c r="B188" s="53"/>
      <c r="C188" s="54"/>
      <c r="D188" s="63"/>
      <c r="E188" s="56"/>
    </row>
    <row r="189" spans="1:9">
      <c r="A189" s="61" t="s">
        <v>102</v>
      </c>
      <c r="B189" s="53">
        <v>13.668199999999999</v>
      </c>
      <c r="C189" s="54">
        <v>3107.4800000000005</v>
      </c>
      <c r="D189" s="63">
        <v>1.0342994774307916E-2</v>
      </c>
      <c r="E189" s="56">
        <v>1072.4424239946695</v>
      </c>
    </row>
    <row r="190" spans="1:9">
      <c r="A190" s="61" t="s">
        <v>100</v>
      </c>
      <c r="B190" s="53">
        <v>13.6724</v>
      </c>
      <c r="C190" s="54">
        <v>8183.1599999999989</v>
      </c>
      <c r="D190" s="63">
        <v>2.7149719025995722E-2</v>
      </c>
      <c r="E190" s="56">
        <v>1072.5694532343082</v>
      </c>
    </row>
    <row r="191" spans="1:9">
      <c r="A191" s="61" t="s">
        <v>101</v>
      </c>
      <c r="B191" s="53"/>
      <c r="C191" s="54"/>
      <c r="D191" s="63"/>
      <c r="E191" s="56"/>
    </row>
    <row r="192" spans="1:9">
      <c r="A192" s="61">
        <v>76</v>
      </c>
      <c r="B192" s="53">
        <v>13.695400000000001</v>
      </c>
      <c r="C192" s="54">
        <v>3997.6800000000003</v>
      </c>
      <c r="D192" s="63">
        <v>1.3277206950965955E-2</v>
      </c>
      <c r="E192" s="56">
        <v>1073.2682811282391</v>
      </c>
    </row>
    <row r="193" spans="1:9">
      <c r="A193" s="61">
        <v>553</v>
      </c>
      <c r="B193" s="53"/>
      <c r="C193" s="54"/>
      <c r="D193" s="63"/>
      <c r="E193" s="56"/>
      <c r="H193" s="42"/>
      <c r="I193" s="42"/>
    </row>
    <row r="194" spans="1:9">
      <c r="A194" s="61">
        <v>536</v>
      </c>
      <c r="B194" s="53">
        <v>13.9192</v>
      </c>
      <c r="C194" s="54">
        <v>12302.42</v>
      </c>
      <c r="D194" s="63">
        <v>4.0882373799798005E-2</v>
      </c>
      <c r="E194" s="56">
        <v>1080.0728733386732</v>
      </c>
      <c r="F194" s="115" t="s">
        <v>1744</v>
      </c>
      <c r="G194" s="114" t="s">
        <v>328</v>
      </c>
      <c r="H194" s="44" t="s">
        <v>1800</v>
      </c>
      <c r="I194" s="45" t="s">
        <v>367</v>
      </c>
    </row>
    <row r="195" spans="1:9">
      <c r="A195" s="61" t="s">
        <v>103</v>
      </c>
      <c r="B195" s="53">
        <v>13.940999999999999</v>
      </c>
      <c r="C195" s="54">
        <v>30691.039999999997</v>
      </c>
      <c r="D195" s="63">
        <v>0.10085634364526694</v>
      </c>
      <c r="E195" s="56">
        <v>1080.7362458530733</v>
      </c>
      <c r="F195" s="115"/>
      <c r="G195" s="114"/>
      <c r="H195" s="44" t="s">
        <v>1801</v>
      </c>
      <c r="I195" s="45" t="s">
        <v>366</v>
      </c>
    </row>
    <row r="196" spans="1:9">
      <c r="A196" s="61">
        <v>537</v>
      </c>
      <c r="B196" s="53">
        <v>14.058</v>
      </c>
      <c r="C196" s="54">
        <v>11983.025</v>
      </c>
      <c r="D196" s="63">
        <v>3.9654945932033135E-2</v>
      </c>
      <c r="E196" s="56">
        <v>1084.2791507982276</v>
      </c>
      <c r="F196" s="115"/>
      <c r="G196" s="114"/>
      <c r="H196" s="44" t="s">
        <v>1802</v>
      </c>
      <c r="I196" s="45" t="s">
        <v>368</v>
      </c>
    </row>
    <row r="197" spans="1:9">
      <c r="A197" s="58" t="s">
        <v>242</v>
      </c>
      <c r="B197" s="53">
        <v>14.0936</v>
      </c>
      <c r="C197" s="54">
        <v>343418.38</v>
      </c>
      <c r="D197" s="63">
        <v>1.1286566493450718</v>
      </c>
      <c r="E197" s="56">
        <v>1085.3758477677734</v>
      </c>
      <c r="F197" s="115" t="s">
        <v>1745</v>
      </c>
      <c r="G197" s="114" t="s">
        <v>329</v>
      </c>
      <c r="H197" s="115" t="s">
        <v>1803</v>
      </c>
      <c r="I197" s="114" t="s">
        <v>369</v>
      </c>
    </row>
    <row r="198" spans="1:9">
      <c r="A198" s="61" t="s">
        <v>104</v>
      </c>
      <c r="B198" s="53">
        <v>14.094800000000001</v>
      </c>
      <c r="C198" s="54">
        <v>20107.599999999999</v>
      </c>
      <c r="D198" s="63">
        <v>6.6023832963205104E-2</v>
      </c>
      <c r="E198" s="56">
        <v>1085.4118877729186</v>
      </c>
      <c r="F198" s="115"/>
      <c r="G198" s="114"/>
      <c r="H198" s="115"/>
      <c r="I198" s="114"/>
    </row>
    <row r="199" spans="1:9">
      <c r="A199" s="61" t="s">
        <v>233</v>
      </c>
      <c r="B199" s="53"/>
      <c r="C199" s="54"/>
      <c r="D199" s="63"/>
      <c r="E199" s="56"/>
      <c r="H199" s="44" t="s">
        <v>1804</v>
      </c>
      <c r="I199" s="45" t="s">
        <v>370</v>
      </c>
    </row>
    <row r="200" spans="1:9">
      <c r="A200" s="61" t="s">
        <v>240</v>
      </c>
      <c r="B200" s="53"/>
      <c r="C200" s="54"/>
      <c r="D200" s="63"/>
      <c r="E200" s="56"/>
    </row>
    <row r="201" spans="1:9">
      <c r="A201" s="61" t="s">
        <v>105</v>
      </c>
      <c r="B201" s="53">
        <v>14.323000000000002</v>
      </c>
      <c r="C201" s="54">
        <v>1402.2600000000002</v>
      </c>
      <c r="D201" s="63">
        <v>4.6502417726252826E-3</v>
      </c>
      <c r="E201" s="56">
        <v>1092.3505939029387</v>
      </c>
    </row>
    <row r="202" spans="1:9">
      <c r="A202" s="61" t="s">
        <v>106</v>
      </c>
      <c r="B202" s="53">
        <v>14.349799999999998</v>
      </c>
      <c r="C202" s="54">
        <v>12015.7</v>
      </c>
      <c r="D202" s="63">
        <v>3.9937226948171117E-2</v>
      </c>
      <c r="E202" s="56">
        <v>1093.164939989525</v>
      </c>
      <c r="F202" s="42"/>
      <c r="G202" s="42"/>
      <c r="H202" s="115" t="s">
        <v>1805</v>
      </c>
      <c r="I202" s="114" t="s">
        <v>371</v>
      </c>
    </row>
    <row r="203" spans="1:9">
      <c r="A203" s="61" t="s">
        <v>107</v>
      </c>
      <c r="B203" s="53">
        <v>14.424200000000003</v>
      </c>
      <c r="C203" s="54">
        <v>3929.7599999999998</v>
      </c>
      <c r="D203" s="63">
        <v>1.2982639275670737E-2</v>
      </c>
      <c r="E203" s="56">
        <v>1095.4273828685298</v>
      </c>
      <c r="F203" s="44" t="s">
        <v>1746</v>
      </c>
      <c r="G203" s="45" t="s">
        <v>330</v>
      </c>
      <c r="H203" s="115"/>
      <c r="I203" s="114"/>
    </row>
    <row r="204" spans="1:9">
      <c r="A204" s="61">
        <v>168</v>
      </c>
      <c r="B204" s="53">
        <v>14.552000000000001</v>
      </c>
      <c r="C204" s="54">
        <v>19267.120000000003</v>
      </c>
      <c r="D204" s="63">
        <v>6.4540014567492698E-2</v>
      </c>
      <c r="E204" s="56">
        <v>1099.3120923447241</v>
      </c>
      <c r="F204" s="44" t="s">
        <v>1747</v>
      </c>
      <c r="G204" s="45" t="s">
        <v>331</v>
      </c>
      <c r="H204" s="42"/>
      <c r="I204" s="42"/>
    </row>
    <row r="205" spans="1:9">
      <c r="A205" s="62" t="s">
        <v>108</v>
      </c>
      <c r="B205" s="53">
        <v>14.5746</v>
      </c>
      <c r="C205" s="54">
        <v>16037.86</v>
      </c>
      <c r="D205" s="63">
        <v>5.302079890687704E-2</v>
      </c>
      <c r="E205" s="56">
        <v>1100</v>
      </c>
    </row>
    <row r="206" spans="1:9">
      <c r="A206" s="58"/>
      <c r="B206" s="53"/>
      <c r="C206" s="54"/>
      <c r="D206" s="63"/>
      <c r="E206" s="56"/>
      <c r="H206" s="44" t="s">
        <v>1806</v>
      </c>
      <c r="I206" s="45" t="s">
        <v>348</v>
      </c>
    </row>
    <row r="207" spans="1:9">
      <c r="A207" s="61">
        <v>113</v>
      </c>
      <c r="B207" s="53">
        <v>14.7545</v>
      </c>
      <c r="C207" s="54">
        <v>12168.05</v>
      </c>
      <c r="D207" s="63">
        <v>4.0382657393293775E-2</v>
      </c>
      <c r="E207" s="56">
        <v>1105.4684569794665</v>
      </c>
    </row>
    <row r="208" spans="1:9">
      <c r="A208" s="61" t="s">
        <v>109</v>
      </c>
      <c r="B208" s="53">
        <v>14.752199999999998</v>
      </c>
      <c r="C208" s="54">
        <v>21909.82</v>
      </c>
      <c r="D208" s="63">
        <v>7.3446798633415772E-2</v>
      </c>
      <c r="E208" s="56">
        <v>1105.7142018833215</v>
      </c>
      <c r="H208" s="42"/>
      <c r="I208" s="42"/>
    </row>
    <row r="209" spans="1:9">
      <c r="A209" s="61"/>
      <c r="B209" s="53"/>
      <c r="C209" s="54"/>
      <c r="D209" s="63"/>
      <c r="E209" s="56"/>
      <c r="H209" s="44" t="s">
        <v>1807</v>
      </c>
      <c r="I209" s="45" t="s">
        <v>298</v>
      </c>
    </row>
    <row r="210" spans="1:9">
      <c r="A210" s="61"/>
      <c r="B210" s="53"/>
      <c r="C210" s="54"/>
      <c r="D210" s="63"/>
      <c r="E210" s="56"/>
      <c r="F210" s="44" t="s">
        <v>1748</v>
      </c>
      <c r="G210" s="45" t="s">
        <v>288</v>
      </c>
      <c r="H210" s="44" t="s">
        <v>1808</v>
      </c>
      <c r="I210" s="45" t="s">
        <v>372</v>
      </c>
    </row>
    <row r="211" spans="1:9">
      <c r="A211" s="61" t="s">
        <v>110</v>
      </c>
      <c r="B211" s="53">
        <v>14.930599999999998</v>
      </c>
      <c r="C211" s="54">
        <v>8264.52</v>
      </c>
      <c r="D211" s="63">
        <v>2.7346736552646418E-2</v>
      </c>
      <c r="E211" s="56">
        <v>1111.4535739278574</v>
      </c>
    </row>
    <row r="212" spans="1:9">
      <c r="A212" s="61" t="s">
        <v>111</v>
      </c>
      <c r="B212" s="53">
        <v>15.202400000000001</v>
      </c>
      <c r="C212" s="54">
        <v>9871</v>
      </c>
      <c r="D212" s="63">
        <v>3.2652780030232469E-2</v>
      </c>
      <c r="E212" s="56">
        <v>1120.198206826959</v>
      </c>
    </row>
    <row r="213" spans="1:9">
      <c r="A213" s="61" t="s">
        <v>112</v>
      </c>
      <c r="B213" s="53">
        <v>15.19195</v>
      </c>
      <c r="C213" s="54">
        <v>3071.125</v>
      </c>
      <c r="D213" s="63">
        <v>1.0158058780016155E-2</v>
      </c>
      <c r="E213" s="56">
        <v>1119.7478526010723</v>
      </c>
    </row>
    <row r="214" spans="1:9">
      <c r="A214" s="61" t="s">
        <v>231</v>
      </c>
      <c r="B214" s="53"/>
      <c r="C214" s="54"/>
      <c r="D214" s="63"/>
      <c r="E214" s="56"/>
      <c r="H214" s="44" t="s">
        <v>1809</v>
      </c>
      <c r="I214" s="45" t="s">
        <v>361</v>
      </c>
    </row>
    <row r="215" spans="1:9">
      <c r="A215" s="58" t="s">
        <v>113</v>
      </c>
      <c r="B215" s="53">
        <v>15.476599999999999</v>
      </c>
      <c r="C215" s="54">
        <v>80794.48</v>
      </c>
      <c r="D215" s="63">
        <v>0.26897194498599747</v>
      </c>
      <c r="E215" s="56">
        <v>1129.0198302830295</v>
      </c>
      <c r="F215" s="44" t="s">
        <v>665</v>
      </c>
      <c r="G215" s="45" t="s">
        <v>326</v>
      </c>
      <c r="H215" s="44" t="s">
        <v>1810</v>
      </c>
      <c r="I215" s="45" t="s">
        <v>297</v>
      </c>
    </row>
    <row r="216" spans="1:9">
      <c r="A216" s="58" t="s">
        <v>114</v>
      </c>
      <c r="B216" s="53">
        <v>15.782599999999999</v>
      </c>
      <c r="C216" s="54">
        <v>14301202.660000002</v>
      </c>
      <c r="D216" s="63">
        <v>47.300448451625506</v>
      </c>
      <c r="E216" s="56">
        <v>1138.8649775468912</v>
      </c>
      <c r="F216" s="44" t="s">
        <v>1749</v>
      </c>
      <c r="G216" s="45" t="s">
        <v>302</v>
      </c>
      <c r="H216" s="44" t="s">
        <v>1118</v>
      </c>
      <c r="I216" s="45" t="s">
        <v>302</v>
      </c>
    </row>
    <row r="217" spans="1:9">
      <c r="A217" s="58"/>
      <c r="B217" s="53"/>
      <c r="C217" s="54"/>
      <c r="D217" s="63"/>
      <c r="E217" s="56"/>
      <c r="H217" s="44" t="s">
        <v>1811</v>
      </c>
      <c r="I217" s="45" t="s">
        <v>373</v>
      </c>
    </row>
    <row r="218" spans="1:9">
      <c r="A218" s="58" t="s">
        <v>115</v>
      </c>
      <c r="B218" s="53">
        <v>15.819399999999998</v>
      </c>
      <c r="C218" s="54">
        <v>135546.48000000001</v>
      </c>
      <c r="D218" s="63">
        <v>0.44868500569028152</v>
      </c>
      <c r="E218" s="56">
        <v>1140.0490110103308</v>
      </c>
      <c r="H218" s="42"/>
      <c r="I218" s="42"/>
    </row>
    <row r="219" spans="1:9">
      <c r="A219" s="58" t="s">
        <v>116</v>
      </c>
      <c r="B219" s="53">
        <v>15.930599999999998</v>
      </c>
      <c r="C219" s="54">
        <v>6393.58</v>
      </c>
      <c r="D219" s="63">
        <v>2.1096513498810587E-2</v>
      </c>
      <c r="E219" s="56">
        <v>1143.6267211206628</v>
      </c>
      <c r="F219" s="44" t="s">
        <v>1750</v>
      </c>
      <c r="G219" s="45" t="s">
        <v>283</v>
      </c>
      <c r="H219" s="44" t="s">
        <v>1812</v>
      </c>
      <c r="I219" s="45" t="s">
        <v>374</v>
      </c>
    </row>
    <row r="220" spans="1:9">
      <c r="A220" s="58" t="s">
        <v>241</v>
      </c>
      <c r="B220" s="53"/>
      <c r="C220" s="54"/>
      <c r="D220" s="63"/>
      <c r="E220" s="56"/>
    </row>
    <row r="221" spans="1:9">
      <c r="A221" s="61" t="s">
        <v>117</v>
      </c>
      <c r="B221" s="53">
        <v>16.14875</v>
      </c>
      <c r="C221" s="54">
        <v>1601.85</v>
      </c>
      <c r="D221" s="63">
        <v>5.2211427912332107E-3</v>
      </c>
      <c r="E221" s="56">
        <v>1150.4259237745005</v>
      </c>
      <c r="F221" s="42"/>
      <c r="G221" s="42"/>
      <c r="H221" s="42"/>
      <c r="I221" s="42"/>
    </row>
    <row r="222" spans="1:9">
      <c r="A222" s="61"/>
      <c r="B222" s="53"/>
      <c r="C222" s="54"/>
      <c r="D222" s="63"/>
      <c r="E222" s="56"/>
      <c r="F222" s="44" t="s">
        <v>1751</v>
      </c>
      <c r="G222" s="45" t="s">
        <v>332</v>
      </c>
      <c r="H222" s="44" t="s">
        <v>1813</v>
      </c>
      <c r="I222" s="45" t="s">
        <v>375</v>
      </c>
    </row>
    <row r="223" spans="1:9">
      <c r="A223" s="61"/>
      <c r="B223" s="53"/>
      <c r="C223" s="54"/>
      <c r="D223" s="63"/>
      <c r="E223" s="56"/>
      <c r="F223" s="42"/>
      <c r="G223" s="42"/>
      <c r="H223" s="44" t="s">
        <v>1814</v>
      </c>
      <c r="I223" s="45" t="s">
        <v>500</v>
      </c>
    </row>
    <row r="224" spans="1:9">
      <c r="A224" s="60" t="s">
        <v>119</v>
      </c>
      <c r="B224" s="53"/>
      <c r="C224" s="54"/>
      <c r="D224" s="63"/>
      <c r="E224" s="56"/>
      <c r="F224" s="44" t="s">
        <v>1752</v>
      </c>
      <c r="G224" s="45" t="s">
        <v>333</v>
      </c>
      <c r="H224" s="42"/>
      <c r="I224" s="42"/>
    </row>
    <row r="225" spans="1:9">
      <c r="A225" s="60" t="s">
        <v>120</v>
      </c>
      <c r="B225" s="53">
        <v>16.4772</v>
      </c>
      <c r="C225" s="54">
        <v>19183.64</v>
      </c>
      <c r="D225" s="63">
        <v>6.3665783290069958E-2</v>
      </c>
      <c r="E225" s="56">
        <v>1161.212263708873</v>
      </c>
      <c r="F225" s="44" t="s">
        <v>1753</v>
      </c>
      <c r="G225" s="45" t="s">
        <v>283</v>
      </c>
      <c r="H225" s="44" t="s">
        <v>1815</v>
      </c>
      <c r="I225" s="45" t="s">
        <v>296</v>
      </c>
    </row>
    <row r="226" spans="1:9">
      <c r="A226" s="60" t="s">
        <v>121</v>
      </c>
      <c r="B226" s="53">
        <v>16.544</v>
      </c>
      <c r="C226" s="54">
        <v>10743.640000000001</v>
      </c>
      <c r="D226" s="63">
        <v>3.5355299367593546E-2</v>
      </c>
      <c r="E226" s="56">
        <v>1163.3614705269106</v>
      </c>
      <c r="F226" s="115" t="s">
        <v>1754</v>
      </c>
      <c r="G226" s="114" t="s">
        <v>334</v>
      </c>
      <c r="H226" s="115" t="s">
        <v>1816</v>
      </c>
      <c r="I226" s="114" t="s">
        <v>298</v>
      </c>
    </row>
    <row r="227" spans="1:9">
      <c r="A227" s="60">
        <v>550</v>
      </c>
      <c r="B227" s="53">
        <v>16.573399999999999</v>
      </c>
      <c r="C227" s="54">
        <v>7399.0199999999995</v>
      </c>
      <c r="D227" s="63">
        <v>2.4469956753263831E-2</v>
      </c>
      <c r="E227" s="56">
        <v>1164.3076167513393</v>
      </c>
      <c r="F227" s="115"/>
      <c r="G227" s="114"/>
      <c r="H227" s="115"/>
      <c r="I227" s="114"/>
    </row>
    <row r="228" spans="1:9">
      <c r="A228" s="60" t="s">
        <v>118</v>
      </c>
      <c r="B228" s="53">
        <v>16.5868</v>
      </c>
      <c r="C228" s="54">
        <v>2100.48</v>
      </c>
      <c r="D228" s="63">
        <v>6.9628743708433664E-3</v>
      </c>
      <c r="E228" s="56">
        <v>1164.739399284357</v>
      </c>
      <c r="F228" s="115"/>
      <c r="G228" s="114"/>
    </row>
    <row r="229" spans="1:9">
      <c r="A229" s="58" t="s">
        <v>124</v>
      </c>
      <c r="B229" s="53">
        <v>16.764199999999999</v>
      </c>
      <c r="C229" s="54">
        <v>3207.9</v>
      </c>
      <c r="D229" s="63">
        <v>1.0708529467899465E-2</v>
      </c>
      <c r="E229" s="56">
        <v>1170.442672087551</v>
      </c>
    </row>
    <row r="230" spans="1:9">
      <c r="A230" s="60" t="s">
        <v>123</v>
      </c>
      <c r="B230" s="53">
        <v>16.761249999999997</v>
      </c>
      <c r="C230" s="54">
        <v>2157.6999999999998</v>
      </c>
      <c r="D230" s="63">
        <v>7.279359149313918E-3</v>
      </c>
      <c r="E230" s="56">
        <v>1170.7129482087394</v>
      </c>
    </row>
    <row r="231" spans="1:9">
      <c r="A231" s="60">
        <v>383</v>
      </c>
      <c r="B231" s="53">
        <v>16.761249999999997</v>
      </c>
      <c r="C231" s="54">
        <v>2144.875</v>
      </c>
      <c r="D231" s="63">
        <v>7.236703029489689E-3</v>
      </c>
      <c r="E231" s="56">
        <v>1170.7129482087394</v>
      </c>
    </row>
    <row r="232" spans="1:9">
      <c r="A232" s="61">
        <v>79</v>
      </c>
      <c r="B232" s="53">
        <v>16.7575</v>
      </c>
      <c r="C232" s="54">
        <v>3111.9250000000002</v>
      </c>
      <c r="D232" s="63">
        <v>1.0551855740163676E-2</v>
      </c>
      <c r="E232" s="56">
        <v>1170.5926526018586</v>
      </c>
    </row>
    <row r="233" spans="1:9">
      <c r="A233" s="60" t="s">
        <v>122</v>
      </c>
      <c r="B233" s="53">
        <v>16.785399999999999</v>
      </c>
      <c r="C233" s="54">
        <v>16211.220000000001</v>
      </c>
      <c r="D233" s="63">
        <v>5.4215908651162006E-2</v>
      </c>
      <c r="E233" s="56">
        <v>1171.1281860386559</v>
      </c>
    </row>
    <row r="234" spans="1:9">
      <c r="A234" s="58" t="s">
        <v>125</v>
      </c>
      <c r="B234" s="53"/>
      <c r="C234" s="54"/>
      <c r="D234" s="63"/>
      <c r="E234" s="56"/>
      <c r="F234" s="42"/>
      <c r="G234" s="42"/>
      <c r="H234" s="42"/>
      <c r="I234" s="42"/>
    </row>
    <row r="235" spans="1:9">
      <c r="A235" s="61" t="s">
        <v>126</v>
      </c>
      <c r="B235" s="53"/>
      <c r="C235" s="54"/>
      <c r="D235" s="63"/>
      <c r="E235" s="56"/>
    </row>
    <row r="236" spans="1:9">
      <c r="A236" s="61">
        <v>69</v>
      </c>
      <c r="B236" s="53">
        <v>17.026199999999999</v>
      </c>
      <c r="C236" s="54">
        <v>2309.44</v>
      </c>
      <c r="D236" s="63">
        <v>7.6827709604109923E-3</v>
      </c>
      <c r="E236" s="56">
        <v>1178.8752256457437</v>
      </c>
      <c r="F236" s="44" t="s">
        <v>1755</v>
      </c>
      <c r="G236" s="45" t="s">
        <v>335</v>
      </c>
      <c r="H236" s="44" t="s">
        <v>1817</v>
      </c>
      <c r="I236" s="45" t="s">
        <v>294</v>
      </c>
    </row>
    <row r="237" spans="1:9">
      <c r="A237" s="61">
        <v>70</v>
      </c>
      <c r="B237" s="53">
        <v>17.179600000000001</v>
      </c>
      <c r="C237" s="54">
        <v>1222.3</v>
      </c>
      <c r="D237" s="63">
        <v>4.056353818278448E-3</v>
      </c>
      <c r="E237" s="56">
        <v>1183.8106091749291</v>
      </c>
      <c r="F237" s="44" t="s">
        <v>1756</v>
      </c>
      <c r="G237" s="45" t="s">
        <v>336</v>
      </c>
    </row>
    <row r="238" spans="1:9">
      <c r="A238" s="61" t="s">
        <v>127</v>
      </c>
      <c r="B238" s="53">
        <v>17.261599999999998</v>
      </c>
      <c r="C238" s="54">
        <v>14555.280000000002</v>
      </c>
      <c r="D238" s="63">
        <v>4.8237026003894137E-2</v>
      </c>
      <c r="E238" s="56">
        <v>1186.4488390508036</v>
      </c>
    </row>
    <row r="239" spans="1:9">
      <c r="A239" s="61"/>
      <c r="B239" s="53"/>
      <c r="C239" s="54"/>
      <c r="D239" s="63"/>
      <c r="E239" s="56"/>
      <c r="F239" s="44" t="s">
        <v>1757</v>
      </c>
      <c r="G239" s="45" t="s">
        <v>337</v>
      </c>
      <c r="H239" s="44" t="s">
        <v>1818</v>
      </c>
      <c r="I239" s="45" t="s">
        <v>289</v>
      </c>
    </row>
    <row r="240" spans="1:9">
      <c r="A240" s="61" t="s">
        <v>128</v>
      </c>
      <c r="B240" s="53">
        <v>17.493749999999999</v>
      </c>
      <c r="C240" s="54">
        <v>5241.75</v>
      </c>
      <c r="D240" s="63">
        <v>1.7289065838749902E-2</v>
      </c>
      <c r="E240" s="56">
        <v>1193.7983071092094</v>
      </c>
    </row>
    <row r="241" spans="1:9">
      <c r="A241" s="61" t="s">
        <v>232</v>
      </c>
      <c r="B241" s="53"/>
      <c r="C241" s="54"/>
      <c r="D241" s="63"/>
      <c r="E241" s="56"/>
    </row>
    <row r="242" spans="1:9">
      <c r="A242" s="61" t="s">
        <v>129</v>
      </c>
      <c r="B242" s="53"/>
      <c r="C242" s="54"/>
      <c r="D242" s="63"/>
      <c r="E242" s="56"/>
    </row>
    <row r="243" spans="1:9">
      <c r="A243" s="61" t="s">
        <v>130</v>
      </c>
      <c r="B243" s="53"/>
      <c r="C243" s="54"/>
      <c r="D243" s="63"/>
      <c r="E243" s="56"/>
    </row>
    <row r="244" spans="1:9">
      <c r="A244" s="62" t="s">
        <v>268</v>
      </c>
      <c r="B244" s="53">
        <v>17.682800000000004</v>
      </c>
      <c r="C244" s="54">
        <v>50053.56</v>
      </c>
      <c r="D244" s="63">
        <v>0.16587882260848399</v>
      </c>
      <c r="E244" s="56">
        <v>1200</v>
      </c>
    </row>
    <row r="245" spans="1:9">
      <c r="A245" s="58" t="s">
        <v>184</v>
      </c>
      <c r="B245" s="53"/>
      <c r="C245" s="54"/>
      <c r="D245" s="63"/>
      <c r="E245" s="56"/>
    </row>
    <row r="246" spans="1:9">
      <c r="A246" s="61" t="s">
        <v>131</v>
      </c>
      <c r="B246" s="53">
        <v>17.884599999999999</v>
      </c>
      <c r="C246" s="54">
        <v>11677.48</v>
      </c>
      <c r="D246" s="63">
        <v>3.912967377547568E-2</v>
      </c>
      <c r="E246" s="56">
        <v>1206.7683433285004</v>
      </c>
      <c r="H246" s="42"/>
      <c r="I246" s="42"/>
    </row>
    <row r="247" spans="1:9">
      <c r="A247" s="61" t="s">
        <v>185</v>
      </c>
      <c r="B247" s="53"/>
      <c r="C247" s="54"/>
      <c r="D247" s="63"/>
      <c r="E247" s="56"/>
      <c r="F247" s="44" t="s">
        <v>1758</v>
      </c>
      <c r="G247" s="45" t="s">
        <v>338</v>
      </c>
      <c r="H247" s="44" t="s">
        <v>1819</v>
      </c>
      <c r="I247" s="45" t="s">
        <v>1822</v>
      </c>
    </row>
    <row r="248" spans="1:9">
      <c r="A248" s="61">
        <v>130</v>
      </c>
      <c r="B248" s="53">
        <v>18.116599999999998</v>
      </c>
      <c r="C248" s="54">
        <v>2038.4199999999996</v>
      </c>
      <c r="D248" s="63">
        <v>6.7505866564216031E-3</v>
      </c>
      <c r="E248" s="56">
        <v>1214.5501337421551</v>
      </c>
      <c r="H248" s="42"/>
      <c r="I248" s="42"/>
    </row>
    <row r="249" spans="1:9">
      <c r="A249" s="61"/>
      <c r="B249" s="53"/>
      <c r="C249" s="54"/>
      <c r="D249" s="63"/>
      <c r="E249" s="56"/>
      <c r="H249" s="44" t="s">
        <v>1820</v>
      </c>
      <c r="I249" s="45" t="s">
        <v>493</v>
      </c>
    </row>
    <row r="250" spans="1:9">
      <c r="A250" s="61" t="s">
        <v>199</v>
      </c>
      <c r="B250" s="53">
        <v>18.2836</v>
      </c>
      <c r="C250" s="54">
        <v>11861.98</v>
      </c>
      <c r="D250" s="63">
        <v>3.9036929837384923E-2</v>
      </c>
      <c r="E250" s="56">
        <v>1220.1513815235007</v>
      </c>
      <c r="F250" s="44" t="s">
        <v>1759</v>
      </c>
      <c r="G250" s="45" t="s">
        <v>272</v>
      </c>
      <c r="H250" s="44" t="s">
        <v>1821</v>
      </c>
      <c r="I250" s="45" t="s">
        <v>376</v>
      </c>
    </row>
    <row r="251" spans="1:9">
      <c r="A251" s="61" t="s">
        <v>132</v>
      </c>
      <c r="B251" s="53"/>
      <c r="C251" s="54"/>
      <c r="D251" s="63"/>
      <c r="E251" s="56"/>
    </row>
    <row r="252" spans="1:9">
      <c r="A252" s="61" t="s">
        <v>133</v>
      </c>
      <c r="B252" s="53">
        <v>18.522399999999998</v>
      </c>
      <c r="C252" s="54">
        <v>12864.899999999998</v>
      </c>
      <c r="D252" s="63">
        <v>4.2621196638695999E-2</v>
      </c>
      <c r="E252" s="56">
        <v>1228.1610474436179</v>
      </c>
    </row>
    <row r="253" spans="1:9">
      <c r="A253" s="58" t="s">
        <v>134</v>
      </c>
      <c r="B253" s="53">
        <v>18.5688</v>
      </c>
      <c r="C253" s="54">
        <v>12447.579999999998</v>
      </c>
      <c r="D253" s="63">
        <v>4.1094843974479392E-2</v>
      </c>
      <c r="E253" s="56">
        <v>1229.7177426799024</v>
      </c>
    </row>
    <row r="254" spans="1:9">
      <c r="A254" s="58"/>
      <c r="B254" s="53"/>
      <c r="C254" s="54"/>
      <c r="D254" s="63"/>
      <c r="E254" s="56"/>
      <c r="F254" s="44" t="s">
        <v>1760</v>
      </c>
      <c r="G254" s="45" t="s">
        <v>283</v>
      </c>
      <c r="H254" s="44" t="s">
        <v>1539</v>
      </c>
      <c r="I254" s="45" t="s">
        <v>379</v>
      </c>
    </row>
    <row r="255" spans="1:9">
      <c r="A255" s="58"/>
      <c r="B255" s="53"/>
      <c r="C255" s="54"/>
      <c r="D255" s="63"/>
      <c r="E255" s="56"/>
      <c r="F255" s="44" t="s">
        <v>1761</v>
      </c>
      <c r="G255" s="45" t="s">
        <v>300</v>
      </c>
      <c r="H255" s="44" t="s">
        <v>1711</v>
      </c>
      <c r="I255" s="45" t="s">
        <v>377</v>
      </c>
    </row>
    <row r="256" spans="1:9">
      <c r="A256" s="61" t="s">
        <v>135</v>
      </c>
      <c r="B256" s="53">
        <v>19.389399999999998</v>
      </c>
      <c r="C256" s="54">
        <v>5391.8</v>
      </c>
      <c r="D256" s="63">
        <v>1.7826815769874292E-2</v>
      </c>
      <c r="E256" s="56">
        <v>1257.2421627476733</v>
      </c>
      <c r="F256" s="42"/>
      <c r="G256" s="42"/>
      <c r="H256" s="44" t="s">
        <v>1823</v>
      </c>
      <c r="I256" s="45" t="s">
        <v>1824</v>
      </c>
    </row>
    <row r="257" spans="1:9">
      <c r="A257" s="61"/>
      <c r="B257" s="53"/>
      <c r="C257" s="54"/>
      <c r="D257" s="63"/>
      <c r="E257" s="56"/>
      <c r="F257" s="44" t="s">
        <v>1762</v>
      </c>
      <c r="G257" s="45" t="s">
        <v>283</v>
      </c>
      <c r="H257" s="42"/>
      <c r="I257" s="42"/>
    </row>
    <row r="258" spans="1:9">
      <c r="A258" s="61"/>
      <c r="B258" s="53"/>
      <c r="C258" s="54"/>
      <c r="D258" s="63"/>
      <c r="E258" s="56"/>
      <c r="H258" s="44" t="s">
        <v>1825</v>
      </c>
      <c r="I258" s="45" t="s">
        <v>272</v>
      </c>
    </row>
    <row r="259" spans="1:9">
      <c r="A259" s="61"/>
      <c r="B259" s="53"/>
      <c r="C259" s="54"/>
      <c r="D259" s="63"/>
      <c r="E259" s="56"/>
      <c r="H259" s="44" t="s">
        <v>1826</v>
      </c>
      <c r="I259" s="45" t="s">
        <v>270</v>
      </c>
    </row>
    <row r="260" spans="1:9">
      <c r="A260" s="61"/>
      <c r="B260" s="53"/>
      <c r="C260" s="54"/>
      <c r="D260" s="63"/>
      <c r="E260" s="56"/>
      <c r="F260" s="44" t="s">
        <v>1763</v>
      </c>
      <c r="G260" s="45" t="s">
        <v>339</v>
      </c>
    </row>
    <row r="261" spans="1:9">
      <c r="A261" s="58" t="s">
        <v>137</v>
      </c>
      <c r="B261" s="53">
        <v>19.919499999999999</v>
      </c>
      <c r="C261" s="54">
        <v>11485.95</v>
      </c>
      <c r="D261" s="63">
        <v>3.8192547421616006E-2</v>
      </c>
      <c r="E261" s="56">
        <v>1274.9120919275051</v>
      </c>
    </row>
    <row r="262" spans="1:9">
      <c r="A262" s="61" t="s">
        <v>136</v>
      </c>
      <c r="B262" s="53">
        <v>20.094999999999999</v>
      </c>
      <c r="C262" s="54">
        <v>4739.5199999999995</v>
      </c>
      <c r="D262" s="63">
        <v>1.5723677486836153E-2</v>
      </c>
      <c r="E262" s="56">
        <v>1280.9083341184555</v>
      </c>
    </row>
    <row r="263" spans="1:9">
      <c r="A263" s="61" t="s">
        <v>138</v>
      </c>
      <c r="B263" s="53"/>
      <c r="C263" s="54"/>
      <c r="D263" s="63"/>
      <c r="E263" s="56"/>
    </row>
    <row r="264" spans="1:9">
      <c r="A264" s="60" t="s">
        <v>139</v>
      </c>
      <c r="B264" s="53"/>
      <c r="C264" s="54"/>
      <c r="D264" s="63"/>
      <c r="E264" s="56"/>
    </row>
    <row r="265" spans="1:9">
      <c r="A265" s="62" t="s">
        <v>140</v>
      </c>
      <c r="B265" s="53">
        <v>20.664200000000001</v>
      </c>
      <c r="C265" s="54">
        <v>24548.980000000003</v>
      </c>
      <c r="D265" s="63">
        <v>8.1226483090856963E-2</v>
      </c>
      <c r="E265" s="56">
        <v>1300</v>
      </c>
      <c r="H265" s="44" t="s">
        <v>1827</v>
      </c>
      <c r="I265" s="45" t="s">
        <v>378</v>
      </c>
    </row>
    <row r="266" spans="1:9">
      <c r="A266" s="58">
        <v>538</v>
      </c>
      <c r="B266" s="53">
        <v>20.8658</v>
      </c>
      <c r="C266" s="54">
        <v>15847.88</v>
      </c>
      <c r="D266" s="63">
        <v>5.2271049931784899E-2</v>
      </c>
      <c r="E266" s="56">
        <v>1306.7629082876272</v>
      </c>
    </row>
    <row r="267" spans="1:9">
      <c r="A267" s="58" t="s">
        <v>177</v>
      </c>
      <c r="B267" s="53">
        <v>20.869599999999998</v>
      </c>
      <c r="C267" s="54">
        <v>2043.9600000000003</v>
      </c>
      <c r="D267" s="63">
        <v>6.7805870279478873E-3</v>
      </c>
      <c r="E267" s="56">
        <v>1307.3016060437178</v>
      </c>
    </row>
    <row r="268" spans="1:9">
      <c r="A268" s="61" t="s">
        <v>141</v>
      </c>
      <c r="B268" s="53"/>
      <c r="C268" s="54"/>
      <c r="D268" s="63"/>
      <c r="E268" s="56"/>
      <c r="F268" s="44" t="s">
        <v>1764</v>
      </c>
      <c r="G268" s="45" t="s">
        <v>340</v>
      </c>
      <c r="H268" s="44" t="s">
        <v>1655</v>
      </c>
      <c r="I268" s="45" t="s">
        <v>379</v>
      </c>
    </row>
    <row r="269" spans="1:9">
      <c r="A269" s="61">
        <v>524</v>
      </c>
      <c r="B269" s="53">
        <v>21.111200000000004</v>
      </c>
      <c r="C269" s="54">
        <v>17775.260000000002</v>
      </c>
      <c r="D269" s="63">
        <v>5.9056243763585425E-2</v>
      </c>
      <c r="E269" s="56">
        <v>1315.8924682500697</v>
      </c>
      <c r="H269" s="44" t="s">
        <v>1828</v>
      </c>
      <c r="I269" s="45" t="s">
        <v>480</v>
      </c>
    </row>
    <row r="270" spans="1:9">
      <c r="A270" s="61"/>
      <c r="B270" s="53"/>
      <c r="C270" s="54"/>
      <c r="D270" s="63"/>
      <c r="E270" s="56"/>
      <c r="F270" s="44" t="s">
        <v>1765</v>
      </c>
      <c r="G270" s="45" t="s">
        <v>303</v>
      </c>
      <c r="H270" s="44" t="s">
        <v>1829</v>
      </c>
      <c r="I270" s="45" t="s">
        <v>303</v>
      </c>
    </row>
    <row r="271" spans="1:9">
      <c r="A271" s="61">
        <v>525</v>
      </c>
      <c r="B271" s="53">
        <v>21.433600000000002</v>
      </c>
      <c r="C271" s="54">
        <v>27823.340000000004</v>
      </c>
      <c r="D271" s="63">
        <v>9.2349344634385946E-2</v>
      </c>
      <c r="E271" s="56">
        <v>1327.3546545194574</v>
      </c>
      <c r="H271" s="42"/>
      <c r="I271" s="42"/>
    </row>
    <row r="272" spans="1:9">
      <c r="A272" s="61"/>
      <c r="B272" s="53"/>
      <c r="C272" s="54"/>
      <c r="D272" s="63"/>
      <c r="E272" s="56"/>
      <c r="H272" s="44" t="s">
        <v>1830</v>
      </c>
      <c r="I272" s="45" t="s">
        <v>480</v>
      </c>
    </row>
    <row r="273" spans="1:9">
      <c r="A273" s="61">
        <v>526</v>
      </c>
      <c r="B273" s="53">
        <v>21.703999999999997</v>
      </c>
      <c r="C273" s="54">
        <v>22883.26</v>
      </c>
      <c r="D273" s="63">
        <v>7.5798004652615963E-2</v>
      </c>
      <c r="E273" s="56">
        <v>1336.968193354084</v>
      </c>
    </row>
    <row r="274" spans="1:9">
      <c r="A274" s="61">
        <v>330</v>
      </c>
      <c r="B274" s="53">
        <v>22.006999999999998</v>
      </c>
      <c r="C274" s="54">
        <v>1840.3799999999999</v>
      </c>
      <c r="D274" s="63">
        <v>6.101090597489661E-3</v>
      </c>
      <c r="E274" s="56">
        <v>1347.7430474652426</v>
      </c>
    </row>
    <row r="275" spans="1:9">
      <c r="A275" s="61" t="s">
        <v>142</v>
      </c>
      <c r="B275" s="53"/>
      <c r="C275" s="54"/>
      <c r="D275" s="63"/>
      <c r="E275" s="56"/>
    </row>
    <row r="276" spans="1:9">
      <c r="A276" s="61" t="s">
        <v>201</v>
      </c>
      <c r="B276" s="53">
        <v>22.0764</v>
      </c>
      <c r="C276" s="54">
        <v>34198.039999999994</v>
      </c>
      <c r="D276" s="63">
        <v>0.11344097137903524</v>
      </c>
      <c r="E276" s="56">
        <v>1350.2093868106338</v>
      </c>
      <c r="H276" s="42"/>
      <c r="I276" s="42"/>
    </row>
    <row r="277" spans="1:9">
      <c r="A277" s="61"/>
      <c r="B277" s="53"/>
      <c r="C277" s="54"/>
      <c r="D277" s="63"/>
      <c r="E277" s="56"/>
      <c r="F277" s="44" t="s">
        <v>1766</v>
      </c>
      <c r="G277" s="45" t="s">
        <v>299</v>
      </c>
      <c r="H277" s="44" t="s">
        <v>1831</v>
      </c>
      <c r="I277" s="45" t="s">
        <v>300</v>
      </c>
    </row>
    <row r="278" spans="1:9">
      <c r="A278" s="61" t="s">
        <v>168</v>
      </c>
      <c r="B278" s="53">
        <v>22.266199999999998</v>
      </c>
      <c r="C278" s="54">
        <v>15997.259999999998</v>
      </c>
      <c r="D278" s="63">
        <v>5.3178905278036023E-2</v>
      </c>
      <c r="E278" s="56">
        <v>1356.9582738730282</v>
      </c>
    </row>
    <row r="279" spans="1:9">
      <c r="A279" s="58" t="s">
        <v>143</v>
      </c>
      <c r="B279" s="53"/>
      <c r="C279" s="54"/>
      <c r="D279" s="63"/>
      <c r="E279" s="56"/>
    </row>
    <row r="280" spans="1:9">
      <c r="A280" s="58" t="s">
        <v>202</v>
      </c>
      <c r="B280" s="53">
        <v>22.665400000000002</v>
      </c>
      <c r="C280" s="54">
        <v>22088.14</v>
      </c>
      <c r="D280" s="63">
        <v>7.309395957743732E-2</v>
      </c>
      <c r="E280" s="56">
        <v>1371.1513267588603</v>
      </c>
      <c r="F280" s="44" t="s">
        <v>1767</v>
      </c>
      <c r="G280" s="45" t="s">
        <v>272</v>
      </c>
      <c r="H280" s="44" t="s">
        <v>1832</v>
      </c>
      <c r="I280" s="45" t="s">
        <v>380</v>
      </c>
    </row>
    <row r="281" spans="1:9">
      <c r="A281" s="58" t="s">
        <v>169</v>
      </c>
      <c r="B281" s="53">
        <v>22.854800000000001</v>
      </c>
      <c r="C281" s="54">
        <v>27555.319999999996</v>
      </c>
      <c r="D281" s="63">
        <v>9.1370627392992357E-2</v>
      </c>
      <c r="E281" s="56">
        <v>1377.8868492565327</v>
      </c>
    </row>
    <row r="282" spans="1:9">
      <c r="A282" s="62" t="s">
        <v>144</v>
      </c>
      <c r="B282" s="53">
        <v>23.476799999999997</v>
      </c>
      <c r="C282" s="54">
        <v>50141.1</v>
      </c>
      <c r="D282" s="63">
        <v>0.16558392494926336</v>
      </c>
      <c r="E282" s="56">
        <v>1400</v>
      </c>
      <c r="F282" s="44" t="s">
        <v>1768</v>
      </c>
      <c r="G282" s="45" t="s">
        <v>341</v>
      </c>
      <c r="H282" s="44" t="s">
        <v>1833</v>
      </c>
      <c r="I282" s="45" t="s">
        <v>294</v>
      </c>
    </row>
    <row r="283" spans="1:9">
      <c r="A283" s="62"/>
      <c r="B283" s="53"/>
      <c r="C283" s="54"/>
      <c r="D283" s="63"/>
      <c r="E283" s="56"/>
      <c r="H283" s="44" t="s">
        <v>1834</v>
      </c>
      <c r="I283" s="45" t="s">
        <v>361</v>
      </c>
    </row>
    <row r="284" spans="1:9">
      <c r="A284" s="58">
        <v>539</v>
      </c>
      <c r="B284" s="53">
        <v>23.750399999999999</v>
      </c>
      <c r="C284" s="54">
        <v>8600.0799999999981</v>
      </c>
      <c r="D284" s="63">
        <v>2.8431179628876303E-2</v>
      </c>
      <c r="E284" s="56">
        <v>1409.7277077338854</v>
      </c>
      <c r="H284" s="42"/>
      <c r="I284" s="42"/>
    </row>
    <row r="285" spans="1:9">
      <c r="A285" s="58">
        <v>527</v>
      </c>
      <c r="B285" s="53">
        <v>24.102800000000002</v>
      </c>
      <c r="C285" s="54">
        <v>20324.8</v>
      </c>
      <c r="D285" s="63">
        <v>6.7134600545934661E-2</v>
      </c>
      <c r="E285" s="56">
        <v>1422.2580816423881</v>
      </c>
      <c r="H285" s="42"/>
      <c r="I285" s="42"/>
    </row>
    <row r="286" spans="1:9">
      <c r="A286" s="58"/>
      <c r="B286" s="53"/>
      <c r="C286" s="54"/>
      <c r="D286" s="63"/>
      <c r="E286" s="56"/>
      <c r="H286" s="44" t="s">
        <v>1835</v>
      </c>
      <c r="I286" s="45" t="s">
        <v>379</v>
      </c>
    </row>
    <row r="287" spans="1:9">
      <c r="A287" s="58">
        <v>540</v>
      </c>
      <c r="B287" s="53">
        <v>24.537749999999999</v>
      </c>
      <c r="C287" s="54">
        <v>19060.5</v>
      </c>
      <c r="D287" s="63">
        <v>6.3252012095194154E-2</v>
      </c>
      <c r="E287" s="56">
        <v>1437.5060295625417</v>
      </c>
    </row>
    <row r="288" spans="1:9">
      <c r="A288" s="58">
        <v>541</v>
      </c>
      <c r="B288" s="53">
        <v>24.663000000000004</v>
      </c>
      <c r="C288" s="54">
        <v>8829.66</v>
      </c>
      <c r="D288" s="63">
        <v>2.9246586722646371E-2</v>
      </c>
      <c r="E288" s="56">
        <v>1442.1759981986932</v>
      </c>
    </row>
    <row r="289" spans="1:9">
      <c r="A289" s="58">
        <v>542</v>
      </c>
      <c r="B289" s="53">
        <v>24.824199999999998</v>
      </c>
      <c r="C289" s="54">
        <v>17202.2</v>
      </c>
      <c r="D289" s="63">
        <v>5.7103228404663683E-2</v>
      </c>
      <c r="E289" s="56">
        <v>1447.9082825470948</v>
      </c>
      <c r="H289" s="42"/>
      <c r="I289" s="42"/>
    </row>
    <row r="290" spans="1:9">
      <c r="A290" s="58"/>
      <c r="B290" s="53"/>
      <c r="C290" s="54"/>
      <c r="D290" s="63"/>
      <c r="E290" s="56"/>
      <c r="H290" s="44" t="s">
        <v>1836</v>
      </c>
      <c r="I290" s="45" t="s">
        <v>632</v>
      </c>
    </row>
    <row r="291" spans="1:9">
      <c r="A291" s="58">
        <v>528</v>
      </c>
      <c r="B291" s="53">
        <v>24.902799999999996</v>
      </c>
      <c r="C291" s="54">
        <v>26994.28</v>
      </c>
      <c r="D291" s="63">
        <v>8.9478976850923944E-2</v>
      </c>
      <c r="E291" s="56">
        <v>1450.7035337766033</v>
      </c>
    </row>
    <row r="292" spans="1:9">
      <c r="A292" s="58"/>
      <c r="B292" s="53"/>
      <c r="C292" s="54"/>
      <c r="D292" s="63"/>
      <c r="E292" s="56"/>
      <c r="H292" s="44" t="s">
        <v>1837</v>
      </c>
      <c r="I292" s="45" t="s">
        <v>277</v>
      </c>
    </row>
    <row r="293" spans="1:9">
      <c r="A293" s="58">
        <v>529</v>
      </c>
      <c r="B293" s="53">
        <v>25.060799999999997</v>
      </c>
      <c r="C293" s="54">
        <v>14501.5</v>
      </c>
      <c r="D293" s="63">
        <v>4.7800201158615954E-2</v>
      </c>
      <c r="E293" s="56">
        <v>1456.3205373843325</v>
      </c>
      <c r="H293" s="42"/>
      <c r="I293" s="42"/>
    </row>
    <row r="294" spans="1:9">
      <c r="A294" s="58">
        <v>530</v>
      </c>
      <c r="B294" s="53">
        <v>25.1708</v>
      </c>
      <c r="C294" s="54">
        <v>45778</v>
      </c>
      <c r="D294" s="63">
        <v>0.15181238006271966</v>
      </c>
      <c r="E294" s="56">
        <v>1460.2310436865052</v>
      </c>
    </row>
    <row r="295" spans="1:9">
      <c r="A295" s="58">
        <v>531</v>
      </c>
      <c r="B295" s="53">
        <v>25.336399999999998</v>
      </c>
      <c r="C295" s="54">
        <v>19556.72</v>
      </c>
      <c r="D295" s="63">
        <v>6.4570981119629806E-2</v>
      </c>
      <c r="E295" s="56">
        <v>1466.1177290971189</v>
      </c>
      <c r="H295" s="44" t="s">
        <v>1838</v>
      </c>
      <c r="I295" s="45" t="s">
        <v>1839</v>
      </c>
    </row>
    <row r="296" spans="1:9">
      <c r="A296" s="58" t="s">
        <v>222</v>
      </c>
      <c r="B296" s="53"/>
      <c r="C296" s="54"/>
      <c r="D296" s="63"/>
      <c r="E296" s="56"/>
    </row>
    <row r="297" spans="1:9">
      <c r="A297" s="58">
        <v>532</v>
      </c>
      <c r="B297" s="53">
        <v>25.4954</v>
      </c>
      <c r="C297" s="54">
        <v>14310.219999999998</v>
      </c>
      <c r="D297" s="63">
        <v>4.734176988851628E-2</v>
      </c>
      <c r="E297" s="56">
        <v>1471.7714877157132</v>
      </c>
    </row>
    <row r="298" spans="1:9">
      <c r="A298" s="58">
        <v>533</v>
      </c>
      <c r="B298" s="53">
        <v>25.676600000000001</v>
      </c>
      <c r="C298" s="54">
        <v>23923.260000000002</v>
      </c>
      <c r="D298" s="63">
        <v>7.9075783511598371E-2</v>
      </c>
      <c r="E298" s="56">
        <v>1478.2141965097003</v>
      </c>
    </row>
    <row r="299" spans="1:9">
      <c r="A299" s="58">
        <v>543</v>
      </c>
      <c r="B299" s="53">
        <v>25.848800000000001</v>
      </c>
      <c r="C299" s="54">
        <v>18776.560000000005</v>
      </c>
      <c r="D299" s="63">
        <v>6.2192311166739102E-2</v>
      </c>
      <c r="E299" s="56">
        <v>1484.3372480958355</v>
      </c>
    </row>
    <row r="300" spans="1:9">
      <c r="A300" s="58">
        <v>544</v>
      </c>
      <c r="B300" s="53">
        <v>25.916599999999999</v>
      </c>
      <c r="C300" s="54">
        <v>33836.92</v>
      </c>
      <c r="D300" s="63">
        <v>0.11189779130692616</v>
      </c>
      <c r="E300" s="56">
        <v>1486.7478139409425</v>
      </c>
    </row>
    <row r="301" spans="1:9">
      <c r="A301" s="58">
        <v>545</v>
      </c>
      <c r="B301" s="53">
        <v>26.076999999999998</v>
      </c>
      <c r="C301" s="54">
        <v>72322.420000000013</v>
      </c>
      <c r="D301" s="63">
        <v>0.23960268641995253</v>
      </c>
      <c r="E301" s="56">
        <v>1492.4506558688906</v>
      </c>
    </row>
    <row r="302" spans="1:9">
      <c r="A302" s="61" t="s">
        <v>145</v>
      </c>
      <c r="B302" s="53">
        <v>26.080000000000002</v>
      </c>
      <c r="C302" s="54">
        <v>16925.879999999997</v>
      </c>
      <c r="D302" s="63">
        <v>5.5810402033383943E-2</v>
      </c>
      <c r="E302" s="56">
        <v>1499.9770286077114</v>
      </c>
    </row>
    <row r="303" spans="1:9">
      <c r="A303" s="62" t="s">
        <v>146</v>
      </c>
      <c r="B303" s="53">
        <v>26.080599999999997</v>
      </c>
      <c r="C303" s="54">
        <v>63766.880000000005</v>
      </c>
      <c r="D303" s="63">
        <v>0.21130870298367302</v>
      </c>
      <c r="E303" s="56">
        <v>1500</v>
      </c>
    </row>
    <row r="304" spans="1:9">
      <c r="A304" s="61" t="s">
        <v>147</v>
      </c>
      <c r="B304" s="53"/>
      <c r="C304" s="54"/>
      <c r="D304" s="63"/>
      <c r="E304" s="56"/>
    </row>
    <row r="305" spans="1:5">
      <c r="A305" s="61">
        <v>534</v>
      </c>
      <c r="B305" s="53">
        <v>26.344600000000003</v>
      </c>
      <c r="C305" s="54">
        <v>22694.159999999996</v>
      </c>
      <c r="D305" s="63">
        <v>7.5137501070402415E-2</v>
      </c>
      <c r="E305" s="56">
        <v>1510.0453898907763</v>
      </c>
    </row>
    <row r="306" spans="1:5">
      <c r="A306" s="58">
        <v>184</v>
      </c>
      <c r="B306" s="53">
        <v>26.539400000000001</v>
      </c>
      <c r="C306" s="54">
        <v>6058.1799999999994</v>
      </c>
      <c r="D306" s="63">
        <v>2.0057409299762914E-2</v>
      </c>
      <c r="E306" s="56">
        <v>1517.4564019006332</v>
      </c>
    </row>
    <row r="307" spans="1:5">
      <c r="A307" s="58" t="s">
        <v>148</v>
      </c>
      <c r="B307" s="53">
        <v>26.910599999999999</v>
      </c>
      <c r="C307" s="54">
        <v>8658.0399999999991</v>
      </c>
      <c r="D307" s="63">
        <v>2.8753654268835714E-2</v>
      </c>
      <c r="E307" s="56">
        <v>1531.5799987135474</v>
      </c>
    </row>
    <row r="308" spans="1:5">
      <c r="A308" s="58">
        <v>178</v>
      </c>
      <c r="B308" s="53"/>
      <c r="C308" s="54"/>
      <c r="D308" s="63"/>
      <c r="E308" s="56"/>
    </row>
    <row r="309" spans="1:5">
      <c r="A309" s="58" t="s">
        <v>203</v>
      </c>
      <c r="B309" s="53">
        <v>27.068800000000003</v>
      </c>
      <c r="C309" s="54">
        <v>22094.78</v>
      </c>
      <c r="D309" s="63">
        <v>7.3203695093961643E-2</v>
      </c>
      <c r="E309" s="56">
        <v>1537.5995321390735</v>
      </c>
    </row>
    <row r="310" spans="1:5">
      <c r="A310" s="58">
        <v>535</v>
      </c>
      <c r="B310" s="53">
        <v>27.2438</v>
      </c>
      <c r="C310" s="54">
        <v>49552.72</v>
      </c>
      <c r="D310" s="63">
        <v>0.16428545784565718</v>
      </c>
      <c r="E310" s="56">
        <v>1544.2584440576866</v>
      </c>
    </row>
    <row r="311" spans="1:5">
      <c r="A311" s="58">
        <v>546</v>
      </c>
      <c r="B311" s="53">
        <v>27.5228</v>
      </c>
      <c r="C311" s="54">
        <v>19654.64</v>
      </c>
      <c r="D311" s="63">
        <v>6.5045758352259467E-2</v>
      </c>
      <c r="E311" s="56">
        <v>1554.8737670257647</v>
      </c>
    </row>
    <row r="312" spans="1:5">
      <c r="A312" s="58">
        <v>547</v>
      </c>
      <c r="B312" s="53">
        <v>27.787799999999997</v>
      </c>
      <c r="C312" s="54">
        <v>13438.16</v>
      </c>
      <c r="D312" s="63">
        <v>4.4415669488927348E-2</v>
      </c>
      <c r="E312" s="56">
        <v>1564.9564627571344</v>
      </c>
    </row>
    <row r="313" spans="1:5">
      <c r="A313" s="62" t="s">
        <v>149</v>
      </c>
      <c r="B313" s="53">
        <v>28.708799999999997</v>
      </c>
      <c r="C313" s="54">
        <v>12172.16</v>
      </c>
      <c r="D313" s="63">
        <v>4.040783703927335E-2</v>
      </c>
      <c r="E313" s="56">
        <v>1600</v>
      </c>
    </row>
    <row r="314" spans="1:5">
      <c r="A314" s="61" t="s">
        <v>170</v>
      </c>
      <c r="B314" s="53">
        <v>28.751600000000003</v>
      </c>
      <c r="C314" s="54">
        <v>13575.24</v>
      </c>
      <c r="D314" s="63">
        <v>4.5085372481475303E-2</v>
      </c>
      <c r="E314" s="56">
        <v>1601.6288183925699</v>
      </c>
    </row>
    <row r="315" spans="1:5">
      <c r="A315" s="61" t="s">
        <v>150</v>
      </c>
      <c r="B315" s="53"/>
      <c r="C315" s="54"/>
      <c r="D315" s="63"/>
      <c r="E315" s="56"/>
    </row>
    <row r="316" spans="1:5">
      <c r="A316" s="61">
        <v>370</v>
      </c>
      <c r="B316" s="53">
        <v>31.0002</v>
      </c>
      <c r="C316" s="54">
        <v>2955.3</v>
      </c>
      <c r="D316" s="63">
        <v>9.8657493435350373E-3</v>
      </c>
      <c r="E316" s="56">
        <v>1694.0810408366365</v>
      </c>
    </row>
    <row r="317" spans="1:5">
      <c r="A317" s="62" t="s">
        <v>151</v>
      </c>
      <c r="B317" s="53">
        <v>31.144399999999997</v>
      </c>
      <c r="C317" s="54">
        <v>10421.879999999999</v>
      </c>
      <c r="D317" s="63">
        <v>3.457716154066158E-2</v>
      </c>
      <c r="E317" s="56">
        <v>1700</v>
      </c>
    </row>
    <row r="318" spans="1:5">
      <c r="A318" s="62" t="s">
        <v>152</v>
      </c>
      <c r="B318" s="53">
        <v>33.431750000000001</v>
      </c>
      <c r="C318" s="54">
        <v>5943.25</v>
      </c>
      <c r="D318" s="63">
        <v>1.9803264521041464E-2</v>
      </c>
      <c r="E318" s="56">
        <v>1800</v>
      </c>
    </row>
  </sheetData>
  <mergeCells count="53">
    <mergeCell ref="B1:E1"/>
    <mergeCell ref="F1:G1"/>
    <mergeCell ref="H1:I1"/>
    <mergeCell ref="F4:F8"/>
    <mergeCell ref="G4:G8"/>
    <mergeCell ref="I4:I8"/>
    <mergeCell ref="G97:G100"/>
    <mergeCell ref="F97:F100"/>
    <mergeCell ref="F102:F104"/>
    <mergeCell ref="G102:G104"/>
    <mergeCell ref="F9:F10"/>
    <mergeCell ref="G9:G10"/>
    <mergeCell ref="F15:F18"/>
    <mergeCell ref="G15:G18"/>
    <mergeCell ref="F57:F58"/>
    <mergeCell ref="G57:G58"/>
    <mergeCell ref="F197:F198"/>
    <mergeCell ref="G197:G198"/>
    <mergeCell ref="F226:F228"/>
    <mergeCell ref="G226:G228"/>
    <mergeCell ref="H4:H8"/>
    <mergeCell ref="H9:H10"/>
    <mergeCell ref="H87:H88"/>
    <mergeCell ref="H153:H154"/>
    <mergeCell ref="F153:F154"/>
    <mergeCell ref="G153:G154"/>
    <mergeCell ref="F183:F184"/>
    <mergeCell ref="G183:G184"/>
    <mergeCell ref="F194:F196"/>
    <mergeCell ref="G194:G196"/>
    <mergeCell ref="F78:F79"/>
    <mergeCell ref="G78:G79"/>
    <mergeCell ref="I9:I10"/>
    <mergeCell ref="H45:H46"/>
    <mergeCell ref="I45:I46"/>
    <mergeCell ref="H78:H79"/>
    <mergeCell ref="I78:I79"/>
    <mergeCell ref="I87:I88"/>
    <mergeCell ref="H97:H100"/>
    <mergeCell ref="I97:I100"/>
    <mergeCell ref="H102:H104"/>
    <mergeCell ref="I102:I104"/>
    <mergeCell ref="I153:I154"/>
    <mergeCell ref="H169:H171"/>
    <mergeCell ref="I169:I171"/>
    <mergeCell ref="H226:H227"/>
    <mergeCell ref="I226:I227"/>
    <mergeCell ref="H183:H184"/>
    <mergeCell ref="I183:I184"/>
    <mergeCell ref="H197:H198"/>
    <mergeCell ref="I197:I198"/>
    <mergeCell ref="H202:H203"/>
    <mergeCell ref="I202:I20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I30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67" sqref="I267"/>
    </sheetView>
  </sheetViews>
  <sheetFormatPr baseColWidth="10" defaultColWidth="8.83203125" defaultRowHeight="14" x14ac:dyDescent="0"/>
  <cols>
    <col min="1" max="1" width="20.1640625" style="42" customWidth="1"/>
    <col min="2" max="2" width="8.83203125" style="42"/>
    <col min="3" max="3" width="10.5" style="42" bestFit="1" customWidth="1"/>
    <col min="4" max="4" width="8.83203125" style="67"/>
    <col min="5" max="5" width="8.83203125" style="42"/>
    <col min="6" max="6" width="10.83203125" style="44" bestFit="1" customWidth="1"/>
    <col min="7" max="7" width="40.5" style="45" customWidth="1"/>
    <col min="8" max="8" width="10.83203125" style="44" bestFit="1" customWidth="1"/>
    <col min="9" max="9" width="36.6640625" style="45" customWidth="1"/>
    <col min="10" max="16384" width="8.83203125" style="42"/>
  </cols>
  <sheetData>
    <row r="1" spans="1:9">
      <c r="B1" s="115" t="s">
        <v>381</v>
      </c>
      <c r="C1" s="115"/>
      <c r="D1" s="115"/>
      <c r="E1" s="115"/>
      <c r="F1" s="115" t="s">
        <v>307</v>
      </c>
      <c r="G1" s="115"/>
      <c r="H1" s="115" t="s">
        <v>342</v>
      </c>
      <c r="I1" s="115"/>
    </row>
    <row r="2" spans="1:9">
      <c r="A2" s="47" t="s">
        <v>0</v>
      </c>
      <c r="B2" s="48" t="s">
        <v>153</v>
      </c>
      <c r="C2" s="49" t="s">
        <v>154</v>
      </c>
      <c r="D2" s="50" t="s">
        <v>155</v>
      </c>
      <c r="E2" s="51" t="s">
        <v>156</v>
      </c>
    </row>
    <row r="3" spans="1:9">
      <c r="A3" s="47"/>
      <c r="B3" s="48"/>
      <c r="C3" s="49"/>
      <c r="D3" s="50"/>
      <c r="E3" s="51"/>
      <c r="H3" s="44" t="s">
        <v>1602</v>
      </c>
      <c r="I3" s="45" t="s">
        <v>302</v>
      </c>
    </row>
    <row r="4" spans="1:9">
      <c r="A4" s="47"/>
      <c r="B4" s="48"/>
      <c r="C4" s="49"/>
      <c r="D4" s="50"/>
      <c r="E4" s="51"/>
      <c r="F4" s="115" t="s">
        <v>1663</v>
      </c>
      <c r="G4" s="114" t="s">
        <v>383</v>
      </c>
      <c r="H4" s="44" t="s">
        <v>1603</v>
      </c>
      <c r="I4" s="45" t="s">
        <v>410</v>
      </c>
    </row>
    <row r="5" spans="1:9">
      <c r="A5" s="52" t="s">
        <v>213</v>
      </c>
      <c r="B5" s="53">
        <v>2.2060000000000004</v>
      </c>
      <c r="C5" s="54">
        <v>311178.59999999998</v>
      </c>
      <c r="D5" s="55">
        <v>0.9142909636278771</v>
      </c>
      <c r="E5" s="56">
        <v>616.77203135272873</v>
      </c>
      <c r="F5" s="115"/>
      <c r="G5" s="114"/>
    </row>
    <row r="6" spans="1:9">
      <c r="A6" s="52" t="s">
        <v>172</v>
      </c>
      <c r="B6" s="53">
        <v>2.2223999999999999</v>
      </c>
      <c r="C6" s="54">
        <v>13508.439999999999</v>
      </c>
      <c r="D6" s="55">
        <v>3.9914127787202318E-2</v>
      </c>
      <c r="E6" s="56">
        <v>617.66228405885317</v>
      </c>
      <c r="F6" s="115"/>
      <c r="G6" s="114"/>
    </row>
    <row r="7" spans="1:9">
      <c r="A7" s="52" t="s">
        <v>212</v>
      </c>
      <c r="B7" s="53">
        <v>2.226</v>
      </c>
      <c r="C7" s="54">
        <v>227266.02000000002</v>
      </c>
      <c r="D7" s="55">
        <v>0.66180488611481292</v>
      </c>
      <c r="E7" s="56">
        <v>617.85964431374157</v>
      </c>
      <c r="F7" s="115"/>
      <c r="G7" s="114"/>
      <c r="H7" s="115" t="s">
        <v>1604</v>
      </c>
      <c r="I7" s="114" t="s">
        <v>411</v>
      </c>
    </row>
    <row r="8" spans="1:9">
      <c r="A8" s="52" t="s">
        <v>173</v>
      </c>
      <c r="B8" s="53">
        <v>2.2378</v>
      </c>
      <c r="C8" s="54">
        <v>79404.87999999999</v>
      </c>
      <c r="D8" s="55">
        <v>0.23180833465152645</v>
      </c>
      <c r="E8" s="56">
        <v>618.50207309091911</v>
      </c>
      <c r="F8" s="115"/>
      <c r="G8" s="114"/>
      <c r="H8" s="115"/>
      <c r="I8" s="114"/>
    </row>
    <row r="9" spans="1:9">
      <c r="A9" s="52" t="s">
        <v>186</v>
      </c>
      <c r="B9" s="53">
        <v>2.7343999999999999</v>
      </c>
      <c r="C9" s="54">
        <v>471956.2</v>
      </c>
      <c r="D9" s="55">
        <v>1.3703867816213886</v>
      </c>
      <c r="E9" s="56">
        <v>645.62468921102118</v>
      </c>
      <c r="F9" s="115" t="s">
        <v>1664</v>
      </c>
      <c r="G9" s="114" t="s">
        <v>382</v>
      </c>
    </row>
    <row r="10" spans="1:9">
      <c r="A10" s="52" t="s">
        <v>191</v>
      </c>
      <c r="B10" s="53">
        <v>2.7343999999999999</v>
      </c>
      <c r="C10" s="54">
        <v>461648.3</v>
      </c>
      <c r="D10" s="55">
        <v>1.3390699054481296</v>
      </c>
      <c r="E10" s="56">
        <v>645.62468921102118</v>
      </c>
      <c r="F10" s="115"/>
      <c r="G10" s="114"/>
    </row>
    <row r="11" spans="1:9">
      <c r="A11" s="52" t="s">
        <v>228</v>
      </c>
      <c r="B11" s="53"/>
      <c r="C11" s="54"/>
      <c r="D11" s="55"/>
      <c r="E11" s="56"/>
    </row>
    <row r="12" spans="1:9">
      <c r="A12" s="52" t="s">
        <v>187</v>
      </c>
      <c r="B12" s="53">
        <v>2.9005999999999998</v>
      </c>
      <c r="C12" s="54">
        <v>12904.94</v>
      </c>
      <c r="D12" s="55">
        <v>3.7710559433137801E-2</v>
      </c>
      <c r="E12" s="56">
        <v>654.69905136787008</v>
      </c>
      <c r="F12" s="44" t="s">
        <v>1665</v>
      </c>
      <c r="G12" s="45" t="s">
        <v>308</v>
      </c>
      <c r="H12" s="44" t="s">
        <v>1605</v>
      </c>
      <c r="I12" s="45" t="s">
        <v>308</v>
      </c>
    </row>
    <row r="13" spans="1:9">
      <c r="A13" s="52" t="s">
        <v>174</v>
      </c>
      <c r="B13" s="53">
        <v>3.0018000000000002</v>
      </c>
      <c r="C13" s="54">
        <v>2380.8000000000002</v>
      </c>
      <c r="D13" s="55">
        <v>6.8201093972833776E-3</v>
      </c>
      <c r="E13" s="56">
        <v>660.23045036748931</v>
      </c>
    </row>
    <row r="14" spans="1:9">
      <c r="A14" s="52" t="s">
        <v>163</v>
      </c>
      <c r="B14" s="53">
        <v>3.1255999999999999</v>
      </c>
      <c r="C14" s="54">
        <v>8365.26</v>
      </c>
      <c r="D14" s="55">
        <v>2.4496018380005639E-2</v>
      </c>
      <c r="E14" s="56">
        <v>666.99044398688511</v>
      </c>
    </row>
    <row r="15" spans="1:9">
      <c r="A15" s="52"/>
      <c r="B15" s="53"/>
      <c r="C15" s="54"/>
      <c r="D15" s="55"/>
      <c r="E15" s="56"/>
      <c r="F15" s="44" t="s">
        <v>1666</v>
      </c>
      <c r="G15" s="45" t="s">
        <v>272</v>
      </c>
    </row>
    <row r="16" spans="1:9">
      <c r="A16" s="52" t="s">
        <v>175</v>
      </c>
      <c r="B16" s="53">
        <v>3.2717999999999998</v>
      </c>
      <c r="C16" s="54">
        <v>5259.6</v>
      </c>
      <c r="D16" s="55">
        <v>1.5231742777633483E-2</v>
      </c>
      <c r="E16" s="56">
        <v>674.97099937235851</v>
      </c>
    </row>
    <row r="17" spans="1:9">
      <c r="A17" s="52" t="s">
        <v>193</v>
      </c>
      <c r="B17" s="53">
        <v>3.2962000000000002</v>
      </c>
      <c r="C17" s="54">
        <v>79905.600000000006</v>
      </c>
      <c r="D17" s="55">
        <v>0.23140263727701388</v>
      </c>
      <c r="E17" s="56">
        <v>676.30309889097009</v>
      </c>
      <c r="G17" s="42"/>
      <c r="I17" s="42"/>
    </row>
    <row r="18" spans="1:9">
      <c r="A18" s="52">
        <v>25</v>
      </c>
      <c r="B18" s="53">
        <v>3.3420000000000001</v>
      </c>
      <c r="C18" s="54">
        <v>40784.199999999997</v>
      </c>
      <c r="D18" s="55">
        <v>0.11976904514734765</v>
      </c>
      <c r="E18" s="56">
        <v>678.80462160314653</v>
      </c>
      <c r="F18" s="44" t="s">
        <v>1667</v>
      </c>
      <c r="G18" s="45" t="s">
        <v>384</v>
      </c>
      <c r="H18" s="44" t="s">
        <v>1606</v>
      </c>
      <c r="I18" s="45" t="s">
        <v>319</v>
      </c>
    </row>
    <row r="19" spans="1:9">
      <c r="A19" s="58" t="s">
        <v>176</v>
      </c>
      <c r="B19" s="53">
        <v>3.4810000000000003</v>
      </c>
      <c r="C19" s="54">
        <v>109948.58</v>
      </c>
      <c r="D19" s="55">
        <v>0.32482422780724862</v>
      </c>
      <c r="E19" s="56">
        <v>686.43045323634135</v>
      </c>
    </row>
    <row r="20" spans="1:9">
      <c r="A20" s="52" t="s">
        <v>162</v>
      </c>
      <c r="B20" s="53"/>
      <c r="C20" s="54"/>
      <c r="D20" s="55"/>
      <c r="E20" s="56"/>
      <c r="F20" s="44" t="s">
        <v>1668</v>
      </c>
      <c r="G20" s="45" t="s">
        <v>385</v>
      </c>
    </row>
    <row r="21" spans="1:9">
      <c r="A21" s="57" t="s">
        <v>1</v>
      </c>
      <c r="B21" s="53"/>
      <c r="C21" s="54"/>
      <c r="D21" s="55"/>
      <c r="E21" s="56"/>
    </row>
    <row r="22" spans="1:9">
      <c r="A22" s="57" t="s">
        <v>164</v>
      </c>
      <c r="B22" s="53"/>
      <c r="C22" s="54"/>
      <c r="D22" s="55"/>
      <c r="E22" s="56"/>
    </row>
    <row r="23" spans="1:9">
      <c r="A23" s="57" t="s">
        <v>2</v>
      </c>
      <c r="B23" s="53">
        <v>3.6221999999999994</v>
      </c>
      <c r="C23" s="54">
        <v>158481.75200000001</v>
      </c>
      <c r="D23" s="55">
        <v>0.46301030471732635</v>
      </c>
      <c r="E23" s="56">
        <v>694.10627818819887</v>
      </c>
    </row>
    <row r="24" spans="1:9">
      <c r="A24" s="57"/>
      <c r="B24" s="53"/>
      <c r="C24" s="54"/>
      <c r="D24" s="55"/>
      <c r="E24" s="56"/>
      <c r="H24" s="44" t="s">
        <v>1607</v>
      </c>
      <c r="I24" s="45" t="s">
        <v>412</v>
      </c>
    </row>
    <row r="25" spans="1:9">
      <c r="A25" s="59" t="s">
        <v>3</v>
      </c>
      <c r="B25" s="53">
        <v>3.7299999999999995</v>
      </c>
      <c r="C25" s="54"/>
      <c r="D25" s="55"/>
      <c r="E25" s="56">
        <v>700</v>
      </c>
    </row>
    <row r="26" spans="1:9">
      <c r="A26" s="52" t="s">
        <v>210</v>
      </c>
      <c r="B26" s="53">
        <v>3.7494000000000001</v>
      </c>
      <c r="C26" s="54">
        <v>16111.1</v>
      </c>
      <c r="D26" s="55">
        <v>4.7216113552180805E-2</v>
      </c>
      <c r="E26" s="56">
        <v>701.0518161164531</v>
      </c>
    </row>
    <row r="27" spans="1:9">
      <c r="A27" s="52" t="s">
        <v>214</v>
      </c>
      <c r="B27" s="53">
        <v>3.7494000000000001</v>
      </c>
      <c r="C27" s="54">
        <v>13909.64</v>
      </c>
      <c r="D27" s="55">
        <v>4.1238301879703357E-2</v>
      </c>
      <c r="E27" s="56">
        <v>701.0518161164531</v>
      </c>
    </row>
    <row r="28" spans="1:9">
      <c r="A28" s="52" t="s">
        <v>4</v>
      </c>
      <c r="B28" s="53">
        <v>3.9175999999999993</v>
      </c>
      <c r="C28" s="54">
        <v>5714.2199999999993</v>
      </c>
      <c r="D28" s="55">
        <v>1.6686460552362323E-2</v>
      </c>
      <c r="E28" s="56">
        <v>710.23374716581179</v>
      </c>
    </row>
    <row r="29" spans="1:9">
      <c r="A29" s="58" t="s">
        <v>245</v>
      </c>
      <c r="B29" s="53">
        <v>4.0206</v>
      </c>
      <c r="C29" s="54">
        <v>107303.34</v>
      </c>
      <c r="D29" s="55">
        <v>0.30716167137009903</v>
      </c>
      <c r="E29" s="56">
        <v>715.87292682560633</v>
      </c>
    </row>
    <row r="30" spans="1:9">
      <c r="A30" s="58" t="s">
        <v>243</v>
      </c>
      <c r="B30" s="53">
        <v>4.2789999999999999</v>
      </c>
      <c r="C30" s="54">
        <v>5682.42</v>
      </c>
      <c r="D30" s="55">
        <v>1.6666765164910492E-2</v>
      </c>
      <c r="E30" s="56">
        <v>730.00013486626744</v>
      </c>
    </row>
    <row r="31" spans="1:9">
      <c r="A31" s="60" t="s">
        <v>5</v>
      </c>
      <c r="B31" s="53"/>
      <c r="C31" s="54"/>
      <c r="D31" s="55"/>
      <c r="E31" s="56"/>
    </row>
    <row r="32" spans="1:9">
      <c r="A32" s="58" t="s">
        <v>252</v>
      </c>
      <c r="B32" s="53">
        <v>4.2981999999999996</v>
      </c>
      <c r="C32" s="54">
        <v>3790.72</v>
      </c>
      <c r="D32" s="55">
        <v>1.1192829265244371E-2</v>
      </c>
      <c r="E32" s="56">
        <v>731.0152475668026</v>
      </c>
    </row>
    <row r="33" spans="1:9">
      <c r="A33" s="58" t="s">
        <v>10</v>
      </c>
      <c r="B33" s="53">
        <v>4.4114000000000004</v>
      </c>
      <c r="C33" s="54">
        <v>17061.740000000002</v>
      </c>
      <c r="D33" s="55">
        <v>4.9805150135232776E-2</v>
      </c>
      <c r="E33" s="56">
        <v>737.19849919191847</v>
      </c>
    </row>
    <row r="34" spans="1:9">
      <c r="A34" s="58" t="s">
        <v>6</v>
      </c>
      <c r="B34" s="53">
        <v>4.4174000000000007</v>
      </c>
      <c r="C34" s="54">
        <v>63602.339999999989</v>
      </c>
      <c r="D34" s="55">
        <v>0.18542861368753735</v>
      </c>
      <c r="E34" s="56">
        <v>737.52827181285988</v>
      </c>
    </row>
    <row r="35" spans="1:9">
      <c r="A35" s="61" t="s">
        <v>7</v>
      </c>
      <c r="B35" s="53">
        <v>4.4172000000000002</v>
      </c>
      <c r="C35" s="54">
        <v>31973.379999999997</v>
      </c>
      <c r="D35" s="55">
        <v>9.3346969819253084E-2</v>
      </c>
      <c r="E35" s="56">
        <v>737.51689392329104</v>
      </c>
    </row>
    <row r="36" spans="1:9">
      <c r="A36" s="58" t="s">
        <v>215</v>
      </c>
      <c r="B36" s="53">
        <v>4.4963999999999995</v>
      </c>
      <c r="C36" s="54">
        <v>6210.54</v>
      </c>
      <c r="D36" s="55">
        <v>1.7930466319091058E-2</v>
      </c>
      <c r="E36" s="56">
        <v>741.84199828248734</v>
      </c>
    </row>
    <row r="37" spans="1:9">
      <c r="A37" s="61" t="s">
        <v>8</v>
      </c>
      <c r="B37" s="53">
        <v>4.5015999999999998</v>
      </c>
      <c r="C37" s="54">
        <v>7793286.1799999997</v>
      </c>
      <c r="D37" s="55">
        <v>22.73475618321806</v>
      </c>
      <c r="E37" s="56">
        <v>742.12300470307184</v>
      </c>
      <c r="F37" s="44" t="s">
        <v>1669</v>
      </c>
      <c r="G37" s="45" t="s">
        <v>386</v>
      </c>
      <c r="H37" s="44" t="s">
        <v>1608</v>
      </c>
      <c r="I37" s="45" t="s">
        <v>410</v>
      </c>
    </row>
    <row r="38" spans="1:9">
      <c r="A38" s="61">
        <v>520</v>
      </c>
      <c r="B38" s="53">
        <v>4.6390000000000002</v>
      </c>
      <c r="C38" s="54">
        <v>539898.02</v>
      </c>
      <c r="D38" s="55">
        <v>1.5758576463425842</v>
      </c>
      <c r="E38" s="56">
        <v>749.62714072057406</v>
      </c>
    </row>
    <row r="39" spans="1:9">
      <c r="A39" s="61" t="s">
        <v>11</v>
      </c>
      <c r="B39" s="53">
        <v>4.6373999999999995</v>
      </c>
      <c r="C39" s="54">
        <v>230919.7</v>
      </c>
      <c r="D39" s="55">
        <v>0.67347135637722744</v>
      </c>
      <c r="E39" s="56">
        <v>749.54027820455553</v>
      </c>
    </row>
    <row r="40" spans="1:9">
      <c r="A40" s="61" t="s">
        <v>9</v>
      </c>
      <c r="B40" s="53"/>
      <c r="C40" s="54"/>
      <c r="D40" s="55"/>
      <c r="E40" s="56"/>
    </row>
    <row r="41" spans="1:9">
      <c r="A41" s="61" t="s">
        <v>165</v>
      </c>
      <c r="B41" s="53">
        <v>4.8040000000000003</v>
      </c>
      <c r="C41" s="54">
        <v>9135.0199999999986</v>
      </c>
      <c r="D41" s="55">
        <v>2.6817642343458951E-2</v>
      </c>
      <c r="E41" s="56">
        <v>758.63512613324997</v>
      </c>
    </row>
    <row r="42" spans="1:9">
      <c r="A42" s="61" t="s">
        <v>188</v>
      </c>
      <c r="B42" s="53">
        <v>4.8098000000000001</v>
      </c>
      <c r="C42" s="54">
        <v>17798.16</v>
      </c>
      <c r="D42" s="55">
        <v>5.2309980910760757E-2</v>
      </c>
      <c r="E42" s="56">
        <v>758.95105064390691</v>
      </c>
    </row>
    <row r="43" spans="1:9">
      <c r="A43" s="61" t="s">
        <v>12</v>
      </c>
      <c r="B43" s="53">
        <v>4.8040000000000003</v>
      </c>
      <c r="C43" s="54">
        <v>8917.7200000000012</v>
      </c>
      <c r="D43" s="55">
        <v>2.6198274436097502E-2</v>
      </c>
      <c r="E43" s="56">
        <v>758.63512613324997</v>
      </c>
    </row>
    <row r="44" spans="1:9">
      <c r="A44" s="61" t="s">
        <v>13</v>
      </c>
      <c r="B44" s="53">
        <v>4.8961999999999994</v>
      </c>
      <c r="C44" s="54">
        <v>32729.52</v>
      </c>
      <c r="D44" s="55">
        <v>9.6254186525934815E-2</v>
      </c>
      <c r="E44" s="56">
        <v>763.671793738475</v>
      </c>
    </row>
    <row r="45" spans="1:9">
      <c r="A45" s="61">
        <v>551</v>
      </c>
      <c r="B45" s="53"/>
      <c r="C45" s="54"/>
      <c r="D45" s="55"/>
      <c r="E45" s="56"/>
      <c r="F45" s="44" t="s">
        <v>1670</v>
      </c>
      <c r="G45" s="45" t="s">
        <v>274</v>
      </c>
      <c r="H45" s="44" t="s">
        <v>1672</v>
      </c>
      <c r="I45" s="45" t="s">
        <v>274</v>
      </c>
    </row>
    <row r="46" spans="1:9">
      <c r="A46" s="61" t="s">
        <v>14</v>
      </c>
      <c r="B46" s="53"/>
      <c r="C46" s="54"/>
      <c r="D46" s="55"/>
      <c r="E46" s="56"/>
      <c r="F46" s="44" t="s">
        <v>1671</v>
      </c>
      <c r="G46" s="45" t="s">
        <v>279</v>
      </c>
    </row>
    <row r="47" spans="1:9">
      <c r="A47" s="61" t="s">
        <v>15</v>
      </c>
      <c r="B47" s="53">
        <v>5.2858000000000001</v>
      </c>
      <c r="C47" s="54">
        <v>2549.38</v>
      </c>
      <c r="D47" s="55">
        <v>7.4319297610938046E-3</v>
      </c>
      <c r="E47" s="56">
        <v>784.94542730991111</v>
      </c>
    </row>
    <row r="48" spans="1:9">
      <c r="A48" s="61" t="s">
        <v>17</v>
      </c>
      <c r="B48" s="53">
        <v>5.3798000000000004</v>
      </c>
      <c r="C48" s="54">
        <v>3868.3</v>
      </c>
      <c r="D48" s="55">
        <v>1.1354895672768988E-2</v>
      </c>
      <c r="E48" s="56">
        <v>790.07824485437129</v>
      </c>
    </row>
    <row r="49" spans="1:9">
      <c r="A49" s="61" t="s">
        <v>16</v>
      </c>
      <c r="B49" s="53">
        <v>5.4046000000000003</v>
      </c>
      <c r="C49" s="54">
        <v>78656.899999999994</v>
      </c>
      <c r="D49" s="55">
        <v>0.23021903021612838</v>
      </c>
      <c r="E49" s="56">
        <v>791.43580239941616</v>
      </c>
    </row>
    <row r="50" spans="1:9">
      <c r="A50" s="61">
        <v>321</v>
      </c>
      <c r="B50" s="53">
        <v>5.4615999999999998</v>
      </c>
      <c r="C50" s="54">
        <v>12293.78</v>
      </c>
      <c r="D50" s="55">
        <v>3.64667675499405E-2</v>
      </c>
      <c r="E50" s="56">
        <v>794.54845650208426</v>
      </c>
      <c r="H50" s="44" t="s">
        <v>1609</v>
      </c>
      <c r="I50" s="45" t="s">
        <v>413</v>
      </c>
    </row>
    <row r="51" spans="1:9">
      <c r="A51" s="62" t="s">
        <v>18</v>
      </c>
      <c r="B51" s="53">
        <v>5.5616000000000003</v>
      </c>
      <c r="C51" s="54">
        <v>6960.375</v>
      </c>
      <c r="D51" s="55">
        <v>2.0276494142772276E-2</v>
      </c>
      <c r="E51" s="56">
        <v>800</v>
      </c>
    </row>
    <row r="52" spans="1:9">
      <c r="A52" s="58" t="s">
        <v>19</v>
      </c>
      <c r="B52" s="53">
        <v>5.5833999999999993</v>
      </c>
      <c r="C52" s="54">
        <v>20366.04</v>
      </c>
      <c r="D52" s="55">
        <v>5.9410838646140406E-2</v>
      </c>
      <c r="E52" s="56">
        <v>801.17684055533095</v>
      </c>
    </row>
    <row r="53" spans="1:9">
      <c r="A53" s="61" t="s">
        <v>20</v>
      </c>
      <c r="B53" s="53">
        <v>5.5894000000000004</v>
      </c>
      <c r="C53" s="54">
        <v>3854.34</v>
      </c>
      <c r="D53" s="55">
        <v>1.1384064772262122E-2</v>
      </c>
      <c r="E53" s="56">
        <v>801.06341779794707</v>
      </c>
    </row>
    <row r="54" spans="1:9">
      <c r="A54" s="61" t="s">
        <v>21</v>
      </c>
      <c r="B54" s="53"/>
      <c r="C54" s="54"/>
      <c r="D54" s="55"/>
      <c r="E54" s="56"/>
      <c r="F54" s="44" t="s">
        <v>1673</v>
      </c>
      <c r="G54" s="45" t="s">
        <v>387</v>
      </c>
    </row>
    <row r="55" spans="1:9">
      <c r="A55" s="58" t="s">
        <v>22</v>
      </c>
      <c r="B55" s="53">
        <v>5.7225999999999999</v>
      </c>
      <c r="C55" s="54">
        <v>9093.7800000000007</v>
      </c>
      <c r="D55" s="55">
        <v>2.6996021809504379E-2</v>
      </c>
      <c r="E55" s="56">
        <v>806.15380038432033</v>
      </c>
      <c r="G55" s="42"/>
      <c r="I55" s="42"/>
    </row>
    <row r="56" spans="1:9">
      <c r="A56" s="58" t="s">
        <v>194</v>
      </c>
      <c r="B56" s="53">
        <v>5.8274999999999997</v>
      </c>
      <c r="C56" s="54">
        <v>37561.699999999997</v>
      </c>
      <c r="D56" s="55">
        <v>0.10746876705369054</v>
      </c>
      <c r="E56" s="56">
        <v>809.78631654142021</v>
      </c>
      <c r="F56" s="44" t="s">
        <v>1674</v>
      </c>
      <c r="G56" s="45" t="s">
        <v>388</v>
      </c>
      <c r="H56" s="44" t="s">
        <v>1610</v>
      </c>
      <c r="I56" s="43" t="s">
        <v>414</v>
      </c>
    </row>
    <row r="57" spans="1:9">
      <c r="A57" s="58">
        <v>552</v>
      </c>
      <c r="B57" s="53"/>
      <c r="C57" s="54"/>
      <c r="D57" s="55"/>
      <c r="E57" s="56"/>
    </row>
    <row r="58" spans="1:9">
      <c r="A58" s="58">
        <v>72</v>
      </c>
      <c r="B58" s="53">
        <v>5.9902499999999996</v>
      </c>
      <c r="C58" s="54">
        <v>2459.4499999999998</v>
      </c>
      <c r="D58" s="55">
        <v>7.2530406553621965E-3</v>
      </c>
      <c r="E58" s="56">
        <v>816.71738133998269</v>
      </c>
      <c r="F58" s="44" t="s">
        <v>1675</v>
      </c>
      <c r="G58" s="45" t="s">
        <v>389</v>
      </c>
      <c r="H58" s="44" t="s">
        <v>1611</v>
      </c>
      <c r="I58" s="45" t="s">
        <v>272</v>
      </c>
    </row>
    <row r="59" spans="1:9">
      <c r="A59" s="61" t="s">
        <v>23</v>
      </c>
      <c r="B59" s="53">
        <v>6.0900000000000007</v>
      </c>
      <c r="C59" s="54">
        <v>3300.78</v>
      </c>
      <c r="D59" s="55">
        <v>9.6750322705640452E-3</v>
      </c>
      <c r="E59" s="56">
        <v>820.27086970425955</v>
      </c>
    </row>
    <row r="60" spans="1:9">
      <c r="A60" s="61">
        <v>36</v>
      </c>
      <c r="B60" s="53">
        <v>6.1037999999999997</v>
      </c>
      <c r="C60" s="54">
        <v>275235.73999999993</v>
      </c>
      <c r="D60" s="55">
        <v>0.80822727303810848</v>
      </c>
      <c r="E60" s="56">
        <v>820.79882705740295</v>
      </c>
    </row>
    <row r="61" spans="1:9">
      <c r="A61" s="61" t="s">
        <v>24</v>
      </c>
      <c r="B61" s="53">
        <v>6.1</v>
      </c>
      <c r="C61" s="54">
        <v>7941.12</v>
      </c>
      <c r="D61" s="55">
        <v>2.3373209698795101E-2</v>
      </c>
      <c r="E61" s="56">
        <v>820.65368945811338</v>
      </c>
    </row>
    <row r="62" spans="1:9">
      <c r="A62" s="61" t="s">
        <v>25</v>
      </c>
      <c r="B62" s="53">
        <v>6.4417999999999989</v>
      </c>
      <c r="C62" s="54">
        <v>25680.019999999997</v>
      </c>
      <c r="D62" s="55">
        <v>7.41079861704282E-2</v>
      </c>
      <c r="E62" s="56">
        <v>833.77180633130195</v>
      </c>
    </row>
    <row r="63" spans="1:9">
      <c r="A63" s="61" t="s">
        <v>28</v>
      </c>
      <c r="B63" s="53">
        <v>6.5629999999999997</v>
      </c>
      <c r="C63" s="54">
        <v>12209.14</v>
      </c>
      <c r="D63" s="55">
        <v>3.633874065433694E-2</v>
      </c>
      <c r="E63" s="56">
        <v>838.41855933570298</v>
      </c>
    </row>
    <row r="64" spans="1:9">
      <c r="A64" s="61" t="s">
        <v>189</v>
      </c>
      <c r="B64" s="53">
        <v>6.5695999999999994</v>
      </c>
      <c r="C64" s="54">
        <v>6857.76</v>
      </c>
      <c r="D64" s="55">
        <v>2.0096162180884117E-2</v>
      </c>
      <c r="E64" s="56">
        <v>838.67042664975747</v>
      </c>
    </row>
    <row r="65" spans="1:9">
      <c r="A65" s="61"/>
      <c r="B65" s="53"/>
      <c r="C65" s="54"/>
      <c r="D65" s="55"/>
      <c r="E65" s="56"/>
      <c r="H65" s="44" t="s">
        <v>1612</v>
      </c>
      <c r="I65" s="45" t="s">
        <v>415</v>
      </c>
    </row>
    <row r="66" spans="1:9">
      <c r="A66" s="61" t="s">
        <v>27</v>
      </c>
      <c r="B66" s="53">
        <v>6.7466666666666661</v>
      </c>
      <c r="C66" s="54">
        <v>6885.9333333333334</v>
      </c>
      <c r="D66" s="55">
        <v>1.8880327064796684E-2</v>
      </c>
      <c r="E66" s="56">
        <v>844.94653607948123</v>
      </c>
    </row>
    <row r="67" spans="1:9">
      <c r="A67" s="58" t="s">
        <v>30</v>
      </c>
      <c r="B67" s="53">
        <v>6.8959999999999999</v>
      </c>
      <c r="C67" s="54">
        <v>3114.3333333333335</v>
      </c>
      <c r="D67" s="55">
        <v>9.3945791397225063E-3</v>
      </c>
      <c r="E67" s="56">
        <v>851.66411018073723</v>
      </c>
      <c r="F67" s="44" t="s">
        <v>1676</v>
      </c>
      <c r="G67" s="45" t="s">
        <v>275</v>
      </c>
    </row>
    <row r="68" spans="1:9">
      <c r="A68" s="58" t="s">
        <v>216</v>
      </c>
      <c r="B68" s="53">
        <v>6.9212000000000007</v>
      </c>
      <c r="C68" s="54">
        <v>2749.0599999999995</v>
      </c>
      <c r="D68" s="55">
        <v>8.0748642526597518E-3</v>
      </c>
      <c r="E68" s="56">
        <v>852.16331674124888</v>
      </c>
    </row>
    <row r="69" spans="1:9">
      <c r="A69" s="61" t="s">
        <v>26</v>
      </c>
      <c r="B69" s="53">
        <v>6.9630000000000001</v>
      </c>
      <c r="C69" s="54">
        <v>5803.0499999999993</v>
      </c>
      <c r="D69" s="55">
        <v>1.6833550588669893E-2</v>
      </c>
      <c r="E69" s="56">
        <v>854.09620486350855</v>
      </c>
      <c r="G69" s="42"/>
      <c r="I69" s="42"/>
    </row>
    <row r="70" spans="1:9">
      <c r="A70" s="61"/>
      <c r="B70" s="53"/>
      <c r="C70" s="54"/>
      <c r="D70" s="55"/>
      <c r="E70" s="56"/>
      <c r="F70" s="44" t="s">
        <v>1677</v>
      </c>
      <c r="G70" s="45" t="s">
        <v>390</v>
      </c>
      <c r="H70" s="44" t="s">
        <v>1613</v>
      </c>
      <c r="I70" s="45" t="s">
        <v>416</v>
      </c>
    </row>
    <row r="71" spans="1:9">
      <c r="A71" s="58" t="s">
        <v>204</v>
      </c>
      <c r="B71" s="53">
        <v>7.0319999999999991</v>
      </c>
      <c r="C71" s="54">
        <v>14346.939999999999</v>
      </c>
      <c r="D71" s="55">
        <v>4.2203458055806817E-2</v>
      </c>
      <c r="E71" s="56">
        <v>856.41343260745873</v>
      </c>
    </row>
    <row r="72" spans="1:9">
      <c r="A72" s="61" t="s">
        <v>29</v>
      </c>
      <c r="B72" s="53">
        <v>7.1134000000000004</v>
      </c>
      <c r="C72" s="54">
        <v>37657.54</v>
      </c>
      <c r="D72" s="55">
        <v>0.11000120997003451</v>
      </c>
      <c r="E72" s="56">
        <v>859.53625759190948</v>
      </c>
      <c r="I72" s="42"/>
    </row>
    <row r="73" spans="1:9">
      <c r="A73" s="61" t="s">
        <v>166</v>
      </c>
      <c r="B73" s="53"/>
      <c r="C73" s="54"/>
      <c r="D73" s="55"/>
      <c r="E73" s="56"/>
      <c r="H73" s="44" t="s">
        <v>1614</v>
      </c>
      <c r="I73" s="45" t="s">
        <v>352</v>
      </c>
    </row>
    <row r="74" spans="1:9">
      <c r="A74" s="58" t="s">
        <v>171</v>
      </c>
      <c r="B74" s="53">
        <v>7.233200000000001</v>
      </c>
      <c r="C74" s="54">
        <v>50614.06</v>
      </c>
      <c r="D74" s="55">
        <v>0.14859373180598942</v>
      </c>
      <c r="E74" s="56">
        <v>864.13833679624929</v>
      </c>
    </row>
    <row r="75" spans="1:9">
      <c r="A75" s="58" t="s">
        <v>244</v>
      </c>
      <c r="B75" s="53">
        <v>7.2755999999999998</v>
      </c>
      <c r="C75" s="54">
        <v>17287.940000000002</v>
      </c>
      <c r="D75" s="55">
        <v>5.0287683680805904E-2</v>
      </c>
      <c r="E75" s="56">
        <v>865.76130641290877</v>
      </c>
      <c r="F75" s="115" t="s">
        <v>1678</v>
      </c>
      <c r="G75" s="114" t="s">
        <v>316</v>
      </c>
      <c r="H75" s="115" t="s">
        <v>1615</v>
      </c>
      <c r="I75" s="114" t="s">
        <v>417</v>
      </c>
    </row>
    <row r="76" spans="1:9">
      <c r="A76" s="61" t="s">
        <v>31</v>
      </c>
      <c r="B76" s="53">
        <v>7.3284000000000002</v>
      </c>
      <c r="C76" s="54">
        <v>96914.859999999986</v>
      </c>
      <c r="D76" s="55">
        <v>0.28270433634333142</v>
      </c>
      <c r="E76" s="56">
        <v>867.78513653002778</v>
      </c>
      <c r="F76" s="115"/>
      <c r="G76" s="114"/>
      <c r="H76" s="115"/>
      <c r="I76" s="114"/>
    </row>
    <row r="77" spans="1:9">
      <c r="A77" s="61">
        <v>146</v>
      </c>
      <c r="B77" s="53">
        <v>7.3616000000000001</v>
      </c>
      <c r="C77" s="54">
        <v>2267.62</v>
      </c>
      <c r="D77" s="55">
        <v>6.6302966325028079E-3</v>
      </c>
      <c r="E77" s="56">
        <v>869.06047342491183</v>
      </c>
      <c r="F77" s="115"/>
      <c r="G77" s="114"/>
      <c r="H77" s="115"/>
      <c r="I77" s="114"/>
    </row>
    <row r="78" spans="1:9">
      <c r="A78" s="61" t="s">
        <v>32</v>
      </c>
      <c r="B78" s="53"/>
      <c r="C78" s="54"/>
      <c r="D78" s="55"/>
      <c r="E78" s="56"/>
    </row>
    <row r="79" spans="1:9">
      <c r="A79" s="61" t="s">
        <v>33</v>
      </c>
      <c r="B79" s="53"/>
      <c r="C79" s="54"/>
      <c r="D79" s="55"/>
      <c r="E79" s="56"/>
      <c r="G79" s="42"/>
    </row>
    <row r="80" spans="1:9">
      <c r="A80" s="61">
        <v>310</v>
      </c>
      <c r="B80" s="53">
        <v>7.7052000000000005</v>
      </c>
      <c r="C80" s="54">
        <v>5454.94</v>
      </c>
      <c r="D80" s="55">
        <v>1.6798495062428458E-2</v>
      </c>
      <c r="E80" s="56">
        <v>882.24263964079944</v>
      </c>
      <c r="F80" s="44" t="s">
        <v>1679</v>
      </c>
      <c r="G80" s="45" t="s">
        <v>279</v>
      </c>
    </row>
    <row r="81" spans="1:9">
      <c r="A81" s="61" t="s">
        <v>34</v>
      </c>
      <c r="B81" s="53">
        <v>7.8251999999999997</v>
      </c>
      <c r="C81" s="54">
        <v>2676.7799999999997</v>
      </c>
      <c r="D81" s="55">
        <v>7.8173971781868093E-3</v>
      </c>
      <c r="E81" s="56">
        <v>886.84656674948928</v>
      </c>
    </row>
    <row r="82" spans="1:9">
      <c r="A82" s="61" t="s">
        <v>35</v>
      </c>
      <c r="B82" s="53"/>
      <c r="C82" s="54"/>
      <c r="D82" s="55"/>
      <c r="E82" s="56"/>
    </row>
    <row r="83" spans="1:9">
      <c r="A83" s="61" t="s">
        <v>36</v>
      </c>
      <c r="B83" s="53">
        <v>7.9328000000000003</v>
      </c>
      <c r="C83" s="54">
        <v>488232.63999999996</v>
      </c>
      <c r="D83" s="55">
        <v>1.4222285400479362</v>
      </c>
      <c r="E83" s="56">
        <v>890.9756839834705</v>
      </c>
    </row>
    <row r="84" spans="1:9">
      <c r="A84" s="58" t="s">
        <v>195</v>
      </c>
      <c r="B84" s="53">
        <v>7.9366000000000003</v>
      </c>
      <c r="C84" s="54">
        <v>22787.24</v>
      </c>
      <c r="D84" s="55">
        <v>6.6390315227346244E-2</v>
      </c>
      <c r="E84" s="56">
        <v>891.12169174457358</v>
      </c>
    </row>
    <row r="85" spans="1:9">
      <c r="A85" s="58" t="s">
        <v>192</v>
      </c>
      <c r="B85" s="53">
        <v>7.9412000000000003</v>
      </c>
      <c r="C85" s="54">
        <v>22267.599999999999</v>
      </c>
      <c r="D85" s="55">
        <v>6.4926854676185572E-2</v>
      </c>
      <c r="E85" s="56">
        <v>891.29940300321687</v>
      </c>
      <c r="G85" s="42"/>
    </row>
    <row r="86" spans="1:9">
      <c r="A86" s="58"/>
      <c r="B86" s="53"/>
      <c r="C86" s="54"/>
      <c r="D86" s="55"/>
      <c r="E86" s="56"/>
      <c r="F86" s="44" t="s">
        <v>1680</v>
      </c>
      <c r="G86" s="45" t="s">
        <v>308</v>
      </c>
    </row>
    <row r="87" spans="1:9">
      <c r="A87" s="61" t="s">
        <v>38</v>
      </c>
      <c r="B87" s="53">
        <v>7.9951999999999996</v>
      </c>
      <c r="C87" s="54">
        <v>56292.12000000001</v>
      </c>
      <c r="D87" s="55">
        <v>0.16425856332111438</v>
      </c>
      <c r="E87" s="56">
        <v>893.36970821658235</v>
      </c>
    </row>
    <row r="88" spans="1:9">
      <c r="A88" s="61" t="s">
        <v>37</v>
      </c>
      <c r="B88" s="53">
        <v>8.0343999999999998</v>
      </c>
      <c r="C88" s="54">
        <v>23235.02</v>
      </c>
      <c r="D88" s="55">
        <v>6.814480634696822E-2</v>
      </c>
      <c r="E88" s="56">
        <v>894.87434430595169</v>
      </c>
    </row>
    <row r="89" spans="1:9">
      <c r="A89" s="61" t="s">
        <v>39</v>
      </c>
      <c r="B89" s="53"/>
      <c r="C89" s="54"/>
      <c r="D89" s="55"/>
      <c r="E89" s="56"/>
    </row>
    <row r="90" spans="1:9">
      <c r="A90" s="58" t="s">
        <v>40</v>
      </c>
      <c r="B90" s="53"/>
      <c r="C90" s="54"/>
      <c r="D90" s="55"/>
      <c r="E90" s="56"/>
    </row>
    <row r="91" spans="1:9">
      <c r="A91" s="62" t="s">
        <v>41</v>
      </c>
      <c r="B91" s="53">
        <v>8.1679999999999993</v>
      </c>
      <c r="C91" s="54">
        <v>3850.6</v>
      </c>
      <c r="D91" s="55">
        <v>1.123506276194064E-2</v>
      </c>
      <c r="E91" s="56">
        <v>900</v>
      </c>
    </row>
    <row r="92" spans="1:9">
      <c r="A92" s="58" t="s">
        <v>42</v>
      </c>
      <c r="B92" s="53"/>
      <c r="C92" s="54"/>
      <c r="D92" s="55"/>
      <c r="E92" s="56"/>
    </row>
    <row r="93" spans="1:9">
      <c r="A93" s="58" t="s">
        <v>43</v>
      </c>
      <c r="B93" s="53">
        <v>8.2561999999999998</v>
      </c>
      <c r="C93" s="54">
        <v>2055.2599999999998</v>
      </c>
      <c r="D93" s="55">
        <v>6.0074418150862932E-3</v>
      </c>
      <c r="E93" s="56">
        <v>902.84497461892897</v>
      </c>
    </row>
    <row r="94" spans="1:9">
      <c r="A94" s="61" t="s">
        <v>44</v>
      </c>
      <c r="B94" s="53">
        <v>8.256000000000002</v>
      </c>
      <c r="C94" s="54">
        <v>3460.5200000000004</v>
      </c>
      <c r="D94" s="55">
        <v>1.012543398168249E-2</v>
      </c>
      <c r="E94" s="56">
        <v>902.83844032565071</v>
      </c>
    </row>
    <row r="95" spans="1:9">
      <c r="A95" s="61">
        <v>62</v>
      </c>
      <c r="B95" s="53"/>
      <c r="C95" s="54"/>
      <c r="D95" s="55"/>
      <c r="E95" s="56"/>
      <c r="F95" s="44" t="s">
        <v>1681</v>
      </c>
      <c r="G95" s="45" t="s">
        <v>278</v>
      </c>
    </row>
    <row r="96" spans="1:9">
      <c r="A96" s="58" t="s">
        <v>46</v>
      </c>
      <c r="B96" s="53">
        <v>8.4888000000000012</v>
      </c>
      <c r="C96" s="54">
        <v>1232071.3400000001</v>
      </c>
      <c r="D96" s="55">
        <v>3.58916188472937</v>
      </c>
      <c r="E96" s="56">
        <v>910.34956993646449</v>
      </c>
      <c r="H96" s="44" t="s">
        <v>1616</v>
      </c>
      <c r="I96" s="45" t="s">
        <v>418</v>
      </c>
    </row>
    <row r="97" spans="1:9">
      <c r="A97" s="58">
        <v>141</v>
      </c>
      <c r="B97" s="53">
        <v>8.5413999999999994</v>
      </c>
      <c r="C97" s="54">
        <v>10489.320000000002</v>
      </c>
      <c r="D97" s="55">
        <v>3.0913019255827588E-2</v>
      </c>
      <c r="E97" s="56">
        <v>912.04680614102165</v>
      </c>
      <c r="F97" s="115" t="s">
        <v>1682</v>
      </c>
      <c r="G97" s="114" t="s">
        <v>1683</v>
      </c>
      <c r="H97" s="115" t="s">
        <v>1617</v>
      </c>
      <c r="I97" s="114" t="s">
        <v>419</v>
      </c>
    </row>
    <row r="98" spans="1:9">
      <c r="A98" s="58">
        <v>322</v>
      </c>
      <c r="B98" s="53">
        <v>8.5428000000000015</v>
      </c>
      <c r="C98" s="54">
        <v>150459.48000000001</v>
      </c>
      <c r="D98" s="55">
        <v>0.44371006027236304</v>
      </c>
      <c r="E98" s="56">
        <v>912.09201138532967</v>
      </c>
      <c r="F98" s="115"/>
      <c r="G98" s="114"/>
      <c r="H98" s="115"/>
      <c r="I98" s="114"/>
    </row>
    <row r="99" spans="1:9">
      <c r="A99" s="58" t="s">
        <v>45</v>
      </c>
      <c r="B99" s="53">
        <v>8.5496000000000016</v>
      </c>
      <c r="C99" s="54">
        <v>8461.9399999999987</v>
      </c>
      <c r="D99" s="55">
        <v>2.4764052430588521E-2</v>
      </c>
      <c r="E99" s="56">
        <v>912.31092468366842</v>
      </c>
      <c r="F99" s="115"/>
      <c r="G99" s="114"/>
      <c r="H99" s="115"/>
      <c r="I99" s="114"/>
    </row>
    <row r="100" spans="1:9">
      <c r="A100" s="61">
        <v>323</v>
      </c>
      <c r="B100" s="53">
        <v>8.8272000000000013</v>
      </c>
      <c r="C100" s="54">
        <v>8798.7800000000007</v>
      </c>
      <c r="D100" s="55">
        <v>2.5148967425023351E-2</v>
      </c>
      <c r="E100" s="56">
        <v>921.26843660173904</v>
      </c>
    </row>
    <row r="101" spans="1:9">
      <c r="A101" s="61" t="s">
        <v>47</v>
      </c>
      <c r="B101" s="53">
        <v>8.8537999999999997</v>
      </c>
      <c r="C101" s="54">
        <v>16687.420000000002</v>
      </c>
      <c r="D101" s="55">
        <v>4.8162808081815348E-2</v>
      </c>
      <c r="E101" s="56">
        <v>922.12615419377289</v>
      </c>
      <c r="F101" s="115" t="s">
        <v>1684</v>
      </c>
      <c r="G101" s="114" t="s">
        <v>391</v>
      </c>
    </row>
    <row r="102" spans="1:9">
      <c r="A102" s="61" t="s">
        <v>48</v>
      </c>
      <c r="B102" s="53">
        <v>8.9323999999999995</v>
      </c>
      <c r="C102" s="54">
        <v>7097</v>
      </c>
      <c r="D102" s="55">
        <v>2.0637169711191155E-2</v>
      </c>
      <c r="E102" s="56">
        <v>924.66082757018614</v>
      </c>
      <c r="F102" s="115"/>
      <c r="G102" s="114"/>
      <c r="H102" s="115" t="s">
        <v>1618</v>
      </c>
      <c r="I102" s="114" t="s">
        <v>420</v>
      </c>
    </row>
    <row r="103" spans="1:9">
      <c r="A103" s="61" t="s">
        <v>49</v>
      </c>
      <c r="B103" s="53">
        <v>8.9545999999999992</v>
      </c>
      <c r="C103" s="54">
        <v>3573.0800000000004</v>
      </c>
      <c r="D103" s="55">
        <v>1.0471382782941361E-2</v>
      </c>
      <c r="E103" s="56">
        <v>925.37729439076429</v>
      </c>
      <c r="F103" s="115"/>
      <c r="G103" s="114"/>
      <c r="H103" s="115"/>
      <c r="I103" s="114"/>
    </row>
    <row r="104" spans="1:9">
      <c r="A104" s="61" t="s">
        <v>50</v>
      </c>
      <c r="B104" s="53">
        <v>9.1082000000000001</v>
      </c>
      <c r="C104" s="54">
        <v>98773.46</v>
      </c>
      <c r="D104" s="55">
        <v>0.28730761043403485</v>
      </c>
      <c r="E104" s="56">
        <v>930.33265839687806</v>
      </c>
    </row>
    <row r="105" spans="1:9">
      <c r="A105" s="61">
        <v>30</v>
      </c>
      <c r="B105" s="53">
        <v>9.1066000000000003</v>
      </c>
      <c r="C105" s="54">
        <v>23483.239999999998</v>
      </c>
      <c r="D105" s="55">
        <v>6.8269999338553017E-2</v>
      </c>
      <c r="E105" s="56">
        <v>930.28090409919935</v>
      </c>
    </row>
    <row r="106" spans="1:9">
      <c r="A106" s="61" t="s">
        <v>51</v>
      </c>
      <c r="B106" s="53">
        <v>9.2138000000000009</v>
      </c>
      <c r="C106" s="54">
        <v>1844.28</v>
      </c>
      <c r="D106" s="55">
        <v>5.4002971995808537E-3</v>
      </c>
      <c r="E106" s="56">
        <v>933.73973283624764</v>
      </c>
    </row>
    <row r="107" spans="1:9">
      <c r="A107" s="61" t="s">
        <v>52</v>
      </c>
      <c r="B107" s="53"/>
      <c r="C107" s="54"/>
      <c r="D107" s="55"/>
      <c r="E107" s="56"/>
    </row>
    <row r="108" spans="1:9">
      <c r="A108" s="61" t="s">
        <v>53</v>
      </c>
      <c r="B108" s="53"/>
      <c r="C108" s="54"/>
      <c r="D108" s="55"/>
      <c r="E108" s="56"/>
    </row>
    <row r="109" spans="1:9">
      <c r="A109" s="61" t="s">
        <v>54</v>
      </c>
      <c r="B109" s="53">
        <v>9.3840000000000003</v>
      </c>
      <c r="C109" s="54">
        <v>9507.6200000000008</v>
      </c>
      <c r="D109" s="55">
        <v>2.7789492246598706E-2</v>
      </c>
      <c r="E109" s="56">
        <v>939.23062211623687</v>
      </c>
    </row>
    <row r="110" spans="1:9">
      <c r="A110" s="61"/>
      <c r="B110" s="53"/>
      <c r="C110" s="54"/>
      <c r="D110" s="55"/>
      <c r="E110" s="56"/>
      <c r="F110" s="44" t="s">
        <v>717</v>
      </c>
      <c r="G110" s="45" t="s">
        <v>392</v>
      </c>
      <c r="H110" s="44" t="s">
        <v>1619</v>
      </c>
      <c r="I110" s="45" t="s">
        <v>354</v>
      </c>
    </row>
    <row r="111" spans="1:9">
      <c r="A111" s="61">
        <v>548</v>
      </c>
      <c r="B111" s="53">
        <v>9.5618000000000016</v>
      </c>
      <c r="C111" s="54">
        <v>4689.8</v>
      </c>
      <c r="D111" s="55">
        <v>1.3613095068998849E-2</v>
      </c>
      <c r="E111" s="56">
        <v>944.96691933895613</v>
      </c>
      <c r="I111" s="42"/>
    </row>
    <row r="112" spans="1:9">
      <c r="A112" s="61">
        <v>549</v>
      </c>
      <c r="B112" s="53"/>
      <c r="C112" s="54"/>
      <c r="D112" s="55"/>
      <c r="E112" s="56"/>
      <c r="H112" s="44" t="s">
        <v>1620</v>
      </c>
      <c r="I112" s="45" t="s">
        <v>421</v>
      </c>
    </row>
    <row r="113" spans="1:9">
      <c r="A113" s="61" t="s">
        <v>196</v>
      </c>
      <c r="B113" s="53">
        <v>9.8294000000000015</v>
      </c>
      <c r="C113" s="54">
        <v>10883.32</v>
      </c>
      <c r="D113" s="55">
        <v>3.1772293150718514E-2</v>
      </c>
      <c r="E113" s="56">
        <v>953.60036401966715</v>
      </c>
    </row>
    <row r="114" spans="1:9">
      <c r="A114" s="61" t="s">
        <v>55</v>
      </c>
      <c r="B114" s="53"/>
      <c r="C114" s="54"/>
      <c r="D114" s="55"/>
      <c r="E114" s="56"/>
    </row>
    <row r="115" spans="1:9">
      <c r="A115" s="61" t="s">
        <v>56</v>
      </c>
      <c r="B115" s="53"/>
      <c r="C115" s="54"/>
      <c r="D115" s="55"/>
      <c r="E115" s="56"/>
    </row>
    <row r="116" spans="1:9">
      <c r="A116" s="61" t="s">
        <v>229</v>
      </c>
      <c r="B116" s="53"/>
      <c r="C116" s="54"/>
      <c r="D116" s="55"/>
      <c r="E116" s="56"/>
    </row>
    <row r="117" spans="1:9">
      <c r="A117" s="58">
        <v>316</v>
      </c>
      <c r="B117" s="53">
        <v>9.9773999999999994</v>
      </c>
      <c r="C117" s="54">
        <v>21543.98</v>
      </c>
      <c r="D117" s="55">
        <v>6.2953457970796808E-2</v>
      </c>
      <c r="E117" s="56">
        <v>958.37449097454498</v>
      </c>
    </row>
    <row r="118" spans="1:9">
      <c r="A118" s="61" t="s">
        <v>57</v>
      </c>
      <c r="B118" s="53">
        <v>10.0586</v>
      </c>
      <c r="C118" s="54">
        <v>21189.559999999998</v>
      </c>
      <c r="D118" s="55">
        <v>6.2293967501921912E-2</v>
      </c>
      <c r="E118" s="56">
        <v>960.99452669588845</v>
      </c>
      <c r="I118" s="42"/>
    </row>
    <row r="119" spans="1:9">
      <c r="A119" s="61"/>
      <c r="B119" s="53"/>
      <c r="C119" s="54"/>
      <c r="D119" s="55"/>
      <c r="E119" s="56"/>
      <c r="H119" s="44" t="s">
        <v>1621</v>
      </c>
      <c r="I119" s="45" t="s">
        <v>422</v>
      </c>
    </row>
    <row r="120" spans="1:9">
      <c r="A120" s="61" t="s">
        <v>197</v>
      </c>
      <c r="B120" s="53">
        <v>10.1884</v>
      </c>
      <c r="C120" s="54">
        <v>19047.68</v>
      </c>
      <c r="D120" s="55">
        <v>5.552482802215801E-2</v>
      </c>
      <c r="E120" s="56">
        <v>965.18244783354805</v>
      </c>
    </row>
    <row r="121" spans="1:9">
      <c r="A121" s="61" t="s">
        <v>58</v>
      </c>
      <c r="B121" s="53">
        <v>10.1745</v>
      </c>
      <c r="C121" s="54">
        <v>4163.0499999999993</v>
      </c>
      <c r="D121" s="55">
        <v>1.2072718743027788E-2</v>
      </c>
      <c r="E121" s="56">
        <v>965.09644217252992</v>
      </c>
    </row>
    <row r="122" spans="1:9">
      <c r="A122" s="61" t="s">
        <v>59</v>
      </c>
      <c r="B122" s="53">
        <v>10.331999999999999</v>
      </c>
      <c r="C122" s="54">
        <v>1267872.2200000002</v>
      </c>
      <c r="D122" s="55">
        <v>3.7069185904808819</v>
      </c>
      <c r="E122" s="56">
        <v>969.81523303322206</v>
      </c>
      <c r="F122" s="115" t="s">
        <v>1685</v>
      </c>
      <c r="G122" s="114" t="s">
        <v>275</v>
      </c>
      <c r="H122" s="115" t="s">
        <v>1622</v>
      </c>
      <c r="I122" s="114" t="s">
        <v>423</v>
      </c>
    </row>
    <row r="123" spans="1:9">
      <c r="A123" s="61">
        <v>521</v>
      </c>
      <c r="B123" s="53">
        <v>10.382400000000001</v>
      </c>
      <c r="C123" s="54">
        <v>94013.8</v>
      </c>
      <c r="D123" s="55">
        <v>0.27310729339216772</v>
      </c>
      <c r="E123" s="56">
        <v>971.44114762741469</v>
      </c>
      <c r="F123" s="115"/>
      <c r="G123" s="114"/>
      <c r="H123" s="115"/>
      <c r="I123" s="114"/>
    </row>
    <row r="124" spans="1:9">
      <c r="A124" s="61" t="s">
        <v>60</v>
      </c>
      <c r="B124" s="53">
        <v>10.382400000000001</v>
      </c>
      <c r="C124" s="54">
        <v>5659.0199999999995</v>
      </c>
      <c r="D124" s="55">
        <v>1.6494863101023348E-2</v>
      </c>
      <c r="E124" s="56">
        <v>971.4410557599889</v>
      </c>
      <c r="F124" s="115"/>
      <c r="G124" s="114"/>
      <c r="H124" s="115"/>
      <c r="I124" s="114"/>
    </row>
    <row r="125" spans="1:9">
      <c r="A125" s="58">
        <v>515</v>
      </c>
      <c r="B125" s="53">
        <v>10.3874</v>
      </c>
      <c r="C125" s="54">
        <v>17112.659999999996</v>
      </c>
      <c r="D125" s="55">
        <v>4.9381943950355549E-2</v>
      </c>
      <c r="E125" s="56">
        <v>971.60292757546665</v>
      </c>
      <c r="F125" s="115"/>
      <c r="G125" s="114"/>
      <c r="H125" s="115"/>
      <c r="I125" s="114"/>
    </row>
    <row r="126" spans="1:9">
      <c r="A126" s="61" t="s">
        <v>61</v>
      </c>
      <c r="B126" s="53"/>
      <c r="C126" s="54"/>
      <c r="D126" s="55"/>
      <c r="E126" s="56"/>
    </row>
    <row r="127" spans="1:9">
      <c r="A127" s="58" t="s">
        <v>63</v>
      </c>
      <c r="B127" s="53"/>
      <c r="C127" s="54"/>
      <c r="D127" s="55"/>
      <c r="E127" s="56"/>
      <c r="G127" s="42"/>
      <c r="I127" s="42"/>
    </row>
    <row r="128" spans="1:9">
      <c r="A128" s="61" t="s">
        <v>64</v>
      </c>
      <c r="B128" s="53"/>
      <c r="C128" s="54"/>
      <c r="D128" s="55"/>
      <c r="E128" s="56"/>
      <c r="G128" s="42"/>
    </row>
    <row r="129" spans="1:9">
      <c r="A129" s="61" t="s">
        <v>167</v>
      </c>
      <c r="B129" s="53"/>
      <c r="C129" s="54"/>
      <c r="D129" s="55"/>
      <c r="E129" s="56"/>
      <c r="F129" s="44" t="s">
        <v>1686</v>
      </c>
      <c r="G129" s="45" t="s">
        <v>288</v>
      </c>
      <c r="I129" s="42"/>
    </row>
    <row r="130" spans="1:9">
      <c r="A130" s="61" t="s">
        <v>62</v>
      </c>
      <c r="B130" s="53">
        <v>10.612333333333334</v>
      </c>
      <c r="C130" s="54">
        <v>6027.4333333333334</v>
      </c>
      <c r="D130" s="55">
        <v>1.8042122800020766E-2</v>
      </c>
      <c r="E130" s="56">
        <v>978.7711280794332</v>
      </c>
      <c r="F130" s="44" t="s">
        <v>1687</v>
      </c>
      <c r="G130" s="45" t="s">
        <v>280</v>
      </c>
      <c r="H130" s="44" t="s">
        <v>1623</v>
      </c>
      <c r="I130" s="45" t="s">
        <v>294</v>
      </c>
    </row>
    <row r="131" spans="1:9">
      <c r="A131" s="58" t="s">
        <v>65</v>
      </c>
      <c r="B131" s="53">
        <v>10.719200000000001</v>
      </c>
      <c r="C131" s="54">
        <v>3986.0200000000004</v>
      </c>
      <c r="D131" s="55">
        <v>1.1845463181747191E-2</v>
      </c>
      <c r="E131" s="56">
        <v>982.30728746410603</v>
      </c>
      <c r="H131" s="44" t="s">
        <v>1624</v>
      </c>
      <c r="I131" s="45" t="s">
        <v>301</v>
      </c>
    </row>
    <row r="132" spans="1:9">
      <c r="A132" s="61" t="s">
        <v>66</v>
      </c>
      <c r="B132" s="53">
        <v>10.7852</v>
      </c>
      <c r="C132" s="54">
        <v>2819.34</v>
      </c>
      <c r="D132" s="55">
        <v>8.2590535032653015E-3</v>
      </c>
      <c r="E132" s="56">
        <v>984.43739711207002</v>
      </c>
    </row>
    <row r="133" spans="1:9">
      <c r="A133" s="58" t="s">
        <v>269</v>
      </c>
      <c r="B133" s="53">
        <v>10.855399999999999</v>
      </c>
      <c r="C133" s="54">
        <v>10929.119999999999</v>
      </c>
      <c r="D133" s="55">
        <v>3.1794451401849236E-2</v>
      </c>
      <c r="E133" s="56">
        <v>986.70120013903556</v>
      </c>
    </row>
    <row r="134" spans="1:9">
      <c r="A134" s="61" t="s">
        <v>67</v>
      </c>
      <c r="B134" s="53">
        <v>10.873200000000001</v>
      </c>
      <c r="C134" s="54">
        <v>4476.16</v>
      </c>
      <c r="D134" s="55">
        <v>1.3028520224824869E-2</v>
      </c>
      <c r="E134" s="56">
        <v>987.27519247524219</v>
      </c>
    </row>
    <row r="135" spans="1:9">
      <c r="A135" s="61" t="s">
        <v>68</v>
      </c>
      <c r="B135" s="53">
        <v>10.883500000000002</v>
      </c>
      <c r="C135" s="54">
        <v>3238.2249999999999</v>
      </c>
      <c r="D135" s="55">
        <v>9.7104731316675283E-3</v>
      </c>
      <c r="E135" s="56">
        <v>987.97758319183333</v>
      </c>
    </row>
    <row r="136" spans="1:9">
      <c r="A136" s="61" t="s">
        <v>69</v>
      </c>
      <c r="B136" s="53"/>
      <c r="C136" s="54"/>
      <c r="D136" s="55"/>
      <c r="E136" s="56"/>
    </row>
    <row r="137" spans="1:9">
      <c r="A137" s="61" t="s">
        <v>70</v>
      </c>
      <c r="B137" s="53">
        <v>11.003800000000002</v>
      </c>
      <c r="C137" s="54">
        <v>5543.84</v>
      </c>
      <c r="D137" s="55">
        <v>1.6200060317222924E-2</v>
      </c>
      <c r="E137" s="56">
        <v>991.48855283184344</v>
      </c>
    </row>
    <row r="138" spans="1:9">
      <c r="A138" s="61" t="s">
        <v>183</v>
      </c>
      <c r="B138" s="53"/>
      <c r="C138" s="54"/>
      <c r="D138" s="55"/>
      <c r="E138" s="56"/>
    </row>
    <row r="139" spans="1:9">
      <c r="A139" s="58" t="s">
        <v>230</v>
      </c>
      <c r="B139" s="53"/>
      <c r="C139" s="54"/>
      <c r="D139" s="55"/>
      <c r="E139" s="56"/>
    </row>
    <row r="140" spans="1:9">
      <c r="A140" s="61">
        <v>450</v>
      </c>
      <c r="B140" s="53">
        <v>11.0054</v>
      </c>
      <c r="C140" s="54">
        <v>4083.28</v>
      </c>
      <c r="D140" s="55">
        <v>1.2223755064226934E-2</v>
      </c>
      <c r="E140" s="56">
        <v>991.54020202016818</v>
      </c>
    </row>
    <row r="141" spans="1:9">
      <c r="A141" s="61" t="s">
        <v>71</v>
      </c>
      <c r="B141" s="53">
        <v>11.0238</v>
      </c>
      <c r="C141" s="54">
        <v>6984.6799999999985</v>
      </c>
      <c r="D141" s="55">
        <v>2.0095112972466564E-2</v>
      </c>
      <c r="E141" s="56">
        <v>992.13431827770182</v>
      </c>
    </row>
    <row r="142" spans="1:9">
      <c r="A142" s="61" t="s">
        <v>72</v>
      </c>
      <c r="B142" s="53"/>
      <c r="C142" s="54"/>
      <c r="D142" s="55"/>
      <c r="E142" s="56"/>
    </row>
    <row r="143" spans="1:9">
      <c r="A143" s="61" t="s">
        <v>73</v>
      </c>
      <c r="B143" s="53">
        <v>11.0764</v>
      </c>
      <c r="C143" s="54">
        <v>5760.84</v>
      </c>
      <c r="D143" s="55">
        <v>1.6777969639291502E-2</v>
      </c>
      <c r="E143" s="56">
        <v>993.83130255797857</v>
      </c>
    </row>
    <row r="144" spans="1:9">
      <c r="A144" s="61" t="s">
        <v>75</v>
      </c>
      <c r="B144" s="53">
        <v>11.132999999999999</v>
      </c>
      <c r="C144" s="54">
        <v>3353.125</v>
      </c>
      <c r="D144" s="55">
        <v>9.7701417957871874E-3</v>
      </c>
      <c r="E144" s="56">
        <v>996.0302992279876</v>
      </c>
    </row>
    <row r="145" spans="1:9">
      <c r="A145" s="58" t="s">
        <v>74</v>
      </c>
      <c r="B145" s="53">
        <v>11.128399999999999</v>
      </c>
      <c r="C145" s="54">
        <v>6899.4800000000005</v>
      </c>
      <c r="D145" s="55">
        <v>2.0027771939926442E-2</v>
      </c>
      <c r="E145" s="56">
        <v>995.50869407781806</v>
      </c>
    </row>
    <row r="146" spans="1:9">
      <c r="A146" s="60" t="s">
        <v>198</v>
      </c>
      <c r="B146" s="53">
        <v>11.1486</v>
      </c>
      <c r="C146" s="54">
        <v>3219.1600000000003</v>
      </c>
      <c r="D146" s="55">
        <v>9.4249855338857796E-3</v>
      </c>
      <c r="E146" s="56">
        <v>996.16043112680859</v>
      </c>
    </row>
    <row r="147" spans="1:9">
      <c r="A147" s="58" t="s">
        <v>200</v>
      </c>
      <c r="B147" s="53">
        <v>11.244800000000001</v>
      </c>
      <c r="C147" s="54">
        <v>51545.000000000007</v>
      </c>
      <c r="D147" s="55">
        <v>0.14925254630021254</v>
      </c>
      <c r="E147" s="56">
        <v>999.26422693984682</v>
      </c>
    </row>
    <row r="148" spans="1:9">
      <c r="A148" s="62" t="s">
        <v>76</v>
      </c>
      <c r="B148" s="53">
        <v>11.267600000000002</v>
      </c>
      <c r="C148" s="54">
        <v>8424.2800000000007</v>
      </c>
      <c r="D148" s="55">
        <v>2.4554531844131915E-2</v>
      </c>
      <c r="E148" s="56">
        <v>1000</v>
      </c>
      <c r="F148" s="44" t="s">
        <v>1688</v>
      </c>
      <c r="G148" s="45" t="s">
        <v>393</v>
      </c>
    </row>
    <row r="149" spans="1:9">
      <c r="A149" s="61" t="s">
        <v>77</v>
      </c>
      <c r="B149" s="53"/>
      <c r="C149" s="54"/>
      <c r="D149" s="55"/>
      <c r="E149" s="56"/>
    </row>
    <row r="150" spans="1:9">
      <c r="A150" s="58" t="s">
        <v>78</v>
      </c>
      <c r="B150" s="53">
        <v>11.355</v>
      </c>
      <c r="C150" s="54">
        <v>303968.95999999996</v>
      </c>
      <c r="D150" s="55">
        <v>0.87741056481948454</v>
      </c>
      <c r="E150" s="56">
        <v>1002.6624076630421</v>
      </c>
      <c r="F150" s="115" t="s">
        <v>1689</v>
      </c>
      <c r="G150" s="114" t="s">
        <v>392</v>
      </c>
      <c r="H150" s="115" t="s">
        <v>1625</v>
      </c>
      <c r="I150" s="114" t="s">
        <v>424</v>
      </c>
    </row>
    <row r="151" spans="1:9">
      <c r="A151" s="58">
        <v>315</v>
      </c>
      <c r="B151" s="53">
        <v>11.4148</v>
      </c>
      <c r="C151" s="54">
        <v>159592.65999999997</v>
      </c>
      <c r="D151" s="55">
        <v>0.4639959615681376</v>
      </c>
      <c r="E151" s="56">
        <v>1004.4838038444444</v>
      </c>
      <c r="F151" s="115"/>
      <c r="G151" s="114"/>
      <c r="H151" s="115"/>
      <c r="I151" s="114"/>
    </row>
    <row r="152" spans="1:9">
      <c r="A152" s="58">
        <v>516</v>
      </c>
      <c r="B152" s="53">
        <v>11.563199999999998</v>
      </c>
      <c r="C152" s="54">
        <v>18073.599999999999</v>
      </c>
      <c r="D152" s="55">
        <v>5.2664660038437582E-2</v>
      </c>
      <c r="E152" s="56">
        <v>1009.0052964215058</v>
      </c>
    </row>
    <row r="153" spans="1:9">
      <c r="A153" s="58" t="s">
        <v>79</v>
      </c>
      <c r="B153" s="53">
        <v>11.563399999999998</v>
      </c>
      <c r="C153" s="54">
        <v>29946.26</v>
      </c>
      <c r="D153" s="55">
        <v>8.7294397356386194E-2</v>
      </c>
      <c r="E153" s="56">
        <v>1009.0110825545971</v>
      </c>
    </row>
    <row r="154" spans="1:9">
      <c r="A154" s="58" t="s">
        <v>190</v>
      </c>
      <c r="B154" s="53">
        <v>11.5885</v>
      </c>
      <c r="C154" s="54">
        <v>3625.25</v>
      </c>
      <c r="D154" s="55">
        <v>1.0534213408531751E-2</v>
      </c>
      <c r="E154" s="56">
        <v>1009.5694134306395</v>
      </c>
    </row>
    <row r="155" spans="1:9">
      <c r="A155" s="58" t="s">
        <v>80</v>
      </c>
      <c r="B155" s="53">
        <v>11.666</v>
      </c>
      <c r="C155" s="54">
        <v>3895.9199999999996</v>
      </c>
      <c r="D155" s="55">
        <v>1.13331003160877E-2</v>
      </c>
      <c r="E155" s="56">
        <v>1012.1372179626335</v>
      </c>
    </row>
    <row r="156" spans="1:9">
      <c r="A156" s="58" t="s">
        <v>81</v>
      </c>
      <c r="B156" s="53"/>
      <c r="C156" s="54"/>
      <c r="D156" s="55"/>
      <c r="E156" s="56"/>
    </row>
    <row r="157" spans="1:9">
      <c r="A157" s="58">
        <v>522</v>
      </c>
      <c r="B157" s="53">
        <v>11.68</v>
      </c>
      <c r="C157" s="54">
        <v>49234.18</v>
      </c>
      <c r="D157" s="55">
        <v>0.14208350228096106</v>
      </c>
      <c r="E157" s="56">
        <v>1012.5635531090487</v>
      </c>
    </row>
    <row r="158" spans="1:9">
      <c r="A158" s="58">
        <v>517</v>
      </c>
      <c r="B158" s="53">
        <v>11.807199999999998</v>
      </c>
      <c r="C158" s="54">
        <v>12477.02</v>
      </c>
      <c r="D158" s="55">
        <v>3.6690781443466894E-2</v>
      </c>
      <c r="E158" s="56">
        <v>1016.4388385346995</v>
      </c>
    </row>
    <row r="159" spans="1:9">
      <c r="A159" s="61" t="s">
        <v>82</v>
      </c>
      <c r="B159" s="53">
        <v>11.884800000000002</v>
      </c>
      <c r="C159" s="54">
        <v>12591.48</v>
      </c>
      <c r="D159" s="55">
        <v>3.6825171934329069E-2</v>
      </c>
      <c r="E159" s="56">
        <v>1018.8028890248761</v>
      </c>
    </row>
    <row r="160" spans="1:9">
      <c r="A160" s="61">
        <v>523</v>
      </c>
      <c r="B160" s="53">
        <v>12.011799999999999</v>
      </c>
      <c r="C160" s="54">
        <v>6655.8399999999992</v>
      </c>
      <c r="D160" s="55">
        <v>1.9512257388881599E-2</v>
      </c>
      <c r="E160" s="56">
        <v>1022.6719781586559</v>
      </c>
    </row>
    <row r="161" spans="1:9">
      <c r="A161" s="61" t="s">
        <v>83</v>
      </c>
      <c r="B161" s="53">
        <v>12.021599999999999</v>
      </c>
      <c r="C161" s="54">
        <v>1426.4</v>
      </c>
      <c r="D161" s="55">
        <v>4.1437738897224224E-3</v>
      </c>
      <c r="E161" s="56">
        <v>1022.9693433020551</v>
      </c>
    </row>
    <row r="162" spans="1:9">
      <c r="A162" s="61" t="s">
        <v>84</v>
      </c>
      <c r="B162" s="53">
        <v>12.1</v>
      </c>
      <c r="C162" s="54">
        <v>2958.8</v>
      </c>
      <c r="D162" s="55">
        <v>8.8032078744259105E-3</v>
      </c>
      <c r="E162" s="56">
        <v>1025.358816816221</v>
      </c>
    </row>
    <row r="163" spans="1:9">
      <c r="A163" s="61">
        <v>518</v>
      </c>
      <c r="B163" s="53">
        <v>12.108000000000001</v>
      </c>
      <c r="C163" s="54">
        <v>14829.580000000002</v>
      </c>
      <c r="D163" s="55">
        <v>4.2873732967409053E-2</v>
      </c>
      <c r="E163" s="56">
        <v>1025.6023020817329</v>
      </c>
    </row>
    <row r="164" spans="1:9">
      <c r="A164" s="61" t="s">
        <v>85</v>
      </c>
      <c r="B164" s="53">
        <v>12.233599999999999</v>
      </c>
      <c r="C164" s="54">
        <v>7513.5200000000013</v>
      </c>
      <c r="D164" s="55">
        <v>2.191588879369712E-2</v>
      </c>
      <c r="E164" s="56">
        <v>1029.4292900537707</v>
      </c>
    </row>
    <row r="165" spans="1:9">
      <c r="A165" s="61" t="s">
        <v>91</v>
      </c>
      <c r="B165" s="53">
        <v>12.228333333333333</v>
      </c>
      <c r="C165" s="54">
        <v>3167.7000000000003</v>
      </c>
      <c r="D165" s="55">
        <v>9.5518429754588938E-3</v>
      </c>
      <c r="E165" s="56">
        <v>1030.0450284198007</v>
      </c>
    </row>
    <row r="166" spans="1:9">
      <c r="A166" s="61" t="s">
        <v>86</v>
      </c>
      <c r="B166" s="53">
        <v>12.2484</v>
      </c>
      <c r="C166" s="54">
        <v>8679.82</v>
      </c>
      <c r="D166" s="55">
        <v>2.5555278644601265E-2</v>
      </c>
      <c r="E166" s="56">
        <v>1029.8797877266356</v>
      </c>
    </row>
    <row r="167" spans="1:9">
      <c r="A167" s="61" t="s">
        <v>87</v>
      </c>
      <c r="B167" s="53">
        <v>12.3378</v>
      </c>
      <c r="C167" s="54">
        <v>1677.86</v>
      </c>
      <c r="D167" s="55">
        <v>4.8870923219874272E-3</v>
      </c>
      <c r="E167" s="56">
        <v>1032.6038757416291</v>
      </c>
    </row>
    <row r="168" spans="1:9">
      <c r="A168" s="61" t="s">
        <v>88</v>
      </c>
      <c r="B168" s="53"/>
      <c r="C168" s="54"/>
      <c r="D168" s="55"/>
      <c r="E168" s="56"/>
    </row>
    <row r="169" spans="1:9">
      <c r="A169" s="61" t="s">
        <v>89</v>
      </c>
      <c r="B169" s="53">
        <v>12.595800000000001</v>
      </c>
      <c r="C169" s="54">
        <v>5566.76</v>
      </c>
      <c r="D169" s="55">
        <v>1.6053204336326628E-2</v>
      </c>
      <c r="E169" s="56">
        <v>1040.4640447053612</v>
      </c>
      <c r="H169" s="44" t="s">
        <v>1626</v>
      </c>
      <c r="I169" s="45" t="s">
        <v>1101</v>
      </c>
    </row>
    <row r="170" spans="1:9">
      <c r="A170" s="61" t="s">
        <v>90</v>
      </c>
      <c r="B170" s="53"/>
      <c r="C170" s="54"/>
      <c r="D170" s="55"/>
      <c r="E170" s="56"/>
    </row>
    <row r="171" spans="1:9">
      <c r="A171" s="61" t="s">
        <v>92</v>
      </c>
      <c r="B171" s="53"/>
      <c r="C171" s="54"/>
      <c r="D171" s="55"/>
      <c r="E171" s="56"/>
      <c r="H171" s="44" t="s">
        <v>1627</v>
      </c>
      <c r="I171" s="45" t="s">
        <v>493</v>
      </c>
    </row>
    <row r="172" spans="1:9">
      <c r="A172" s="58" t="s">
        <v>93</v>
      </c>
      <c r="B172" s="53">
        <v>12.951999999999998</v>
      </c>
      <c r="C172" s="54">
        <v>6980.7400000000007</v>
      </c>
      <c r="D172" s="55">
        <v>2.0440670009947627E-2</v>
      </c>
      <c r="E172" s="56">
        <v>1051.3154580465</v>
      </c>
    </row>
    <row r="173" spans="1:9">
      <c r="A173" s="61">
        <v>470</v>
      </c>
      <c r="B173" s="53">
        <v>12.9298</v>
      </c>
      <c r="C173" s="54">
        <v>12568.719999999998</v>
      </c>
      <c r="D173" s="55">
        <v>3.6623867912700434E-2</v>
      </c>
      <c r="E173" s="56">
        <v>1050.639536085047</v>
      </c>
    </row>
    <row r="174" spans="1:9">
      <c r="A174" s="61">
        <v>65</v>
      </c>
      <c r="B174" s="53"/>
      <c r="C174" s="54"/>
      <c r="D174" s="55"/>
      <c r="E174" s="56"/>
    </row>
    <row r="175" spans="1:9">
      <c r="A175" s="61" t="s">
        <v>211</v>
      </c>
      <c r="B175" s="53">
        <v>12.929599999999999</v>
      </c>
      <c r="C175" s="54">
        <v>2960.9200000000005</v>
      </c>
      <c r="D175" s="55">
        <v>8.5921643090099524E-3</v>
      </c>
      <c r="E175" s="56">
        <v>1050.63317206326</v>
      </c>
    </row>
    <row r="176" spans="1:9">
      <c r="A176" s="61"/>
      <c r="B176" s="53"/>
      <c r="C176" s="54"/>
      <c r="D176" s="55"/>
      <c r="E176" s="56"/>
      <c r="F176" s="44" t="s">
        <v>1690</v>
      </c>
      <c r="G176" s="45" t="s">
        <v>394</v>
      </c>
      <c r="H176" s="42"/>
      <c r="I176" s="42"/>
    </row>
    <row r="177" spans="1:9">
      <c r="A177" s="61" t="s">
        <v>95</v>
      </c>
      <c r="B177" s="53">
        <v>13.172400000000001</v>
      </c>
      <c r="C177" s="54">
        <v>15055.819999999998</v>
      </c>
      <c r="D177" s="55">
        <v>4.3922856568288704E-2</v>
      </c>
      <c r="E177" s="56">
        <v>1058.0303430453064</v>
      </c>
      <c r="H177" s="44" t="s">
        <v>1628</v>
      </c>
      <c r="I177" s="45" t="s">
        <v>425</v>
      </c>
    </row>
    <row r="178" spans="1:9">
      <c r="A178" s="61" t="s">
        <v>94</v>
      </c>
      <c r="B178" s="53">
        <v>13.268400000000003</v>
      </c>
      <c r="C178" s="54">
        <v>2922.7400000000002</v>
      </c>
      <c r="D178" s="55">
        <v>8.5769229487223392E-3</v>
      </c>
      <c r="E178" s="56">
        <v>1060.9557357579906</v>
      </c>
    </row>
    <row r="179" spans="1:9">
      <c r="A179" s="61">
        <v>9</v>
      </c>
      <c r="B179" s="53">
        <v>13.3062</v>
      </c>
      <c r="C179" s="54">
        <v>5111.4799999999996</v>
      </c>
      <c r="D179" s="55">
        <v>1.49258549476005E-2</v>
      </c>
      <c r="E179" s="56">
        <v>1062.1064639686588</v>
      </c>
      <c r="F179" s="115" t="s">
        <v>1691</v>
      </c>
      <c r="G179" s="114" t="s">
        <v>395</v>
      </c>
      <c r="H179" s="42"/>
      <c r="I179" s="42"/>
    </row>
    <row r="180" spans="1:9">
      <c r="A180" s="61" t="s">
        <v>96</v>
      </c>
      <c r="B180" s="53">
        <v>13.354800000000001</v>
      </c>
      <c r="C180" s="54">
        <v>4178.7</v>
      </c>
      <c r="D180" s="55">
        <v>1.2193457095841576E-2</v>
      </c>
      <c r="E180" s="56">
        <v>1063.5875899347761</v>
      </c>
      <c r="F180" s="115"/>
      <c r="G180" s="114"/>
      <c r="H180" s="44" t="s">
        <v>1629</v>
      </c>
      <c r="I180" s="45" t="s">
        <v>1630</v>
      </c>
    </row>
    <row r="181" spans="1:9">
      <c r="A181" s="61" t="s">
        <v>239</v>
      </c>
      <c r="B181" s="53"/>
      <c r="C181" s="54"/>
      <c r="D181" s="55"/>
      <c r="E181" s="56"/>
    </row>
    <row r="182" spans="1:9">
      <c r="A182" s="61" t="s">
        <v>97</v>
      </c>
      <c r="B182" s="53">
        <v>13.4946</v>
      </c>
      <c r="C182" s="54">
        <v>61070.12000000001</v>
      </c>
      <c r="D182" s="55">
        <v>0.17807638737648707</v>
      </c>
      <c r="E182" s="56">
        <v>1067.8468426271343</v>
      </c>
    </row>
    <row r="183" spans="1:9">
      <c r="A183" s="61" t="s">
        <v>98</v>
      </c>
      <c r="B183" s="53">
        <v>13.552</v>
      </c>
      <c r="C183" s="54">
        <v>2284.1</v>
      </c>
      <c r="D183" s="55">
        <v>6.6972557733809123E-3</v>
      </c>
      <c r="E183" s="56">
        <v>1070.042821791779</v>
      </c>
    </row>
    <row r="184" spans="1:9">
      <c r="A184" s="61" t="s">
        <v>99</v>
      </c>
      <c r="B184" s="53"/>
      <c r="C184" s="54"/>
      <c r="D184" s="55"/>
      <c r="E184" s="56"/>
    </row>
    <row r="185" spans="1:9">
      <c r="A185" s="61" t="s">
        <v>102</v>
      </c>
      <c r="B185" s="53">
        <v>13.644400000000001</v>
      </c>
      <c r="C185" s="54">
        <v>2662.94</v>
      </c>
      <c r="D185" s="55">
        <v>7.7408046068988849E-3</v>
      </c>
      <c r="E185" s="56">
        <v>1072.4092543419022</v>
      </c>
    </row>
    <row r="186" spans="1:9">
      <c r="A186" s="61" t="s">
        <v>100</v>
      </c>
      <c r="B186" s="53">
        <v>13.653199999999998</v>
      </c>
      <c r="C186" s="54">
        <v>3748.06</v>
      </c>
      <c r="D186" s="55">
        <v>1.0953948976051193E-2</v>
      </c>
      <c r="E186" s="56">
        <v>1072.679293092011</v>
      </c>
    </row>
    <row r="187" spans="1:9">
      <c r="A187" s="61">
        <v>76</v>
      </c>
      <c r="B187" s="53">
        <v>13.672599999999999</v>
      </c>
      <c r="C187" s="54">
        <v>3742.3</v>
      </c>
      <c r="D187" s="55">
        <v>1.0897693139509368E-2</v>
      </c>
      <c r="E187" s="56">
        <v>1073.2693686291973</v>
      </c>
    </row>
    <row r="188" spans="1:9">
      <c r="A188" s="61">
        <v>553</v>
      </c>
      <c r="B188" s="53"/>
      <c r="C188" s="54"/>
      <c r="D188" s="55"/>
      <c r="E188" s="56"/>
      <c r="F188" s="44" t="s">
        <v>1692</v>
      </c>
      <c r="G188" s="45" t="s">
        <v>288</v>
      </c>
      <c r="H188" s="44" t="s">
        <v>725</v>
      </c>
      <c r="I188" s="45" t="s">
        <v>1631</v>
      </c>
    </row>
    <row r="189" spans="1:9">
      <c r="A189" s="61">
        <v>536</v>
      </c>
      <c r="B189" s="53">
        <v>13.8954</v>
      </c>
      <c r="C189" s="54">
        <v>10889.519999999999</v>
      </c>
      <c r="D189" s="55">
        <v>3.190648773114111E-2</v>
      </c>
      <c r="E189" s="56">
        <v>1080.0583879009155</v>
      </c>
    </row>
    <row r="190" spans="1:9" ht="30" customHeight="1">
      <c r="A190" s="61" t="s">
        <v>103</v>
      </c>
      <c r="B190" s="53">
        <v>13.914999999999997</v>
      </c>
      <c r="C190" s="54">
        <v>31316.52</v>
      </c>
      <c r="D190" s="55">
        <v>9.0909039706915246E-2</v>
      </c>
      <c r="E190" s="56">
        <v>1080.6549348241465</v>
      </c>
      <c r="F190" s="115" t="s">
        <v>1693</v>
      </c>
      <c r="G190" s="114" t="s">
        <v>396</v>
      </c>
    </row>
    <row r="191" spans="1:9">
      <c r="A191" s="61" t="s">
        <v>101</v>
      </c>
      <c r="B191" s="53">
        <v>13.9518</v>
      </c>
      <c r="C191" s="54">
        <v>23651.9</v>
      </c>
      <c r="D191" s="55">
        <v>6.8606370799020724E-2</v>
      </c>
      <c r="E191" s="56">
        <v>1081.7738457217404</v>
      </c>
      <c r="F191" s="115"/>
      <c r="G191" s="114"/>
    </row>
    <row r="192" spans="1:9">
      <c r="A192" s="61">
        <v>537</v>
      </c>
      <c r="B192" s="53">
        <v>14.037799999999999</v>
      </c>
      <c r="C192" s="54">
        <v>9921.64</v>
      </c>
      <c r="D192" s="55">
        <v>2.9080947982967498E-2</v>
      </c>
      <c r="E192" s="56">
        <v>1084.3955952970698</v>
      </c>
      <c r="F192" s="115"/>
      <c r="G192" s="114"/>
    </row>
    <row r="193" spans="1:9">
      <c r="A193" s="58" t="s">
        <v>242</v>
      </c>
      <c r="B193" s="53">
        <v>14.066999999999998</v>
      </c>
      <c r="C193" s="54">
        <v>514923</v>
      </c>
      <c r="D193" s="55">
        <v>1.4958260408291584</v>
      </c>
      <c r="E193" s="56">
        <v>1085.2859754386257</v>
      </c>
      <c r="F193" s="115"/>
      <c r="G193" s="114"/>
      <c r="H193" s="44" t="s">
        <v>1003</v>
      </c>
      <c r="I193" s="45" t="s">
        <v>426</v>
      </c>
    </row>
    <row r="194" spans="1:9">
      <c r="A194" s="61" t="s">
        <v>104</v>
      </c>
      <c r="B194" s="53">
        <v>14.0672</v>
      </c>
      <c r="C194" s="54">
        <v>29366.579999999998</v>
      </c>
      <c r="D194" s="55">
        <v>8.5352171914623104E-2</v>
      </c>
      <c r="E194" s="56">
        <v>1085.2923410276239</v>
      </c>
      <c r="F194" s="115"/>
      <c r="G194" s="114"/>
      <c r="H194" s="44" t="s">
        <v>1632</v>
      </c>
      <c r="I194" s="45" t="s">
        <v>296</v>
      </c>
    </row>
    <row r="195" spans="1:9">
      <c r="A195" s="61" t="s">
        <v>233</v>
      </c>
      <c r="B195" s="53"/>
      <c r="C195" s="54"/>
      <c r="D195" s="55"/>
      <c r="E195" s="56"/>
    </row>
    <row r="196" spans="1:9">
      <c r="A196" s="61" t="s">
        <v>240</v>
      </c>
      <c r="B196" s="53"/>
      <c r="C196" s="54"/>
      <c r="D196" s="55"/>
      <c r="E196" s="56"/>
    </row>
    <row r="197" spans="1:9">
      <c r="A197" s="61" t="s">
        <v>105</v>
      </c>
      <c r="B197" s="53"/>
      <c r="C197" s="54"/>
      <c r="D197" s="55"/>
      <c r="E197" s="56"/>
    </row>
    <row r="198" spans="1:9">
      <c r="A198" s="61" t="s">
        <v>106</v>
      </c>
      <c r="B198" s="53">
        <v>14.320600000000002</v>
      </c>
      <c r="C198" s="54">
        <v>21716.12</v>
      </c>
      <c r="D198" s="55">
        <v>6.3463232024807678E-2</v>
      </c>
      <c r="E198" s="56">
        <v>1093.0115030703214</v>
      </c>
    </row>
    <row r="199" spans="1:9">
      <c r="A199" s="61" t="s">
        <v>107</v>
      </c>
      <c r="B199" s="53">
        <v>14.384399999999999</v>
      </c>
      <c r="C199" s="54">
        <v>7554.1</v>
      </c>
      <c r="D199" s="55">
        <v>2.2045221800780938E-2</v>
      </c>
      <c r="E199" s="56">
        <v>1094.9548306048569</v>
      </c>
      <c r="F199" s="115" t="s">
        <v>1694</v>
      </c>
      <c r="G199" s="114" t="s">
        <v>397</v>
      </c>
      <c r="H199" s="115" t="s">
        <v>1633</v>
      </c>
      <c r="I199" s="114" t="s">
        <v>427</v>
      </c>
    </row>
    <row r="200" spans="1:9">
      <c r="A200" s="61">
        <v>168</v>
      </c>
      <c r="B200" s="53">
        <v>14.481799999999998</v>
      </c>
      <c r="C200" s="54">
        <v>29480.739999999998</v>
      </c>
      <c r="D200" s="55">
        <v>8.4530277236813514E-2</v>
      </c>
      <c r="E200" s="56">
        <v>1097.922195446115</v>
      </c>
      <c r="F200" s="115"/>
      <c r="G200" s="114"/>
      <c r="H200" s="115"/>
      <c r="I200" s="114"/>
    </row>
    <row r="201" spans="1:9">
      <c r="A201" s="62" t="s">
        <v>108</v>
      </c>
      <c r="B201" s="53">
        <v>14.55</v>
      </c>
      <c r="C201" s="54">
        <v>11952.74</v>
      </c>
      <c r="D201" s="55">
        <v>3.4835437752370697E-2</v>
      </c>
      <c r="E201" s="56">
        <v>1100</v>
      </c>
      <c r="F201" s="115"/>
      <c r="G201" s="114"/>
    </row>
    <row r="202" spans="1:9">
      <c r="A202" s="58"/>
      <c r="B202" s="53"/>
      <c r="C202" s="54"/>
      <c r="D202" s="55"/>
      <c r="E202" s="56"/>
      <c r="F202" s="44" t="s">
        <v>1695</v>
      </c>
      <c r="G202" s="45" t="s">
        <v>398</v>
      </c>
    </row>
    <row r="203" spans="1:9">
      <c r="A203" s="61">
        <v>113</v>
      </c>
      <c r="B203" s="53">
        <v>14.727399999999999</v>
      </c>
      <c r="C203" s="54">
        <v>20338.419999999998</v>
      </c>
      <c r="D203" s="55">
        <v>5.9612488534340459E-2</v>
      </c>
      <c r="E203" s="56">
        <v>1105.4053980282295</v>
      </c>
    </row>
    <row r="204" spans="1:9">
      <c r="A204" s="61" t="s">
        <v>109</v>
      </c>
      <c r="B204" s="53">
        <v>14.725800000000001</v>
      </c>
      <c r="C204" s="54">
        <v>31006.78</v>
      </c>
      <c r="D204" s="55">
        <v>9.0618445323935842E-2</v>
      </c>
      <c r="E204" s="56">
        <v>1105.6608499363599</v>
      </c>
    </row>
    <row r="205" spans="1:9">
      <c r="A205" s="61" t="s">
        <v>110</v>
      </c>
      <c r="B205" s="53">
        <v>14.908799999999999</v>
      </c>
      <c r="C205" s="54">
        <v>6158.46</v>
      </c>
      <c r="D205" s="55">
        <v>1.7924230315696441E-2</v>
      </c>
      <c r="E205" s="56">
        <v>1111.5534721692952</v>
      </c>
      <c r="F205" s="44" t="s">
        <v>1696</v>
      </c>
      <c r="G205" s="45" t="s">
        <v>391</v>
      </c>
      <c r="H205" s="44" t="s">
        <v>1634</v>
      </c>
      <c r="I205" s="45" t="s">
        <v>356</v>
      </c>
    </row>
    <row r="206" spans="1:9">
      <c r="A206" s="61"/>
      <c r="B206" s="53"/>
      <c r="C206" s="54"/>
      <c r="D206" s="55"/>
      <c r="E206" s="56"/>
      <c r="H206" s="44" t="s">
        <v>1635</v>
      </c>
      <c r="I206" s="45" t="s">
        <v>283</v>
      </c>
    </row>
    <row r="207" spans="1:9">
      <c r="A207" s="61" t="s">
        <v>111</v>
      </c>
      <c r="B207" s="53">
        <v>15.144200000000001</v>
      </c>
      <c r="C207" s="54">
        <v>9685.7999999999993</v>
      </c>
      <c r="D207" s="55">
        <v>2.8166481679378585E-2</v>
      </c>
      <c r="E207" s="56">
        <v>1119.1345148530977</v>
      </c>
    </row>
    <row r="208" spans="1:9">
      <c r="A208" s="61" t="s">
        <v>112</v>
      </c>
      <c r="B208" s="53">
        <v>15.1404</v>
      </c>
      <c r="C208" s="54">
        <v>2280.96</v>
      </c>
      <c r="D208" s="55">
        <v>6.7592360305872984E-3</v>
      </c>
      <c r="E208" s="56">
        <v>1119.0127365857838</v>
      </c>
    </row>
    <row r="209" spans="1:9">
      <c r="A209" s="61" t="s">
        <v>231</v>
      </c>
      <c r="B209" s="53"/>
      <c r="C209" s="54"/>
      <c r="D209" s="55"/>
      <c r="E209" s="56"/>
      <c r="H209" s="44" t="s">
        <v>1636</v>
      </c>
      <c r="I209" s="45" t="s">
        <v>376</v>
      </c>
    </row>
    <row r="210" spans="1:9">
      <c r="A210" s="58" t="s">
        <v>113</v>
      </c>
      <c r="B210" s="53">
        <v>15.452199999999999</v>
      </c>
      <c r="C210" s="54">
        <v>252891</v>
      </c>
      <c r="D210" s="55">
        <v>0.73773232011407819</v>
      </c>
      <c r="E210" s="56">
        <v>1129.0525550400748</v>
      </c>
      <c r="F210" s="44" t="s">
        <v>1697</v>
      </c>
      <c r="G210" s="45" t="s">
        <v>399</v>
      </c>
      <c r="H210" s="44" t="s">
        <v>1637</v>
      </c>
      <c r="I210" s="45" t="s">
        <v>428</v>
      </c>
    </row>
    <row r="211" spans="1:9">
      <c r="A211" s="58" t="s">
        <v>114</v>
      </c>
      <c r="B211" s="53">
        <v>15.723400000000002</v>
      </c>
      <c r="C211" s="54">
        <v>11053444.640000001</v>
      </c>
      <c r="D211" s="55">
        <v>32.182772054701012</v>
      </c>
      <c r="E211" s="56">
        <v>1137.786178051156</v>
      </c>
      <c r="H211" s="115" t="s">
        <v>1638</v>
      </c>
      <c r="I211" s="114" t="s">
        <v>302</v>
      </c>
    </row>
    <row r="212" spans="1:9">
      <c r="A212" s="58" t="s">
        <v>115</v>
      </c>
      <c r="B212" s="53">
        <v>15.762</v>
      </c>
      <c r="C212" s="54">
        <v>62194.96</v>
      </c>
      <c r="D212" s="55">
        <v>0.18137760977212516</v>
      </c>
      <c r="E212" s="56">
        <v>1139.0288740198193</v>
      </c>
      <c r="F212" s="44" t="s">
        <v>1698</v>
      </c>
      <c r="G212" s="45" t="s">
        <v>308</v>
      </c>
      <c r="H212" s="115"/>
      <c r="I212" s="114"/>
    </row>
    <row r="213" spans="1:9">
      <c r="A213" s="58"/>
      <c r="B213" s="53"/>
      <c r="C213" s="54"/>
      <c r="D213" s="55"/>
      <c r="E213" s="56"/>
      <c r="F213" s="44" t="s">
        <v>1699</v>
      </c>
      <c r="G213" s="45" t="s">
        <v>400</v>
      </c>
      <c r="H213" s="44" t="s">
        <v>1639</v>
      </c>
      <c r="I213" s="45" t="s">
        <v>298</v>
      </c>
    </row>
    <row r="214" spans="1:9">
      <c r="A214" s="58" t="s">
        <v>116</v>
      </c>
      <c r="B214" s="53">
        <v>15.885400000000001</v>
      </c>
      <c r="C214" s="54">
        <v>5946.1600000000008</v>
      </c>
      <c r="D214" s="55">
        <v>1.7388500037706194E-2</v>
      </c>
      <c r="E214" s="56">
        <v>1143.0026066140101</v>
      </c>
    </row>
    <row r="215" spans="1:9">
      <c r="A215" s="58" t="s">
        <v>241</v>
      </c>
      <c r="B215" s="53"/>
      <c r="C215" s="54"/>
      <c r="D215" s="55"/>
      <c r="E215" s="56"/>
      <c r="H215" s="42"/>
      <c r="I215" s="42"/>
    </row>
    <row r="216" spans="1:9">
      <c r="A216" s="61" t="s">
        <v>117</v>
      </c>
      <c r="B216" s="53">
        <v>16.107999999999997</v>
      </c>
      <c r="C216" s="54">
        <v>2709.52</v>
      </c>
      <c r="D216" s="55">
        <v>7.9511095397286399E-3</v>
      </c>
      <c r="E216" s="56">
        <v>1150.1701126522053</v>
      </c>
      <c r="F216" s="44" t="s">
        <v>1700</v>
      </c>
      <c r="G216" s="45" t="s">
        <v>377</v>
      </c>
      <c r="H216" s="42"/>
      <c r="I216" s="42"/>
    </row>
    <row r="217" spans="1:9">
      <c r="A217" s="61"/>
      <c r="B217" s="53"/>
      <c r="C217" s="54"/>
      <c r="D217" s="55"/>
      <c r="E217" s="56"/>
      <c r="H217" s="44" t="s">
        <v>1640</v>
      </c>
      <c r="I217" s="45" t="s">
        <v>294</v>
      </c>
    </row>
    <row r="218" spans="1:9">
      <c r="A218" s="60" t="s">
        <v>118</v>
      </c>
      <c r="B218" s="53"/>
      <c r="C218" s="54"/>
      <c r="D218" s="55"/>
      <c r="E218" s="56"/>
      <c r="F218" s="44" t="s">
        <v>1701</v>
      </c>
      <c r="G218" s="45" t="s">
        <v>401</v>
      </c>
      <c r="H218" s="44" t="s">
        <v>1641</v>
      </c>
      <c r="I218" s="45" t="s">
        <v>298</v>
      </c>
    </row>
    <row r="219" spans="1:9">
      <c r="A219" s="60" t="s">
        <v>119</v>
      </c>
      <c r="B219" s="53"/>
      <c r="C219" s="54"/>
      <c r="D219" s="55"/>
      <c r="E219" s="56"/>
      <c r="F219" s="42"/>
      <c r="G219" s="42"/>
      <c r="H219" s="42"/>
      <c r="I219" s="42"/>
    </row>
    <row r="220" spans="1:9">
      <c r="A220" s="60" t="s">
        <v>120</v>
      </c>
      <c r="B220" s="53">
        <v>16.4344</v>
      </c>
      <c r="C220" s="54">
        <v>34628.979999999996</v>
      </c>
      <c r="D220" s="55">
        <v>0.10086775463390926</v>
      </c>
      <c r="E220" s="56">
        <v>1160.6817062169287</v>
      </c>
      <c r="F220" s="44" t="s">
        <v>1702</v>
      </c>
      <c r="G220" s="45" t="s">
        <v>402</v>
      </c>
      <c r="H220" s="44" t="s">
        <v>1474</v>
      </c>
      <c r="I220" s="45" t="s">
        <v>493</v>
      </c>
    </row>
    <row r="221" spans="1:9">
      <c r="A221" s="60" t="s">
        <v>121</v>
      </c>
      <c r="B221" s="53">
        <v>16.5062</v>
      </c>
      <c r="C221" s="54">
        <v>33948.699999999997</v>
      </c>
      <c r="D221" s="55">
        <v>9.7882723828926016E-2</v>
      </c>
      <c r="E221" s="56">
        <v>1162.9935477906847</v>
      </c>
      <c r="F221" s="44" t="s">
        <v>1703</v>
      </c>
      <c r="G221" s="45" t="s">
        <v>403</v>
      </c>
    </row>
    <row r="222" spans="1:9">
      <c r="A222" s="60">
        <v>550</v>
      </c>
      <c r="B222" s="53">
        <v>16.543199999999999</v>
      </c>
      <c r="C222" s="54">
        <v>3334.2599999999998</v>
      </c>
      <c r="D222" s="55">
        <v>9.7503818270027881E-3</v>
      </c>
      <c r="E222" s="56">
        <v>1164.1850248875421</v>
      </c>
      <c r="H222" s="42"/>
      <c r="I222" s="42"/>
    </row>
    <row r="223" spans="1:9">
      <c r="A223" s="60"/>
      <c r="B223" s="53"/>
      <c r="C223" s="54"/>
      <c r="D223" s="55"/>
      <c r="E223" s="56"/>
      <c r="H223" s="44" t="s">
        <v>1642</v>
      </c>
      <c r="I223" s="45" t="s">
        <v>298</v>
      </c>
    </row>
    <row r="224" spans="1:9">
      <c r="A224" s="60" t="s">
        <v>123</v>
      </c>
      <c r="B224" s="53">
        <v>16.743500000000001</v>
      </c>
      <c r="C224" s="54">
        <v>3196.8</v>
      </c>
      <c r="D224" s="55">
        <v>9.4014341379668829E-3</v>
      </c>
      <c r="E224" s="56">
        <v>1171.1024245022081</v>
      </c>
    </row>
    <row r="225" spans="1:9">
      <c r="A225" s="60" t="s">
        <v>122</v>
      </c>
      <c r="B225" s="53">
        <v>16.7532</v>
      </c>
      <c r="C225" s="54">
        <v>12448.16</v>
      </c>
      <c r="D225" s="55">
        <v>3.6688627538968434E-2</v>
      </c>
      <c r="E225" s="56">
        <v>1170.94761519908</v>
      </c>
    </row>
    <row r="226" spans="1:9">
      <c r="A226" s="60">
        <v>383</v>
      </c>
      <c r="B226" s="53">
        <v>16.743500000000001</v>
      </c>
      <c r="C226" s="54">
        <v>2856.5749999999998</v>
      </c>
      <c r="D226" s="55">
        <v>8.3268058676907661E-3</v>
      </c>
      <c r="E226" s="56">
        <v>1171.1024245022081</v>
      </c>
    </row>
    <row r="227" spans="1:9">
      <c r="A227" s="61">
        <v>79</v>
      </c>
      <c r="B227" s="53">
        <v>16.7544</v>
      </c>
      <c r="C227" s="54">
        <v>3460.7599999999998</v>
      </c>
      <c r="D227" s="55">
        <v>1.0071577498490183E-2</v>
      </c>
      <c r="E227" s="56">
        <v>1170.9860970561288</v>
      </c>
    </row>
    <row r="228" spans="1:9">
      <c r="A228" s="58" t="s">
        <v>124</v>
      </c>
      <c r="B228" s="53">
        <v>16.7544</v>
      </c>
      <c r="C228" s="54">
        <v>4213.2800000000007</v>
      </c>
      <c r="D228" s="55">
        <v>1.2362984180256619E-2</v>
      </c>
      <c r="E228" s="56">
        <v>1170.9860970561288</v>
      </c>
    </row>
    <row r="229" spans="1:9">
      <c r="A229" s="58" t="s">
        <v>125</v>
      </c>
      <c r="B229" s="53">
        <v>16.870666666666668</v>
      </c>
      <c r="C229" s="54">
        <v>2536.4333333333334</v>
      </c>
      <c r="D229" s="55">
        <v>7.6831318339543484E-3</v>
      </c>
      <c r="E229" s="56">
        <v>1175.7379249336709</v>
      </c>
    </row>
    <row r="230" spans="1:9">
      <c r="A230" s="61" t="s">
        <v>126</v>
      </c>
      <c r="B230" s="53"/>
      <c r="C230" s="54"/>
      <c r="D230" s="55"/>
      <c r="E230" s="56"/>
      <c r="F230" s="42"/>
      <c r="G230" s="42"/>
      <c r="H230" s="42"/>
      <c r="I230" s="42"/>
    </row>
    <row r="231" spans="1:9">
      <c r="A231" s="61">
        <v>69</v>
      </c>
      <c r="B231" s="53">
        <v>16.989599999999999</v>
      </c>
      <c r="C231" s="54">
        <v>2419.1800000000003</v>
      </c>
      <c r="D231" s="55">
        <v>7.0821636164763472E-3</v>
      </c>
      <c r="E231" s="56">
        <v>1178.5601172411532</v>
      </c>
      <c r="F231" s="44" t="s">
        <v>1339</v>
      </c>
      <c r="G231" s="45" t="s">
        <v>316</v>
      </c>
      <c r="H231" s="44" t="s">
        <v>1643</v>
      </c>
      <c r="I231" s="45" t="s">
        <v>429</v>
      </c>
    </row>
    <row r="232" spans="1:9">
      <c r="A232" s="61">
        <v>70</v>
      </c>
      <c r="B232" s="53">
        <v>17.145199999999999</v>
      </c>
      <c r="C232" s="54">
        <v>1201.96</v>
      </c>
      <c r="D232" s="55">
        <v>3.5029492301035447E-3</v>
      </c>
      <c r="E232" s="56">
        <v>1183.5702764881462</v>
      </c>
      <c r="F232" s="44" t="s">
        <v>1704</v>
      </c>
      <c r="G232" s="45" t="s">
        <v>404</v>
      </c>
    </row>
    <row r="233" spans="1:9">
      <c r="A233" s="61" t="s">
        <v>127</v>
      </c>
      <c r="B233" s="53">
        <v>17.226000000000003</v>
      </c>
      <c r="C233" s="54">
        <v>14548.060000000001</v>
      </c>
      <c r="D233" s="55">
        <v>4.2435231718596922E-2</v>
      </c>
      <c r="E233" s="56">
        <v>1186.1725646730451</v>
      </c>
      <c r="F233" s="42"/>
      <c r="G233" s="42"/>
      <c r="H233" s="42"/>
      <c r="I233" s="42"/>
    </row>
    <row r="234" spans="1:9">
      <c r="A234" s="61"/>
      <c r="B234" s="53"/>
      <c r="C234" s="54"/>
      <c r="D234" s="55"/>
      <c r="E234" s="56"/>
      <c r="F234" s="44" t="s">
        <v>1705</v>
      </c>
      <c r="G234" s="45" t="s">
        <v>336</v>
      </c>
      <c r="H234" s="44" t="s">
        <v>1644</v>
      </c>
      <c r="I234" s="45" t="s">
        <v>1706</v>
      </c>
    </row>
    <row r="235" spans="1:9">
      <c r="A235" s="61"/>
      <c r="B235" s="53"/>
      <c r="C235" s="54"/>
      <c r="D235" s="55"/>
      <c r="E235" s="56"/>
      <c r="F235" s="44" t="s">
        <v>1416</v>
      </c>
      <c r="G235" s="45" t="s">
        <v>274</v>
      </c>
      <c r="H235" s="42"/>
      <c r="I235" s="42"/>
    </row>
    <row r="236" spans="1:9">
      <c r="A236" s="61" t="s">
        <v>129</v>
      </c>
      <c r="B236" s="53">
        <v>17.387250000000002</v>
      </c>
      <c r="C236" s="54">
        <v>1172.75</v>
      </c>
      <c r="D236" s="55">
        <v>3.4149509656979204E-3</v>
      </c>
      <c r="E236" s="56">
        <v>1191.8181889620971</v>
      </c>
    </row>
    <row r="237" spans="1:9">
      <c r="A237" s="61" t="s">
        <v>128</v>
      </c>
      <c r="B237" s="53">
        <v>17.4605</v>
      </c>
      <c r="C237" s="54">
        <v>4635.0999999999995</v>
      </c>
      <c r="D237" s="55">
        <v>1.3668673490308331E-2</v>
      </c>
      <c r="E237" s="56">
        <v>1193.4822556531458</v>
      </c>
    </row>
    <row r="238" spans="1:9">
      <c r="A238" s="61" t="s">
        <v>232</v>
      </c>
      <c r="B238" s="53"/>
      <c r="C238" s="54"/>
      <c r="D238" s="55"/>
      <c r="E238" s="56"/>
    </row>
    <row r="239" spans="1:9">
      <c r="A239" s="61" t="s">
        <v>130</v>
      </c>
      <c r="B239" s="53">
        <v>17.535999999999998</v>
      </c>
      <c r="C239" s="54">
        <v>3916.6</v>
      </c>
      <c r="D239" s="55">
        <v>1.1810810836008425E-2</v>
      </c>
      <c r="E239" s="56">
        <v>1197.1469596178561</v>
      </c>
    </row>
    <row r="240" spans="1:9">
      <c r="A240" s="62" t="s">
        <v>268</v>
      </c>
      <c r="B240" s="53">
        <v>17.6554</v>
      </c>
      <c r="C240" s="54">
        <v>43122.7</v>
      </c>
      <c r="D240" s="55">
        <v>0.12686075973173544</v>
      </c>
      <c r="E240" s="56">
        <v>1200</v>
      </c>
    </row>
    <row r="241" spans="1:9">
      <c r="A241" s="58" t="s">
        <v>184</v>
      </c>
      <c r="B241" s="53"/>
      <c r="C241" s="54"/>
      <c r="D241" s="55"/>
      <c r="E241" s="56"/>
    </row>
    <row r="242" spans="1:9">
      <c r="A242" s="61" t="s">
        <v>131</v>
      </c>
      <c r="B242" s="53">
        <v>17.860199999999999</v>
      </c>
      <c r="C242" s="54">
        <v>19990.14</v>
      </c>
      <c r="D242" s="55">
        <v>5.8827956060482668E-2</v>
      </c>
      <c r="E242" s="56">
        <v>1206.8570435516947</v>
      </c>
    </row>
    <row r="243" spans="1:9">
      <c r="A243" s="61" t="s">
        <v>185</v>
      </c>
      <c r="B243" s="53"/>
      <c r="C243" s="54"/>
      <c r="D243" s="55"/>
      <c r="E243" s="56"/>
      <c r="H243" s="44" t="s">
        <v>1645</v>
      </c>
      <c r="I243" s="45" t="s">
        <v>370</v>
      </c>
    </row>
    <row r="244" spans="1:9">
      <c r="A244" s="61">
        <v>130</v>
      </c>
      <c r="B244" s="53">
        <v>18.093</v>
      </c>
      <c r="C244" s="54">
        <v>1863.28</v>
      </c>
      <c r="D244" s="55">
        <v>5.4001335162753988E-3</v>
      </c>
      <c r="E244" s="56">
        <v>1214.6524555291933</v>
      </c>
    </row>
    <row r="245" spans="1:9">
      <c r="A245" s="61"/>
      <c r="B245" s="53"/>
      <c r="C245" s="54"/>
      <c r="D245" s="55"/>
      <c r="E245" s="56"/>
      <c r="F245" s="44" t="s">
        <v>1707</v>
      </c>
      <c r="G245" s="45" t="s">
        <v>405</v>
      </c>
    </row>
    <row r="246" spans="1:9">
      <c r="A246" s="61" t="s">
        <v>199</v>
      </c>
      <c r="B246" s="53">
        <v>18.252600000000001</v>
      </c>
      <c r="C246" s="54">
        <v>38850.94</v>
      </c>
      <c r="D246" s="55">
        <v>0.11412972672351851</v>
      </c>
      <c r="E246" s="56">
        <v>1219.9962451624385</v>
      </c>
      <c r="F246" s="44" t="s">
        <v>1708</v>
      </c>
      <c r="G246" s="45" t="s">
        <v>1709</v>
      </c>
      <c r="H246" s="44" t="s">
        <v>1646</v>
      </c>
      <c r="I246" s="45" t="s">
        <v>493</v>
      </c>
    </row>
    <row r="247" spans="1:9">
      <c r="A247" s="61" t="s">
        <v>132</v>
      </c>
      <c r="B247" s="53">
        <v>18.327999999999999</v>
      </c>
      <c r="C247" s="54">
        <v>6182.666666666667</v>
      </c>
      <c r="D247" s="55">
        <v>1.7550631825996314E-2</v>
      </c>
      <c r="E247" s="56">
        <v>1222.8456607023252</v>
      </c>
      <c r="F247" s="44" t="s">
        <v>1710</v>
      </c>
      <c r="G247" s="45" t="s">
        <v>406</v>
      </c>
      <c r="H247" s="44" t="s">
        <v>1647</v>
      </c>
      <c r="I247" s="45" t="s">
        <v>296</v>
      </c>
    </row>
    <row r="248" spans="1:9">
      <c r="A248" s="61" t="s">
        <v>133</v>
      </c>
      <c r="B248" s="53">
        <v>18.497399999999999</v>
      </c>
      <c r="C248" s="54">
        <v>14096.539999999999</v>
      </c>
      <c r="D248" s="55">
        <v>4.1007999805826471E-2</v>
      </c>
      <c r="E248" s="56">
        <v>1228.1925052305485</v>
      </c>
    </row>
    <row r="249" spans="1:9">
      <c r="A249" s="58" t="s">
        <v>134</v>
      </c>
      <c r="B249" s="53">
        <v>18.531799999999997</v>
      </c>
      <c r="C249" s="54">
        <v>11116.119999999999</v>
      </c>
      <c r="D249" s="55">
        <v>3.2248849454301079E-2</v>
      </c>
      <c r="E249" s="56">
        <v>1229.344802457646</v>
      </c>
    </row>
    <row r="250" spans="1:9">
      <c r="A250" s="58"/>
      <c r="B250" s="53"/>
      <c r="C250" s="54"/>
      <c r="D250" s="55"/>
      <c r="E250" s="56"/>
      <c r="H250" s="44" t="s">
        <v>1648</v>
      </c>
      <c r="I250" s="45" t="s">
        <v>430</v>
      </c>
    </row>
    <row r="251" spans="1:9">
      <c r="A251" s="58"/>
      <c r="B251" s="53"/>
      <c r="C251" s="54"/>
      <c r="D251" s="55"/>
      <c r="E251" s="56"/>
      <c r="F251" s="44" t="s">
        <v>1711</v>
      </c>
      <c r="G251" s="45" t="s">
        <v>303</v>
      </c>
      <c r="H251" s="44" t="s">
        <v>1649</v>
      </c>
      <c r="I251" s="45" t="s">
        <v>303</v>
      </c>
    </row>
    <row r="252" spans="1:9">
      <c r="A252" s="61" t="s">
        <v>135</v>
      </c>
      <c r="B252" s="53">
        <v>19.3568</v>
      </c>
      <c r="C252" s="54">
        <v>9134.66</v>
      </c>
      <c r="D252" s="55">
        <v>2.6778661155988849E-2</v>
      </c>
      <c r="E252" s="56">
        <v>1256.9684636806633</v>
      </c>
    </row>
    <row r="253" spans="1:9">
      <c r="A253" s="61"/>
      <c r="B253" s="53"/>
      <c r="C253" s="54"/>
      <c r="D253" s="55"/>
      <c r="E253" s="56"/>
      <c r="H253" s="44" t="s">
        <v>1650</v>
      </c>
      <c r="I253" s="45" t="s">
        <v>431</v>
      </c>
    </row>
    <row r="254" spans="1:9">
      <c r="A254" s="61"/>
      <c r="B254" s="53"/>
      <c r="C254" s="54"/>
      <c r="D254" s="55"/>
      <c r="E254" s="56"/>
      <c r="H254" s="44" t="s">
        <v>1651</v>
      </c>
      <c r="I254" s="45" t="s">
        <v>283</v>
      </c>
    </row>
    <row r="255" spans="1:9">
      <c r="A255" s="58" t="s">
        <v>137</v>
      </c>
      <c r="B255" s="53">
        <v>19.873799999999999</v>
      </c>
      <c r="C255" s="54">
        <v>59906.180000000008</v>
      </c>
      <c r="D255" s="55">
        <v>0.18196436282082085</v>
      </c>
      <c r="E255" s="56">
        <v>1274.2784705988377</v>
      </c>
      <c r="H255" s="42"/>
      <c r="I255" s="42"/>
    </row>
    <row r="256" spans="1:9">
      <c r="A256" s="61" t="s">
        <v>136</v>
      </c>
      <c r="B256" s="53">
        <v>20.0684</v>
      </c>
      <c r="C256" s="54">
        <v>3987</v>
      </c>
      <c r="D256" s="55">
        <v>1.1682342718858034E-2</v>
      </c>
      <c r="E256" s="56">
        <v>1280.7951531033996</v>
      </c>
      <c r="H256" s="42"/>
      <c r="I256" s="42"/>
    </row>
    <row r="257" spans="1:9">
      <c r="A257" s="61" t="s">
        <v>138</v>
      </c>
      <c r="B257" s="53"/>
      <c r="C257" s="54"/>
      <c r="D257" s="55"/>
      <c r="E257" s="56"/>
      <c r="H257" s="44" t="s">
        <v>1652</v>
      </c>
      <c r="I257" s="45" t="s">
        <v>284</v>
      </c>
    </row>
    <row r="258" spans="1:9">
      <c r="A258" s="60" t="s">
        <v>139</v>
      </c>
      <c r="B258" s="53"/>
      <c r="C258" s="54"/>
      <c r="D258" s="55"/>
      <c r="E258" s="56"/>
      <c r="H258" s="44" t="s">
        <v>1653</v>
      </c>
      <c r="I258" s="45" t="s">
        <v>1464</v>
      </c>
    </row>
    <row r="259" spans="1:9">
      <c r="A259" s="62" t="s">
        <v>140</v>
      </c>
      <c r="B259" s="53">
        <v>20.642000000000003</v>
      </c>
      <c r="C259" s="54">
        <v>14072.4</v>
      </c>
      <c r="D259" s="55">
        <v>4.2056640957636435E-2</v>
      </c>
      <c r="E259" s="56">
        <v>1300</v>
      </c>
      <c r="H259" s="42"/>
      <c r="I259" s="42"/>
    </row>
    <row r="260" spans="1:9">
      <c r="A260" s="58"/>
      <c r="B260" s="53"/>
      <c r="C260" s="54"/>
      <c r="D260" s="55"/>
      <c r="E260" s="56"/>
      <c r="H260" s="44" t="s">
        <v>1654</v>
      </c>
      <c r="I260" s="45" t="s">
        <v>493</v>
      </c>
    </row>
    <row r="261" spans="1:9">
      <c r="A261" s="58">
        <v>538</v>
      </c>
      <c r="B261" s="53">
        <v>20.836400000000001</v>
      </c>
      <c r="C261" s="54">
        <v>11221.560000000001</v>
      </c>
      <c r="D261" s="55">
        <v>3.2986383432334121E-2</v>
      </c>
      <c r="E261" s="56">
        <v>1306.509774821327</v>
      </c>
    </row>
    <row r="262" spans="1:9">
      <c r="A262" s="58" t="s">
        <v>177</v>
      </c>
      <c r="B262" s="53">
        <v>20.851800000000001</v>
      </c>
      <c r="C262" s="54">
        <v>1922.4399999999998</v>
      </c>
      <c r="D262" s="55">
        <v>5.665535172982121E-3</v>
      </c>
      <c r="E262" s="56">
        <v>1307.4856987791577</v>
      </c>
    </row>
    <row r="263" spans="1:9">
      <c r="A263" s="61" t="s">
        <v>141</v>
      </c>
      <c r="B263" s="53"/>
      <c r="C263" s="54"/>
      <c r="D263" s="55"/>
      <c r="E263" s="56"/>
      <c r="F263" s="44" t="s">
        <v>1712</v>
      </c>
      <c r="G263" s="45" t="s">
        <v>340</v>
      </c>
      <c r="H263" s="44" t="s">
        <v>1655</v>
      </c>
      <c r="I263" s="45" t="s">
        <v>298</v>
      </c>
    </row>
    <row r="264" spans="1:9">
      <c r="A264" s="61">
        <v>524</v>
      </c>
      <c r="B264" s="53">
        <v>21.0794</v>
      </c>
      <c r="C264" s="54">
        <v>8900.9200000000019</v>
      </c>
      <c r="D264" s="55">
        <v>2.6086562661675205E-2</v>
      </c>
      <c r="E264" s="56">
        <v>1315.6089907411383</v>
      </c>
    </row>
    <row r="265" spans="1:9">
      <c r="A265" s="61"/>
      <c r="B265" s="53"/>
      <c r="C265" s="54"/>
      <c r="D265" s="55"/>
      <c r="E265" s="56"/>
      <c r="F265" s="44" t="s">
        <v>1713</v>
      </c>
      <c r="G265" s="45" t="s">
        <v>303</v>
      </c>
      <c r="H265" s="44" t="s">
        <v>1656</v>
      </c>
      <c r="I265" s="45" t="s">
        <v>303</v>
      </c>
    </row>
    <row r="266" spans="1:9">
      <c r="A266" s="61">
        <v>525</v>
      </c>
      <c r="B266" s="53">
        <v>21.4026</v>
      </c>
      <c r="C266" s="54">
        <v>21188.959999999999</v>
      </c>
      <c r="D266" s="55">
        <v>6.2557970493608603E-2</v>
      </c>
      <c r="E266" s="56">
        <v>1327.1462857264921</v>
      </c>
    </row>
    <row r="267" spans="1:9">
      <c r="A267" s="61"/>
      <c r="B267" s="53"/>
      <c r="C267" s="54"/>
      <c r="D267" s="55"/>
      <c r="E267" s="56"/>
      <c r="F267" s="44" t="s">
        <v>1714</v>
      </c>
      <c r="G267" s="45" t="s">
        <v>400</v>
      </c>
      <c r="H267" s="44" t="s">
        <v>1657</v>
      </c>
      <c r="I267" s="45" t="s">
        <v>283</v>
      </c>
    </row>
    <row r="268" spans="1:9">
      <c r="A268" s="61">
        <v>526</v>
      </c>
      <c r="B268" s="53">
        <v>21.668600000000001</v>
      </c>
      <c r="C268" s="54">
        <v>17672.78</v>
      </c>
      <c r="D268" s="55">
        <v>5.17686768976953E-2</v>
      </c>
      <c r="E268" s="56">
        <v>1336.6398418548713</v>
      </c>
      <c r="H268" s="44" t="s">
        <v>1658</v>
      </c>
      <c r="I268" s="45" t="s">
        <v>432</v>
      </c>
    </row>
    <row r="269" spans="1:9">
      <c r="A269" s="61">
        <v>330</v>
      </c>
      <c r="B269" s="53">
        <v>21.9724</v>
      </c>
      <c r="C269" s="54">
        <v>2822.38</v>
      </c>
      <c r="D269" s="55">
        <v>8.2576598568878494E-3</v>
      </c>
      <c r="E269" s="56">
        <v>1347.4826302114095</v>
      </c>
    </row>
    <row r="270" spans="1:9">
      <c r="A270" s="61" t="s">
        <v>142</v>
      </c>
      <c r="B270" s="53"/>
      <c r="C270" s="54"/>
      <c r="D270" s="55"/>
      <c r="E270" s="56"/>
      <c r="F270" s="44" t="s">
        <v>1715</v>
      </c>
      <c r="G270" s="45" t="s">
        <v>407</v>
      </c>
      <c r="H270" s="44" t="s">
        <v>1659</v>
      </c>
      <c r="I270" s="45" t="s">
        <v>300</v>
      </c>
    </row>
    <row r="271" spans="1:9">
      <c r="A271" s="61" t="s">
        <v>201</v>
      </c>
      <c r="B271" s="53"/>
      <c r="C271" s="54"/>
      <c r="D271" s="55"/>
      <c r="E271" s="56"/>
    </row>
    <row r="272" spans="1:9">
      <c r="A272" s="61" t="s">
        <v>168</v>
      </c>
      <c r="B272" s="53">
        <v>22.226599999999998</v>
      </c>
      <c r="C272" s="54">
        <v>11918.179999999998</v>
      </c>
      <c r="D272" s="55">
        <v>3.4765977949648641E-2</v>
      </c>
      <c r="E272" s="56">
        <v>1356.5545544662152</v>
      </c>
    </row>
    <row r="273" spans="1:9">
      <c r="A273" s="58" t="s">
        <v>143</v>
      </c>
      <c r="B273" s="53"/>
      <c r="C273" s="54"/>
      <c r="D273" s="55"/>
      <c r="E273" s="56"/>
      <c r="F273" s="44" t="s">
        <v>1716</v>
      </c>
      <c r="G273" s="45" t="s">
        <v>408</v>
      </c>
      <c r="H273" s="42"/>
      <c r="I273" s="42"/>
    </row>
    <row r="274" spans="1:9">
      <c r="A274" s="58" t="s">
        <v>202</v>
      </c>
      <c r="B274" s="53">
        <v>22.636800000000001</v>
      </c>
      <c r="C274" s="54">
        <v>15343.159999999998</v>
      </c>
      <c r="D274" s="55">
        <v>4.5058290458057162E-2</v>
      </c>
      <c r="E274" s="56">
        <v>1371.1971355478879</v>
      </c>
      <c r="F274" s="44" t="s">
        <v>1717</v>
      </c>
      <c r="G274" s="45" t="s">
        <v>409</v>
      </c>
      <c r="H274" s="44" t="s">
        <v>1660</v>
      </c>
      <c r="I274" s="45" t="s">
        <v>433</v>
      </c>
    </row>
    <row r="275" spans="1:9">
      <c r="A275" s="58" t="s">
        <v>169</v>
      </c>
      <c r="B275" s="53">
        <v>22.808799999999998</v>
      </c>
      <c r="C275" s="54">
        <v>21543.620000000003</v>
      </c>
      <c r="D275" s="55">
        <v>6.3864413816960203E-2</v>
      </c>
      <c r="E275" s="56">
        <v>1377.3351608146545</v>
      </c>
    </row>
    <row r="276" spans="1:9">
      <c r="A276" s="62" t="s">
        <v>144</v>
      </c>
      <c r="B276" s="53">
        <v>23.443800000000003</v>
      </c>
      <c r="C276" s="54">
        <v>38948.04</v>
      </c>
      <c r="D276" s="55">
        <v>0.11464104558810026</v>
      </c>
      <c r="E276" s="56">
        <v>1400</v>
      </c>
      <c r="F276" s="44" t="s">
        <v>1661</v>
      </c>
      <c r="G276" s="45" t="s">
        <v>316</v>
      </c>
      <c r="H276" s="44" t="s">
        <v>1661</v>
      </c>
      <c r="I276" s="45" t="s">
        <v>434</v>
      </c>
    </row>
    <row r="277" spans="1:9">
      <c r="A277" s="58">
        <v>539</v>
      </c>
      <c r="B277" s="53">
        <v>23.717400000000001</v>
      </c>
      <c r="C277" s="54">
        <v>6285.76</v>
      </c>
      <c r="D277" s="55">
        <v>1.8428506681849127E-2</v>
      </c>
      <c r="E277" s="56">
        <v>1409.7643032956362</v>
      </c>
    </row>
    <row r="278" spans="1:9">
      <c r="A278" s="58"/>
      <c r="B278" s="53"/>
      <c r="C278" s="54"/>
      <c r="D278" s="55"/>
      <c r="E278" s="56"/>
      <c r="H278" s="44" t="s">
        <v>1662</v>
      </c>
      <c r="I278" s="45" t="s">
        <v>435</v>
      </c>
    </row>
    <row r="279" spans="1:9">
      <c r="A279" s="58">
        <v>527</v>
      </c>
      <c r="B279" s="53">
        <v>24.072800000000001</v>
      </c>
      <c r="C279" s="54">
        <v>6381.38</v>
      </c>
      <c r="D279" s="55">
        <v>1.9027694647057565E-2</v>
      </c>
      <c r="E279" s="56">
        <v>1422.450383210482</v>
      </c>
    </row>
    <row r="280" spans="1:9">
      <c r="A280" s="58">
        <v>540</v>
      </c>
      <c r="B280" s="53">
        <v>24.474250000000001</v>
      </c>
      <c r="C280" s="54">
        <v>11316.575000000001</v>
      </c>
      <c r="D280" s="55">
        <v>3.3781736024253106E-2</v>
      </c>
      <c r="E280" s="56">
        <v>1437.3219463795836</v>
      </c>
    </row>
    <row r="281" spans="1:9">
      <c r="A281" s="58">
        <v>541</v>
      </c>
      <c r="B281" s="53">
        <v>24.61375</v>
      </c>
      <c r="C281" s="54">
        <v>6092.7999999999993</v>
      </c>
      <c r="D281" s="55">
        <v>1.8189542112668267E-2</v>
      </c>
      <c r="E281" s="56">
        <v>1442.3110575503647</v>
      </c>
    </row>
    <row r="282" spans="1:9">
      <c r="A282" s="58">
        <v>542</v>
      </c>
      <c r="B282" s="53">
        <v>24.7866</v>
      </c>
      <c r="C282" s="54">
        <v>11400.9</v>
      </c>
      <c r="D282" s="55">
        <v>3.3504331315795936E-2</v>
      </c>
      <c r="E282" s="56">
        <v>1447.923737485359</v>
      </c>
    </row>
    <row r="283" spans="1:9">
      <c r="A283" s="58">
        <v>528</v>
      </c>
      <c r="B283" s="53">
        <v>24.85</v>
      </c>
      <c r="C283" s="54">
        <v>15593.52</v>
      </c>
      <c r="D283" s="55">
        <v>4.6089915716316723E-2</v>
      </c>
      <c r="E283" s="56">
        <v>1450.1936870253485</v>
      </c>
    </row>
    <row r="284" spans="1:9">
      <c r="A284" s="58">
        <v>529</v>
      </c>
      <c r="B284" s="53">
        <v>25.025400000000001</v>
      </c>
      <c r="C284" s="54">
        <v>9074.2599999999984</v>
      </c>
      <c r="D284" s="55">
        <v>2.6949547495238514E-2</v>
      </c>
      <c r="E284" s="56">
        <v>1456.449418463656</v>
      </c>
    </row>
    <row r="285" spans="1:9">
      <c r="A285" s="58">
        <v>530</v>
      </c>
      <c r="B285" s="53">
        <v>25.136400000000002</v>
      </c>
      <c r="C285" s="54">
        <v>26258.54</v>
      </c>
      <c r="D285" s="55">
        <v>7.8199556706557732E-2</v>
      </c>
      <c r="E285" s="56">
        <v>1460.4117545163645</v>
      </c>
    </row>
    <row r="286" spans="1:9">
      <c r="A286" s="58">
        <v>531</v>
      </c>
      <c r="B286" s="53">
        <v>25.292200000000001</v>
      </c>
      <c r="C286" s="54">
        <v>12496.439999999999</v>
      </c>
      <c r="D286" s="55">
        <v>3.6885201070795751E-2</v>
      </c>
      <c r="E286" s="56">
        <v>1465.9731296280938</v>
      </c>
    </row>
    <row r="287" spans="1:9">
      <c r="A287" s="58" t="s">
        <v>222</v>
      </c>
      <c r="B287" s="53"/>
      <c r="C287" s="54"/>
      <c r="D287" s="55"/>
      <c r="E287" s="56"/>
    </row>
    <row r="288" spans="1:9">
      <c r="A288" s="58">
        <v>532</v>
      </c>
      <c r="B288" s="53">
        <v>25.419999999999998</v>
      </c>
      <c r="C288" s="54">
        <v>9758.125</v>
      </c>
      <c r="D288" s="55">
        <v>2.8772840013853447E-2</v>
      </c>
      <c r="E288" s="56">
        <v>1470.3704676284146</v>
      </c>
    </row>
    <row r="289" spans="1:5">
      <c r="A289" s="58">
        <v>533</v>
      </c>
      <c r="B289" s="53">
        <v>25.636599999999998</v>
      </c>
      <c r="C289" s="54">
        <v>13930.460000000001</v>
      </c>
      <c r="D289" s="55">
        <v>4.141504879320744E-2</v>
      </c>
      <c r="E289" s="56">
        <v>1478.2650882239589</v>
      </c>
    </row>
    <row r="290" spans="1:5">
      <c r="A290" s="58">
        <v>543</v>
      </c>
      <c r="B290" s="53">
        <v>25.811599999999999</v>
      </c>
      <c r="C290" s="54">
        <v>10876.2</v>
      </c>
      <c r="D290" s="55">
        <v>3.2230901733324567E-2</v>
      </c>
      <c r="E290" s="56">
        <v>1484.5114430909421</v>
      </c>
    </row>
    <row r="291" spans="1:5">
      <c r="A291" s="58">
        <v>544</v>
      </c>
      <c r="B291" s="53">
        <v>25.880600000000005</v>
      </c>
      <c r="C291" s="54">
        <v>19093.96</v>
      </c>
      <c r="D291" s="55">
        <v>5.6631162545865199E-2</v>
      </c>
      <c r="E291" s="56">
        <v>1486.9731133919724</v>
      </c>
    </row>
    <row r="292" spans="1:5">
      <c r="A292" s="58">
        <v>545</v>
      </c>
      <c r="B292" s="53">
        <v>26.037800000000004</v>
      </c>
      <c r="C292" s="54">
        <v>44951.34</v>
      </c>
      <c r="D292" s="55">
        <v>0.13349898799075172</v>
      </c>
      <c r="E292" s="56">
        <v>1492.5847989101642</v>
      </c>
    </row>
    <row r="293" spans="1:5">
      <c r="A293" s="61" t="s">
        <v>145</v>
      </c>
      <c r="B293" s="53"/>
      <c r="C293" s="54"/>
      <c r="D293" s="55"/>
      <c r="E293" s="56"/>
    </row>
    <row r="294" spans="1:5">
      <c r="A294" s="62" t="s">
        <v>146</v>
      </c>
      <c r="B294" s="53">
        <v>26.111799999999999</v>
      </c>
      <c r="C294" s="54">
        <v>20174.54</v>
      </c>
      <c r="D294" s="55">
        <v>5.948984410208448E-2</v>
      </c>
      <c r="E294" s="56">
        <v>1500</v>
      </c>
    </row>
    <row r="295" spans="1:5">
      <c r="A295" s="61">
        <v>534</v>
      </c>
      <c r="B295" s="53">
        <v>26.289800000000003</v>
      </c>
      <c r="C295" s="54">
        <v>16138.1</v>
      </c>
      <c r="D295" s="55">
        <v>4.7847672103253698E-2</v>
      </c>
      <c r="E295" s="56">
        <v>1506.9669842083181</v>
      </c>
    </row>
    <row r="296" spans="1:5">
      <c r="A296" s="61" t="s">
        <v>147</v>
      </c>
      <c r="B296" s="53">
        <v>26.486399999999996</v>
      </c>
      <c r="C296" s="54">
        <v>4554.0599999999995</v>
      </c>
      <c r="D296" s="55">
        <v>1.3285784745412177E-2</v>
      </c>
      <c r="E296" s="56">
        <v>1514.0414061221472</v>
      </c>
    </row>
    <row r="297" spans="1:5">
      <c r="A297" s="58">
        <v>184</v>
      </c>
      <c r="B297" s="53">
        <v>26.779000000000003</v>
      </c>
      <c r="C297" s="54">
        <v>6105.22</v>
      </c>
      <c r="D297" s="55">
        <v>1.8066552917698989E-2</v>
      </c>
      <c r="E297" s="56">
        <v>1526.1157771898418</v>
      </c>
    </row>
    <row r="298" spans="1:5">
      <c r="A298" s="58" t="s">
        <v>148</v>
      </c>
      <c r="B298" s="53">
        <v>26.867000000000001</v>
      </c>
      <c r="C298" s="54">
        <v>9636.5</v>
      </c>
      <c r="D298" s="55">
        <v>2.82536198477077E-2</v>
      </c>
      <c r="E298" s="56">
        <v>1529.5599685627828</v>
      </c>
    </row>
    <row r="299" spans="1:5">
      <c r="A299" s="58">
        <v>178</v>
      </c>
      <c r="B299" s="53"/>
      <c r="C299" s="54"/>
      <c r="D299" s="55"/>
      <c r="E299" s="56"/>
    </row>
    <row r="300" spans="1:5">
      <c r="A300" s="58" t="s">
        <v>203</v>
      </c>
      <c r="B300" s="53">
        <v>27.022999999999996</v>
      </c>
      <c r="C300" s="54">
        <v>18583.359999999997</v>
      </c>
      <c r="D300" s="55">
        <v>5.5074799216465561E-2</v>
      </c>
      <c r="E300" s="56">
        <v>1535.6659071493862</v>
      </c>
    </row>
    <row r="301" spans="1:5">
      <c r="A301" s="58">
        <v>535</v>
      </c>
      <c r="B301" s="53">
        <v>27.198199999999996</v>
      </c>
      <c r="C301" s="54">
        <v>31673.060000000005</v>
      </c>
      <c r="D301" s="55">
        <v>9.3518006610671445E-2</v>
      </c>
      <c r="E301" s="56">
        <v>1542.5237433481443</v>
      </c>
    </row>
    <row r="302" spans="1:5">
      <c r="A302" s="58">
        <v>546</v>
      </c>
      <c r="B302" s="53">
        <v>27.482600000000001</v>
      </c>
      <c r="C302" s="54">
        <v>13699.220000000001</v>
      </c>
      <c r="D302" s="55">
        <v>4.0442871741455555E-2</v>
      </c>
      <c r="E302" s="56">
        <v>1553.6562875695568</v>
      </c>
    </row>
    <row r="303" spans="1:5">
      <c r="A303" s="58">
        <v>547</v>
      </c>
      <c r="B303" s="53">
        <v>27.745200000000001</v>
      </c>
      <c r="C303" s="54">
        <v>8480.0799999999981</v>
      </c>
      <c r="D303" s="55">
        <v>2.4948091526150819E-2</v>
      </c>
      <c r="E303" s="56">
        <v>1563.9350350059472</v>
      </c>
    </row>
    <row r="304" spans="1:5">
      <c r="A304" s="62" t="s">
        <v>149</v>
      </c>
      <c r="B304" s="53">
        <v>28.666599999999999</v>
      </c>
      <c r="C304" s="54">
        <v>12290.58</v>
      </c>
      <c r="D304" s="55">
        <v>3.6009555247203687E-2</v>
      </c>
      <c r="E304" s="56">
        <v>1600</v>
      </c>
    </row>
    <row r="305" spans="1:5">
      <c r="A305" s="61" t="s">
        <v>170</v>
      </c>
      <c r="B305" s="53">
        <v>28.693666666666662</v>
      </c>
      <c r="C305" s="54">
        <v>9552.3333333333339</v>
      </c>
      <c r="D305" s="55">
        <v>2.8297984516477095E-2</v>
      </c>
      <c r="E305" s="56">
        <v>1601.8965749169529</v>
      </c>
    </row>
    <row r="306" spans="1:5">
      <c r="A306" s="61" t="s">
        <v>150</v>
      </c>
      <c r="B306" s="53"/>
      <c r="C306" s="54"/>
      <c r="D306" s="55"/>
      <c r="E306" s="56"/>
    </row>
    <row r="307" spans="1:5">
      <c r="A307" s="61">
        <v>370</v>
      </c>
      <c r="B307" s="53">
        <v>30.983799999999995</v>
      </c>
      <c r="C307" s="54">
        <v>3282.2</v>
      </c>
      <c r="D307" s="55">
        <v>9.5208740348826995E-3</v>
      </c>
      <c r="E307" s="56">
        <v>1694.950465086614</v>
      </c>
    </row>
    <row r="308" spans="1:5">
      <c r="A308" s="62" t="s">
        <v>151</v>
      </c>
      <c r="B308" s="53">
        <v>31.107199999999999</v>
      </c>
      <c r="C308" s="54">
        <v>9818.3799999999992</v>
      </c>
      <c r="D308" s="55">
        <v>2.8675825549197419E-2</v>
      </c>
      <c r="E308" s="56">
        <v>1700</v>
      </c>
    </row>
    <row r="309" spans="1:5">
      <c r="A309" s="62" t="s">
        <v>152</v>
      </c>
      <c r="B309" s="53">
        <v>33.4084</v>
      </c>
      <c r="C309" s="54">
        <v>4366.3999999999996</v>
      </c>
      <c r="D309" s="55">
        <v>1.2667790769526687E-2</v>
      </c>
      <c r="E309" s="56">
        <v>1800</v>
      </c>
    </row>
  </sheetData>
  <mergeCells count="39">
    <mergeCell ref="H7:H8"/>
    <mergeCell ref="I7:I8"/>
    <mergeCell ref="H75:H77"/>
    <mergeCell ref="I75:I77"/>
    <mergeCell ref="B1:E1"/>
    <mergeCell ref="F1:G1"/>
    <mergeCell ref="H1:I1"/>
    <mergeCell ref="F4:F8"/>
    <mergeCell ref="G4:G8"/>
    <mergeCell ref="F9:F10"/>
    <mergeCell ref="G9:G10"/>
    <mergeCell ref="F75:F77"/>
    <mergeCell ref="G75:G77"/>
    <mergeCell ref="H97:H99"/>
    <mergeCell ref="I97:I99"/>
    <mergeCell ref="H102:H103"/>
    <mergeCell ref="I102:I103"/>
    <mergeCell ref="H122:H125"/>
    <mergeCell ref="I122:I125"/>
    <mergeCell ref="H150:H151"/>
    <mergeCell ref="I150:I151"/>
    <mergeCell ref="H199:H200"/>
    <mergeCell ref="I199:I200"/>
    <mergeCell ref="H211:H212"/>
    <mergeCell ref="I211:I212"/>
    <mergeCell ref="G97:G99"/>
    <mergeCell ref="F97:F99"/>
    <mergeCell ref="F101:F103"/>
    <mergeCell ref="G101:G103"/>
    <mergeCell ref="F122:F125"/>
    <mergeCell ref="G122:G125"/>
    <mergeCell ref="F199:F201"/>
    <mergeCell ref="G199:G201"/>
    <mergeCell ref="F150:F151"/>
    <mergeCell ref="G150:G151"/>
    <mergeCell ref="F179:F180"/>
    <mergeCell ref="G179:G180"/>
    <mergeCell ref="F190:F194"/>
    <mergeCell ref="G190:G19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I317"/>
  <sheetViews>
    <sheetView workbookViewId="0">
      <pane xSplit="2" ySplit="2" topLeftCell="C261" activePane="bottomRight" state="frozen"/>
      <selection pane="topRight" activeCell="C1" sqref="C1"/>
      <selection pane="bottomLeft" activeCell="A3" sqref="A3"/>
      <selection pane="bottomRight" activeCell="H39" sqref="H39"/>
    </sheetView>
  </sheetViews>
  <sheetFormatPr baseColWidth="10" defaultColWidth="8.83203125" defaultRowHeight="14" x14ac:dyDescent="0"/>
  <cols>
    <col min="1" max="1" width="20.1640625" style="42" customWidth="1"/>
    <col min="2" max="2" width="8.83203125" style="42"/>
    <col min="3" max="3" width="9.5" style="42" bestFit="1" customWidth="1"/>
    <col min="4" max="5" width="8.83203125" style="42"/>
    <col min="6" max="6" width="10.83203125" style="44" bestFit="1" customWidth="1"/>
    <col min="7" max="7" width="25" style="45" customWidth="1"/>
    <col min="8" max="8" width="10.83203125" style="44" bestFit="1" customWidth="1"/>
    <col min="9" max="9" width="27.1640625" style="45" customWidth="1"/>
    <col min="10" max="16384" width="8.83203125" style="42"/>
  </cols>
  <sheetData>
    <row r="1" spans="1:9">
      <c r="B1" s="115" t="s">
        <v>436</v>
      </c>
      <c r="C1" s="115"/>
      <c r="D1" s="115"/>
      <c r="E1" s="115"/>
      <c r="F1" s="115" t="s">
        <v>307</v>
      </c>
      <c r="G1" s="115"/>
      <c r="H1" s="115" t="s">
        <v>342</v>
      </c>
      <c r="I1" s="115"/>
    </row>
    <row r="2" spans="1:9">
      <c r="A2" s="47" t="s">
        <v>0</v>
      </c>
      <c r="B2" s="48" t="s">
        <v>153</v>
      </c>
      <c r="C2" s="49" t="s">
        <v>154</v>
      </c>
      <c r="D2" s="50" t="s">
        <v>155</v>
      </c>
      <c r="E2" s="51" t="s">
        <v>156</v>
      </c>
    </row>
    <row r="3" spans="1:9">
      <c r="A3" s="47"/>
      <c r="B3" s="48"/>
      <c r="C3" s="49"/>
      <c r="D3" s="50"/>
      <c r="E3" s="51"/>
      <c r="F3" s="115" t="s">
        <v>1550</v>
      </c>
      <c r="G3" s="114" t="s">
        <v>437</v>
      </c>
      <c r="H3" s="44" t="s">
        <v>1488</v>
      </c>
      <c r="I3" s="45" t="s">
        <v>465</v>
      </c>
    </row>
    <row r="4" spans="1:9">
      <c r="A4" s="52" t="s">
        <v>213</v>
      </c>
      <c r="B4" s="53">
        <v>2.2275999999999998</v>
      </c>
      <c r="C4" s="54">
        <v>567590.67999999993</v>
      </c>
      <c r="D4" s="55">
        <v>1.8568794436919613</v>
      </c>
      <c r="E4" s="56">
        <v>619.78357829363836</v>
      </c>
      <c r="F4" s="115"/>
      <c r="G4" s="114"/>
      <c r="H4" s="115" t="s">
        <v>613</v>
      </c>
      <c r="I4" s="114" t="s">
        <v>343</v>
      </c>
    </row>
    <row r="5" spans="1:9">
      <c r="A5" s="52" t="s">
        <v>172</v>
      </c>
      <c r="B5" s="53">
        <v>2.2443999999999997</v>
      </c>
      <c r="C5" s="54">
        <v>11015.4</v>
      </c>
      <c r="D5" s="55">
        <v>3.4567649383906163E-2</v>
      </c>
      <c r="E5" s="56">
        <v>620.6813329908482</v>
      </c>
      <c r="F5" s="115"/>
      <c r="G5" s="114"/>
      <c r="H5" s="115"/>
      <c r="I5" s="114"/>
    </row>
    <row r="6" spans="1:9">
      <c r="A6" s="52" t="s">
        <v>173</v>
      </c>
      <c r="B6" s="53">
        <v>2.2577999999999996</v>
      </c>
      <c r="C6" s="54">
        <v>105827.27999999998</v>
      </c>
      <c r="D6" s="55">
        <v>0.32993167688814656</v>
      </c>
      <c r="E6" s="56">
        <v>621.39773653230191</v>
      </c>
      <c r="F6" s="115"/>
      <c r="G6" s="114"/>
      <c r="H6" s="115"/>
      <c r="I6" s="114"/>
    </row>
    <row r="7" spans="1:9">
      <c r="A7" s="52" t="s">
        <v>212</v>
      </c>
      <c r="B7" s="53">
        <v>2.2564000000000002</v>
      </c>
      <c r="C7" s="54">
        <v>279664.40000000002</v>
      </c>
      <c r="D7" s="55">
        <v>0.89616481841953421</v>
      </c>
      <c r="E7" s="56">
        <v>621.32372691294404</v>
      </c>
      <c r="F7" s="115"/>
      <c r="G7" s="114"/>
      <c r="H7" s="115"/>
      <c r="I7" s="114"/>
    </row>
    <row r="8" spans="1:9">
      <c r="A8" s="52"/>
      <c r="B8" s="53"/>
      <c r="C8" s="54"/>
      <c r="D8" s="55"/>
      <c r="E8" s="56"/>
      <c r="F8" s="44" t="s">
        <v>1551</v>
      </c>
      <c r="G8" s="45" t="s">
        <v>438</v>
      </c>
    </row>
    <row r="9" spans="1:9">
      <c r="A9" s="52" t="s">
        <v>186</v>
      </c>
      <c r="B9" s="53">
        <v>2.7515999999999998</v>
      </c>
      <c r="C9" s="54">
        <v>515212.62</v>
      </c>
      <c r="D9" s="55">
        <v>1.6134846301331884</v>
      </c>
      <c r="E9" s="56">
        <v>647.76157885598332</v>
      </c>
    </row>
    <row r="10" spans="1:9">
      <c r="A10" s="52" t="s">
        <v>191</v>
      </c>
      <c r="B10" s="53">
        <v>2.7515999999999998</v>
      </c>
      <c r="C10" s="54">
        <v>498238.24000000005</v>
      </c>
      <c r="D10" s="55">
        <v>1.5583287999978812</v>
      </c>
      <c r="E10" s="56">
        <v>647.76157885598332</v>
      </c>
      <c r="F10" s="44" t="s">
        <v>1552</v>
      </c>
      <c r="G10" s="45" t="s">
        <v>439</v>
      </c>
    </row>
    <row r="11" spans="1:9">
      <c r="A11" s="52" t="s">
        <v>228</v>
      </c>
      <c r="B11" s="53"/>
      <c r="C11" s="54"/>
      <c r="D11" s="55"/>
      <c r="E11" s="56"/>
    </row>
    <row r="12" spans="1:9">
      <c r="A12" s="52" t="s">
        <v>187</v>
      </c>
      <c r="B12" s="53">
        <v>2.9251999999999998</v>
      </c>
      <c r="C12" s="54">
        <v>8505.16</v>
      </c>
      <c r="D12" s="55">
        <v>2.6461253598193558E-2</v>
      </c>
      <c r="E12" s="56">
        <v>657.03159395320381</v>
      </c>
      <c r="F12" s="44" t="s">
        <v>1553</v>
      </c>
      <c r="G12" s="45" t="s">
        <v>308</v>
      </c>
    </row>
    <row r="13" spans="1:9">
      <c r="A13" s="52" t="s">
        <v>174</v>
      </c>
      <c r="B13" s="53">
        <v>3.0271999999999997</v>
      </c>
      <c r="C13" s="54">
        <v>2734.3599999999997</v>
      </c>
      <c r="D13" s="55">
        <v>8.3163621518279295E-3</v>
      </c>
      <c r="E13" s="56">
        <v>662.47314493550527</v>
      </c>
    </row>
    <row r="14" spans="1:9">
      <c r="A14" s="52" t="s">
        <v>163</v>
      </c>
      <c r="B14" s="53">
        <v>3.1382000000000003</v>
      </c>
      <c r="C14" s="54">
        <v>9354.8000000000011</v>
      </c>
      <c r="D14" s="55">
        <v>2.8996822734914201E-2</v>
      </c>
      <c r="E14" s="56">
        <v>668.40209971642525</v>
      </c>
    </row>
    <row r="15" spans="1:9">
      <c r="A15" s="52"/>
      <c r="B15" s="53"/>
      <c r="C15" s="54"/>
      <c r="D15" s="55"/>
      <c r="E15" s="56"/>
      <c r="H15" s="44" t="s">
        <v>1489</v>
      </c>
      <c r="I15" s="45" t="s">
        <v>1057</v>
      </c>
    </row>
    <row r="16" spans="1:9">
      <c r="A16" s="52" t="s">
        <v>193</v>
      </c>
      <c r="B16" s="53">
        <v>3.3073999999999999</v>
      </c>
      <c r="C16" s="54">
        <v>38998.960000000006</v>
      </c>
      <c r="D16" s="55">
        <v>0.12224589360759155</v>
      </c>
      <c r="E16" s="56">
        <v>677.43596843879857</v>
      </c>
    </row>
    <row r="17" spans="1:9">
      <c r="A17" s="52" t="s">
        <v>175</v>
      </c>
      <c r="B17" s="53">
        <v>3.3079999999999998</v>
      </c>
      <c r="C17" s="54">
        <v>4021.06</v>
      </c>
      <c r="D17" s="55">
        <v>1.2662721984758981E-2</v>
      </c>
      <c r="E17" s="56">
        <v>677.46825712394025</v>
      </c>
    </row>
    <row r="18" spans="1:9">
      <c r="A18" s="52">
        <v>25</v>
      </c>
      <c r="B18" s="53">
        <v>3.3479999999999999</v>
      </c>
      <c r="C18" s="54">
        <v>24231.939999999995</v>
      </c>
      <c r="D18" s="55">
        <v>7.5303041880744132E-2</v>
      </c>
      <c r="E18" s="56">
        <v>679.60271554336214</v>
      </c>
    </row>
    <row r="19" spans="1:9">
      <c r="A19" s="58" t="s">
        <v>176</v>
      </c>
      <c r="B19" s="53">
        <v>3.4186000000000001</v>
      </c>
      <c r="C19" s="54">
        <v>34802.1</v>
      </c>
      <c r="D19" s="55">
        <v>0.1051846070912363</v>
      </c>
      <c r="E19" s="56">
        <v>683.37288859022749</v>
      </c>
      <c r="H19" s="44" t="s">
        <v>1490</v>
      </c>
      <c r="I19" s="45" t="s">
        <v>271</v>
      </c>
    </row>
    <row r="20" spans="1:9">
      <c r="A20" s="52" t="s">
        <v>162</v>
      </c>
      <c r="B20" s="53"/>
      <c r="C20" s="54"/>
      <c r="D20" s="55"/>
      <c r="E20" s="56"/>
    </row>
    <row r="21" spans="1:9">
      <c r="A21" s="57" t="s">
        <v>1</v>
      </c>
      <c r="B21" s="53"/>
      <c r="C21" s="54"/>
      <c r="D21" s="55"/>
      <c r="E21" s="56"/>
    </row>
    <row r="22" spans="1:9">
      <c r="A22" s="57" t="s">
        <v>164</v>
      </c>
      <c r="B22" s="53"/>
      <c r="C22" s="54"/>
      <c r="D22" s="55"/>
      <c r="E22" s="56"/>
    </row>
    <row r="23" spans="1:9">
      <c r="A23" s="57" t="s">
        <v>2</v>
      </c>
      <c r="B23" s="53">
        <v>3.6412</v>
      </c>
      <c r="C23" s="54">
        <v>81515.839999999997</v>
      </c>
      <c r="D23" s="55">
        <v>0.25478216704793349</v>
      </c>
      <c r="E23" s="56">
        <v>695.2554121713174</v>
      </c>
      <c r="F23" s="42"/>
      <c r="G23" s="42"/>
    </row>
    <row r="24" spans="1:9">
      <c r="A24" s="59" t="s">
        <v>3</v>
      </c>
      <c r="B24" s="53">
        <v>3.7299999999999995</v>
      </c>
      <c r="C24" s="54"/>
      <c r="D24" s="55"/>
      <c r="E24" s="56">
        <v>700</v>
      </c>
      <c r="F24" s="115" t="s">
        <v>1554</v>
      </c>
      <c r="G24" s="114" t="s">
        <v>440</v>
      </c>
    </row>
    <row r="25" spans="1:9">
      <c r="A25" s="52" t="s">
        <v>210</v>
      </c>
      <c r="B25" s="53"/>
      <c r="C25" s="54"/>
      <c r="D25" s="55"/>
      <c r="E25" s="56"/>
      <c r="F25" s="115"/>
      <c r="G25" s="114"/>
    </row>
    <row r="26" spans="1:9">
      <c r="A26" s="52" t="s">
        <v>214</v>
      </c>
      <c r="B26" s="53">
        <v>3.7700000000000005</v>
      </c>
      <c r="C26" s="54">
        <v>7186.8399999999992</v>
      </c>
      <c r="D26" s="55">
        <v>2.2361340669934358E-2</v>
      </c>
      <c r="E26" s="56">
        <v>702.13342581501843</v>
      </c>
      <c r="F26" s="115"/>
      <c r="G26" s="114"/>
      <c r="H26" s="44" t="s">
        <v>1491</v>
      </c>
      <c r="I26" s="45" t="s">
        <v>272</v>
      </c>
    </row>
    <row r="27" spans="1:9">
      <c r="A27" s="52" t="s">
        <v>4</v>
      </c>
      <c r="B27" s="53">
        <v>3.9487999999999999</v>
      </c>
      <c r="C27" s="54">
        <v>2641.9800000000005</v>
      </c>
      <c r="D27" s="55">
        <v>8.5258154875130551E-3</v>
      </c>
      <c r="E27" s="56">
        <v>711.68168496577118</v>
      </c>
      <c r="H27" s="44" t="s">
        <v>1492</v>
      </c>
      <c r="I27" s="45" t="s">
        <v>298</v>
      </c>
    </row>
    <row r="28" spans="1:9">
      <c r="A28" s="58" t="s">
        <v>245</v>
      </c>
      <c r="B28" s="53">
        <v>3.9813999999999998</v>
      </c>
      <c r="C28" s="54">
        <v>60247.759999999995</v>
      </c>
      <c r="D28" s="55">
        <v>0.18866936706459078</v>
      </c>
      <c r="E28" s="56">
        <v>713.42126670940229</v>
      </c>
    </row>
    <row r="29" spans="1:9">
      <c r="A29" s="58" t="s">
        <v>243</v>
      </c>
      <c r="B29" s="53">
        <v>4.2194000000000003</v>
      </c>
      <c r="C29" s="54">
        <v>4306.76</v>
      </c>
      <c r="D29" s="55">
        <v>1.3485191232988048E-2</v>
      </c>
      <c r="E29" s="56">
        <v>726.12651877625535</v>
      </c>
    </row>
    <row r="30" spans="1:9">
      <c r="A30" s="60" t="s">
        <v>5</v>
      </c>
      <c r="B30" s="53"/>
      <c r="C30" s="54"/>
      <c r="D30" s="55"/>
      <c r="E30" s="56"/>
    </row>
    <row r="31" spans="1:9">
      <c r="A31" s="58" t="s">
        <v>252</v>
      </c>
      <c r="B31" s="53">
        <v>4.3048000000000011</v>
      </c>
      <c r="C31" s="54">
        <v>2567.7599999999998</v>
      </c>
      <c r="D31" s="55">
        <v>8.0355098689114685E-3</v>
      </c>
      <c r="E31" s="56">
        <v>730.68792645269934</v>
      </c>
    </row>
    <row r="32" spans="1:9">
      <c r="A32" s="58" t="s">
        <v>10</v>
      </c>
      <c r="B32" s="53">
        <v>4.422600000000001</v>
      </c>
      <c r="C32" s="54">
        <v>5755.08</v>
      </c>
      <c r="D32" s="55">
        <v>1.8203833668941492E-2</v>
      </c>
      <c r="E32" s="56">
        <v>736.9778727902069</v>
      </c>
    </row>
    <row r="33" spans="1:9">
      <c r="A33" s="58" t="s">
        <v>6</v>
      </c>
      <c r="B33" s="53">
        <v>4.4276</v>
      </c>
      <c r="C33" s="54">
        <v>28532.340000000004</v>
      </c>
      <c r="D33" s="55">
        <v>8.8507519881196595E-2</v>
      </c>
      <c r="E33" s="56">
        <v>737.24497817106908</v>
      </c>
    </row>
    <row r="34" spans="1:9">
      <c r="A34" s="61" t="s">
        <v>7</v>
      </c>
      <c r="B34" s="53">
        <v>4.4256000000000002</v>
      </c>
      <c r="C34" s="54">
        <v>13737.66</v>
      </c>
      <c r="D34" s="55">
        <v>4.3163805231615379E-2</v>
      </c>
      <c r="E34" s="56">
        <v>737.13674749111169</v>
      </c>
    </row>
    <row r="35" spans="1:9">
      <c r="A35" s="58" t="s">
        <v>215</v>
      </c>
      <c r="B35" s="53">
        <v>4.4914000000000005</v>
      </c>
      <c r="C35" s="54">
        <v>3153.62</v>
      </c>
      <c r="D35" s="55">
        <v>9.7744229259233446E-3</v>
      </c>
      <c r="E35" s="56">
        <v>740.65010440457968</v>
      </c>
    </row>
    <row r="36" spans="1:9">
      <c r="A36" s="61" t="s">
        <v>8</v>
      </c>
      <c r="B36" s="53">
        <v>4.5002000000000013</v>
      </c>
      <c r="C36" s="54">
        <v>3505960.5200000005</v>
      </c>
      <c r="D36" s="55">
        <v>10.850377299256422</v>
      </c>
      <c r="E36" s="56">
        <v>741.12066429533729</v>
      </c>
      <c r="F36" s="44" t="s">
        <v>1555</v>
      </c>
      <c r="G36" s="45" t="s">
        <v>441</v>
      </c>
      <c r="H36" s="44" t="s">
        <v>1493</v>
      </c>
      <c r="I36" s="45" t="s">
        <v>466</v>
      </c>
    </row>
    <row r="37" spans="1:9">
      <c r="A37" s="61">
        <v>520</v>
      </c>
      <c r="B37" s="53">
        <v>4.6532</v>
      </c>
      <c r="C37" s="54">
        <v>199574</v>
      </c>
      <c r="D37" s="55">
        <v>0.621418079894827</v>
      </c>
      <c r="E37" s="56">
        <v>749.29016380403414</v>
      </c>
    </row>
    <row r="38" spans="1:9">
      <c r="A38" s="61" t="s">
        <v>11</v>
      </c>
      <c r="B38" s="53">
        <v>4.6547999999999998</v>
      </c>
      <c r="C38" s="54">
        <v>82538.87999999999</v>
      </c>
      <c r="D38" s="55">
        <v>0.25677424026190188</v>
      </c>
      <c r="E38" s="56">
        <v>749.37541589126533</v>
      </c>
    </row>
    <row r="39" spans="1:9">
      <c r="A39" s="61" t="s">
        <v>9</v>
      </c>
      <c r="B39" s="53"/>
      <c r="C39" s="54"/>
      <c r="D39" s="55"/>
      <c r="E39" s="56"/>
    </row>
    <row r="40" spans="1:9">
      <c r="A40" s="61" t="s">
        <v>165</v>
      </c>
      <c r="B40" s="53">
        <v>4.8202000000000007</v>
      </c>
      <c r="C40" s="54">
        <v>8294.2200000000012</v>
      </c>
      <c r="D40" s="55">
        <v>2.5826076924651171E-2</v>
      </c>
      <c r="E40" s="56">
        <v>758.20639848840028</v>
      </c>
    </row>
    <row r="41" spans="1:9">
      <c r="A41" s="61" t="s">
        <v>188</v>
      </c>
      <c r="B41" s="53">
        <v>4.8224</v>
      </c>
      <c r="C41" s="54">
        <v>14969.779999999999</v>
      </c>
      <c r="D41" s="55">
        <v>4.6840428710037102E-2</v>
      </c>
      <c r="E41" s="56">
        <v>758.32344124535462</v>
      </c>
    </row>
    <row r="42" spans="1:9">
      <c r="A42" s="61" t="s">
        <v>12</v>
      </c>
      <c r="B42" s="53">
        <v>4.8202000000000007</v>
      </c>
      <c r="C42" s="54">
        <v>6434.42</v>
      </c>
      <c r="D42" s="55">
        <v>1.9892754734412616E-2</v>
      </c>
      <c r="E42" s="56">
        <v>758.20639848840028</v>
      </c>
    </row>
    <row r="43" spans="1:9">
      <c r="A43" s="61" t="s">
        <v>13</v>
      </c>
      <c r="B43" s="53">
        <v>4.9008000000000003</v>
      </c>
      <c r="C43" s="54">
        <v>23916.940000000002</v>
      </c>
      <c r="D43" s="55">
        <v>7.5030438672930119E-2</v>
      </c>
      <c r="E43" s="56">
        <v>762.51033504251984</v>
      </c>
    </row>
    <row r="44" spans="1:9">
      <c r="A44" s="61">
        <v>551</v>
      </c>
      <c r="B44" s="53"/>
      <c r="C44" s="54"/>
      <c r="D44" s="55"/>
      <c r="E44" s="56"/>
    </row>
    <row r="45" spans="1:9">
      <c r="A45" s="61" t="s">
        <v>14</v>
      </c>
      <c r="B45" s="53"/>
      <c r="C45" s="54"/>
      <c r="D45" s="55"/>
      <c r="E45" s="56"/>
      <c r="F45" s="44" t="s">
        <v>1556</v>
      </c>
      <c r="G45" s="45" t="s">
        <v>274</v>
      </c>
      <c r="H45" s="44" t="s">
        <v>1494</v>
      </c>
      <c r="I45" s="45" t="s">
        <v>274</v>
      </c>
    </row>
    <row r="46" spans="1:9">
      <c r="A46" s="61" t="s">
        <v>15</v>
      </c>
      <c r="B46" s="53">
        <v>5.2995999999999999</v>
      </c>
      <c r="C46" s="54">
        <v>1207.6799999999998</v>
      </c>
      <c r="D46" s="55">
        <v>3.7706995093445298E-3</v>
      </c>
      <c r="E46" s="56">
        <v>783.80109399089156</v>
      </c>
    </row>
    <row r="47" spans="1:9">
      <c r="A47" s="61" t="s">
        <v>16</v>
      </c>
      <c r="B47" s="53">
        <v>5.4180000000000001</v>
      </c>
      <c r="C47" s="54">
        <v>35054.620000000003</v>
      </c>
      <c r="D47" s="55">
        <v>0.10905467318059539</v>
      </c>
      <c r="E47" s="56">
        <v>790.12253497460438</v>
      </c>
    </row>
    <row r="48" spans="1:9">
      <c r="A48" s="61" t="s">
        <v>17</v>
      </c>
      <c r="B48" s="53"/>
      <c r="C48" s="54"/>
      <c r="D48" s="55"/>
      <c r="E48" s="56"/>
    </row>
    <row r="49" spans="1:9">
      <c r="A49" s="61">
        <v>321</v>
      </c>
      <c r="B49" s="53">
        <v>5.4631999999999996</v>
      </c>
      <c r="C49" s="54">
        <v>7145.8600000000006</v>
      </c>
      <c r="D49" s="55">
        <v>2.1779735589608318E-2</v>
      </c>
      <c r="E49" s="56">
        <v>792.53606020426651</v>
      </c>
    </row>
    <row r="50" spans="1:9">
      <c r="A50" s="61"/>
      <c r="B50" s="53"/>
      <c r="C50" s="54"/>
      <c r="D50" s="55"/>
      <c r="E50" s="56"/>
      <c r="H50" s="44" t="s">
        <v>1446</v>
      </c>
      <c r="I50" s="45" t="s">
        <v>298</v>
      </c>
    </row>
    <row r="51" spans="1:9">
      <c r="A51" s="62" t="s">
        <v>18</v>
      </c>
      <c r="B51" s="53">
        <v>5.6029999999999998</v>
      </c>
      <c r="C51" s="54">
        <v>9361.84</v>
      </c>
      <c r="D51" s="55">
        <v>2.8757354631322542E-2</v>
      </c>
      <c r="E51" s="56">
        <v>800</v>
      </c>
    </row>
    <row r="52" spans="1:9">
      <c r="A52" s="58" t="s">
        <v>19</v>
      </c>
      <c r="B52" s="53">
        <v>5.5939999999999994</v>
      </c>
      <c r="C52" s="54">
        <v>16825.519999999997</v>
      </c>
      <c r="D52" s="55">
        <v>5.2775320271849488E-2</v>
      </c>
      <c r="E52" s="56">
        <v>799.56291286647843</v>
      </c>
    </row>
    <row r="53" spans="1:9">
      <c r="A53" s="61" t="s">
        <v>20</v>
      </c>
      <c r="B53" s="53">
        <v>5.6121999999999996</v>
      </c>
      <c r="C53" s="54">
        <v>2758.36</v>
      </c>
      <c r="D53" s="55">
        <v>8.2363438628139194E-3</v>
      </c>
      <c r="E53" s="56">
        <v>800.35646757646975</v>
      </c>
    </row>
    <row r="54" spans="1:9">
      <c r="A54" s="61" t="s">
        <v>21</v>
      </c>
      <c r="B54" s="53"/>
      <c r="C54" s="54"/>
      <c r="D54" s="55"/>
      <c r="E54" s="56"/>
    </row>
    <row r="55" spans="1:9">
      <c r="A55" s="58" t="s">
        <v>194</v>
      </c>
      <c r="B55" s="53"/>
      <c r="C55" s="54"/>
      <c r="D55" s="55"/>
      <c r="E55" s="56"/>
    </row>
    <row r="56" spans="1:9">
      <c r="A56" s="58">
        <v>552</v>
      </c>
      <c r="B56" s="53"/>
      <c r="C56" s="54"/>
      <c r="D56" s="55"/>
      <c r="E56" s="56"/>
      <c r="F56" s="42"/>
      <c r="G56" s="42"/>
    </row>
    <row r="57" spans="1:9">
      <c r="A57" s="58" t="s">
        <v>22</v>
      </c>
      <c r="B57" s="53">
        <v>5.5926</v>
      </c>
      <c r="C57" s="54">
        <v>3725.7400000000002</v>
      </c>
      <c r="D57" s="55">
        <v>1.1942137716896725E-2</v>
      </c>
      <c r="E57" s="56">
        <v>799.59654653190523</v>
      </c>
    </row>
    <row r="58" spans="1:9">
      <c r="A58" s="58"/>
      <c r="B58" s="53"/>
      <c r="C58" s="54"/>
      <c r="D58" s="55"/>
      <c r="E58" s="56"/>
      <c r="F58" s="115" t="s">
        <v>1557</v>
      </c>
      <c r="G58" s="114" t="s">
        <v>442</v>
      </c>
      <c r="H58" s="44" t="s">
        <v>1495</v>
      </c>
      <c r="I58" s="45" t="s">
        <v>283</v>
      </c>
    </row>
    <row r="59" spans="1:9">
      <c r="A59" s="58">
        <v>72</v>
      </c>
      <c r="B59" s="53"/>
      <c r="C59" s="54"/>
      <c r="D59" s="55"/>
      <c r="E59" s="56"/>
      <c r="F59" s="115"/>
      <c r="G59" s="114"/>
      <c r="H59" s="44" t="s">
        <v>1496</v>
      </c>
      <c r="I59" s="45" t="s">
        <v>425</v>
      </c>
    </row>
    <row r="60" spans="1:9">
      <c r="A60" s="61" t="s">
        <v>23</v>
      </c>
      <c r="B60" s="53">
        <v>6.0920000000000005</v>
      </c>
      <c r="C60" s="54">
        <v>3751</v>
      </c>
      <c r="D60" s="55">
        <v>1.1683562085787516E-2</v>
      </c>
      <c r="E60" s="56">
        <v>818.99750375467636</v>
      </c>
    </row>
    <row r="61" spans="1:9">
      <c r="A61" s="61">
        <v>36</v>
      </c>
      <c r="B61" s="53">
        <v>6.1097999999999999</v>
      </c>
      <c r="C61" s="54">
        <v>273661.98</v>
      </c>
      <c r="D61" s="55">
        <v>0.85447662988331141</v>
      </c>
      <c r="E61" s="56">
        <v>819.68912814776536</v>
      </c>
      <c r="F61" s="42"/>
    </row>
    <row r="62" spans="1:9">
      <c r="A62" s="61" t="s">
        <v>24</v>
      </c>
      <c r="B62" s="53">
        <v>6.1078000000000001</v>
      </c>
      <c r="C62" s="54">
        <v>6629.08</v>
      </c>
      <c r="D62" s="55">
        <v>2.0690215099666974E-2</v>
      </c>
      <c r="E62" s="56">
        <v>819.61151720025885</v>
      </c>
      <c r="F62" s="42"/>
    </row>
    <row r="63" spans="1:9">
      <c r="A63" s="61"/>
      <c r="B63" s="53"/>
      <c r="C63" s="54"/>
      <c r="D63" s="55"/>
      <c r="E63" s="56"/>
      <c r="H63" s="44" t="s">
        <v>1497</v>
      </c>
      <c r="I63" s="45" t="s">
        <v>480</v>
      </c>
    </row>
    <row r="64" spans="1:9">
      <c r="A64" s="61"/>
      <c r="B64" s="53"/>
      <c r="C64" s="54"/>
      <c r="D64" s="55"/>
      <c r="E64" s="56"/>
      <c r="F64" s="44" t="s">
        <v>1071</v>
      </c>
      <c r="G64" s="45" t="s">
        <v>313</v>
      </c>
      <c r="H64" s="44" t="s">
        <v>1498</v>
      </c>
      <c r="I64" s="45" t="s">
        <v>467</v>
      </c>
    </row>
    <row r="65" spans="1:9">
      <c r="A65" s="61"/>
      <c r="B65" s="53"/>
      <c r="C65" s="54"/>
      <c r="D65" s="55"/>
      <c r="E65" s="56"/>
      <c r="F65" s="44" t="s">
        <v>1558</v>
      </c>
      <c r="G65" s="45" t="s">
        <v>443</v>
      </c>
      <c r="H65" s="44" t="s">
        <v>1499</v>
      </c>
      <c r="I65" s="45" t="s">
        <v>274</v>
      </c>
    </row>
    <row r="66" spans="1:9">
      <c r="A66" s="61" t="s">
        <v>25</v>
      </c>
      <c r="B66" s="53">
        <v>6.4605999999999995</v>
      </c>
      <c r="C66" s="54">
        <v>14499.48</v>
      </c>
      <c r="D66" s="55">
        <v>4.5663856788154211E-2</v>
      </c>
      <c r="E66" s="56">
        <v>833.31692552686741</v>
      </c>
    </row>
    <row r="67" spans="1:9">
      <c r="A67" s="61"/>
      <c r="B67" s="53"/>
      <c r="C67" s="54"/>
      <c r="D67" s="55"/>
      <c r="E67" s="56"/>
      <c r="H67" s="44" t="s">
        <v>1500</v>
      </c>
      <c r="I67" s="45" t="s">
        <v>1173</v>
      </c>
    </row>
    <row r="68" spans="1:9">
      <c r="A68" s="61" t="s">
        <v>189</v>
      </c>
      <c r="B68" s="53">
        <v>6.5723999999999991</v>
      </c>
      <c r="C68" s="54">
        <v>7680.3399999999992</v>
      </c>
      <c r="D68" s="55">
        <v>2.3612382332120711E-2</v>
      </c>
      <c r="E68" s="56">
        <v>837.66123192064663</v>
      </c>
    </row>
    <row r="69" spans="1:9">
      <c r="A69" s="61" t="s">
        <v>28</v>
      </c>
      <c r="B69" s="53">
        <v>6.5710000000000006</v>
      </c>
      <c r="C69" s="54">
        <v>5074.16</v>
      </c>
      <c r="D69" s="55">
        <v>1.540715572522024E-2</v>
      </c>
      <c r="E69" s="56">
        <v>837.60674699741867</v>
      </c>
    </row>
    <row r="70" spans="1:9">
      <c r="A70" s="61" t="s">
        <v>27</v>
      </c>
      <c r="B70" s="53">
        <v>6.7394999999999996</v>
      </c>
      <c r="C70" s="54">
        <v>8513.8250000000007</v>
      </c>
      <c r="D70" s="55">
        <v>2.5802312105397171E-2</v>
      </c>
      <c r="E70" s="56">
        <v>844.298098734105</v>
      </c>
    </row>
    <row r="71" spans="1:9">
      <c r="A71" s="61"/>
      <c r="B71" s="53"/>
      <c r="C71" s="54"/>
      <c r="D71" s="55"/>
      <c r="E71" s="56"/>
      <c r="F71" s="44" t="s">
        <v>1559</v>
      </c>
      <c r="G71" s="45" t="s">
        <v>406</v>
      </c>
      <c r="H71" s="44" t="s">
        <v>1501</v>
      </c>
      <c r="I71" s="45" t="s">
        <v>468</v>
      </c>
    </row>
    <row r="72" spans="1:9">
      <c r="A72" s="61" t="s">
        <v>26</v>
      </c>
      <c r="B72" s="53">
        <v>6.9782000000000011</v>
      </c>
      <c r="C72" s="54">
        <v>5390.5599999999995</v>
      </c>
      <c r="D72" s="55">
        <v>1.6451450436490319E-2</v>
      </c>
      <c r="E72" s="56">
        <v>853.42759782420637</v>
      </c>
    </row>
    <row r="73" spans="1:9">
      <c r="A73" s="58" t="s">
        <v>216</v>
      </c>
      <c r="B73" s="53"/>
      <c r="C73" s="54"/>
      <c r="D73" s="55"/>
      <c r="E73" s="56"/>
    </row>
    <row r="74" spans="1:9">
      <c r="A74" s="58" t="s">
        <v>204</v>
      </c>
      <c r="B74" s="53">
        <v>7.0462000000000007</v>
      </c>
      <c r="C74" s="54">
        <v>3338.4200000000005</v>
      </c>
      <c r="D74" s="55">
        <v>1.0345511486069891E-2</v>
      </c>
      <c r="E74" s="56">
        <v>856.06821202483547</v>
      </c>
      <c r="F74" s="44" t="s">
        <v>1560</v>
      </c>
      <c r="G74" s="45" t="s">
        <v>283</v>
      </c>
      <c r="H74" s="44" t="s">
        <v>1502</v>
      </c>
      <c r="I74" s="45" t="s">
        <v>469</v>
      </c>
    </row>
    <row r="75" spans="1:9">
      <c r="A75" s="61" t="s">
        <v>29</v>
      </c>
      <c r="B75" s="53">
        <v>7.121599999999999</v>
      </c>
      <c r="C75" s="54">
        <v>38072.639999999999</v>
      </c>
      <c r="D75" s="55">
        <v>0.11818637943517556</v>
      </c>
      <c r="E75" s="56">
        <v>858.99858068111155</v>
      </c>
    </row>
    <row r="76" spans="1:9">
      <c r="A76" s="61" t="s">
        <v>166</v>
      </c>
      <c r="B76" s="53">
        <v>7.160000000000001</v>
      </c>
      <c r="C76" s="54">
        <v>1542.3799999999999</v>
      </c>
      <c r="D76" s="55">
        <v>4.6838146796923611E-3</v>
      </c>
      <c r="E76" s="56">
        <v>860.48998810728403</v>
      </c>
    </row>
    <row r="77" spans="1:9" ht="30" customHeight="1">
      <c r="A77" s="58" t="s">
        <v>244</v>
      </c>
      <c r="B77" s="53">
        <v>7.2495000000000003</v>
      </c>
      <c r="C77" s="54">
        <v>4963.55</v>
      </c>
      <c r="D77" s="55">
        <v>1.5123179872083132E-2</v>
      </c>
      <c r="E77" s="56">
        <v>864.1506172538484</v>
      </c>
      <c r="F77" s="115" t="s">
        <v>1561</v>
      </c>
      <c r="G77" s="114" t="s">
        <v>444</v>
      </c>
      <c r="H77" s="115" t="s">
        <v>1503</v>
      </c>
      <c r="I77" s="114" t="s">
        <v>470</v>
      </c>
    </row>
    <row r="78" spans="1:9">
      <c r="A78" s="58" t="s">
        <v>171</v>
      </c>
      <c r="B78" s="53">
        <v>7.2677999999999994</v>
      </c>
      <c r="C78" s="54">
        <v>36851.479999999996</v>
      </c>
      <c r="D78" s="55">
        <v>0.11372580067463407</v>
      </c>
      <c r="E78" s="56">
        <v>864.67695687921332</v>
      </c>
      <c r="F78" s="115"/>
      <c r="G78" s="114"/>
      <c r="H78" s="115"/>
      <c r="I78" s="114"/>
    </row>
    <row r="79" spans="1:9">
      <c r="A79" s="58" t="s">
        <v>30</v>
      </c>
      <c r="B79" s="53"/>
      <c r="C79" s="54"/>
      <c r="D79" s="55"/>
      <c r="E79" s="56"/>
      <c r="F79" s="115"/>
      <c r="G79" s="114"/>
      <c r="H79" s="115"/>
      <c r="I79" s="114"/>
    </row>
    <row r="80" spans="1:9">
      <c r="A80" s="61" t="s">
        <v>31</v>
      </c>
      <c r="B80" s="53">
        <v>7.3343999999999996</v>
      </c>
      <c r="C80" s="54">
        <v>99952.439999999988</v>
      </c>
      <c r="D80" s="55">
        <v>0.31020792597830343</v>
      </c>
      <c r="E80" s="56">
        <v>867.26576704790364</v>
      </c>
      <c r="F80" s="115"/>
      <c r="G80" s="114"/>
      <c r="H80" s="115"/>
      <c r="I80" s="114"/>
    </row>
    <row r="81" spans="1:9">
      <c r="A81" s="61">
        <v>146</v>
      </c>
      <c r="B81" s="53"/>
      <c r="C81" s="54"/>
      <c r="D81" s="55"/>
      <c r="E81" s="56"/>
    </row>
    <row r="82" spans="1:9">
      <c r="A82" s="61" t="s">
        <v>32</v>
      </c>
      <c r="B82" s="53"/>
      <c r="C82" s="54"/>
      <c r="D82" s="55"/>
      <c r="E82" s="56"/>
    </row>
    <row r="83" spans="1:9">
      <c r="A83" s="61">
        <v>310</v>
      </c>
      <c r="B83" s="53">
        <v>7.7223333333333342</v>
      </c>
      <c r="C83" s="54">
        <v>2671.2000000000003</v>
      </c>
      <c r="D83" s="55">
        <v>8.8960292824089276E-3</v>
      </c>
      <c r="E83" s="56">
        <v>882.01344910179023</v>
      </c>
    </row>
    <row r="84" spans="1:9">
      <c r="A84" s="58" t="s">
        <v>40</v>
      </c>
      <c r="B84" s="53">
        <v>7.8696000000000002</v>
      </c>
      <c r="C84" s="54">
        <v>1829.6599999999999</v>
      </c>
      <c r="D84" s="55">
        <v>5.585125910112447E-3</v>
      </c>
      <c r="E84" s="56">
        <v>888.0602063825645</v>
      </c>
    </row>
    <row r="85" spans="1:9">
      <c r="A85" s="58" t="s">
        <v>195</v>
      </c>
      <c r="B85" s="53">
        <v>7.9391999999999996</v>
      </c>
      <c r="C85" s="54">
        <v>23971.660000000003</v>
      </c>
      <c r="D85" s="55">
        <v>7.4215658935640486E-2</v>
      </c>
      <c r="E85" s="56">
        <v>890.76249856916854</v>
      </c>
      <c r="H85" s="44" t="s">
        <v>1504</v>
      </c>
      <c r="I85" s="45" t="s">
        <v>471</v>
      </c>
    </row>
    <row r="86" spans="1:9">
      <c r="A86" s="61" t="s">
        <v>33</v>
      </c>
      <c r="B86" s="53"/>
      <c r="C86" s="54"/>
      <c r="D86" s="55"/>
      <c r="E86" s="56"/>
    </row>
    <row r="87" spans="1:9">
      <c r="A87" s="61" t="s">
        <v>34</v>
      </c>
      <c r="B87" s="53"/>
      <c r="C87" s="54"/>
      <c r="D87" s="55"/>
      <c r="E87" s="56"/>
    </row>
    <row r="88" spans="1:9">
      <c r="A88" s="61" t="s">
        <v>35</v>
      </c>
      <c r="B88" s="53"/>
      <c r="C88" s="54"/>
      <c r="D88" s="55"/>
      <c r="E88" s="56"/>
    </row>
    <row r="89" spans="1:9">
      <c r="A89" s="61" t="s">
        <v>36</v>
      </c>
      <c r="B89" s="53">
        <v>7.9398000000000009</v>
      </c>
      <c r="C89" s="54">
        <v>524442.05999999994</v>
      </c>
      <c r="D89" s="55">
        <v>1.6261183569422113</v>
      </c>
      <c r="E89" s="56">
        <v>890.78543782735051</v>
      </c>
    </row>
    <row r="90" spans="1:9">
      <c r="A90" s="58" t="s">
        <v>192</v>
      </c>
      <c r="B90" s="53">
        <v>7.9560000000000004</v>
      </c>
      <c r="C90" s="54">
        <v>5890.6399999999994</v>
      </c>
      <c r="D90" s="55">
        <v>1.8429958852916477E-2</v>
      </c>
      <c r="E90" s="56">
        <v>891.4145806082679</v>
      </c>
    </row>
    <row r="91" spans="1:9">
      <c r="A91" s="61" t="s">
        <v>38</v>
      </c>
      <c r="B91" s="53">
        <v>7.9993999999999996</v>
      </c>
      <c r="C91" s="54">
        <v>60723</v>
      </c>
      <c r="D91" s="55">
        <v>0.18836768121497971</v>
      </c>
      <c r="E91" s="56">
        <v>893.1012863524287</v>
      </c>
    </row>
    <row r="92" spans="1:9">
      <c r="A92" s="61" t="s">
        <v>37</v>
      </c>
      <c r="B92" s="53">
        <v>8.0565999999999995</v>
      </c>
      <c r="C92" s="54">
        <v>5623.8799999999992</v>
      </c>
      <c r="D92" s="55">
        <v>1.7333806997305128E-2</v>
      </c>
      <c r="E92" s="56">
        <v>895.32371746276999</v>
      </c>
    </row>
    <row r="93" spans="1:9">
      <c r="A93" s="61" t="s">
        <v>39</v>
      </c>
      <c r="B93" s="53"/>
      <c r="C93" s="54"/>
      <c r="D93" s="55"/>
      <c r="E93" s="56"/>
    </row>
    <row r="94" spans="1:9">
      <c r="A94" s="62" t="s">
        <v>41</v>
      </c>
      <c r="B94" s="53">
        <v>8.1770000000000014</v>
      </c>
      <c r="C94" s="54">
        <v>2678.7200000000003</v>
      </c>
      <c r="D94" s="55">
        <v>8.0755023791845102E-3</v>
      </c>
      <c r="E94" s="56">
        <v>900</v>
      </c>
    </row>
    <row r="95" spans="1:9">
      <c r="A95" s="58" t="s">
        <v>42</v>
      </c>
      <c r="B95" s="53"/>
      <c r="C95" s="54"/>
      <c r="D95" s="55"/>
      <c r="E95" s="56"/>
    </row>
    <row r="96" spans="1:9">
      <c r="A96" s="58" t="s">
        <v>43</v>
      </c>
      <c r="B96" s="53">
        <v>8.2483333333333331</v>
      </c>
      <c r="C96" s="54">
        <v>1460.6333333333332</v>
      </c>
      <c r="D96" s="55">
        <v>4.054968030083218E-3</v>
      </c>
      <c r="E96" s="56">
        <v>902.6639122870032</v>
      </c>
    </row>
    <row r="97" spans="1:9">
      <c r="A97" s="61" t="s">
        <v>44</v>
      </c>
      <c r="B97" s="53">
        <v>8.2626000000000008</v>
      </c>
      <c r="C97" s="54">
        <v>2472.3599999999997</v>
      </c>
      <c r="D97" s="55">
        <v>7.475268852303452E-3</v>
      </c>
      <c r="E97" s="56">
        <v>902.76383349574519</v>
      </c>
    </row>
    <row r="98" spans="1:9">
      <c r="A98" s="61">
        <v>62</v>
      </c>
      <c r="B98" s="53"/>
      <c r="C98" s="54"/>
      <c r="D98" s="55"/>
      <c r="E98" s="56"/>
      <c r="F98" s="44" t="s">
        <v>1562</v>
      </c>
      <c r="G98" s="45" t="s">
        <v>445</v>
      </c>
    </row>
    <row r="99" spans="1:9">
      <c r="A99" s="61"/>
      <c r="B99" s="53"/>
      <c r="C99" s="54"/>
      <c r="D99" s="55"/>
      <c r="E99" s="56"/>
      <c r="F99" s="42"/>
      <c r="G99" s="42"/>
    </row>
    <row r="100" spans="1:9">
      <c r="A100" s="58">
        <v>141</v>
      </c>
      <c r="B100" s="53">
        <v>8.5093999999999994</v>
      </c>
      <c r="C100" s="54">
        <v>10495.5</v>
      </c>
      <c r="D100" s="55">
        <v>3.2156558105182566E-2</v>
      </c>
      <c r="E100" s="56">
        <v>910.73270985255226</v>
      </c>
      <c r="F100" s="115" t="s">
        <v>1563</v>
      </c>
      <c r="G100" s="114" t="s">
        <v>975</v>
      </c>
      <c r="H100" s="115" t="s">
        <v>1505</v>
      </c>
      <c r="I100" s="114" t="s">
        <v>472</v>
      </c>
    </row>
    <row r="101" spans="1:9">
      <c r="A101" s="58">
        <v>322</v>
      </c>
      <c r="B101" s="53">
        <v>8.5107999999999997</v>
      </c>
      <c r="C101" s="54">
        <v>174370.5</v>
      </c>
      <c r="D101" s="55">
        <v>0.53565213134822165</v>
      </c>
      <c r="E101" s="56">
        <v>910.7782559460544</v>
      </c>
      <c r="F101" s="115"/>
      <c r="G101" s="114"/>
      <c r="H101" s="115"/>
      <c r="I101" s="114"/>
    </row>
    <row r="102" spans="1:9">
      <c r="A102" s="58" t="s">
        <v>46</v>
      </c>
      <c r="B102" s="53">
        <v>8.5427999999999997</v>
      </c>
      <c r="C102" s="54">
        <v>105368.5</v>
      </c>
      <c r="D102" s="55">
        <v>0.32818665785024115</v>
      </c>
      <c r="E102" s="56">
        <v>911.81182764840048</v>
      </c>
      <c r="F102" s="115"/>
      <c r="G102" s="114"/>
      <c r="H102" s="115"/>
      <c r="I102" s="114"/>
    </row>
    <row r="103" spans="1:9">
      <c r="A103" s="58" t="s">
        <v>45</v>
      </c>
      <c r="B103" s="53">
        <v>8.5806000000000004</v>
      </c>
      <c r="C103" s="54">
        <v>4362.4600000000009</v>
      </c>
      <c r="D103" s="55">
        <v>1.351551312605922E-2</v>
      </c>
      <c r="E103" s="56">
        <v>913.0330468154682</v>
      </c>
      <c r="F103" s="44" t="s">
        <v>1564</v>
      </c>
      <c r="G103" s="45" t="s">
        <v>295</v>
      </c>
      <c r="H103" s="44" t="s">
        <v>1506</v>
      </c>
      <c r="I103" s="45" t="s">
        <v>473</v>
      </c>
    </row>
    <row r="104" spans="1:9">
      <c r="A104" s="58"/>
      <c r="B104" s="53"/>
      <c r="C104" s="54"/>
      <c r="D104" s="55"/>
      <c r="E104" s="56"/>
      <c r="H104" s="44" t="s">
        <v>1507</v>
      </c>
      <c r="I104" s="45" t="s">
        <v>308</v>
      </c>
    </row>
    <row r="105" spans="1:9">
      <c r="A105" s="61" t="s">
        <v>47</v>
      </c>
      <c r="B105" s="53">
        <v>8.8509999999999991</v>
      </c>
      <c r="C105" s="54">
        <v>10053.079999999998</v>
      </c>
      <c r="D105" s="55">
        <v>3.113118066896977E-2</v>
      </c>
      <c r="E105" s="56">
        <v>921.76434077596389</v>
      </c>
      <c r="F105" s="42"/>
      <c r="G105" s="42"/>
      <c r="H105" s="42"/>
      <c r="I105" s="42"/>
    </row>
    <row r="106" spans="1:9">
      <c r="A106" s="61" t="s">
        <v>48</v>
      </c>
      <c r="B106" s="53">
        <v>8.9382000000000001</v>
      </c>
      <c r="C106" s="54">
        <v>6608.82</v>
      </c>
      <c r="D106" s="55">
        <v>2.0342804913853395E-2</v>
      </c>
      <c r="E106" s="56">
        <v>924.58100921688106</v>
      </c>
      <c r="F106" s="115" t="s">
        <v>1565</v>
      </c>
      <c r="G106" s="114" t="s">
        <v>446</v>
      </c>
      <c r="H106" s="115" t="s">
        <v>1508</v>
      </c>
      <c r="I106" s="114" t="s">
        <v>474</v>
      </c>
    </row>
    <row r="107" spans="1:9">
      <c r="A107" s="61" t="s">
        <v>49</v>
      </c>
      <c r="B107" s="53">
        <v>8.9568000000000012</v>
      </c>
      <c r="C107" s="54">
        <v>3488.9799999999996</v>
      </c>
      <c r="D107" s="55">
        <v>1.0691402703043851E-2</v>
      </c>
      <c r="E107" s="56">
        <v>925.18174401004603</v>
      </c>
      <c r="F107" s="115"/>
      <c r="G107" s="114"/>
      <c r="H107" s="115"/>
      <c r="I107" s="114"/>
    </row>
    <row r="108" spans="1:9">
      <c r="A108" s="61">
        <v>323</v>
      </c>
      <c r="B108" s="53"/>
      <c r="C108" s="54"/>
      <c r="D108" s="55"/>
      <c r="E108" s="56"/>
    </row>
    <row r="109" spans="1:9">
      <c r="A109" s="61" t="s">
        <v>50</v>
      </c>
      <c r="B109" s="53">
        <v>9.1134000000000004</v>
      </c>
      <c r="C109" s="54">
        <v>101949.58</v>
      </c>
      <c r="D109" s="55">
        <v>0.31153358201914577</v>
      </c>
      <c r="E109" s="56">
        <v>930.23872659254391</v>
      </c>
    </row>
    <row r="110" spans="1:9">
      <c r="A110" s="61">
        <v>30</v>
      </c>
      <c r="B110" s="53">
        <v>9.1142000000000003</v>
      </c>
      <c r="C110" s="54">
        <v>24377.08</v>
      </c>
      <c r="D110" s="55">
        <v>7.4637541258983364E-2</v>
      </c>
      <c r="E110" s="56">
        <v>930.26437583909717</v>
      </c>
    </row>
    <row r="111" spans="1:9">
      <c r="A111" s="61" t="s">
        <v>51</v>
      </c>
      <c r="B111" s="53">
        <v>9.2227999999999994</v>
      </c>
      <c r="C111" s="54">
        <v>1411.7800000000002</v>
      </c>
      <c r="D111" s="55">
        <v>4.4219765382300822E-3</v>
      </c>
      <c r="E111" s="56">
        <v>933.77156971390525</v>
      </c>
    </row>
    <row r="112" spans="1:9">
      <c r="A112" s="61" t="s">
        <v>52</v>
      </c>
      <c r="B112" s="53"/>
      <c r="C112" s="54"/>
      <c r="D112" s="55"/>
      <c r="E112" s="56"/>
    </row>
    <row r="113" spans="1:9">
      <c r="A113" s="61" t="s">
        <v>53</v>
      </c>
      <c r="B113" s="53"/>
      <c r="C113" s="54"/>
      <c r="D113" s="55"/>
      <c r="E113" s="56"/>
    </row>
    <row r="114" spans="1:9">
      <c r="A114" s="61" t="s">
        <v>54</v>
      </c>
      <c r="B114" s="53">
        <v>9.3951999999999991</v>
      </c>
      <c r="C114" s="54">
        <v>4380.32</v>
      </c>
      <c r="D114" s="55">
        <v>1.3458475218873805E-2</v>
      </c>
      <c r="E114" s="56">
        <v>939.33876229669659</v>
      </c>
    </row>
    <row r="115" spans="1:9">
      <c r="A115" s="61">
        <v>548</v>
      </c>
      <c r="B115" s="53">
        <v>9.5682500000000008</v>
      </c>
      <c r="C115" s="54">
        <v>4022.125</v>
      </c>
      <c r="D115" s="55">
        <v>1.2726369392557543E-2</v>
      </c>
      <c r="E115" s="56">
        <v>944.75601404891074</v>
      </c>
      <c r="F115" s="44" t="s">
        <v>548</v>
      </c>
      <c r="G115" s="45" t="s">
        <v>270</v>
      </c>
      <c r="H115" s="44" t="s">
        <v>1509</v>
      </c>
      <c r="I115" s="45" t="s">
        <v>475</v>
      </c>
    </row>
    <row r="116" spans="1:9">
      <c r="A116" s="61">
        <v>549</v>
      </c>
      <c r="B116" s="53"/>
      <c r="C116" s="54"/>
      <c r="D116" s="55"/>
      <c r="E116" s="56"/>
    </row>
    <row r="117" spans="1:9">
      <c r="A117" s="61" t="s">
        <v>196</v>
      </c>
      <c r="B117" s="53">
        <v>9.8359999999999985</v>
      </c>
      <c r="C117" s="54">
        <v>9368.1</v>
      </c>
      <c r="D117" s="55">
        <v>2.8810744410878986E-2</v>
      </c>
      <c r="E117" s="56">
        <v>953.57476614489406</v>
      </c>
    </row>
    <row r="118" spans="1:9">
      <c r="A118" s="61" t="s">
        <v>55</v>
      </c>
      <c r="B118" s="53"/>
      <c r="C118" s="54"/>
      <c r="D118" s="55"/>
      <c r="E118" s="56"/>
    </row>
    <row r="119" spans="1:9">
      <c r="A119" s="61" t="s">
        <v>56</v>
      </c>
      <c r="B119" s="53"/>
      <c r="C119" s="54"/>
      <c r="D119" s="55"/>
      <c r="E119" s="56"/>
    </row>
    <row r="120" spans="1:9">
      <c r="A120" s="61" t="s">
        <v>229</v>
      </c>
      <c r="B120" s="53"/>
      <c r="C120" s="54"/>
      <c r="D120" s="55"/>
      <c r="E120" s="56"/>
    </row>
    <row r="121" spans="1:9">
      <c r="A121" s="58">
        <v>316</v>
      </c>
      <c r="B121" s="53">
        <v>9.968399999999999</v>
      </c>
      <c r="C121" s="54">
        <v>19361.339999999997</v>
      </c>
      <c r="D121" s="55">
        <v>6.0027717759065971E-2</v>
      </c>
      <c r="E121" s="56">
        <v>957.85067612636487</v>
      </c>
    </row>
    <row r="122" spans="1:9">
      <c r="A122" s="61" t="s">
        <v>57</v>
      </c>
      <c r="B122" s="53">
        <v>10.062200000000001</v>
      </c>
      <c r="C122" s="54">
        <v>18781.46</v>
      </c>
      <c r="D122" s="55">
        <v>5.7466792970514692E-2</v>
      </c>
      <c r="E122" s="56">
        <v>960.87952454676883</v>
      </c>
    </row>
    <row r="123" spans="1:9">
      <c r="A123" s="61" t="s">
        <v>197</v>
      </c>
      <c r="B123" s="53"/>
      <c r="C123" s="54"/>
      <c r="D123" s="55"/>
      <c r="E123" s="56"/>
    </row>
    <row r="124" spans="1:9">
      <c r="A124" s="61" t="s">
        <v>58</v>
      </c>
      <c r="B124" s="53"/>
      <c r="C124" s="54"/>
      <c r="D124" s="55"/>
      <c r="E124" s="56"/>
    </row>
    <row r="125" spans="1:9">
      <c r="A125" s="61" t="s">
        <v>59</v>
      </c>
      <c r="B125" s="53">
        <v>10.326599999999999</v>
      </c>
      <c r="C125" s="54">
        <v>27281.279999999999</v>
      </c>
      <c r="D125" s="55">
        <v>8.31437890704875E-2</v>
      </c>
      <c r="E125" s="56">
        <v>969.41827004743539</v>
      </c>
      <c r="F125" s="115" t="s">
        <v>888</v>
      </c>
      <c r="G125" s="114" t="s">
        <v>447</v>
      </c>
      <c r="H125" s="115" t="s">
        <v>1510</v>
      </c>
      <c r="I125" s="114" t="s">
        <v>476</v>
      </c>
    </row>
    <row r="126" spans="1:9">
      <c r="A126" s="61">
        <v>521</v>
      </c>
      <c r="B126" s="53">
        <v>10.3964</v>
      </c>
      <c r="C126" s="54">
        <v>22050.080000000002</v>
      </c>
      <c r="D126" s="55">
        <v>6.7268747829583558E-2</v>
      </c>
      <c r="E126" s="56">
        <v>971.67226341894457</v>
      </c>
      <c r="F126" s="115"/>
      <c r="G126" s="114"/>
      <c r="H126" s="115"/>
      <c r="I126" s="114"/>
    </row>
    <row r="127" spans="1:9">
      <c r="A127" s="61" t="s">
        <v>60</v>
      </c>
      <c r="B127" s="53">
        <v>10.405600000000002</v>
      </c>
      <c r="C127" s="54">
        <v>2081.2599999999998</v>
      </c>
      <c r="D127" s="55">
        <v>6.4813858169707455E-3</v>
      </c>
      <c r="E127" s="56">
        <v>971.96845649059264</v>
      </c>
      <c r="F127" s="115"/>
      <c r="G127" s="114"/>
      <c r="H127" s="115"/>
      <c r="I127" s="114"/>
    </row>
    <row r="128" spans="1:9">
      <c r="A128" s="58">
        <v>515</v>
      </c>
      <c r="B128" s="53">
        <v>10.405999999999999</v>
      </c>
      <c r="C128" s="54">
        <v>23217.34</v>
      </c>
      <c r="D128" s="55">
        <v>7.1102579026948373E-2</v>
      </c>
      <c r="E128" s="56">
        <v>971.98195319114257</v>
      </c>
      <c r="F128" s="115"/>
      <c r="G128" s="114"/>
      <c r="H128" s="115"/>
      <c r="I128" s="114"/>
    </row>
    <row r="129" spans="1:9">
      <c r="A129" s="61" t="s">
        <v>61</v>
      </c>
      <c r="B129" s="53"/>
      <c r="C129" s="54"/>
      <c r="D129" s="55"/>
      <c r="E129" s="56"/>
    </row>
    <row r="130" spans="1:9">
      <c r="A130" s="58" t="s">
        <v>63</v>
      </c>
      <c r="B130" s="53"/>
      <c r="C130" s="54"/>
      <c r="D130" s="55"/>
      <c r="E130" s="56"/>
    </row>
    <row r="131" spans="1:9">
      <c r="A131" s="61" t="s">
        <v>64</v>
      </c>
      <c r="B131" s="53"/>
      <c r="C131" s="54"/>
      <c r="D131" s="55"/>
      <c r="E131" s="56"/>
      <c r="F131" s="44" t="s">
        <v>1566</v>
      </c>
      <c r="G131" s="45" t="s">
        <v>280</v>
      </c>
      <c r="H131" s="42" t="s">
        <v>1511</v>
      </c>
      <c r="I131" s="45" t="s">
        <v>477</v>
      </c>
    </row>
    <row r="132" spans="1:9">
      <c r="A132" s="61" t="s">
        <v>167</v>
      </c>
      <c r="B132" s="53"/>
      <c r="C132" s="54"/>
      <c r="D132" s="55"/>
      <c r="E132" s="56"/>
      <c r="H132" s="42"/>
    </row>
    <row r="133" spans="1:9">
      <c r="A133" s="61" t="s">
        <v>62</v>
      </c>
      <c r="B133" s="53"/>
      <c r="C133" s="54"/>
      <c r="D133" s="55"/>
      <c r="E133" s="56"/>
      <c r="H133" s="42"/>
    </row>
    <row r="134" spans="1:9">
      <c r="A134" s="58" t="s">
        <v>65</v>
      </c>
      <c r="B134" s="53">
        <v>10.725999999999999</v>
      </c>
      <c r="C134" s="54">
        <v>4722.62</v>
      </c>
      <c r="D134" s="55">
        <v>1.4510490658150941E-2</v>
      </c>
      <c r="E134" s="56">
        <v>982.31643494866296</v>
      </c>
      <c r="H134" s="42"/>
    </row>
    <row r="135" spans="1:9">
      <c r="A135" s="58"/>
      <c r="B135" s="53"/>
      <c r="C135" s="54"/>
      <c r="D135" s="55"/>
      <c r="E135" s="56"/>
      <c r="H135" s="42" t="s">
        <v>1512</v>
      </c>
      <c r="I135" s="45" t="s">
        <v>298</v>
      </c>
    </row>
    <row r="136" spans="1:9">
      <c r="A136" s="61" t="s">
        <v>66</v>
      </c>
      <c r="B136" s="53">
        <v>10.777199999999999</v>
      </c>
      <c r="C136" s="54">
        <v>1528.8400000000001</v>
      </c>
      <c r="D136" s="55">
        <v>4.6970450171160139E-3</v>
      </c>
      <c r="E136" s="56">
        <v>983.969053063454</v>
      </c>
      <c r="H136" s="42"/>
    </row>
    <row r="137" spans="1:9">
      <c r="A137" s="58" t="s">
        <v>269</v>
      </c>
      <c r="B137" s="53">
        <v>10.825999999999999</v>
      </c>
      <c r="C137" s="54">
        <v>5668.92</v>
      </c>
      <c r="D137" s="55">
        <v>1.7278159894344305E-2</v>
      </c>
      <c r="E137" s="56">
        <v>985.54461321265103</v>
      </c>
      <c r="H137" s="42"/>
    </row>
    <row r="138" spans="1:9">
      <c r="A138" s="61" t="s">
        <v>67</v>
      </c>
      <c r="B138" s="53">
        <v>10.885400000000001</v>
      </c>
      <c r="C138" s="54">
        <v>1433.04</v>
      </c>
      <c r="D138" s="55">
        <v>4.4565651372073011E-3</v>
      </c>
      <c r="E138" s="56">
        <v>987.46350305747785</v>
      </c>
      <c r="H138" s="42"/>
    </row>
    <row r="139" spans="1:9">
      <c r="A139" s="58" t="s">
        <v>200</v>
      </c>
      <c r="B139" s="53"/>
      <c r="C139" s="54"/>
      <c r="D139" s="55"/>
      <c r="E139" s="56"/>
      <c r="H139" s="42"/>
    </row>
    <row r="140" spans="1:9">
      <c r="A140" s="61" t="s">
        <v>68</v>
      </c>
      <c r="B140" s="53">
        <v>10.892999999999999</v>
      </c>
      <c r="C140" s="54">
        <v>1511.9749999999999</v>
      </c>
      <c r="D140" s="55">
        <v>3.5896625653548237E-3</v>
      </c>
      <c r="E140" s="56">
        <v>988</v>
      </c>
      <c r="H140" s="42"/>
    </row>
    <row r="141" spans="1:9">
      <c r="A141" s="61" t="s">
        <v>69</v>
      </c>
      <c r="B141" s="53"/>
      <c r="C141" s="54"/>
      <c r="D141" s="55"/>
      <c r="E141" s="56"/>
      <c r="H141" s="42"/>
    </row>
    <row r="142" spans="1:9">
      <c r="A142" s="61">
        <v>450</v>
      </c>
      <c r="B142" s="53">
        <v>10.98</v>
      </c>
      <c r="C142" s="54">
        <v>1990.6599999999999</v>
      </c>
      <c r="D142" s="55">
        <v>5.9828444671250619E-3</v>
      </c>
      <c r="E142" s="56">
        <v>990.51767766135163</v>
      </c>
      <c r="F142" s="44" t="s">
        <v>1567</v>
      </c>
      <c r="G142" s="45" t="s">
        <v>448</v>
      </c>
      <c r="H142" s="42" t="s">
        <v>1513</v>
      </c>
      <c r="I142" s="45" t="s">
        <v>1101</v>
      </c>
    </row>
    <row r="143" spans="1:9">
      <c r="A143" s="61" t="s">
        <v>70</v>
      </c>
      <c r="B143" s="53">
        <v>11.014799999999999</v>
      </c>
      <c r="C143" s="54">
        <v>2878.62</v>
      </c>
      <c r="D143" s="55">
        <v>8.809985396606974E-3</v>
      </c>
      <c r="E143" s="56">
        <v>991.64193931017053</v>
      </c>
      <c r="H143" s="42"/>
    </row>
    <row r="144" spans="1:9">
      <c r="A144" s="61" t="s">
        <v>183</v>
      </c>
      <c r="B144" s="53"/>
      <c r="C144" s="54"/>
      <c r="D144" s="55"/>
      <c r="E144" s="56"/>
      <c r="H144" s="42"/>
    </row>
    <row r="145" spans="1:9">
      <c r="A145" s="58" t="s">
        <v>230</v>
      </c>
      <c r="B145" s="53"/>
      <c r="C145" s="54"/>
      <c r="D145" s="55"/>
      <c r="E145" s="56"/>
      <c r="H145" s="42"/>
    </row>
    <row r="146" spans="1:9">
      <c r="A146" s="61" t="s">
        <v>71</v>
      </c>
      <c r="B146" s="53">
        <v>11.0284</v>
      </c>
      <c r="C146" s="54">
        <v>5228.62</v>
      </c>
      <c r="D146" s="55">
        <v>1.5807578617507517E-2</v>
      </c>
      <c r="E146" s="56">
        <v>992.08210327971005</v>
      </c>
      <c r="H146" s="42"/>
    </row>
    <row r="147" spans="1:9">
      <c r="A147" s="61" t="s">
        <v>72</v>
      </c>
      <c r="B147" s="53"/>
      <c r="C147" s="54"/>
      <c r="D147" s="55"/>
      <c r="E147" s="56"/>
      <c r="H147" s="42"/>
    </row>
    <row r="148" spans="1:9">
      <c r="A148" s="61" t="s">
        <v>73</v>
      </c>
      <c r="B148" s="53">
        <v>11.079000000000001</v>
      </c>
      <c r="C148" s="54">
        <v>4602.0599999999995</v>
      </c>
      <c r="D148" s="55">
        <v>1.4408495279286431E-2</v>
      </c>
      <c r="E148" s="56">
        <v>993.71633285314897</v>
      </c>
      <c r="H148" s="42"/>
    </row>
    <row r="149" spans="1:9">
      <c r="A149" s="61" t="s">
        <v>75</v>
      </c>
      <c r="B149" s="53"/>
      <c r="C149" s="54"/>
      <c r="D149" s="55"/>
      <c r="E149" s="56"/>
      <c r="H149" s="42"/>
    </row>
    <row r="150" spans="1:9">
      <c r="A150" s="60" t="s">
        <v>198</v>
      </c>
      <c r="B150" s="53">
        <v>11.1486</v>
      </c>
      <c r="C150" s="54">
        <v>3863.4</v>
      </c>
      <c r="D150" s="55">
        <v>1.1851507068734737E-2</v>
      </c>
      <c r="E150" s="56">
        <v>995.96412234810828</v>
      </c>
      <c r="H150" s="42"/>
    </row>
    <row r="151" spans="1:9">
      <c r="A151" s="58" t="s">
        <v>74</v>
      </c>
      <c r="B151" s="53">
        <v>11.2226</v>
      </c>
      <c r="C151" s="54">
        <v>3550.0199999999995</v>
      </c>
      <c r="D151" s="55">
        <v>1.1046633833000688E-2</v>
      </c>
      <c r="E151" s="56">
        <v>998.34956236762559</v>
      </c>
      <c r="H151" s="42"/>
    </row>
    <row r="152" spans="1:9">
      <c r="A152" s="62" t="s">
        <v>76</v>
      </c>
      <c r="B152" s="53">
        <v>11.273599999999998</v>
      </c>
      <c r="C152" s="54">
        <v>6016.9800000000005</v>
      </c>
      <c r="D152" s="55">
        <v>1.8642008179577393E-2</v>
      </c>
      <c r="E152" s="56">
        <v>1000</v>
      </c>
      <c r="H152" s="42" t="s">
        <v>1514</v>
      </c>
      <c r="I152" s="45" t="s">
        <v>298</v>
      </c>
    </row>
    <row r="153" spans="1:9">
      <c r="A153" s="58">
        <v>315</v>
      </c>
      <c r="B153" s="53">
        <v>11.4192</v>
      </c>
      <c r="C153" s="54">
        <v>128157.13999999998</v>
      </c>
      <c r="D153" s="55">
        <v>0.39215792376135361</v>
      </c>
      <c r="E153" s="56">
        <v>1004.4237899798994</v>
      </c>
      <c r="H153" s="42"/>
    </row>
    <row r="154" spans="1:9">
      <c r="A154" s="61" t="s">
        <v>77</v>
      </c>
      <c r="B154" s="53">
        <v>11.414</v>
      </c>
      <c r="C154" s="54">
        <v>13924.539999999999</v>
      </c>
      <c r="D154" s="55">
        <v>4.2940988786768552E-2</v>
      </c>
      <c r="E154" s="56">
        <v>1004.5342228535412</v>
      </c>
      <c r="H154" s="42"/>
    </row>
    <row r="155" spans="1:9">
      <c r="A155" s="58" t="s">
        <v>78</v>
      </c>
      <c r="B155" s="53">
        <v>11.424199999999999</v>
      </c>
      <c r="C155" s="54">
        <v>15147.060000000001</v>
      </c>
      <c r="D155" s="55">
        <v>4.5411897479657945E-2</v>
      </c>
      <c r="E155" s="56">
        <v>1004.5753142351853</v>
      </c>
      <c r="H155" s="42" t="s">
        <v>1515</v>
      </c>
      <c r="I155" s="45" t="s">
        <v>400</v>
      </c>
    </row>
    <row r="156" spans="1:9">
      <c r="A156" s="58">
        <v>516</v>
      </c>
      <c r="B156" s="53">
        <v>11.576600000000001</v>
      </c>
      <c r="C156" s="54">
        <v>11355.34</v>
      </c>
      <c r="D156" s="55">
        <v>3.4960455321100058E-2</v>
      </c>
      <c r="E156" s="56">
        <v>1009.2061966518671</v>
      </c>
    </row>
    <row r="157" spans="1:9">
      <c r="A157" s="58" t="s">
        <v>79</v>
      </c>
      <c r="B157" s="53">
        <v>11.571400000000001</v>
      </c>
      <c r="C157" s="54">
        <v>20579.34</v>
      </c>
      <c r="D157" s="55">
        <v>6.3591015591658404E-2</v>
      </c>
      <c r="E157" s="56">
        <v>1009.0481455181016</v>
      </c>
    </row>
    <row r="158" spans="1:9">
      <c r="A158" s="58" t="s">
        <v>80</v>
      </c>
      <c r="B158" s="53">
        <v>11.673400000000001</v>
      </c>
      <c r="C158" s="54">
        <v>3236.7400000000002</v>
      </c>
      <c r="D158" s="55">
        <v>9.9771533420559329E-3</v>
      </c>
      <c r="E158" s="56">
        <v>1012.1475897309759</v>
      </c>
    </row>
    <row r="159" spans="1:9">
      <c r="A159" s="58" t="s">
        <v>81</v>
      </c>
      <c r="B159" s="53"/>
      <c r="C159" s="54"/>
      <c r="D159" s="55"/>
      <c r="E159" s="56"/>
    </row>
    <row r="160" spans="1:9">
      <c r="A160" s="58" t="s">
        <v>190</v>
      </c>
      <c r="B160" s="53"/>
      <c r="C160" s="54"/>
      <c r="D160" s="55"/>
      <c r="E160" s="56"/>
    </row>
    <row r="161" spans="1:9">
      <c r="A161" s="58">
        <v>522</v>
      </c>
      <c r="B161" s="53">
        <v>11.6898</v>
      </c>
      <c r="C161" s="54">
        <v>37443.96</v>
      </c>
      <c r="D161" s="55">
        <v>0.11305018215445492</v>
      </c>
      <c r="E161" s="56">
        <v>1012.645717180151</v>
      </c>
      <c r="H161" s="42"/>
    </row>
    <row r="162" spans="1:9">
      <c r="A162" s="58"/>
      <c r="B162" s="53"/>
      <c r="C162" s="54"/>
      <c r="D162" s="55"/>
      <c r="E162" s="56"/>
      <c r="H162" s="42" t="s">
        <v>1516</v>
      </c>
      <c r="I162" s="45" t="s">
        <v>298</v>
      </c>
    </row>
    <row r="163" spans="1:9">
      <c r="A163" s="58">
        <v>517</v>
      </c>
      <c r="B163" s="53">
        <v>11.812200000000001</v>
      </c>
      <c r="C163" s="54">
        <v>19833.559999999998</v>
      </c>
      <c r="D163" s="55">
        <v>6.0889666243977104E-2</v>
      </c>
      <c r="E163" s="56">
        <v>1016.3646890303207</v>
      </c>
    </row>
    <row r="164" spans="1:9">
      <c r="A164" s="61" t="s">
        <v>82</v>
      </c>
      <c r="B164" s="53">
        <v>11.897200000000002</v>
      </c>
      <c r="C164" s="54">
        <v>10272.6</v>
      </c>
      <c r="D164" s="55">
        <v>3.1515091728117055E-2</v>
      </c>
      <c r="E164" s="56">
        <v>1018.9473399664952</v>
      </c>
    </row>
    <row r="165" spans="1:9">
      <c r="A165" s="61">
        <v>523</v>
      </c>
      <c r="B165" s="53">
        <v>12.020999999999999</v>
      </c>
      <c r="C165" s="54">
        <v>6480.44</v>
      </c>
      <c r="D165" s="55">
        <v>2.0033082661170189E-2</v>
      </c>
      <c r="E165" s="56">
        <v>1022.7087911268102</v>
      </c>
    </row>
    <row r="166" spans="1:9">
      <c r="A166" s="61" t="s">
        <v>83</v>
      </c>
      <c r="B166" s="53">
        <v>12.028400000000001</v>
      </c>
      <c r="C166" s="54">
        <v>1111.3799999999999</v>
      </c>
      <c r="D166" s="55">
        <v>3.4981532774423958E-3</v>
      </c>
      <c r="E166" s="56">
        <v>1022.9337610681683</v>
      </c>
    </row>
    <row r="167" spans="1:9">
      <c r="A167" s="61" t="s">
        <v>84</v>
      </c>
      <c r="B167" s="53">
        <v>12.110749999999999</v>
      </c>
      <c r="C167" s="54">
        <v>2013.2750000000001</v>
      </c>
      <c r="D167" s="55">
        <v>6.480629267261488E-3</v>
      </c>
      <c r="E167" s="56">
        <v>1025.3818659171548</v>
      </c>
    </row>
    <row r="168" spans="1:9">
      <c r="A168" s="61">
        <v>518</v>
      </c>
      <c r="B168" s="53">
        <v>12.116</v>
      </c>
      <c r="C168" s="54">
        <v>24948.14</v>
      </c>
      <c r="D168" s="55">
        <v>7.6290093989812999E-2</v>
      </c>
      <c r="E168" s="56">
        <v>1025.5957073167772</v>
      </c>
    </row>
    <row r="169" spans="1:9">
      <c r="A169" s="61" t="s">
        <v>85</v>
      </c>
      <c r="B169" s="53">
        <v>12.235800000000001</v>
      </c>
      <c r="C169" s="54">
        <v>6495.7800000000007</v>
      </c>
      <c r="D169" s="55">
        <v>2.0043820976356513E-2</v>
      </c>
      <c r="E169" s="56">
        <v>1029.2356221429093</v>
      </c>
    </row>
    <row r="170" spans="1:9">
      <c r="A170" s="61" t="s">
        <v>86</v>
      </c>
      <c r="B170" s="53">
        <v>12.257200000000001</v>
      </c>
      <c r="C170" s="54">
        <v>7373.5000000000018</v>
      </c>
      <c r="D170" s="55">
        <v>2.2732748136252992E-2</v>
      </c>
      <c r="E170" s="56">
        <v>1029.8858080167047</v>
      </c>
    </row>
    <row r="171" spans="1:9">
      <c r="A171" s="61" t="s">
        <v>91</v>
      </c>
      <c r="B171" s="53">
        <v>12.263</v>
      </c>
      <c r="C171" s="54">
        <v>2198.0499999999997</v>
      </c>
      <c r="D171" s="55">
        <v>6.9469253145747522E-3</v>
      </c>
      <c r="E171" s="56">
        <v>1030.0078566625618</v>
      </c>
    </row>
    <row r="172" spans="1:9">
      <c r="A172" s="61" t="s">
        <v>87</v>
      </c>
      <c r="B172" s="53">
        <v>12.346</v>
      </c>
      <c r="C172" s="54">
        <v>1704.2199999999998</v>
      </c>
      <c r="D172" s="55">
        <v>5.2751339751143916E-3</v>
      </c>
      <c r="E172" s="56">
        <v>1032.5838332326773</v>
      </c>
    </row>
    <row r="173" spans="1:9">
      <c r="A173" s="61" t="s">
        <v>88</v>
      </c>
      <c r="B173" s="53"/>
      <c r="C173" s="54"/>
      <c r="D173" s="55"/>
      <c r="E173" s="56"/>
    </row>
    <row r="174" spans="1:9">
      <c r="A174" s="61" t="s">
        <v>89</v>
      </c>
      <c r="B174" s="53">
        <v>12.610400000000002</v>
      </c>
      <c r="C174" s="54">
        <v>4826.92</v>
      </c>
      <c r="D174" s="55">
        <v>1.5054598610811997E-2</v>
      </c>
      <c r="E174" s="56">
        <v>1040.6172735859295</v>
      </c>
      <c r="F174" s="44" t="s">
        <v>1568</v>
      </c>
      <c r="G174" s="45" t="s">
        <v>449</v>
      </c>
    </row>
    <row r="175" spans="1:9">
      <c r="A175" s="61" t="s">
        <v>90</v>
      </c>
      <c r="B175" s="53">
        <v>12.755666666666668</v>
      </c>
      <c r="C175" s="54">
        <v>1842.2666666666667</v>
      </c>
      <c r="D175" s="55">
        <v>5.5245817183756886E-3</v>
      </c>
      <c r="E175" s="56">
        <v>1045.1025963258501</v>
      </c>
    </row>
    <row r="176" spans="1:9">
      <c r="A176" s="61" t="s">
        <v>92</v>
      </c>
      <c r="B176" s="53"/>
      <c r="C176" s="54"/>
      <c r="D176" s="55"/>
      <c r="E176" s="56"/>
      <c r="F176" s="44" t="s">
        <v>1569</v>
      </c>
      <c r="G176" s="45" t="s">
        <v>308</v>
      </c>
    </row>
    <row r="177" spans="1:9">
      <c r="A177" s="61">
        <v>470</v>
      </c>
      <c r="B177" s="53">
        <v>12.940199999999999</v>
      </c>
      <c r="C177" s="54">
        <v>9740.18</v>
      </c>
      <c r="D177" s="55">
        <v>2.9730744795394094E-2</v>
      </c>
      <c r="E177" s="56">
        <v>1050.6381460832545</v>
      </c>
    </row>
    <row r="178" spans="1:9">
      <c r="A178" s="61">
        <v>65</v>
      </c>
      <c r="B178" s="53"/>
      <c r="C178" s="54"/>
      <c r="D178" s="55"/>
      <c r="E178" s="56"/>
    </row>
    <row r="179" spans="1:9">
      <c r="A179" s="61" t="s">
        <v>211</v>
      </c>
      <c r="B179" s="53">
        <v>12.946333333333333</v>
      </c>
      <c r="C179" s="54">
        <v>2508.8666666666668</v>
      </c>
      <c r="D179" s="55">
        <v>7.3958044479551293E-3</v>
      </c>
      <c r="E179" s="56">
        <v>1050.890426999367</v>
      </c>
    </row>
    <row r="180" spans="1:9">
      <c r="A180" s="58" t="s">
        <v>93</v>
      </c>
      <c r="B180" s="53">
        <v>12.968999999999999</v>
      </c>
      <c r="C180" s="54">
        <v>5540.08</v>
      </c>
      <c r="D180" s="55">
        <v>1.694500042178957E-2</v>
      </c>
      <c r="E180" s="56">
        <v>1051.512983804226</v>
      </c>
    </row>
    <row r="181" spans="1:9">
      <c r="A181" s="58"/>
      <c r="B181" s="53"/>
      <c r="C181" s="54"/>
      <c r="D181" s="55"/>
      <c r="E181" s="56"/>
      <c r="F181" s="44" t="s">
        <v>1570</v>
      </c>
      <c r="G181" s="45" t="s">
        <v>283</v>
      </c>
      <c r="H181" s="42" t="s">
        <v>1517</v>
      </c>
      <c r="I181" s="45" t="s">
        <v>478</v>
      </c>
    </row>
    <row r="182" spans="1:9">
      <c r="A182" s="61" t="s">
        <v>95</v>
      </c>
      <c r="B182" s="53">
        <v>13.1828</v>
      </c>
      <c r="C182" s="54">
        <v>20830.82</v>
      </c>
      <c r="D182" s="55">
        <v>6.4211222032565962E-2</v>
      </c>
      <c r="E182" s="56">
        <v>1058.0093585572263</v>
      </c>
      <c r="F182" s="42"/>
      <c r="H182" s="42"/>
    </row>
    <row r="183" spans="1:9">
      <c r="A183" s="61" t="s">
        <v>94</v>
      </c>
      <c r="B183" s="53">
        <v>13.266</v>
      </c>
      <c r="C183" s="54">
        <v>3001.18</v>
      </c>
      <c r="D183" s="55">
        <v>9.2666481160714863E-3</v>
      </c>
      <c r="E183" s="56">
        <v>1060.5368731485669</v>
      </c>
      <c r="F183" s="42"/>
      <c r="H183" s="42"/>
    </row>
    <row r="184" spans="1:9">
      <c r="A184" s="61">
        <v>9</v>
      </c>
      <c r="B184" s="53">
        <v>13.297000000000001</v>
      </c>
      <c r="C184" s="54">
        <v>5852.58</v>
      </c>
      <c r="D184" s="55">
        <v>1.7498526295174906E-2</v>
      </c>
      <c r="E184" s="56">
        <v>1061.4800603618157</v>
      </c>
      <c r="F184" s="115" t="s">
        <v>1571</v>
      </c>
      <c r="G184" s="114" t="s">
        <v>395</v>
      </c>
      <c r="H184" s="115" t="s">
        <v>1518</v>
      </c>
      <c r="I184" s="114" t="s">
        <v>479</v>
      </c>
    </row>
    <row r="185" spans="1:9">
      <c r="A185" s="61" t="s">
        <v>96</v>
      </c>
      <c r="B185" s="53">
        <v>13.362200000000001</v>
      </c>
      <c r="C185" s="54">
        <v>5206.8999999999996</v>
      </c>
      <c r="D185" s="55">
        <v>1.6062703910537261E-2</v>
      </c>
      <c r="E185" s="56">
        <v>1063.4603713099648</v>
      </c>
      <c r="F185" s="115"/>
      <c r="G185" s="114"/>
      <c r="H185" s="115"/>
      <c r="I185" s="114"/>
    </row>
    <row r="186" spans="1:9">
      <c r="A186" s="61" t="s">
        <v>239</v>
      </c>
      <c r="B186" s="53"/>
      <c r="C186" s="54"/>
      <c r="D186" s="55"/>
      <c r="E186" s="56"/>
      <c r="H186" s="42"/>
    </row>
    <row r="187" spans="1:9">
      <c r="A187" s="61" t="s">
        <v>97</v>
      </c>
      <c r="B187" s="53">
        <v>13.5024</v>
      </c>
      <c r="C187" s="54">
        <v>53069.46</v>
      </c>
      <c r="D187" s="55">
        <v>0.16523946747605117</v>
      </c>
      <c r="E187" s="56">
        <v>1067.719986082702</v>
      </c>
      <c r="H187" s="42"/>
    </row>
    <row r="188" spans="1:9">
      <c r="A188" s="61" t="s">
        <v>98</v>
      </c>
      <c r="B188" s="53">
        <v>13.564333333333332</v>
      </c>
      <c r="C188" s="54">
        <v>2269.9666666666667</v>
      </c>
      <c r="D188" s="55">
        <v>7.3007229209781479E-3</v>
      </c>
      <c r="E188" s="56">
        <v>1069.8265407854449</v>
      </c>
      <c r="H188" s="42"/>
    </row>
    <row r="189" spans="1:9">
      <c r="A189" s="61" t="s">
        <v>99</v>
      </c>
      <c r="B189" s="53"/>
      <c r="C189" s="54"/>
      <c r="D189" s="55"/>
      <c r="E189" s="56"/>
      <c r="H189" s="42" t="s">
        <v>1519</v>
      </c>
      <c r="I189" s="45" t="s">
        <v>480</v>
      </c>
    </row>
    <row r="190" spans="1:9">
      <c r="A190" s="61" t="s">
        <v>102</v>
      </c>
      <c r="B190" s="53">
        <v>13.647399999999999</v>
      </c>
      <c r="C190" s="54">
        <v>2161.1799999999998</v>
      </c>
      <c r="D190" s="55">
        <v>6.7738193803567629E-3</v>
      </c>
      <c r="E190" s="56">
        <v>1072.1252682392285</v>
      </c>
      <c r="H190" s="42"/>
    </row>
    <row r="191" spans="1:9">
      <c r="A191" s="61" t="s">
        <v>100</v>
      </c>
      <c r="B191" s="53">
        <v>13.662200000000002</v>
      </c>
      <c r="C191" s="54">
        <v>4370.3999999999996</v>
      </c>
      <c r="D191" s="55">
        <v>1.3575156260187276E-2</v>
      </c>
      <c r="E191" s="56">
        <v>1072.5749709801864</v>
      </c>
      <c r="H191" s="42"/>
    </row>
    <row r="192" spans="1:9">
      <c r="A192" s="61" t="s">
        <v>101</v>
      </c>
      <c r="B192" s="53"/>
      <c r="C192" s="54"/>
      <c r="D192" s="55"/>
      <c r="E192" s="56"/>
      <c r="H192" s="42"/>
    </row>
    <row r="193" spans="1:9">
      <c r="A193" s="61">
        <v>76</v>
      </c>
      <c r="B193" s="53">
        <v>13.676400000000001</v>
      </c>
      <c r="C193" s="54">
        <v>2963.64</v>
      </c>
      <c r="D193" s="55">
        <v>9.0052581674189801E-3</v>
      </c>
      <c r="E193" s="56">
        <v>1073.0068832082966</v>
      </c>
      <c r="H193" s="42"/>
    </row>
    <row r="194" spans="1:9">
      <c r="A194" s="61">
        <v>553</v>
      </c>
      <c r="B194" s="53"/>
      <c r="C194" s="54"/>
      <c r="D194" s="55"/>
      <c r="E194" s="56"/>
      <c r="H194" s="42"/>
    </row>
    <row r="195" spans="1:9">
      <c r="A195" s="61" t="s">
        <v>103</v>
      </c>
      <c r="B195" s="53"/>
      <c r="C195" s="54"/>
      <c r="D195" s="55"/>
      <c r="E195" s="56"/>
      <c r="H195" s="42"/>
    </row>
    <row r="196" spans="1:9">
      <c r="A196" s="61">
        <v>536</v>
      </c>
      <c r="B196" s="53">
        <v>13.9054</v>
      </c>
      <c r="C196" s="54">
        <v>13919.559999999998</v>
      </c>
      <c r="D196" s="55">
        <v>4.2967717970104596E-2</v>
      </c>
      <c r="E196" s="56">
        <v>1079.9646047999308</v>
      </c>
      <c r="F196" s="42"/>
      <c r="H196" s="42"/>
    </row>
    <row r="197" spans="1:9">
      <c r="A197" s="61"/>
      <c r="B197" s="53"/>
      <c r="C197" s="54"/>
      <c r="D197" s="55"/>
      <c r="E197" s="56"/>
      <c r="F197" s="44" t="s">
        <v>1572</v>
      </c>
      <c r="G197" s="45" t="s">
        <v>450</v>
      </c>
      <c r="H197" s="42" t="s">
        <v>1520</v>
      </c>
      <c r="I197" s="45" t="s">
        <v>280</v>
      </c>
    </row>
    <row r="198" spans="1:9">
      <c r="A198" s="61">
        <v>537</v>
      </c>
      <c r="B198" s="53">
        <v>14.042199999999999</v>
      </c>
      <c r="C198" s="54">
        <v>9594.6800000000021</v>
      </c>
      <c r="D198" s="55">
        <v>2.9703756601148247E-2</v>
      </c>
      <c r="E198" s="56">
        <v>1084.1212821103297</v>
      </c>
      <c r="F198" s="44" t="s">
        <v>1573</v>
      </c>
      <c r="G198" s="45" t="s">
        <v>295</v>
      </c>
      <c r="H198" s="42" t="s">
        <v>1521</v>
      </c>
      <c r="I198" s="45" t="s">
        <v>481</v>
      </c>
    </row>
    <row r="199" spans="1:9">
      <c r="A199" s="61"/>
      <c r="B199" s="53"/>
      <c r="C199" s="54"/>
      <c r="D199" s="55"/>
      <c r="E199" s="56"/>
      <c r="H199" s="42" t="s">
        <v>1522</v>
      </c>
      <c r="I199" s="45" t="s">
        <v>482</v>
      </c>
    </row>
    <row r="200" spans="1:9">
      <c r="A200" s="58" t="s">
        <v>242</v>
      </c>
      <c r="B200" s="53">
        <v>14.129249999999999</v>
      </c>
      <c r="C200" s="54">
        <v>2472.5000000000005</v>
      </c>
      <c r="D200" s="55">
        <v>7.6423686812345194E-3</v>
      </c>
      <c r="E200" s="56">
        <v>1086.9949333220343</v>
      </c>
      <c r="F200" s="44" t="s">
        <v>1574</v>
      </c>
      <c r="G200" s="45" t="s">
        <v>483</v>
      </c>
      <c r="H200" s="42" t="s">
        <v>1523</v>
      </c>
      <c r="I200" s="45" t="s">
        <v>410</v>
      </c>
    </row>
    <row r="201" spans="1:9">
      <c r="A201" s="61" t="s">
        <v>104</v>
      </c>
      <c r="B201" s="53"/>
      <c r="C201" s="54"/>
      <c r="D201" s="55"/>
      <c r="E201" s="56"/>
    </row>
    <row r="202" spans="1:9">
      <c r="A202" s="61" t="s">
        <v>233</v>
      </c>
      <c r="B202" s="53"/>
      <c r="C202" s="54"/>
      <c r="D202" s="55"/>
      <c r="E202" s="56"/>
    </row>
    <row r="203" spans="1:9">
      <c r="A203" s="61" t="s">
        <v>240</v>
      </c>
      <c r="B203" s="53"/>
      <c r="C203" s="54"/>
      <c r="D203" s="55"/>
      <c r="E203" s="56"/>
    </row>
    <row r="204" spans="1:9">
      <c r="A204" s="61" t="s">
        <v>105</v>
      </c>
      <c r="B204" s="53">
        <v>14.281249999999998</v>
      </c>
      <c r="C204" s="54">
        <v>1320.55</v>
      </c>
      <c r="D204" s="55">
        <v>3.9872986409360657E-3</v>
      </c>
      <c r="E204" s="56">
        <v>1091.6166058297542</v>
      </c>
    </row>
    <row r="205" spans="1:9">
      <c r="A205" s="61" t="s">
        <v>106</v>
      </c>
      <c r="B205" s="53">
        <v>14.333999999999998</v>
      </c>
      <c r="C205" s="54">
        <v>5909.06</v>
      </c>
      <c r="D205" s="55">
        <v>1.8710637328162132E-2</v>
      </c>
      <c r="E205" s="56">
        <v>1092.9875581582805</v>
      </c>
      <c r="F205" s="42"/>
      <c r="G205" s="42"/>
      <c r="H205" s="42"/>
    </row>
    <row r="206" spans="1:9">
      <c r="A206" s="61" t="s">
        <v>107</v>
      </c>
      <c r="B206" s="53"/>
      <c r="C206" s="54"/>
      <c r="D206" s="55"/>
      <c r="E206" s="56"/>
      <c r="F206" s="44" t="s">
        <v>1575</v>
      </c>
      <c r="G206" s="45" t="s">
        <v>451</v>
      </c>
      <c r="H206" s="42" t="s">
        <v>1524</v>
      </c>
      <c r="I206" s="45" t="s">
        <v>484</v>
      </c>
    </row>
    <row r="207" spans="1:9">
      <c r="A207" s="61">
        <v>168</v>
      </c>
      <c r="B207" s="53">
        <v>14.473599999999999</v>
      </c>
      <c r="C207" s="54">
        <v>20191.859999999997</v>
      </c>
      <c r="D207" s="55">
        <v>6.0732133958363591E-2</v>
      </c>
      <c r="E207" s="56">
        <v>1097.2305528919483</v>
      </c>
      <c r="H207" s="42"/>
    </row>
    <row r="208" spans="1:9">
      <c r="A208" s="62" t="s">
        <v>108</v>
      </c>
      <c r="B208" s="53">
        <v>14.5648</v>
      </c>
      <c r="C208" s="54">
        <v>8510</v>
      </c>
      <c r="D208" s="55">
        <v>2.6346301300207729E-2</v>
      </c>
      <c r="E208" s="56">
        <v>1100</v>
      </c>
      <c r="H208" s="42"/>
    </row>
    <row r="209" spans="1:9">
      <c r="A209" s="58"/>
      <c r="B209" s="53"/>
      <c r="C209" s="54"/>
      <c r="D209" s="55"/>
      <c r="E209" s="56"/>
      <c r="F209" s="44" t="s">
        <v>1576</v>
      </c>
      <c r="G209" s="45" t="s">
        <v>452</v>
      </c>
      <c r="H209" s="42" t="s">
        <v>1525</v>
      </c>
      <c r="I209" s="45" t="s">
        <v>298</v>
      </c>
    </row>
    <row r="210" spans="1:9">
      <c r="A210" s="61">
        <v>113</v>
      </c>
      <c r="B210" s="53">
        <v>14.730600000000001</v>
      </c>
      <c r="C210" s="54">
        <v>18509.04</v>
      </c>
      <c r="D210" s="55">
        <v>5.7983290771257891E-2</v>
      </c>
      <c r="E210" s="56">
        <v>1105.0376621765292</v>
      </c>
      <c r="H210" s="42"/>
    </row>
    <row r="211" spans="1:9">
      <c r="A211" s="61" t="s">
        <v>109</v>
      </c>
      <c r="B211" s="53">
        <v>14.732400000000002</v>
      </c>
      <c r="C211" s="54">
        <v>32426.680000000004</v>
      </c>
      <c r="D211" s="55">
        <v>0.10141322562701616</v>
      </c>
      <c r="E211" s="56">
        <v>1105.4097670952865</v>
      </c>
      <c r="H211" s="42"/>
    </row>
    <row r="212" spans="1:9">
      <c r="A212" s="61"/>
      <c r="B212" s="53"/>
      <c r="C212" s="54"/>
      <c r="D212" s="55"/>
      <c r="E212" s="56"/>
      <c r="F212" s="44" t="s">
        <v>1577</v>
      </c>
      <c r="G212" s="45" t="s">
        <v>279</v>
      </c>
      <c r="H212" s="42" t="s">
        <v>1578</v>
      </c>
      <c r="I212" s="45" t="s">
        <v>294</v>
      </c>
    </row>
    <row r="213" spans="1:9">
      <c r="A213" s="61" t="s">
        <v>110</v>
      </c>
      <c r="B213" s="53">
        <v>14.913399999999999</v>
      </c>
      <c r="C213" s="54">
        <v>5778.0399999999991</v>
      </c>
      <c r="D213" s="55">
        <v>1.7633659334662856E-2</v>
      </c>
      <c r="E213" s="56">
        <v>1111.2515573121973</v>
      </c>
      <c r="H213" s="42"/>
    </row>
    <row r="214" spans="1:9">
      <c r="A214" s="61"/>
      <c r="B214" s="53"/>
      <c r="C214" s="54"/>
      <c r="D214" s="55"/>
      <c r="E214" s="56"/>
      <c r="H214" s="42" t="s">
        <v>1526</v>
      </c>
      <c r="I214" s="45" t="s">
        <v>1197</v>
      </c>
    </row>
    <row r="215" spans="1:9">
      <c r="A215" s="61" t="s">
        <v>112</v>
      </c>
      <c r="B215" s="53">
        <v>15.128749999999998</v>
      </c>
      <c r="C215" s="54">
        <v>1129.2750000000001</v>
      </c>
      <c r="D215" s="55">
        <v>3.4304144038973606E-3</v>
      </c>
      <c r="E215" s="56">
        <v>1118.4425938936347</v>
      </c>
      <c r="H215" s="42"/>
    </row>
    <row r="216" spans="1:9">
      <c r="A216" s="61" t="s">
        <v>111</v>
      </c>
      <c r="B216" s="53">
        <v>15.141</v>
      </c>
      <c r="C216" s="54">
        <v>7861.58</v>
      </c>
      <c r="D216" s="55">
        <v>2.4594586930646301E-2</v>
      </c>
      <c r="E216" s="56">
        <v>1118.5952897357179</v>
      </c>
      <c r="H216" s="42"/>
    </row>
    <row r="217" spans="1:9">
      <c r="A217" s="61" t="s">
        <v>231</v>
      </c>
      <c r="B217" s="53"/>
      <c r="C217" s="54"/>
      <c r="D217" s="55"/>
      <c r="E217" s="56"/>
      <c r="H217" s="42" t="s">
        <v>1527</v>
      </c>
      <c r="I217" s="45" t="s">
        <v>375</v>
      </c>
    </row>
    <row r="218" spans="1:9" ht="28">
      <c r="A218" s="58" t="s">
        <v>113</v>
      </c>
      <c r="B218" s="53">
        <v>15.457400000000002</v>
      </c>
      <c r="C218" s="54">
        <v>61830.96</v>
      </c>
      <c r="D218" s="55">
        <v>0.18922078661774763</v>
      </c>
      <c r="E218" s="56">
        <v>1128.8114967127703</v>
      </c>
      <c r="F218" s="44" t="s">
        <v>1579</v>
      </c>
      <c r="G218" s="45" t="s">
        <v>453</v>
      </c>
      <c r="H218" s="42" t="s">
        <v>1528</v>
      </c>
      <c r="I218" s="45" t="s">
        <v>486</v>
      </c>
    </row>
    <row r="219" spans="1:9">
      <c r="A219" s="58"/>
      <c r="B219" s="53"/>
      <c r="C219" s="54"/>
      <c r="D219" s="55"/>
      <c r="E219" s="56"/>
      <c r="F219" s="115" t="s">
        <v>1580</v>
      </c>
      <c r="G219" s="114" t="s">
        <v>454</v>
      </c>
      <c r="H219" s="42" t="s">
        <v>1529</v>
      </c>
      <c r="I219" s="45" t="s">
        <v>308</v>
      </c>
    </row>
    <row r="220" spans="1:9">
      <c r="A220" s="58" t="s">
        <v>114</v>
      </c>
      <c r="B220" s="53">
        <v>15.710399999999998</v>
      </c>
      <c r="C220" s="54">
        <v>9565159.7799999993</v>
      </c>
      <c r="D220" s="55">
        <v>30.125599550805809</v>
      </c>
      <c r="E220" s="56">
        <v>1136.9739357872033</v>
      </c>
      <c r="F220" s="115"/>
      <c r="G220" s="114"/>
      <c r="H220" s="42" t="s">
        <v>1530</v>
      </c>
      <c r="I220" s="45" t="s">
        <v>487</v>
      </c>
    </row>
    <row r="221" spans="1:9">
      <c r="A221" s="58" t="s">
        <v>115</v>
      </c>
      <c r="B221" s="53">
        <v>15.754</v>
      </c>
      <c r="C221" s="54">
        <v>23128.480000000003</v>
      </c>
      <c r="D221" s="55">
        <v>7.1710385109947886E-2</v>
      </c>
      <c r="E221" s="56">
        <v>1138.3825316126763</v>
      </c>
      <c r="H221" s="42"/>
    </row>
    <row r="222" spans="1:9">
      <c r="A222" s="58" t="s">
        <v>116</v>
      </c>
      <c r="B222" s="53">
        <v>15.886799999999999</v>
      </c>
      <c r="C222" s="54">
        <v>4365.6399999999994</v>
      </c>
      <c r="D222" s="55">
        <v>1.3577319009864992E-2</v>
      </c>
      <c r="E222" s="56">
        <v>1142.6712570908844</v>
      </c>
      <c r="F222" s="44" t="s">
        <v>1581</v>
      </c>
      <c r="G222" s="45" t="s">
        <v>283</v>
      </c>
      <c r="H222" s="42"/>
    </row>
    <row r="223" spans="1:9">
      <c r="A223" s="58" t="s">
        <v>241</v>
      </c>
      <c r="B223" s="53"/>
      <c r="C223" s="54"/>
      <c r="D223" s="55"/>
      <c r="E223" s="56"/>
      <c r="H223" s="42"/>
    </row>
    <row r="224" spans="1:9">
      <c r="A224" s="61" t="s">
        <v>117</v>
      </c>
      <c r="B224" s="53">
        <v>16.088666666666668</v>
      </c>
      <c r="C224" s="54">
        <v>1156.0333333333333</v>
      </c>
      <c r="D224" s="55">
        <v>3.2098328271024466E-3</v>
      </c>
      <c r="E224" s="56">
        <v>1149.7782407234981</v>
      </c>
      <c r="F224" s="42"/>
      <c r="H224" s="42"/>
    </row>
    <row r="225" spans="1:9">
      <c r="A225" s="60" t="s">
        <v>118</v>
      </c>
      <c r="B225" s="53"/>
      <c r="C225" s="54"/>
      <c r="D225" s="55"/>
      <c r="E225" s="56"/>
      <c r="F225" s="44" t="s">
        <v>669</v>
      </c>
      <c r="G225" s="45" t="s">
        <v>298</v>
      </c>
      <c r="H225" s="42" t="s">
        <v>1531</v>
      </c>
      <c r="I225" s="45" t="s">
        <v>298</v>
      </c>
    </row>
    <row r="226" spans="1:9">
      <c r="A226" s="60" t="s">
        <v>119</v>
      </c>
      <c r="B226" s="53"/>
      <c r="C226" s="54"/>
      <c r="D226" s="55"/>
      <c r="E226" s="56"/>
      <c r="H226" s="42" t="s">
        <v>1532</v>
      </c>
      <c r="I226" s="45" t="s">
        <v>294</v>
      </c>
    </row>
    <row r="227" spans="1:9">
      <c r="A227" s="60" t="s">
        <v>120</v>
      </c>
      <c r="B227" s="53">
        <v>16.4346</v>
      </c>
      <c r="C227" s="54">
        <v>53603.14</v>
      </c>
      <c r="D227" s="55">
        <v>0.1626335512046134</v>
      </c>
      <c r="E227" s="56">
        <v>1160.353011916339</v>
      </c>
      <c r="F227" s="44" t="s">
        <v>1582</v>
      </c>
      <c r="G227" s="45" t="s">
        <v>455</v>
      </c>
      <c r="H227" s="42" t="s">
        <v>1533</v>
      </c>
      <c r="I227" s="45" t="s">
        <v>488</v>
      </c>
    </row>
    <row r="228" spans="1:9">
      <c r="A228" s="60" t="s">
        <v>121</v>
      </c>
      <c r="B228" s="53"/>
      <c r="C228" s="54"/>
      <c r="D228" s="55"/>
      <c r="E228" s="56"/>
      <c r="F228" s="44" t="s">
        <v>1583</v>
      </c>
      <c r="G228" s="45" t="s">
        <v>456</v>
      </c>
      <c r="H228" s="42"/>
    </row>
    <row r="229" spans="1:9">
      <c r="A229" s="60">
        <v>550</v>
      </c>
      <c r="B229" s="53"/>
      <c r="C229" s="54"/>
      <c r="D229" s="55"/>
      <c r="E229" s="56"/>
      <c r="F229" s="44" t="s">
        <v>1584</v>
      </c>
      <c r="G229" s="45" t="s">
        <v>445</v>
      </c>
      <c r="H229" s="42"/>
    </row>
    <row r="230" spans="1:9">
      <c r="A230" s="60" t="s">
        <v>122</v>
      </c>
      <c r="B230" s="53">
        <v>16.758199999999999</v>
      </c>
      <c r="C230" s="54">
        <v>9739.48</v>
      </c>
      <c r="D230" s="55">
        <v>2.9817340834052103E-2</v>
      </c>
      <c r="E230" s="56">
        <v>1170.8003549475575</v>
      </c>
      <c r="H230" s="42"/>
    </row>
    <row r="231" spans="1:9">
      <c r="A231" s="61">
        <v>79</v>
      </c>
      <c r="B231" s="53">
        <v>16.761599999999998</v>
      </c>
      <c r="C231" s="54">
        <v>3383.06</v>
      </c>
      <c r="D231" s="55">
        <v>1.0731544144596459E-2</v>
      </c>
      <c r="E231" s="56">
        <v>1170.9096982947617</v>
      </c>
      <c r="H231" s="42"/>
    </row>
    <row r="232" spans="1:9">
      <c r="A232" s="58" t="s">
        <v>124</v>
      </c>
      <c r="B232" s="53">
        <v>16.761599999999998</v>
      </c>
      <c r="C232" s="54">
        <v>3541.3599999999997</v>
      </c>
      <c r="D232" s="55">
        <v>1.1239406524033152E-2</v>
      </c>
      <c r="E232" s="56">
        <v>1170.9096982947617</v>
      </c>
      <c r="H232" s="42"/>
    </row>
    <row r="233" spans="1:9">
      <c r="A233" s="60" t="s">
        <v>123</v>
      </c>
      <c r="B233" s="53">
        <v>16.764999999999997</v>
      </c>
      <c r="C233" s="54">
        <v>2938.34</v>
      </c>
      <c r="D233" s="55">
        <v>9.4405045104844418E-3</v>
      </c>
      <c r="E233" s="56">
        <v>1171.0189260863222</v>
      </c>
      <c r="H233" s="42"/>
    </row>
    <row r="234" spans="1:9">
      <c r="A234" s="60">
        <v>383</v>
      </c>
      <c r="B234" s="53">
        <v>16.764999999999997</v>
      </c>
      <c r="C234" s="54">
        <v>2610.3399999999997</v>
      </c>
      <c r="D234" s="55">
        <v>8.499147046908833E-3</v>
      </c>
      <c r="E234" s="56">
        <v>1171.0189260863222</v>
      </c>
      <c r="H234" s="42"/>
    </row>
    <row r="235" spans="1:9">
      <c r="A235" s="58" t="s">
        <v>125</v>
      </c>
      <c r="B235" s="53"/>
      <c r="C235" s="54"/>
      <c r="D235" s="55"/>
      <c r="E235" s="56"/>
      <c r="F235" s="42"/>
      <c r="H235" s="42"/>
    </row>
    <row r="236" spans="1:9">
      <c r="A236" s="61" t="s">
        <v>126</v>
      </c>
      <c r="B236" s="53"/>
      <c r="C236" s="54"/>
      <c r="D236" s="55"/>
      <c r="E236" s="56"/>
    </row>
    <row r="237" spans="1:9">
      <c r="A237" s="61">
        <v>69</v>
      </c>
      <c r="B237" s="53">
        <v>16.997666666666664</v>
      </c>
      <c r="C237" s="54">
        <v>1317.4333333333334</v>
      </c>
      <c r="D237" s="55">
        <v>4.2156815496620448E-3</v>
      </c>
      <c r="E237" s="56">
        <v>1178.6689565369777</v>
      </c>
      <c r="F237" s="44" t="s">
        <v>1585</v>
      </c>
      <c r="G237" s="45" t="s">
        <v>455</v>
      </c>
      <c r="H237" s="42" t="s">
        <v>1534</v>
      </c>
      <c r="I237" s="45" t="s">
        <v>489</v>
      </c>
    </row>
    <row r="238" spans="1:9">
      <c r="A238" s="61">
        <v>70</v>
      </c>
      <c r="B238" s="53"/>
      <c r="C238" s="54"/>
      <c r="D238" s="55"/>
      <c r="E238" s="56"/>
      <c r="F238" s="44" t="s">
        <v>1586</v>
      </c>
      <c r="G238" s="45" t="s">
        <v>457</v>
      </c>
    </row>
    <row r="239" spans="1:9">
      <c r="A239" s="61" t="s">
        <v>127</v>
      </c>
      <c r="B239" s="53">
        <v>17.237000000000002</v>
      </c>
      <c r="C239" s="54">
        <v>14013.8</v>
      </c>
      <c r="D239" s="55">
        <v>4.3702540377059493E-2</v>
      </c>
      <c r="E239" s="56">
        <v>1186.2545748570094</v>
      </c>
    </row>
    <row r="240" spans="1:9">
      <c r="A240" s="61"/>
      <c r="B240" s="53"/>
      <c r="C240" s="54"/>
      <c r="D240" s="55"/>
      <c r="E240" s="56"/>
      <c r="F240" s="44" t="s">
        <v>1587</v>
      </c>
      <c r="G240" s="45" t="s">
        <v>458</v>
      </c>
      <c r="H240" s="42" t="s">
        <v>1535</v>
      </c>
      <c r="I240" s="45" t="s">
        <v>490</v>
      </c>
    </row>
    <row r="241" spans="1:9">
      <c r="A241" s="61" t="s">
        <v>128</v>
      </c>
      <c r="B241" s="53">
        <v>17.464600000000001</v>
      </c>
      <c r="C241" s="54">
        <v>4827.8599999999997</v>
      </c>
      <c r="D241" s="55">
        <v>1.4907655143258869E-2</v>
      </c>
      <c r="E241" s="56">
        <v>1193.6028436676904</v>
      </c>
      <c r="H241" s="42"/>
    </row>
    <row r="242" spans="1:9">
      <c r="A242" s="61" t="s">
        <v>232</v>
      </c>
      <c r="B242" s="53"/>
      <c r="C242" s="54"/>
      <c r="D242" s="55"/>
      <c r="E242" s="56"/>
      <c r="H242" s="42"/>
    </row>
    <row r="243" spans="1:9">
      <c r="A243" s="61" t="s">
        <v>129</v>
      </c>
      <c r="B243" s="53"/>
      <c r="C243" s="54"/>
      <c r="D243" s="55"/>
      <c r="E243" s="56"/>
      <c r="H243" s="42"/>
    </row>
    <row r="244" spans="1:9">
      <c r="A244" s="61" t="s">
        <v>130</v>
      </c>
      <c r="B244" s="53"/>
      <c r="C244" s="54"/>
      <c r="D244" s="55"/>
      <c r="E244" s="56"/>
      <c r="H244" s="42"/>
    </row>
    <row r="245" spans="1:9">
      <c r="A245" s="62" t="s">
        <v>268</v>
      </c>
      <c r="B245" s="53">
        <v>17.662799999999997</v>
      </c>
      <c r="C245" s="54">
        <v>27753.579999999998</v>
      </c>
      <c r="D245" s="55">
        <v>8.6509852216392361E-2</v>
      </c>
      <c r="E245" s="56">
        <v>1200</v>
      </c>
      <c r="H245" s="42"/>
    </row>
    <row r="246" spans="1:9">
      <c r="A246" s="58" t="s">
        <v>184</v>
      </c>
      <c r="B246" s="53"/>
      <c r="C246" s="54"/>
      <c r="D246" s="55"/>
      <c r="E246" s="56"/>
      <c r="F246" s="44" t="s">
        <v>1588</v>
      </c>
      <c r="G246" s="45" t="s">
        <v>300</v>
      </c>
      <c r="H246" s="42"/>
    </row>
    <row r="247" spans="1:9">
      <c r="A247" s="61" t="s">
        <v>131</v>
      </c>
      <c r="B247" s="53">
        <v>17.863800000000001</v>
      </c>
      <c r="C247" s="54">
        <v>17941.580000000002</v>
      </c>
      <c r="D247" s="55">
        <v>5.6410092813627355E-2</v>
      </c>
      <c r="E247" s="56">
        <v>1206.7251591258496</v>
      </c>
      <c r="F247" s="44" t="s">
        <v>1589</v>
      </c>
      <c r="G247" s="45" t="s">
        <v>459</v>
      </c>
      <c r="H247" s="42"/>
    </row>
    <row r="248" spans="1:9">
      <c r="A248" s="61" t="s">
        <v>185</v>
      </c>
      <c r="B248" s="53"/>
      <c r="C248" s="54"/>
      <c r="D248" s="55"/>
      <c r="E248" s="56"/>
      <c r="H248" s="42"/>
    </row>
    <row r="249" spans="1:9">
      <c r="A249" s="61">
        <v>130</v>
      </c>
      <c r="B249" s="53">
        <v>18.097199999999997</v>
      </c>
      <c r="C249" s="54">
        <v>1153.9000000000001</v>
      </c>
      <c r="D249" s="55">
        <v>3.5831888065758167E-3</v>
      </c>
      <c r="E249" s="56">
        <v>1214.5345258100526</v>
      </c>
      <c r="F249" s="42"/>
      <c r="G249" s="42"/>
      <c r="H249" s="42"/>
    </row>
    <row r="250" spans="1:9">
      <c r="A250" s="61"/>
      <c r="B250" s="53"/>
      <c r="C250" s="54"/>
      <c r="D250" s="55"/>
      <c r="E250" s="56"/>
      <c r="F250" s="44" t="s">
        <v>1590</v>
      </c>
      <c r="G250" s="45" t="s">
        <v>283</v>
      </c>
      <c r="H250" s="42"/>
    </row>
    <row r="251" spans="1:9">
      <c r="A251" s="61" t="s">
        <v>199</v>
      </c>
      <c r="B251" s="53"/>
      <c r="C251" s="54"/>
      <c r="D251" s="55"/>
      <c r="E251" s="56"/>
      <c r="F251" s="44" t="s">
        <v>1591</v>
      </c>
      <c r="G251" s="45" t="s">
        <v>460</v>
      </c>
      <c r="H251" s="42" t="s">
        <v>1536</v>
      </c>
      <c r="I251" s="45" t="s">
        <v>272</v>
      </c>
    </row>
    <row r="252" spans="1:9">
      <c r="A252" s="61" t="s">
        <v>132</v>
      </c>
      <c r="B252" s="53"/>
      <c r="C252" s="54"/>
      <c r="D252" s="55"/>
      <c r="E252" s="56"/>
      <c r="H252" s="42"/>
    </row>
    <row r="253" spans="1:9">
      <c r="A253" s="61" t="s">
        <v>133</v>
      </c>
      <c r="B253" s="53">
        <v>18.505199999999999</v>
      </c>
      <c r="C253" s="54">
        <v>10101.14</v>
      </c>
      <c r="D253" s="55">
        <v>3.1101253540794249E-2</v>
      </c>
      <c r="E253" s="56">
        <v>1228.1852779273997</v>
      </c>
      <c r="H253" s="42"/>
    </row>
    <row r="254" spans="1:9">
      <c r="A254" s="58" t="s">
        <v>134</v>
      </c>
      <c r="B254" s="53">
        <v>18.543799999999997</v>
      </c>
      <c r="C254" s="54">
        <v>5654.7199999999993</v>
      </c>
      <c r="D254" s="55">
        <v>1.7566544768556777E-2</v>
      </c>
      <c r="E254" s="56">
        <v>1229.4765058201494</v>
      </c>
      <c r="H254" s="42"/>
    </row>
    <row r="255" spans="1:9">
      <c r="A255" s="58"/>
      <c r="B255" s="53"/>
      <c r="C255" s="54"/>
      <c r="D255" s="55"/>
      <c r="E255" s="56"/>
      <c r="H255" s="42" t="s">
        <v>1537</v>
      </c>
      <c r="I255" s="45" t="s">
        <v>490</v>
      </c>
    </row>
    <row r="256" spans="1:9">
      <c r="A256" s="58"/>
      <c r="B256" s="53"/>
      <c r="C256" s="54"/>
      <c r="D256" s="55"/>
      <c r="E256" s="56"/>
      <c r="H256" s="42" t="s">
        <v>1538</v>
      </c>
      <c r="I256" s="45" t="s">
        <v>298</v>
      </c>
    </row>
    <row r="257" spans="1:9">
      <c r="A257" s="58"/>
      <c r="B257" s="53"/>
      <c r="C257" s="54"/>
      <c r="D257" s="55"/>
      <c r="E257" s="56"/>
      <c r="F257" s="44" t="s">
        <v>1592</v>
      </c>
      <c r="G257" s="45" t="s">
        <v>392</v>
      </c>
      <c r="H257" s="42" t="s">
        <v>1539</v>
      </c>
      <c r="I257" s="45" t="s">
        <v>491</v>
      </c>
    </row>
    <row r="258" spans="1:9">
      <c r="A258" s="58"/>
      <c r="B258" s="53"/>
      <c r="C258" s="54"/>
      <c r="D258" s="55"/>
      <c r="E258" s="56"/>
      <c r="F258" s="44" t="s">
        <v>1593</v>
      </c>
      <c r="G258" s="45" t="s">
        <v>1594</v>
      </c>
      <c r="H258" s="42" t="s">
        <v>1540</v>
      </c>
      <c r="I258" s="45" t="s">
        <v>303</v>
      </c>
    </row>
    <row r="259" spans="1:9">
      <c r="A259" s="61" t="s">
        <v>135</v>
      </c>
      <c r="B259" s="53">
        <v>19.372800000000002</v>
      </c>
      <c r="C259" s="54">
        <v>3162.96</v>
      </c>
      <c r="D259" s="55">
        <v>9.7686747586766872E-3</v>
      </c>
      <c r="E259" s="56">
        <v>1257.2136785331525</v>
      </c>
      <c r="H259" s="42"/>
    </row>
    <row r="260" spans="1:9">
      <c r="A260" s="58" t="s">
        <v>137</v>
      </c>
      <c r="B260" s="53">
        <v>19.887999999999998</v>
      </c>
      <c r="C260" s="54">
        <v>22988.719999999998</v>
      </c>
      <c r="D260" s="55">
        <v>6.6911446108001621E-2</v>
      </c>
      <c r="E260" s="56">
        <v>1274.4514424495696</v>
      </c>
    </row>
    <row r="261" spans="1:9">
      <c r="A261" s="61" t="s">
        <v>136</v>
      </c>
      <c r="B261" s="53">
        <v>20.078600000000002</v>
      </c>
      <c r="C261" s="54">
        <v>3868.9600000000005</v>
      </c>
      <c r="D261" s="55">
        <v>1.2115488996553014E-2</v>
      </c>
      <c r="E261" s="56">
        <v>1280.8288639445673</v>
      </c>
    </row>
    <row r="262" spans="1:9">
      <c r="A262" s="61" t="s">
        <v>138</v>
      </c>
      <c r="B262" s="53"/>
      <c r="C262" s="54"/>
      <c r="D262" s="55"/>
      <c r="E262" s="56"/>
      <c r="H262" s="42" t="s">
        <v>1541</v>
      </c>
      <c r="I262" s="45" t="s">
        <v>492</v>
      </c>
    </row>
    <row r="263" spans="1:9">
      <c r="A263" s="60" t="s">
        <v>139</v>
      </c>
      <c r="B263" s="53"/>
      <c r="C263" s="54"/>
      <c r="D263" s="55"/>
      <c r="E263" s="56"/>
      <c r="H263" s="42"/>
    </row>
    <row r="264" spans="1:9">
      <c r="A264" s="62" t="s">
        <v>140</v>
      </c>
      <c r="B264" s="53">
        <v>20.651599999999998</v>
      </c>
      <c r="C264" s="54">
        <v>6024.2</v>
      </c>
      <c r="D264" s="55">
        <v>1.8774796889370803E-2</v>
      </c>
      <c r="E264" s="56">
        <v>1300</v>
      </c>
      <c r="H264" s="42"/>
    </row>
    <row r="265" spans="1:9">
      <c r="A265" s="58">
        <v>538</v>
      </c>
      <c r="B265" s="53">
        <v>20.8446</v>
      </c>
      <c r="C265" s="54">
        <v>11628.680000000002</v>
      </c>
      <c r="D265" s="55">
        <v>3.6617792236163044E-2</v>
      </c>
      <c r="E265" s="56">
        <v>1306.4576360286378</v>
      </c>
      <c r="H265" s="42" t="s">
        <v>837</v>
      </c>
      <c r="I265" s="45" t="s">
        <v>493</v>
      </c>
    </row>
    <row r="266" spans="1:9">
      <c r="A266" s="58" t="s">
        <v>177</v>
      </c>
      <c r="B266" s="53">
        <v>20.8614</v>
      </c>
      <c r="C266" s="54">
        <v>1546.6</v>
      </c>
      <c r="D266" s="55">
        <v>4.8724566846345598E-3</v>
      </c>
      <c r="E266" s="56">
        <v>1307.4867606255345</v>
      </c>
      <c r="F266" s="42"/>
      <c r="G266" s="42"/>
      <c r="H266" s="42"/>
    </row>
    <row r="267" spans="1:9">
      <c r="A267" s="61" t="s">
        <v>141</v>
      </c>
      <c r="B267" s="53"/>
      <c r="C267" s="54"/>
      <c r="D267" s="55"/>
      <c r="E267" s="56"/>
      <c r="F267" s="44" t="s">
        <v>1595</v>
      </c>
      <c r="G267" s="45" t="s">
        <v>461</v>
      </c>
      <c r="H267" s="42" t="s">
        <v>1542</v>
      </c>
      <c r="I267" s="45" t="s">
        <v>379</v>
      </c>
    </row>
    <row r="268" spans="1:9">
      <c r="A268" s="61">
        <v>524</v>
      </c>
      <c r="B268" s="53">
        <v>21.091999999999999</v>
      </c>
      <c r="C268" s="54">
        <v>11631.240000000002</v>
      </c>
      <c r="D268" s="55">
        <v>3.6965878149346459E-2</v>
      </c>
      <c r="E268" s="56">
        <v>1315.7176963169973</v>
      </c>
      <c r="F268" s="42"/>
      <c r="H268" s="42"/>
    </row>
    <row r="269" spans="1:9">
      <c r="A269" s="61"/>
      <c r="B269" s="53"/>
      <c r="C269" s="54"/>
      <c r="D269" s="55"/>
      <c r="E269" s="56"/>
      <c r="F269" s="44" t="s">
        <v>1596</v>
      </c>
      <c r="G269" s="45" t="s">
        <v>303</v>
      </c>
      <c r="H269" s="42" t="s">
        <v>1543</v>
      </c>
      <c r="I269" s="45" t="s">
        <v>494</v>
      </c>
    </row>
    <row r="270" spans="1:9">
      <c r="A270" s="61">
        <v>525</v>
      </c>
      <c r="B270" s="53">
        <v>21.410600000000002</v>
      </c>
      <c r="C270" s="54">
        <v>19337.5</v>
      </c>
      <c r="D270" s="55">
        <v>6.0529075990521056E-2</v>
      </c>
      <c r="E270" s="56">
        <v>1327.0894703334952</v>
      </c>
      <c r="H270" s="42"/>
    </row>
    <row r="271" spans="1:9">
      <c r="A271" s="61"/>
      <c r="B271" s="53"/>
      <c r="C271" s="54"/>
      <c r="D271" s="55"/>
      <c r="E271" s="56"/>
      <c r="F271" s="44" t="s">
        <v>1597</v>
      </c>
      <c r="G271" s="45" t="s">
        <v>283</v>
      </c>
      <c r="H271" s="42"/>
    </row>
    <row r="272" spans="1:9">
      <c r="A272" s="61">
        <v>526</v>
      </c>
      <c r="B272" s="53">
        <v>21.680399999999999</v>
      </c>
      <c r="C272" s="54">
        <v>14190.24</v>
      </c>
      <c r="D272" s="55">
        <v>4.406500126332321E-2</v>
      </c>
      <c r="E272" s="56">
        <v>1336.7187480964278</v>
      </c>
      <c r="H272" s="42"/>
    </row>
    <row r="273" spans="1:9">
      <c r="A273" s="61">
        <v>330</v>
      </c>
      <c r="B273" s="53">
        <v>21.986999999999998</v>
      </c>
      <c r="C273" s="54">
        <v>4002.96</v>
      </c>
      <c r="D273" s="55">
        <v>1.2440022006121274E-2</v>
      </c>
      <c r="E273" s="56">
        <v>1347.6623208454064</v>
      </c>
      <c r="H273" s="42"/>
    </row>
    <row r="274" spans="1:9">
      <c r="A274" s="61" t="s">
        <v>142</v>
      </c>
      <c r="B274" s="53">
        <v>21.569749999999999</v>
      </c>
      <c r="C274" s="54">
        <v>1762.2249999999999</v>
      </c>
      <c r="D274" s="55">
        <v>5.6202533816307257E-3</v>
      </c>
      <c r="E274" s="56">
        <v>1332.6540543391411</v>
      </c>
      <c r="H274" s="42"/>
    </row>
    <row r="275" spans="1:9">
      <c r="A275" s="61" t="s">
        <v>201</v>
      </c>
      <c r="B275" s="53"/>
      <c r="C275" s="54"/>
      <c r="D275" s="55"/>
      <c r="E275" s="56"/>
      <c r="H275" s="42"/>
    </row>
    <row r="276" spans="1:9">
      <c r="A276" s="61"/>
      <c r="B276" s="53"/>
      <c r="C276" s="54"/>
      <c r="D276" s="55"/>
      <c r="E276" s="56"/>
      <c r="F276" s="44" t="s">
        <v>1598</v>
      </c>
      <c r="G276" s="45" t="s">
        <v>462</v>
      </c>
      <c r="H276" s="42" t="s">
        <v>1544</v>
      </c>
      <c r="I276" s="45" t="s">
        <v>495</v>
      </c>
    </row>
    <row r="277" spans="1:9">
      <c r="A277" s="61" t="s">
        <v>168</v>
      </c>
      <c r="B277" s="53">
        <v>22.243400000000001</v>
      </c>
      <c r="C277" s="54">
        <v>12245.72</v>
      </c>
      <c r="D277" s="55">
        <v>3.8495197391828148E-2</v>
      </c>
      <c r="E277" s="56">
        <v>1356.8135039655522</v>
      </c>
      <c r="H277" s="42"/>
    </row>
    <row r="278" spans="1:9">
      <c r="A278" s="58" t="s">
        <v>143</v>
      </c>
      <c r="B278" s="53"/>
      <c r="C278" s="54"/>
      <c r="D278" s="55"/>
      <c r="E278" s="56"/>
      <c r="F278" s="44" t="s">
        <v>1599</v>
      </c>
      <c r="G278" s="45" t="s">
        <v>463</v>
      </c>
      <c r="H278" s="42" t="s">
        <v>1359</v>
      </c>
      <c r="I278" s="45" t="s">
        <v>745</v>
      </c>
    </row>
    <row r="279" spans="1:9">
      <c r="A279" s="58" t="s">
        <v>202</v>
      </c>
      <c r="B279" s="53">
        <v>22.651600000000002</v>
      </c>
      <c r="C279" s="54">
        <v>10394.900000000001</v>
      </c>
      <c r="D279" s="55">
        <v>3.1320364022290617E-2</v>
      </c>
      <c r="E279" s="56">
        <v>1371.3826586343353</v>
      </c>
      <c r="H279" s="42"/>
    </row>
    <row r="280" spans="1:9">
      <c r="A280" s="58" t="s">
        <v>169</v>
      </c>
      <c r="B280" s="53">
        <v>22.826000000000001</v>
      </c>
      <c r="C280" s="54">
        <v>16817.32</v>
      </c>
      <c r="D280" s="55">
        <v>5.308001109191416E-2</v>
      </c>
      <c r="E280" s="56">
        <v>1377.6069540284093</v>
      </c>
      <c r="H280" s="42"/>
    </row>
    <row r="281" spans="1:9">
      <c r="A281" s="58"/>
      <c r="B281" s="53"/>
      <c r="C281" s="54"/>
      <c r="D281" s="55"/>
      <c r="E281" s="56"/>
      <c r="H281" s="42" t="s">
        <v>1545</v>
      </c>
      <c r="I281" s="45" t="s">
        <v>298</v>
      </c>
    </row>
    <row r="282" spans="1:9">
      <c r="A282" s="58"/>
      <c r="B282" s="53"/>
      <c r="C282" s="54"/>
      <c r="D282" s="55"/>
      <c r="E282" s="56"/>
      <c r="F282" s="44" t="s">
        <v>1600</v>
      </c>
      <c r="G282" s="45" t="s">
        <v>288</v>
      </c>
      <c r="H282" s="42" t="s">
        <v>1546</v>
      </c>
      <c r="I282" s="45" t="s">
        <v>496</v>
      </c>
    </row>
    <row r="283" spans="1:9">
      <c r="A283" s="62" t="s">
        <v>144</v>
      </c>
      <c r="B283" s="53">
        <v>23.453399999999998</v>
      </c>
      <c r="C283" s="54">
        <v>29533.660000000003</v>
      </c>
      <c r="D283" s="55">
        <v>9.1028528436654613E-2</v>
      </c>
      <c r="E283" s="56">
        <v>1400</v>
      </c>
      <c r="H283" s="42"/>
    </row>
    <row r="284" spans="1:9">
      <c r="A284" s="58">
        <v>539</v>
      </c>
      <c r="B284" s="53">
        <v>23.7376</v>
      </c>
      <c r="C284" s="54">
        <v>8573.3200000000015</v>
      </c>
      <c r="D284" s="55">
        <v>2.689747151003798E-2</v>
      </c>
      <c r="E284" s="56">
        <v>1410.1448534202041</v>
      </c>
      <c r="H284" s="42"/>
    </row>
    <row r="285" spans="1:9">
      <c r="A285" s="58"/>
      <c r="B285" s="53"/>
      <c r="C285" s="54"/>
      <c r="D285" s="55"/>
      <c r="E285" s="56"/>
      <c r="H285" s="42" t="s">
        <v>1547</v>
      </c>
      <c r="I285" s="45" t="s">
        <v>497</v>
      </c>
    </row>
    <row r="286" spans="1:9">
      <c r="A286" s="58">
        <v>527</v>
      </c>
      <c r="B286" s="53">
        <v>24.069199999999999</v>
      </c>
      <c r="C286" s="54">
        <v>13403.02</v>
      </c>
      <c r="D286" s="55">
        <v>4.2387304104706577E-2</v>
      </c>
      <c r="E286" s="56">
        <v>1421.9786855614409</v>
      </c>
      <c r="H286" s="42"/>
    </row>
    <row r="287" spans="1:9">
      <c r="A287" s="58">
        <v>540</v>
      </c>
      <c r="B287" s="53">
        <v>24.494600000000002</v>
      </c>
      <c r="C287" s="54">
        <v>10440.240000000002</v>
      </c>
      <c r="D287" s="55">
        <v>3.2568927196149164E-2</v>
      </c>
      <c r="E287" s="56">
        <v>1437.1630130134265</v>
      </c>
      <c r="H287" s="42"/>
    </row>
    <row r="288" spans="1:9">
      <c r="A288" s="58">
        <v>541</v>
      </c>
      <c r="B288" s="53">
        <v>24.628399999999999</v>
      </c>
      <c r="C288" s="54">
        <v>5926.68</v>
      </c>
      <c r="D288" s="55">
        <v>1.8634439788449354E-2</v>
      </c>
      <c r="E288" s="56">
        <v>1441.9379493898375</v>
      </c>
      <c r="H288" s="42"/>
    </row>
    <row r="289" spans="1:9">
      <c r="A289" s="58"/>
      <c r="B289" s="53"/>
      <c r="C289" s="54"/>
      <c r="D289" s="55"/>
      <c r="E289" s="56"/>
      <c r="F289" s="44" t="s">
        <v>1601</v>
      </c>
      <c r="G289" s="45" t="s">
        <v>464</v>
      </c>
      <c r="H289" s="42" t="s">
        <v>1548</v>
      </c>
      <c r="I289" s="45" t="s">
        <v>497</v>
      </c>
    </row>
    <row r="290" spans="1:9">
      <c r="A290" s="58">
        <v>542</v>
      </c>
      <c r="B290" s="53">
        <v>24.790199999999999</v>
      </c>
      <c r="C290" s="54">
        <v>10339.119999999999</v>
      </c>
      <c r="D290" s="55">
        <v>3.1914118696889669E-2</v>
      </c>
      <c r="E290" s="56">
        <v>1447.7130560315265</v>
      </c>
      <c r="H290" s="42"/>
    </row>
    <row r="291" spans="1:9">
      <c r="A291" s="58">
        <v>528</v>
      </c>
      <c r="B291" s="53">
        <v>24.875</v>
      </c>
      <c r="C291" s="54">
        <v>23007.7</v>
      </c>
      <c r="D291" s="55">
        <v>7.2814533143835E-2</v>
      </c>
      <c r="E291" s="56">
        <v>1450.7398817668836</v>
      </c>
      <c r="H291" s="42"/>
    </row>
    <row r="292" spans="1:9">
      <c r="A292" s="58">
        <v>529</v>
      </c>
      <c r="B292" s="53">
        <v>25.0306</v>
      </c>
      <c r="C292" s="54">
        <v>11385.84</v>
      </c>
      <c r="D292" s="55">
        <v>3.5265384504839951E-2</v>
      </c>
      <c r="E292" s="56">
        <v>1456.2932584168643</v>
      </c>
      <c r="H292" s="42"/>
    </row>
    <row r="293" spans="1:9">
      <c r="A293" s="58">
        <v>530</v>
      </c>
      <c r="B293" s="53">
        <v>25.134</v>
      </c>
      <c r="C293" s="54">
        <v>38260.340000000004</v>
      </c>
      <c r="D293" s="55">
        <v>0.12143578852114971</v>
      </c>
      <c r="E293" s="56">
        <v>1459.9828950113488</v>
      </c>
      <c r="H293" s="42" t="s">
        <v>1549</v>
      </c>
      <c r="I293" s="45" t="s">
        <v>498</v>
      </c>
    </row>
    <row r="294" spans="1:9">
      <c r="A294" s="58">
        <v>531</v>
      </c>
      <c r="B294" s="53">
        <v>25.300799999999999</v>
      </c>
      <c r="C294" s="54">
        <v>12777.640000000001</v>
      </c>
      <c r="D294" s="55">
        <v>3.9842165295970608E-2</v>
      </c>
      <c r="E294" s="56">
        <v>1465.9368565916664</v>
      </c>
    </row>
    <row r="295" spans="1:9">
      <c r="A295" s="58">
        <v>532</v>
      </c>
      <c r="B295" s="53">
        <v>25.4148</v>
      </c>
      <c r="C295" s="54">
        <v>11684.96</v>
      </c>
      <c r="D295" s="55">
        <v>3.7067005540995679E-2</v>
      </c>
      <c r="E295" s="56">
        <v>1470.0024072508954</v>
      </c>
    </row>
    <row r="296" spans="1:9">
      <c r="A296" s="58" t="s">
        <v>222</v>
      </c>
      <c r="B296" s="53">
        <v>25.461400000000001</v>
      </c>
      <c r="C296" s="54">
        <v>5176.5599999999995</v>
      </c>
      <c r="D296" s="55">
        <v>1.6256386812660024E-2</v>
      </c>
      <c r="E296" s="56">
        <v>1471.6682256127704</v>
      </c>
    </row>
    <row r="297" spans="1:9">
      <c r="A297" s="58">
        <v>533</v>
      </c>
      <c r="B297" s="53">
        <v>25.639599999999994</v>
      </c>
      <c r="C297" s="54">
        <v>18958.140000000003</v>
      </c>
      <c r="D297" s="55">
        <v>5.9554865473669685E-2</v>
      </c>
      <c r="E297" s="56">
        <v>1478.0290451004876</v>
      </c>
    </row>
    <row r="298" spans="1:9">
      <c r="A298" s="58">
        <v>543</v>
      </c>
      <c r="B298" s="53">
        <v>25.819799999999997</v>
      </c>
      <c r="C298" s="54">
        <v>14769.439999999999</v>
      </c>
      <c r="D298" s="55">
        <v>4.7185486691947123E-2</v>
      </c>
      <c r="E298" s="56">
        <v>1484.4611192255845</v>
      </c>
    </row>
    <row r="299" spans="1:9">
      <c r="A299" s="58">
        <v>544</v>
      </c>
      <c r="B299" s="53">
        <v>25.883199999999999</v>
      </c>
      <c r="C299" s="54">
        <v>25708.04</v>
      </c>
      <c r="D299" s="55">
        <v>8.1019185033671226E-2</v>
      </c>
      <c r="E299" s="56">
        <v>1486.7233948565613</v>
      </c>
    </row>
    <row r="300" spans="1:9">
      <c r="A300" s="58">
        <v>545</v>
      </c>
      <c r="B300" s="53">
        <v>26.048399999999997</v>
      </c>
      <c r="C300" s="54">
        <v>57078.280000000006</v>
      </c>
      <c r="D300" s="55">
        <v>0.17783884035671904</v>
      </c>
      <c r="E300" s="56">
        <v>1492.620106749715</v>
      </c>
    </row>
    <row r="301" spans="1:9">
      <c r="A301" s="61" t="s">
        <v>145</v>
      </c>
      <c r="B301" s="53">
        <v>26.134</v>
      </c>
      <c r="C301" s="54">
        <v>7358.7250000000004</v>
      </c>
      <c r="D301" s="55">
        <v>2.222022342225774E-2</v>
      </c>
      <c r="E301" s="56">
        <v>1495.7387117099656</v>
      </c>
    </row>
    <row r="302" spans="1:9">
      <c r="A302" s="62" t="s">
        <v>146</v>
      </c>
      <c r="B302" s="53">
        <v>26.127199999999998</v>
      </c>
      <c r="C302" s="54">
        <v>21692.28</v>
      </c>
      <c r="D302" s="55">
        <v>6.7921834311048257E-2</v>
      </c>
      <c r="E302" s="56">
        <v>1500</v>
      </c>
    </row>
    <row r="303" spans="1:9">
      <c r="A303" s="61" t="s">
        <v>147</v>
      </c>
      <c r="B303" s="53"/>
      <c r="C303" s="54"/>
      <c r="D303" s="55"/>
      <c r="E303" s="56"/>
    </row>
    <row r="304" spans="1:9">
      <c r="A304" s="61">
        <v>534</v>
      </c>
      <c r="B304" s="53">
        <v>26.3096</v>
      </c>
      <c r="C304" s="54">
        <v>16810.16</v>
      </c>
      <c r="D304" s="55">
        <v>5.1415478509369672E-2</v>
      </c>
      <c r="E304" s="56">
        <v>1507.1699589398945</v>
      </c>
    </row>
    <row r="305" spans="1:5">
      <c r="A305" s="58">
        <v>184</v>
      </c>
      <c r="B305" s="53">
        <v>26.784600000000001</v>
      </c>
      <c r="C305" s="54">
        <v>7275.5199999999995</v>
      </c>
      <c r="D305" s="55">
        <v>2.2726306257840809E-2</v>
      </c>
      <c r="E305" s="56">
        <v>1525.8436696606755</v>
      </c>
    </row>
    <row r="306" spans="1:5">
      <c r="A306" s="58" t="s">
        <v>148</v>
      </c>
      <c r="B306" s="53">
        <v>26.876799999999996</v>
      </c>
      <c r="C306" s="54">
        <v>7777.44</v>
      </c>
      <c r="D306" s="55">
        <v>2.3791806724799729E-2</v>
      </c>
      <c r="E306" s="56">
        <v>1529.46786379777</v>
      </c>
    </row>
    <row r="307" spans="1:5">
      <c r="A307" s="58">
        <v>178</v>
      </c>
      <c r="B307" s="53"/>
      <c r="C307" s="54"/>
      <c r="D307" s="55"/>
      <c r="E307" s="56"/>
    </row>
    <row r="308" spans="1:5">
      <c r="A308" s="58" t="s">
        <v>203</v>
      </c>
      <c r="B308" s="53">
        <v>27.033399999999993</v>
      </c>
      <c r="C308" s="54">
        <v>19005.2</v>
      </c>
      <c r="D308" s="55">
        <v>5.894165507743624E-2</v>
      </c>
      <c r="E308" s="56">
        <v>1535.6239021964734</v>
      </c>
    </row>
    <row r="309" spans="1:5">
      <c r="A309" s="58">
        <v>535</v>
      </c>
      <c r="B309" s="53">
        <v>27.204799999999999</v>
      </c>
      <c r="C309" s="54">
        <v>40136.58</v>
      </c>
      <c r="D309" s="55">
        <v>0.124739686052906</v>
      </c>
      <c r="E309" s="56">
        <v>1542.3617090814619</v>
      </c>
    </row>
    <row r="310" spans="1:5">
      <c r="A310" s="58">
        <v>546</v>
      </c>
      <c r="B310" s="53">
        <v>27.486199999999997</v>
      </c>
      <c r="C310" s="54">
        <v>15149.74</v>
      </c>
      <c r="D310" s="55">
        <v>4.6951817676209387E-2</v>
      </c>
      <c r="E310" s="56">
        <v>1553.4242723248171</v>
      </c>
    </row>
    <row r="311" spans="1:5">
      <c r="A311" s="58">
        <v>547</v>
      </c>
      <c r="B311" s="53">
        <v>27.747199999999999</v>
      </c>
      <c r="C311" s="54">
        <v>9377.82</v>
      </c>
      <c r="D311" s="55">
        <v>2.8924181781625213E-2</v>
      </c>
      <c r="E311" s="56">
        <v>1563.6850714287787</v>
      </c>
    </row>
    <row r="312" spans="1:5">
      <c r="A312" s="61" t="s">
        <v>170</v>
      </c>
      <c r="B312" s="53">
        <v>28.710799999999999</v>
      </c>
      <c r="C312" s="54">
        <v>8865.2599999999984</v>
      </c>
      <c r="D312" s="55">
        <v>2.8749935825899658E-2</v>
      </c>
      <c r="E312" s="56">
        <v>1601.5652521330444</v>
      </c>
    </row>
    <row r="313" spans="1:5">
      <c r="A313" s="62" t="s">
        <v>149</v>
      </c>
      <c r="B313" s="53">
        <v>28.670999999999999</v>
      </c>
      <c r="C313" s="54">
        <v>8819.4</v>
      </c>
      <c r="D313" s="55">
        <v>2.7156197038228875E-2</v>
      </c>
      <c r="E313" s="56">
        <v>1600</v>
      </c>
    </row>
    <row r="314" spans="1:5">
      <c r="A314" s="61" t="s">
        <v>150</v>
      </c>
      <c r="B314" s="53"/>
      <c r="C314" s="54"/>
      <c r="D314" s="55"/>
      <c r="E314" s="56"/>
    </row>
    <row r="315" spans="1:5">
      <c r="A315" s="61">
        <v>370</v>
      </c>
      <c r="B315" s="53">
        <v>30.960799999999999</v>
      </c>
      <c r="C315" s="54">
        <v>2952.9</v>
      </c>
      <c r="D315" s="55">
        <v>8.9466893688417808E-3</v>
      </c>
      <c r="E315" s="56">
        <v>1694.1152436276839</v>
      </c>
    </row>
    <row r="316" spans="1:5">
      <c r="A316" s="62" t="s">
        <v>151</v>
      </c>
      <c r="B316" s="53">
        <v>31.104000000000003</v>
      </c>
      <c r="C316" s="54">
        <v>7194.6399999999994</v>
      </c>
      <c r="D316" s="55">
        <v>2.2492152478039429E-2</v>
      </c>
      <c r="E316" s="56">
        <v>1700</v>
      </c>
    </row>
    <row r="317" spans="1:5">
      <c r="A317" s="62" t="s">
        <v>152</v>
      </c>
      <c r="B317" s="53">
        <v>33.418199999999999</v>
      </c>
      <c r="C317" s="54">
        <v>2288.36</v>
      </c>
      <c r="D317" s="55">
        <v>7.0056442702801968E-3</v>
      </c>
      <c r="E317" s="56">
        <v>1800</v>
      </c>
    </row>
  </sheetData>
  <mergeCells count="33">
    <mergeCell ref="F125:F128"/>
    <mergeCell ref="G125:G128"/>
    <mergeCell ref="I106:I107"/>
    <mergeCell ref="G100:G102"/>
    <mergeCell ref="F106:F107"/>
    <mergeCell ref="H106:H107"/>
    <mergeCell ref="G106:G107"/>
    <mergeCell ref="H77:H80"/>
    <mergeCell ref="I77:I80"/>
    <mergeCell ref="B1:E1"/>
    <mergeCell ref="F1:G1"/>
    <mergeCell ref="H1:I1"/>
    <mergeCell ref="I184:I185"/>
    <mergeCell ref="F3:F7"/>
    <mergeCell ref="G3:G7"/>
    <mergeCell ref="F24:F26"/>
    <mergeCell ref="G24:G26"/>
    <mergeCell ref="F58:F59"/>
    <mergeCell ref="G58:G59"/>
    <mergeCell ref="F77:F80"/>
    <mergeCell ref="G77:G80"/>
    <mergeCell ref="H4:H7"/>
    <mergeCell ref="I4:I7"/>
    <mergeCell ref="H100:H102"/>
    <mergeCell ref="I100:I102"/>
    <mergeCell ref="H125:H128"/>
    <mergeCell ref="F100:F102"/>
    <mergeCell ref="I125:I128"/>
    <mergeCell ref="F184:F185"/>
    <mergeCell ref="G184:G185"/>
    <mergeCell ref="F219:F220"/>
    <mergeCell ref="G219:G220"/>
    <mergeCell ref="H184:H18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G302"/>
  <sheetViews>
    <sheetView topLeftCell="A214" workbookViewId="0">
      <selection activeCell="G89" sqref="G89"/>
    </sheetView>
  </sheetViews>
  <sheetFormatPr baseColWidth="10" defaultColWidth="8.83203125" defaultRowHeight="14" x14ac:dyDescent="0"/>
  <cols>
    <col min="1" max="1" width="20.1640625" style="42" customWidth="1"/>
    <col min="2" max="2" width="8.83203125" style="66"/>
    <col min="3" max="3" width="9.5" style="42" bestFit="1" customWidth="1"/>
    <col min="4" max="4" width="8.83203125" style="67"/>
    <col min="5" max="5" width="8.83203125" style="68"/>
    <col min="6" max="6" width="10.83203125" style="44" bestFit="1" customWidth="1"/>
    <col min="7" max="7" width="34" style="44" bestFit="1" customWidth="1"/>
    <col min="8" max="16384" width="8.83203125" style="42"/>
  </cols>
  <sheetData>
    <row r="1" spans="1:7">
      <c r="B1" s="115" t="s">
        <v>499</v>
      </c>
      <c r="C1" s="115"/>
      <c r="D1" s="115"/>
      <c r="E1" s="115"/>
      <c r="F1" s="115" t="s">
        <v>342</v>
      </c>
      <c r="G1" s="115"/>
    </row>
    <row r="2" spans="1:7">
      <c r="A2" s="47" t="s">
        <v>0</v>
      </c>
      <c r="B2" s="65" t="s">
        <v>153</v>
      </c>
      <c r="C2" s="49" t="s">
        <v>154</v>
      </c>
      <c r="D2" s="50" t="s">
        <v>155</v>
      </c>
      <c r="E2" s="51" t="s">
        <v>156</v>
      </c>
    </row>
    <row r="3" spans="1:7">
      <c r="A3" s="47"/>
      <c r="B3" s="65"/>
      <c r="C3" s="49"/>
      <c r="D3" s="50"/>
      <c r="E3" s="51"/>
      <c r="F3" s="44" t="s">
        <v>1436</v>
      </c>
      <c r="G3" s="44" t="s">
        <v>272</v>
      </c>
    </row>
    <row r="4" spans="1:7">
      <c r="A4" s="52" t="s">
        <v>213</v>
      </c>
      <c r="B4" s="53">
        <v>2.2275999999999998</v>
      </c>
      <c r="C4" s="54">
        <v>541499</v>
      </c>
      <c r="D4" s="55">
        <v>1.5946536843146979</v>
      </c>
      <c r="E4" s="56">
        <v>618.89838295863888</v>
      </c>
      <c r="F4" s="115" t="s">
        <v>1437</v>
      </c>
      <c r="G4" s="115" t="s">
        <v>343</v>
      </c>
    </row>
    <row r="5" spans="1:7">
      <c r="A5" s="52" t="s">
        <v>172</v>
      </c>
      <c r="B5" s="53">
        <v>2.2421999999999995</v>
      </c>
      <c r="C5" s="54">
        <v>9297.58</v>
      </c>
      <c r="D5" s="55">
        <v>2.7893066959199842E-2</v>
      </c>
      <c r="E5" s="56">
        <v>619.68701513391875</v>
      </c>
      <c r="F5" s="115"/>
      <c r="G5" s="115"/>
    </row>
    <row r="6" spans="1:7">
      <c r="A6" s="52" t="s">
        <v>173</v>
      </c>
      <c r="B6" s="53">
        <v>2.2469999999999999</v>
      </c>
      <c r="C6" s="54">
        <v>97775.500000000015</v>
      </c>
      <c r="D6" s="55">
        <v>0.29119787158419574</v>
      </c>
      <c r="E6" s="56">
        <v>619.94420609474889</v>
      </c>
      <c r="F6" s="115"/>
      <c r="G6" s="115"/>
    </row>
    <row r="7" spans="1:7">
      <c r="A7" s="52" t="s">
        <v>212</v>
      </c>
      <c r="B7" s="53">
        <v>2.2452000000000001</v>
      </c>
      <c r="C7" s="54">
        <v>261430</v>
      </c>
      <c r="D7" s="55">
        <v>0.78505859965025537</v>
      </c>
      <c r="E7" s="56">
        <v>619.84988267562676</v>
      </c>
      <c r="F7" s="115"/>
      <c r="G7" s="115"/>
    </row>
    <row r="8" spans="1:7">
      <c r="A8" s="52" t="s">
        <v>186</v>
      </c>
      <c r="B8" s="53">
        <v>2.7505999999999999</v>
      </c>
      <c r="C8" s="54">
        <v>306946.59999999998</v>
      </c>
      <c r="D8" s="55">
        <v>0.8977299346547184</v>
      </c>
      <c r="E8" s="56">
        <v>647.1285363576111</v>
      </c>
    </row>
    <row r="9" spans="1:7">
      <c r="A9" s="52" t="s">
        <v>191</v>
      </c>
      <c r="B9" s="53">
        <v>2.7505999999999999</v>
      </c>
      <c r="C9" s="54">
        <v>320349.69999999995</v>
      </c>
      <c r="D9" s="55">
        <v>0.93951174854700792</v>
      </c>
      <c r="E9" s="56">
        <v>647.1285363576111</v>
      </c>
    </row>
    <row r="10" spans="1:7">
      <c r="A10" s="52" t="s">
        <v>228</v>
      </c>
      <c r="B10" s="53">
        <v>2.75</v>
      </c>
      <c r="C10" s="54">
        <v>17574.640000000003</v>
      </c>
      <c r="D10" s="55">
        <v>5.2219700397598309E-2</v>
      </c>
      <c r="E10" s="56">
        <v>647.09746805291923</v>
      </c>
    </row>
    <row r="11" spans="1:7">
      <c r="A11" s="52" t="s">
        <v>187</v>
      </c>
      <c r="B11" s="53">
        <v>2.9312</v>
      </c>
      <c r="C11" s="54">
        <v>8003.2199999999993</v>
      </c>
      <c r="D11" s="55">
        <v>2.4263960459223723E-2</v>
      </c>
      <c r="E11" s="56">
        <v>656.87460436205947</v>
      </c>
      <c r="F11" s="44" t="s">
        <v>1438</v>
      </c>
      <c r="G11" s="44" t="s">
        <v>379</v>
      </c>
    </row>
    <row r="12" spans="1:7">
      <c r="A12" s="52" t="s">
        <v>174</v>
      </c>
      <c r="B12" s="53">
        <v>3.0173999999999999</v>
      </c>
      <c r="C12" s="54">
        <v>3025.04</v>
      </c>
      <c r="D12" s="55">
        <v>9.2544622686463445E-3</v>
      </c>
      <c r="E12" s="56">
        <v>661.52871036734859</v>
      </c>
    </row>
    <row r="13" spans="1:7">
      <c r="A13" s="52" t="s">
        <v>163</v>
      </c>
      <c r="B13" s="53">
        <v>3.1467999999999998</v>
      </c>
      <c r="C13" s="54">
        <v>9202.7199999999993</v>
      </c>
      <c r="D13" s="55">
        <v>2.7658655797798026E-2</v>
      </c>
      <c r="E13" s="56">
        <v>668.5153206688517</v>
      </c>
    </row>
    <row r="14" spans="1:7">
      <c r="A14" s="52" t="s">
        <v>175</v>
      </c>
      <c r="B14" s="53">
        <v>3.2926000000000002</v>
      </c>
      <c r="C14" s="54">
        <v>5336.54</v>
      </c>
      <c r="D14" s="55">
        <v>1.6328168620821971E-2</v>
      </c>
      <c r="E14" s="56">
        <v>676.38436980278789</v>
      </c>
    </row>
    <row r="15" spans="1:7">
      <c r="A15" s="52" t="s">
        <v>193</v>
      </c>
      <c r="B15" s="53">
        <v>3.3155999999999999</v>
      </c>
      <c r="C15" s="54">
        <v>63663.779999999992</v>
      </c>
      <c r="D15" s="55">
        <v>0.18910771013390487</v>
      </c>
      <c r="E15" s="56">
        <v>677.62599631245916</v>
      </c>
    </row>
    <row r="16" spans="1:7">
      <c r="A16" s="52">
        <v>25</v>
      </c>
      <c r="B16" s="53">
        <v>3.3582000000000001</v>
      </c>
      <c r="C16" s="54">
        <v>40923.119999999995</v>
      </c>
      <c r="D16" s="55">
        <v>0.12366640803163995</v>
      </c>
      <c r="E16" s="56">
        <v>679.92512113840758</v>
      </c>
      <c r="F16" s="44" t="s">
        <v>1439</v>
      </c>
      <c r="G16" s="44" t="s">
        <v>500</v>
      </c>
    </row>
    <row r="17" spans="1:7">
      <c r="A17" s="52" t="s">
        <v>162</v>
      </c>
      <c r="B17" s="53"/>
      <c r="C17" s="54"/>
      <c r="D17" s="55"/>
      <c r="E17" s="56"/>
    </row>
    <row r="18" spans="1:7">
      <c r="A18" s="57" t="s">
        <v>1</v>
      </c>
      <c r="B18" s="53"/>
      <c r="C18" s="54"/>
      <c r="D18" s="55"/>
      <c r="E18" s="56"/>
      <c r="F18" s="42"/>
      <c r="G18" s="42"/>
    </row>
    <row r="19" spans="1:7">
      <c r="A19" s="58" t="s">
        <v>176</v>
      </c>
      <c r="B19" s="53">
        <v>3.4522000000000004</v>
      </c>
      <c r="C19" s="54">
        <v>70764.260000000009</v>
      </c>
      <c r="D19" s="55">
        <v>0.23273506196204616</v>
      </c>
      <c r="E19" s="56">
        <v>685.02783311032067</v>
      </c>
      <c r="F19" s="44" t="s">
        <v>1440</v>
      </c>
      <c r="G19" s="44" t="s">
        <v>501</v>
      </c>
    </row>
    <row r="20" spans="1:7">
      <c r="F20" s="44" t="s">
        <v>1441</v>
      </c>
      <c r="G20" s="44" t="s">
        <v>502</v>
      </c>
    </row>
    <row r="21" spans="1:7">
      <c r="A21" s="57" t="s">
        <v>2</v>
      </c>
      <c r="B21" s="53">
        <v>3.6457999999999999</v>
      </c>
      <c r="C21" s="54">
        <v>50439.22</v>
      </c>
      <c r="D21" s="55">
        <v>0.15107076323885002</v>
      </c>
      <c r="E21" s="56">
        <v>695.44610934555044</v>
      </c>
      <c r="F21" s="42"/>
      <c r="G21" s="42"/>
    </row>
    <row r="22" spans="1:7">
      <c r="A22" s="59" t="s">
        <v>3</v>
      </c>
      <c r="B22" s="53">
        <v>3.7299999999999995</v>
      </c>
      <c r="C22" s="54" t="e">
        <v>#DIV/0!</v>
      </c>
      <c r="D22" s="55" t="e">
        <v>#DIV/0!</v>
      </c>
      <c r="E22" s="56">
        <v>700</v>
      </c>
      <c r="F22" s="44" t="s">
        <v>771</v>
      </c>
      <c r="G22" s="44" t="s">
        <v>503</v>
      </c>
    </row>
    <row r="23" spans="1:7">
      <c r="A23" s="52" t="s">
        <v>210</v>
      </c>
      <c r="B23" s="53"/>
      <c r="C23" s="54"/>
      <c r="D23" s="55"/>
      <c r="E23" s="56"/>
    </row>
    <row r="24" spans="1:7">
      <c r="A24" s="52" t="s">
        <v>214</v>
      </c>
      <c r="B24" s="53">
        <v>3.76275</v>
      </c>
      <c r="C24" s="54">
        <v>12252.224999999999</v>
      </c>
      <c r="D24" s="55">
        <v>3.5797674986837599E-2</v>
      </c>
      <c r="E24" s="56">
        <v>701.75988833208419</v>
      </c>
    </row>
    <row r="25" spans="1:7">
      <c r="A25" s="52" t="s">
        <v>4</v>
      </c>
      <c r="B25" s="53">
        <v>3.9332000000000003</v>
      </c>
      <c r="C25" s="54">
        <v>3469.5800000000004</v>
      </c>
      <c r="D25" s="55">
        <v>1.0368471376977845E-2</v>
      </c>
      <c r="E25" s="56">
        <v>710.96055090082552</v>
      </c>
    </row>
    <row r="26" spans="1:7">
      <c r="A26" s="58" t="s">
        <v>245</v>
      </c>
      <c r="B26" s="53">
        <v>3.9951999999999996</v>
      </c>
      <c r="C26" s="54">
        <v>85528.92</v>
      </c>
      <c r="D26" s="55">
        <v>0.27052261752626466</v>
      </c>
      <c r="E26" s="56">
        <v>714.33576806329233</v>
      </c>
    </row>
    <row r="27" spans="1:7">
      <c r="A27" s="58"/>
      <c r="B27" s="53"/>
      <c r="C27" s="54"/>
      <c r="D27" s="55"/>
      <c r="E27" s="56"/>
      <c r="F27" s="44" t="s">
        <v>1442</v>
      </c>
      <c r="G27" s="44" t="s">
        <v>379</v>
      </c>
    </row>
    <row r="28" spans="1:7">
      <c r="A28" s="58" t="s">
        <v>243</v>
      </c>
      <c r="B28" s="53">
        <v>4.2474000000000007</v>
      </c>
      <c r="C28" s="54">
        <v>4535.24</v>
      </c>
      <c r="D28" s="55">
        <v>1.4324474978567869E-2</v>
      </c>
      <c r="E28" s="56">
        <v>727.94746105008369</v>
      </c>
      <c r="F28" s="42"/>
      <c r="G28" s="42"/>
    </row>
    <row r="29" spans="1:7">
      <c r="A29" s="57" t="s">
        <v>164</v>
      </c>
      <c r="B29" s="53"/>
      <c r="C29" s="54"/>
      <c r="D29" s="55"/>
      <c r="E29" s="56"/>
    </row>
    <row r="30" spans="1:7">
      <c r="A30" s="60" t="s">
        <v>5</v>
      </c>
      <c r="B30" s="53"/>
      <c r="C30" s="54"/>
      <c r="D30" s="55"/>
      <c r="E30" s="56"/>
    </row>
    <row r="31" spans="1:7">
      <c r="A31" s="58" t="s">
        <v>252</v>
      </c>
      <c r="B31" s="53">
        <v>4.3079999999999998</v>
      </c>
      <c r="C31" s="54">
        <v>3220.1800000000003</v>
      </c>
      <c r="D31" s="55">
        <v>9.8398662979026098E-3</v>
      </c>
      <c r="E31" s="56">
        <v>731.18751608926721</v>
      </c>
    </row>
    <row r="32" spans="1:7">
      <c r="A32" s="58" t="s">
        <v>10</v>
      </c>
      <c r="B32" s="53">
        <v>4.4283999999999999</v>
      </c>
      <c r="C32" s="54">
        <v>16081.359999999997</v>
      </c>
      <c r="D32" s="55">
        <v>4.8272451055634401E-2</v>
      </c>
      <c r="E32" s="56">
        <v>737.68980311480607</v>
      </c>
    </row>
    <row r="33" spans="1:7">
      <c r="A33" s="58" t="s">
        <v>6</v>
      </c>
      <c r="B33" s="53">
        <v>4.4278000000000004</v>
      </c>
      <c r="C33" s="54">
        <v>70320.399999999994</v>
      </c>
      <c r="D33" s="55">
        <v>0.20856824687026795</v>
      </c>
      <c r="E33" s="56">
        <v>737.65707503882618</v>
      </c>
    </row>
    <row r="34" spans="1:7">
      <c r="A34" s="61" t="s">
        <v>7</v>
      </c>
      <c r="B34" s="53">
        <v>4.4256000000000002</v>
      </c>
      <c r="C34" s="54">
        <v>26934.7</v>
      </c>
      <c r="D34" s="55">
        <v>8.0897316157998181E-2</v>
      </c>
      <c r="E34" s="56">
        <v>737.53811552333923</v>
      </c>
    </row>
    <row r="35" spans="1:7">
      <c r="A35" s="58" t="s">
        <v>215</v>
      </c>
      <c r="B35" s="53">
        <v>4.5043999999999995</v>
      </c>
      <c r="C35" s="54">
        <v>5959.12</v>
      </c>
      <c r="D35" s="55">
        <v>1.7736859089450451E-2</v>
      </c>
      <c r="E35" s="56">
        <v>741.79081069369363</v>
      </c>
    </row>
    <row r="36" spans="1:7">
      <c r="A36" s="61" t="s">
        <v>8</v>
      </c>
      <c r="B36" s="53">
        <v>4.51</v>
      </c>
      <c r="C36" s="54">
        <v>5232958.96</v>
      </c>
      <c r="D36" s="55">
        <v>15.663107433150486</v>
      </c>
      <c r="E36" s="56">
        <v>742.0947237209391</v>
      </c>
      <c r="F36" s="44" t="s">
        <v>1443</v>
      </c>
      <c r="G36" s="44" t="s">
        <v>296</v>
      </c>
    </row>
    <row r="37" spans="1:7">
      <c r="A37" s="61">
        <v>520</v>
      </c>
      <c r="B37" s="53">
        <v>4.6516000000000002</v>
      </c>
      <c r="C37" s="54">
        <v>1087967.98</v>
      </c>
      <c r="D37" s="55">
        <v>3.2584239248187652</v>
      </c>
      <c r="E37" s="56">
        <v>749.73705763658438</v>
      </c>
    </row>
    <row r="38" spans="1:7">
      <c r="A38" s="61" t="s">
        <v>11</v>
      </c>
      <c r="B38" s="53">
        <v>4.6532</v>
      </c>
      <c r="C38" s="54">
        <v>460699.7</v>
      </c>
      <c r="D38" s="55">
        <v>1.3810279160732044</v>
      </c>
      <c r="E38" s="56">
        <v>749.8240150829655</v>
      </c>
    </row>
    <row r="39" spans="1:7">
      <c r="A39" s="61" t="s">
        <v>9</v>
      </c>
      <c r="B39" s="53"/>
      <c r="C39" s="54"/>
      <c r="D39" s="55"/>
      <c r="E39" s="56"/>
    </row>
    <row r="40" spans="1:7">
      <c r="A40" s="61" t="s">
        <v>165</v>
      </c>
      <c r="B40" s="53">
        <v>4.8224</v>
      </c>
      <c r="C40" s="54">
        <v>9130.7999999999993</v>
      </c>
      <c r="D40" s="55">
        <v>2.7411729325143974E-2</v>
      </c>
      <c r="E40" s="56">
        <v>758.95641396398548</v>
      </c>
    </row>
    <row r="41" spans="1:7">
      <c r="A41" s="61" t="s">
        <v>12</v>
      </c>
      <c r="B41" s="53">
        <v>4.8224</v>
      </c>
      <c r="C41" s="54">
        <v>7880.18</v>
      </c>
      <c r="D41" s="55">
        <v>2.3668090031088371E-2</v>
      </c>
      <c r="E41" s="56">
        <v>758.95641396398548</v>
      </c>
    </row>
    <row r="42" spans="1:7">
      <c r="A42" s="61" t="s">
        <v>188</v>
      </c>
      <c r="B42" s="53">
        <v>4.8247999999999998</v>
      </c>
      <c r="C42" s="54">
        <v>15897.420000000002</v>
      </c>
      <c r="D42" s="55">
        <v>4.7577457844293458E-2</v>
      </c>
      <c r="E42" s="56">
        <v>759.08628986530243</v>
      </c>
    </row>
    <row r="43" spans="1:7">
      <c r="A43" s="61" t="s">
        <v>13</v>
      </c>
      <c r="B43" s="53">
        <v>4.9089999999999998</v>
      </c>
      <c r="C43" s="54">
        <v>30184.340000000004</v>
      </c>
      <c r="D43" s="55">
        <v>9.2683283195662103E-2</v>
      </c>
      <c r="E43" s="56">
        <v>763.63167078527806</v>
      </c>
    </row>
    <row r="44" spans="1:7">
      <c r="A44" s="61">
        <v>551</v>
      </c>
      <c r="B44" s="53"/>
      <c r="C44" s="54"/>
      <c r="D44" s="55"/>
      <c r="E44" s="56"/>
      <c r="F44" s="44" t="s">
        <v>1444</v>
      </c>
      <c r="G44" s="44" t="s">
        <v>274</v>
      </c>
    </row>
    <row r="45" spans="1:7">
      <c r="A45" s="61"/>
      <c r="B45" s="53"/>
      <c r="C45" s="54"/>
      <c r="D45" s="55"/>
      <c r="E45" s="56"/>
      <c r="F45" s="44" t="s">
        <v>1445</v>
      </c>
      <c r="G45" s="44" t="s">
        <v>504</v>
      </c>
    </row>
    <row r="46" spans="1:7">
      <c r="A46" s="61" t="s">
        <v>15</v>
      </c>
      <c r="B46" s="53">
        <v>5.3056000000000001</v>
      </c>
      <c r="C46" s="54">
        <v>1542.18</v>
      </c>
      <c r="D46" s="55">
        <v>4.6667499017387145E-3</v>
      </c>
      <c r="E46" s="56">
        <v>785.03481853428491</v>
      </c>
    </row>
    <row r="47" spans="1:7">
      <c r="A47" s="61" t="s">
        <v>14</v>
      </c>
      <c r="B47" s="53"/>
      <c r="C47" s="54"/>
      <c r="D47" s="55"/>
      <c r="E47" s="56"/>
    </row>
    <row r="48" spans="1:7">
      <c r="A48" s="61" t="s">
        <v>17</v>
      </c>
      <c r="B48" s="53">
        <v>5.3957999999999995</v>
      </c>
      <c r="C48" s="54">
        <v>3806.56</v>
      </c>
      <c r="D48" s="55">
        <v>1.1465908117889204E-2</v>
      </c>
      <c r="E48" s="56">
        <v>789.90757471398672</v>
      </c>
    </row>
    <row r="49" spans="1:7">
      <c r="A49" s="61" t="s">
        <v>16</v>
      </c>
      <c r="B49" s="53">
        <v>5.4223999999999997</v>
      </c>
      <c r="C49" s="54">
        <v>30587.8</v>
      </c>
      <c r="D49" s="55">
        <v>9.2350158320061396E-2</v>
      </c>
      <c r="E49" s="56">
        <v>791.34427372825019</v>
      </c>
    </row>
    <row r="50" spans="1:7">
      <c r="A50" s="61">
        <v>321</v>
      </c>
      <c r="B50" s="53">
        <v>5.4766000000000004</v>
      </c>
      <c r="C50" s="54">
        <v>15511.52</v>
      </c>
      <c r="D50" s="55">
        <v>4.721967560951798E-2</v>
      </c>
      <c r="E50" s="56">
        <v>794.27036106152775</v>
      </c>
    </row>
    <row r="51" spans="1:7">
      <c r="A51" s="61"/>
      <c r="B51" s="53"/>
      <c r="C51" s="54"/>
      <c r="D51" s="55"/>
      <c r="E51" s="56"/>
      <c r="F51" s="44" t="s">
        <v>1446</v>
      </c>
      <c r="G51" s="44" t="s">
        <v>505</v>
      </c>
    </row>
    <row r="52" spans="1:7">
      <c r="A52" s="62" t="s">
        <v>18</v>
      </c>
      <c r="B52" s="53">
        <v>5.5828000000000007</v>
      </c>
      <c r="C52" s="54"/>
      <c r="D52" s="55"/>
      <c r="E52" s="56">
        <v>800</v>
      </c>
      <c r="F52" s="42"/>
      <c r="G52" s="42"/>
    </row>
    <row r="53" spans="1:7">
      <c r="A53" s="58" t="s">
        <v>19</v>
      </c>
      <c r="B53" s="53">
        <v>5.5814000000000004</v>
      </c>
      <c r="C53" s="54">
        <v>192411.18</v>
      </c>
      <c r="D53" s="55">
        <v>0.57744623014500929</v>
      </c>
      <c r="E53" s="56">
        <v>799.92459347165664</v>
      </c>
    </row>
    <row r="54" spans="1:7">
      <c r="A54" s="61" t="s">
        <v>20</v>
      </c>
      <c r="B54" s="53">
        <v>5.6088000000000005</v>
      </c>
      <c r="C54" s="54">
        <v>4736.0599999999995</v>
      </c>
      <c r="D54" s="55">
        <v>1.4231584685143012E-2</v>
      </c>
      <c r="E54" s="56">
        <v>801.00236779076681</v>
      </c>
    </row>
    <row r="55" spans="1:7">
      <c r="A55" s="61" t="s">
        <v>21</v>
      </c>
      <c r="B55" s="53"/>
      <c r="C55" s="54"/>
      <c r="D55" s="55"/>
      <c r="E55" s="56"/>
    </row>
    <row r="56" spans="1:7">
      <c r="A56" s="58" t="s">
        <v>194</v>
      </c>
      <c r="B56" s="53"/>
      <c r="C56" s="54"/>
      <c r="D56" s="55"/>
      <c r="E56" s="56"/>
    </row>
    <row r="57" spans="1:7">
      <c r="A57" s="58">
        <v>552</v>
      </c>
      <c r="B57" s="53"/>
      <c r="C57" s="54"/>
      <c r="D57" s="55"/>
      <c r="E57" s="56"/>
    </row>
    <row r="58" spans="1:7">
      <c r="A58" s="58" t="s">
        <v>22</v>
      </c>
      <c r="B58" s="53">
        <v>5.6772000000000009</v>
      </c>
      <c r="C58" s="54">
        <v>5925.88</v>
      </c>
      <c r="D58" s="55">
        <v>1.8539132731720587E-2</v>
      </c>
      <c r="E58" s="56">
        <v>803.66222224160333</v>
      </c>
    </row>
    <row r="59" spans="1:7">
      <c r="A59" s="58"/>
      <c r="B59" s="53"/>
      <c r="C59" s="54"/>
      <c r="D59" s="55"/>
      <c r="E59" s="56"/>
      <c r="F59" s="44" t="s">
        <v>1447</v>
      </c>
      <c r="G59" s="44" t="s">
        <v>506</v>
      </c>
    </row>
    <row r="60" spans="1:7">
      <c r="A60" s="58">
        <v>72</v>
      </c>
      <c r="B60" s="53">
        <v>5.9929999999999994</v>
      </c>
      <c r="C60" s="54">
        <v>1487.45</v>
      </c>
      <c r="D60" s="55">
        <v>4.6642717745767164E-3</v>
      </c>
      <c r="E60" s="56">
        <v>816.15272393456519</v>
      </c>
      <c r="F60" s="42"/>
      <c r="G60" s="42"/>
    </row>
    <row r="61" spans="1:7">
      <c r="A61" s="58"/>
      <c r="B61" s="53"/>
      <c r="C61" s="54"/>
      <c r="D61" s="55"/>
      <c r="E61" s="56"/>
      <c r="F61" s="44" t="s">
        <v>1448</v>
      </c>
      <c r="G61" s="44" t="s">
        <v>376</v>
      </c>
    </row>
    <row r="62" spans="1:7">
      <c r="A62" s="61" t="s">
        <v>23</v>
      </c>
      <c r="B62" s="53">
        <v>6.0994000000000002</v>
      </c>
      <c r="C62" s="54">
        <v>3541.3599999999997</v>
      </c>
      <c r="D62" s="55">
        <v>1.0602594011707527E-2</v>
      </c>
      <c r="E62" s="56">
        <v>819.87376268297396</v>
      </c>
    </row>
    <row r="63" spans="1:7">
      <c r="A63" s="61">
        <v>36</v>
      </c>
      <c r="B63" s="53">
        <v>6.1142000000000003</v>
      </c>
      <c r="C63" s="54">
        <v>275392.52</v>
      </c>
      <c r="D63" s="55">
        <v>0.82700404510935788</v>
      </c>
      <c r="E63" s="56">
        <v>820.44342927513901</v>
      </c>
    </row>
    <row r="64" spans="1:7">
      <c r="A64" s="61" t="s">
        <v>24</v>
      </c>
      <c r="B64" s="53">
        <v>6.1108000000000002</v>
      </c>
      <c r="C64" s="54">
        <v>7603.4599999999991</v>
      </c>
      <c r="D64" s="55">
        <v>2.2852833404251049E-2</v>
      </c>
      <c r="E64" s="56">
        <v>820.3126135506634</v>
      </c>
      <c r="F64" s="42"/>
      <c r="G64" s="42"/>
    </row>
    <row r="65" spans="1:7">
      <c r="A65" s="61"/>
      <c r="B65" s="53"/>
      <c r="C65" s="54"/>
      <c r="D65" s="55"/>
      <c r="E65" s="56"/>
      <c r="F65" s="44" t="s">
        <v>1449</v>
      </c>
      <c r="G65" s="44" t="s">
        <v>507</v>
      </c>
    </row>
    <row r="66" spans="1:7">
      <c r="A66" s="61" t="s">
        <v>25</v>
      </c>
      <c r="B66" s="53">
        <v>6.4683999999999999</v>
      </c>
      <c r="C66" s="54">
        <v>16585.940000000002</v>
      </c>
      <c r="D66" s="55">
        <v>5.187293921196795E-2</v>
      </c>
      <c r="E66" s="56">
        <v>834.07010110286376</v>
      </c>
    </row>
    <row r="67" spans="1:7">
      <c r="A67" s="61" t="s">
        <v>189</v>
      </c>
      <c r="B67" s="53">
        <v>6.5768000000000004</v>
      </c>
      <c r="C67" s="54">
        <v>7104.4600000000009</v>
      </c>
      <c r="D67" s="55">
        <v>2.1394495657105609E-2</v>
      </c>
      <c r="E67" s="56">
        <v>838.24181290146464</v>
      </c>
    </row>
    <row r="68" spans="1:7">
      <c r="A68" s="61" t="s">
        <v>28</v>
      </c>
      <c r="B68" s="53">
        <v>6.5762</v>
      </c>
      <c r="C68" s="54">
        <v>12190.439999999999</v>
      </c>
      <c r="D68" s="55">
        <v>3.9542617628405004E-2</v>
      </c>
      <c r="E68" s="56">
        <v>838.21946541349314</v>
      </c>
    </row>
    <row r="69" spans="1:7">
      <c r="A69" s="61" t="s">
        <v>27</v>
      </c>
      <c r="B69" s="53">
        <v>6.7311999999999994</v>
      </c>
      <c r="C69" s="54">
        <v>27133.98</v>
      </c>
      <c r="D69" s="55">
        <v>8.2226185698827475E-2</v>
      </c>
      <c r="E69" s="56">
        <v>844.18282597922223</v>
      </c>
    </row>
    <row r="70" spans="1:7">
      <c r="A70" s="58" t="s">
        <v>30</v>
      </c>
      <c r="B70" s="53"/>
      <c r="C70" s="54"/>
      <c r="D70" s="55"/>
      <c r="E70" s="56"/>
    </row>
    <row r="71" spans="1:7">
      <c r="A71" s="58" t="s">
        <v>216</v>
      </c>
      <c r="B71" s="53">
        <v>6.883</v>
      </c>
      <c r="C71" s="54">
        <v>12803.16</v>
      </c>
      <c r="D71" s="55">
        <v>3.7030662617692819E-2</v>
      </c>
      <c r="E71" s="56">
        <v>850.02485770366127</v>
      </c>
      <c r="F71" s="42"/>
      <c r="G71" s="42"/>
    </row>
    <row r="72" spans="1:7">
      <c r="A72" s="58"/>
      <c r="B72" s="53"/>
      <c r="C72" s="54"/>
      <c r="D72" s="55"/>
      <c r="E72" s="56"/>
      <c r="F72" s="44" t="s">
        <v>1450</v>
      </c>
      <c r="G72" s="44" t="s">
        <v>508</v>
      </c>
    </row>
    <row r="73" spans="1:7">
      <c r="A73" s="61" t="s">
        <v>26</v>
      </c>
      <c r="B73" s="53">
        <v>6.9871999999999996</v>
      </c>
      <c r="C73" s="54">
        <v>5285.7</v>
      </c>
      <c r="D73" s="55">
        <v>1.5727399084374233E-2</v>
      </c>
      <c r="E73" s="56">
        <v>854.03216332606075</v>
      </c>
    </row>
    <row r="74" spans="1:7">
      <c r="A74" s="58" t="s">
        <v>204</v>
      </c>
      <c r="B74" s="53">
        <v>7.0391999999999992</v>
      </c>
      <c r="C74" s="54">
        <v>45939.8</v>
      </c>
      <c r="D74" s="55">
        <v>0.13945034027542688</v>
      </c>
      <c r="E74" s="56">
        <v>856.03411383726962</v>
      </c>
    </row>
    <row r="75" spans="1:7">
      <c r="A75" s="61" t="s">
        <v>29</v>
      </c>
      <c r="B75" s="53">
        <v>7.1230000000000002</v>
      </c>
      <c r="C75" s="54">
        <v>41169.800000000003</v>
      </c>
      <c r="D75" s="55">
        <v>0.12351105707165173</v>
      </c>
      <c r="E75" s="56">
        <v>859.25805270549313</v>
      </c>
    </row>
    <row r="76" spans="1:7">
      <c r="A76" s="61" t="s">
        <v>166</v>
      </c>
      <c r="B76" s="53">
        <v>7.1579999999999995</v>
      </c>
      <c r="C76" s="54">
        <v>1594.9749999999999</v>
      </c>
      <c r="D76" s="55">
        <v>4.6236867387910016E-3</v>
      </c>
      <c r="E76" s="56">
        <v>860.59537760086209</v>
      </c>
    </row>
    <row r="77" spans="1:7">
      <c r="A77" s="58" t="s">
        <v>171</v>
      </c>
      <c r="B77" s="53">
        <v>7.2378</v>
      </c>
      <c r="C77" s="54">
        <v>44592.36</v>
      </c>
      <c r="D77" s="55">
        <v>0.1355356806124742</v>
      </c>
      <c r="E77" s="56">
        <v>863.67358743825662</v>
      </c>
    </row>
    <row r="78" spans="1:7">
      <c r="A78" s="61" t="s">
        <v>33</v>
      </c>
      <c r="B78" s="53"/>
      <c r="C78" s="54"/>
      <c r="D78" s="55"/>
      <c r="E78" s="56"/>
    </row>
    <row r="79" spans="1:7">
      <c r="A79" s="58" t="s">
        <v>244</v>
      </c>
      <c r="B79" s="53">
        <v>7.2590000000000003</v>
      </c>
      <c r="C79" s="54">
        <v>14599.48</v>
      </c>
      <c r="D79" s="55">
        <v>4.8212034507004974E-2</v>
      </c>
      <c r="E79" s="56">
        <v>864.50353410135483</v>
      </c>
    </row>
    <row r="80" spans="1:7">
      <c r="A80" s="61" t="s">
        <v>31</v>
      </c>
      <c r="B80" s="53">
        <v>7.3390000000000004</v>
      </c>
      <c r="C80" s="54">
        <v>111236.18000000001</v>
      </c>
      <c r="D80" s="55">
        <v>0.3326504496764201</v>
      </c>
      <c r="E80" s="56">
        <v>867.56824565514103</v>
      </c>
    </row>
    <row r="81" spans="1:7">
      <c r="A81" s="61">
        <v>146</v>
      </c>
      <c r="B81" s="53"/>
      <c r="C81" s="54"/>
      <c r="D81" s="55"/>
      <c r="E81" s="56"/>
    </row>
    <row r="82" spans="1:7">
      <c r="A82" s="61" t="s">
        <v>32</v>
      </c>
      <c r="B82" s="53">
        <v>7.3520000000000003</v>
      </c>
      <c r="C82" s="54">
        <v>1827.125</v>
      </c>
      <c r="D82" s="55">
        <v>5.2193944465101843E-3</v>
      </c>
      <c r="E82" s="56">
        <v>868.05324543483448</v>
      </c>
    </row>
    <row r="83" spans="1:7">
      <c r="A83" s="61">
        <v>310</v>
      </c>
      <c r="B83" s="53"/>
      <c r="C83" s="54"/>
      <c r="D83" s="55"/>
      <c r="E83" s="56"/>
      <c r="F83" s="44" t="s">
        <v>1451</v>
      </c>
      <c r="G83" s="44" t="s">
        <v>294</v>
      </c>
    </row>
    <row r="84" spans="1:7">
      <c r="A84" s="61" t="s">
        <v>34</v>
      </c>
      <c r="B84" s="53">
        <v>7.8311999999999999</v>
      </c>
      <c r="C84" s="54">
        <v>2929.44</v>
      </c>
      <c r="D84" s="55">
        <v>8.8820960739925351E-3</v>
      </c>
      <c r="E84" s="56">
        <v>886.50514901457848</v>
      </c>
    </row>
    <row r="85" spans="1:7">
      <c r="A85" s="61" t="s">
        <v>36</v>
      </c>
      <c r="B85" s="53">
        <v>7.9413999999999998</v>
      </c>
      <c r="C85" s="54">
        <v>503686.6999999999</v>
      </c>
      <c r="D85" s="55">
        <v>1.5024082136117021</v>
      </c>
      <c r="E85" s="56">
        <v>890.74624850594387</v>
      </c>
    </row>
    <row r="86" spans="1:7">
      <c r="A86" s="58" t="s">
        <v>195</v>
      </c>
      <c r="B86" s="53">
        <v>7.9412000000000003</v>
      </c>
      <c r="C86" s="54">
        <v>23385.1</v>
      </c>
      <c r="D86" s="55">
        <v>6.9896965060594646E-2</v>
      </c>
      <c r="E86" s="56">
        <v>890.73788881028872</v>
      </c>
    </row>
    <row r="87" spans="1:7">
      <c r="A87" s="58" t="s">
        <v>192</v>
      </c>
      <c r="B87" s="53">
        <v>7.9420000000000002</v>
      </c>
      <c r="C87" s="54">
        <v>104540.8</v>
      </c>
      <c r="D87" s="55">
        <v>0.31464349681961273</v>
      </c>
      <c r="E87" s="56">
        <v>890.76821481483751</v>
      </c>
    </row>
    <row r="88" spans="1:7">
      <c r="A88" s="61" t="s">
        <v>39</v>
      </c>
      <c r="B88" s="53">
        <v>7.9433999999999996</v>
      </c>
      <c r="C88" s="54">
        <v>9191.9800000000014</v>
      </c>
      <c r="D88" s="55">
        <v>2.7546832051863378E-2</v>
      </c>
      <c r="E88" s="56">
        <v>890.82261371656443</v>
      </c>
      <c r="F88" s="42"/>
      <c r="G88" s="42"/>
    </row>
    <row r="89" spans="1:7">
      <c r="A89" s="61" t="s">
        <v>38</v>
      </c>
      <c r="B89" s="53">
        <v>8.0001999999999995</v>
      </c>
      <c r="C89" s="54">
        <v>66250.36</v>
      </c>
      <c r="D89" s="55">
        <v>0.19774037409128001</v>
      </c>
      <c r="E89" s="56">
        <v>893.00769130809715</v>
      </c>
      <c r="F89" s="44" t="s">
        <v>1452</v>
      </c>
      <c r="G89" s="44" t="s">
        <v>308</v>
      </c>
    </row>
    <row r="90" spans="1:7">
      <c r="A90" s="61" t="s">
        <v>37</v>
      </c>
      <c r="B90" s="53">
        <v>8.0530000000000008</v>
      </c>
      <c r="C90" s="54">
        <v>6446.42</v>
      </c>
      <c r="D90" s="55">
        <v>1.9501425196570138E-2</v>
      </c>
      <c r="E90" s="56">
        <v>895.03928847122484</v>
      </c>
    </row>
    <row r="91" spans="1:7">
      <c r="A91" s="58" t="s">
        <v>40</v>
      </c>
      <c r="B91" s="53">
        <v>7.9655000000000005</v>
      </c>
      <c r="C91" s="54">
        <v>3208.2250000000004</v>
      </c>
      <c r="D91" s="55">
        <v>1.027644444429086E-2</v>
      </c>
      <c r="E91" s="56">
        <v>891.96179297730941</v>
      </c>
    </row>
    <row r="92" spans="1:7">
      <c r="A92" s="62" t="s">
        <v>41</v>
      </c>
      <c r="B92" s="53">
        <v>8.1819999999999986</v>
      </c>
      <c r="C92" s="54">
        <v>3096.04</v>
      </c>
      <c r="D92" s="55">
        <v>9.3191885703586188E-3</v>
      </c>
      <c r="E92" s="56">
        <v>900</v>
      </c>
    </row>
    <row r="93" spans="1:7">
      <c r="A93" s="58" t="s">
        <v>42</v>
      </c>
      <c r="B93" s="53"/>
      <c r="C93" s="54"/>
      <c r="D93" s="55"/>
      <c r="E93" s="56"/>
    </row>
    <row r="94" spans="1:7">
      <c r="A94" s="58" t="s">
        <v>43</v>
      </c>
      <c r="B94" s="53">
        <v>8.2606000000000002</v>
      </c>
      <c r="C94" s="54">
        <v>2328.54</v>
      </c>
      <c r="D94" s="55">
        <v>7.2502192836965589E-3</v>
      </c>
      <c r="E94" s="56">
        <v>902.54315373056465</v>
      </c>
    </row>
    <row r="95" spans="1:7">
      <c r="A95" s="61" t="s">
        <v>44</v>
      </c>
      <c r="B95" s="53">
        <v>8.2628000000000021</v>
      </c>
      <c r="C95" s="54">
        <v>3878.7</v>
      </c>
      <c r="D95" s="55">
        <v>1.2205799596458617E-2</v>
      </c>
      <c r="E95" s="56">
        <v>902.6137133928363</v>
      </c>
    </row>
    <row r="96" spans="1:7">
      <c r="A96" s="61">
        <v>62</v>
      </c>
      <c r="B96" s="53"/>
      <c r="C96" s="54"/>
      <c r="D96" s="55"/>
      <c r="E96" s="56"/>
      <c r="F96" s="44" t="s">
        <v>1453</v>
      </c>
      <c r="G96" s="44" t="s">
        <v>509</v>
      </c>
    </row>
    <row r="97" spans="1:7">
      <c r="A97" s="58" t="s">
        <v>46</v>
      </c>
      <c r="B97" s="53">
        <v>8.5</v>
      </c>
      <c r="C97" s="54">
        <v>2247297.64</v>
      </c>
      <c r="D97" s="55">
        <v>6.6599661887660471</v>
      </c>
      <c r="E97" s="56">
        <v>910.28567180851769</v>
      </c>
      <c r="F97" s="44" t="s">
        <v>1454</v>
      </c>
      <c r="G97" s="44" t="s">
        <v>308</v>
      </c>
    </row>
    <row r="98" spans="1:7">
      <c r="A98" s="58" t="s">
        <v>45</v>
      </c>
      <c r="B98" s="53">
        <v>8.5614000000000008</v>
      </c>
      <c r="C98" s="54">
        <v>5874.4800000000005</v>
      </c>
      <c r="D98" s="55">
        <v>1.7897940948444067E-2</v>
      </c>
      <c r="E98" s="56">
        <v>912.27220424438235</v>
      </c>
    </row>
    <row r="99" spans="1:7">
      <c r="A99" s="58">
        <v>141</v>
      </c>
      <c r="B99" s="53">
        <v>8.5274000000000001</v>
      </c>
      <c r="C99" s="54">
        <v>14059.859999999997</v>
      </c>
      <c r="D99" s="55">
        <v>4.2621976419637275E-2</v>
      </c>
      <c r="E99" s="56">
        <v>911.17730752519037</v>
      </c>
    </row>
    <row r="100" spans="1:7">
      <c r="A100" s="58">
        <v>322</v>
      </c>
      <c r="B100" s="53">
        <v>8.5282000000000018</v>
      </c>
      <c r="C100" s="54">
        <v>186612.26</v>
      </c>
      <c r="D100" s="55">
        <v>0.56936542548774349</v>
      </c>
      <c r="E100" s="56">
        <v>911.20267791609604</v>
      </c>
    </row>
    <row r="101" spans="1:7">
      <c r="A101" s="61" t="s">
        <v>47</v>
      </c>
      <c r="B101" s="53">
        <v>8.8422000000000001</v>
      </c>
      <c r="C101" s="54">
        <v>12167.42</v>
      </c>
      <c r="D101" s="55">
        <v>3.8358809428525473E-2</v>
      </c>
      <c r="E101" s="56">
        <v>921.35497035096887</v>
      </c>
      <c r="F101" s="44" t="s">
        <v>1455</v>
      </c>
      <c r="G101" s="44" t="s">
        <v>485</v>
      </c>
    </row>
    <row r="102" spans="1:7">
      <c r="A102" s="61">
        <v>323</v>
      </c>
      <c r="B102" s="53"/>
      <c r="C102" s="54"/>
      <c r="D102" s="55"/>
      <c r="E102" s="56"/>
    </row>
    <row r="103" spans="1:7">
      <c r="A103" s="61" t="s">
        <v>48</v>
      </c>
      <c r="B103" s="53">
        <v>8.9439999999999991</v>
      </c>
      <c r="C103" s="54">
        <v>7103.68</v>
      </c>
      <c r="D103" s="55">
        <v>2.1234489566732871E-2</v>
      </c>
      <c r="E103" s="56">
        <v>924.64585891774072</v>
      </c>
    </row>
    <row r="104" spans="1:7">
      <c r="A104" s="61" t="s">
        <v>49</v>
      </c>
      <c r="B104" s="53">
        <v>8.9593999999999987</v>
      </c>
      <c r="C104" s="54">
        <v>3661.2799999999997</v>
      </c>
      <c r="D104" s="55">
        <v>1.1001246411925899E-2</v>
      </c>
      <c r="E104" s="56">
        <v>925.14363439479689</v>
      </c>
    </row>
    <row r="105" spans="1:7">
      <c r="A105" s="61" t="s">
        <v>50</v>
      </c>
      <c r="B105" s="53">
        <v>9.1134000000000004</v>
      </c>
      <c r="C105" s="54">
        <v>101027.62</v>
      </c>
      <c r="D105" s="55">
        <v>0.30643918718041629</v>
      </c>
      <c r="E105" s="56">
        <v>930.12553549873178</v>
      </c>
    </row>
    <row r="106" spans="1:7">
      <c r="A106" s="61">
        <v>30</v>
      </c>
      <c r="B106" s="53">
        <v>9.1156000000000006</v>
      </c>
      <c r="C106" s="54">
        <v>24802.420000000002</v>
      </c>
      <c r="D106" s="55">
        <v>7.5201403594399099E-2</v>
      </c>
      <c r="E106" s="56">
        <v>930.19637861725516</v>
      </c>
    </row>
    <row r="107" spans="1:7">
      <c r="A107" s="61" t="s">
        <v>51</v>
      </c>
      <c r="B107" s="53">
        <v>9.2243999999999993</v>
      </c>
      <c r="C107" s="54">
        <v>1975.8400000000001</v>
      </c>
      <c r="D107" s="55">
        <v>5.9620846938368676E-3</v>
      </c>
      <c r="E107" s="56">
        <v>933.71684245775907</v>
      </c>
    </row>
    <row r="108" spans="1:7">
      <c r="A108" s="61" t="s">
        <v>52</v>
      </c>
      <c r="B108" s="53"/>
      <c r="C108" s="54"/>
      <c r="D108" s="55"/>
      <c r="E108" s="56"/>
    </row>
    <row r="109" spans="1:7">
      <c r="A109" s="61" t="s">
        <v>53</v>
      </c>
      <c r="B109" s="53"/>
      <c r="C109" s="54"/>
      <c r="D109" s="55"/>
      <c r="E109" s="56"/>
    </row>
    <row r="110" spans="1:7">
      <c r="A110" s="61" t="s">
        <v>54</v>
      </c>
      <c r="B110" s="53">
        <v>9.3867999999999991</v>
      </c>
      <c r="C110" s="54">
        <v>8327.9</v>
      </c>
      <c r="D110" s="55">
        <v>2.5217684756406667E-2</v>
      </c>
      <c r="E110" s="56">
        <v>938.96831595514482</v>
      </c>
    </row>
    <row r="111" spans="1:7">
      <c r="A111" s="61">
        <v>548</v>
      </c>
      <c r="B111" s="53">
        <v>9.5545999999999989</v>
      </c>
      <c r="C111" s="54">
        <v>12253.4</v>
      </c>
      <c r="D111" s="55">
        <v>3.6298743256801082E-2</v>
      </c>
      <c r="E111" s="56">
        <v>944.39497513580341</v>
      </c>
      <c r="F111" s="42"/>
      <c r="G111" s="42"/>
    </row>
    <row r="112" spans="1:7">
      <c r="A112" s="61">
        <v>549</v>
      </c>
      <c r="B112" s="53"/>
      <c r="C112" s="54"/>
      <c r="D112" s="55"/>
      <c r="E112" s="56"/>
      <c r="F112" s="44" t="s">
        <v>1456</v>
      </c>
      <c r="G112" s="44" t="s">
        <v>510</v>
      </c>
    </row>
    <row r="113" spans="1:7">
      <c r="A113" s="61" t="s">
        <v>196</v>
      </c>
      <c r="B113" s="53">
        <v>9.8348000000000013</v>
      </c>
      <c r="C113" s="54">
        <v>11556.52</v>
      </c>
      <c r="D113" s="55">
        <v>3.4858718234629597E-2</v>
      </c>
      <c r="E113" s="56">
        <v>953.45805770009861</v>
      </c>
    </row>
    <row r="114" spans="1:7">
      <c r="A114" s="61" t="s">
        <v>55</v>
      </c>
      <c r="B114" s="53">
        <v>9.8938000000000006</v>
      </c>
      <c r="C114" s="54">
        <v>11777.880000000001</v>
      </c>
      <c r="D114" s="55">
        <v>3.5458875693186127E-2</v>
      </c>
      <c r="E114" s="56">
        <v>955.36651836243766</v>
      </c>
    </row>
    <row r="115" spans="1:7">
      <c r="A115" s="61" t="s">
        <v>56</v>
      </c>
      <c r="B115" s="53"/>
      <c r="C115" s="54"/>
      <c r="D115" s="55"/>
      <c r="E115" s="56"/>
    </row>
    <row r="116" spans="1:7">
      <c r="A116" s="61" t="s">
        <v>229</v>
      </c>
      <c r="B116" s="53">
        <v>10.050333333333333</v>
      </c>
      <c r="C116" s="54">
        <v>3086.0333333333333</v>
      </c>
      <c r="D116" s="55">
        <v>8.5953924922066976E-3</v>
      </c>
      <c r="E116" s="56">
        <v>959.57502974255556</v>
      </c>
    </row>
    <row r="117" spans="1:7">
      <c r="A117" s="58">
        <v>316</v>
      </c>
      <c r="B117" s="53">
        <v>10.002600000000001</v>
      </c>
      <c r="C117" s="54">
        <v>22097.7</v>
      </c>
      <c r="D117" s="55">
        <v>6.5507251385550941E-2</v>
      </c>
      <c r="E117" s="56">
        <v>958.88105147358181</v>
      </c>
    </row>
    <row r="118" spans="1:7">
      <c r="A118" s="61" t="s">
        <v>57</v>
      </c>
      <c r="B118" s="53">
        <v>10.066800000000001</v>
      </c>
      <c r="C118" s="54">
        <v>17563.400000000001</v>
      </c>
      <c r="D118" s="55">
        <v>5.4452615493578452E-2</v>
      </c>
      <c r="E118" s="56">
        <v>960.96159542407565</v>
      </c>
    </row>
    <row r="119" spans="1:7">
      <c r="A119" s="61"/>
      <c r="B119" s="53"/>
      <c r="C119" s="54"/>
      <c r="D119" s="55"/>
      <c r="E119" s="56"/>
      <c r="F119" s="44" t="s">
        <v>1457</v>
      </c>
      <c r="G119" s="44" t="s">
        <v>296</v>
      </c>
    </row>
    <row r="120" spans="1:7">
      <c r="A120" s="61" t="s">
        <v>197</v>
      </c>
      <c r="B120" s="53">
        <v>10.1866</v>
      </c>
      <c r="C120" s="54">
        <v>101802.4</v>
      </c>
      <c r="D120" s="55">
        <v>0.30595841263801554</v>
      </c>
      <c r="E120" s="56">
        <v>964.83676460252661</v>
      </c>
    </row>
    <row r="121" spans="1:7">
      <c r="A121" s="61" t="s">
        <v>58</v>
      </c>
      <c r="B121" s="53">
        <v>10.184199999999999</v>
      </c>
      <c r="C121" s="54">
        <v>3714.9800000000005</v>
      </c>
      <c r="D121" s="55">
        <v>1.1329830012769234E-2</v>
      </c>
      <c r="E121" s="56">
        <v>964.75960538377024</v>
      </c>
    </row>
    <row r="122" spans="1:7">
      <c r="A122" s="61" t="s">
        <v>59</v>
      </c>
      <c r="B122" s="53">
        <v>10.3308</v>
      </c>
      <c r="C122" s="54">
        <v>529279.43999999994</v>
      </c>
      <c r="D122" s="55">
        <v>1.6198938097532878</v>
      </c>
      <c r="E122" s="56">
        <v>969.50116189035839</v>
      </c>
      <c r="F122" s="115" t="s">
        <v>1458</v>
      </c>
      <c r="G122" s="115" t="s">
        <v>511</v>
      </c>
    </row>
    <row r="123" spans="1:7">
      <c r="A123" s="61">
        <v>521</v>
      </c>
      <c r="B123" s="53">
        <v>10.381400000000001</v>
      </c>
      <c r="C123" s="54">
        <v>86544.060000000012</v>
      </c>
      <c r="D123" s="55">
        <v>0.26198970986556308</v>
      </c>
      <c r="E123" s="56">
        <v>971.13745229064284</v>
      </c>
      <c r="F123" s="115"/>
      <c r="G123" s="115"/>
    </row>
    <row r="124" spans="1:7">
      <c r="A124" s="61" t="s">
        <v>60</v>
      </c>
      <c r="B124" s="53">
        <v>10.384600000000001</v>
      </c>
      <c r="C124" s="54">
        <v>4217.16</v>
      </c>
      <c r="D124" s="55">
        <v>1.2565528936167473E-2</v>
      </c>
      <c r="E124" s="56">
        <v>971.2403026380498</v>
      </c>
      <c r="F124" s="115"/>
      <c r="G124" s="115"/>
    </row>
    <row r="125" spans="1:7">
      <c r="A125" s="58">
        <v>515</v>
      </c>
      <c r="B125" s="53">
        <v>10.390600000000001</v>
      </c>
      <c r="C125" s="54">
        <v>9269.4</v>
      </c>
      <c r="D125" s="55">
        <v>2.7875042821501533E-2</v>
      </c>
      <c r="E125" s="56">
        <v>971.43536968013757</v>
      </c>
      <c r="F125" s="115"/>
      <c r="G125" s="115"/>
    </row>
    <row r="126" spans="1:7">
      <c r="A126" s="61" t="s">
        <v>61</v>
      </c>
      <c r="B126" s="53"/>
      <c r="C126" s="54"/>
      <c r="D126" s="55"/>
      <c r="E126" s="56"/>
    </row>
    <row r="127" spans="1:7">
      <c r="A127" s="61" t="s">
        <v>64</v>
      </c>
      <c r="B127" s="53">
        <v>10.6432</v>
      </c>
      <c r="C127" s="54">
        <v>11810.02</v>
      </c>
      <c r="D127" s="55">
        <v>3.587913825620305E-2</v>
      </c>
      <c r="E127" s="56">
        <v>979.60491551567543</v>
      </c>
      <c r="F127" s="44" t="s">
        <v>1459</v>
      </c>
      <c r="G127" s="44" t="s">
        <v>280</v>
      </c>
    </row>
    <row r="128" spans="1:7">
      <c r="A128" s="61" t="s">
        <v>167</v>
      </c>
      <c r="B128" s="53"/>
      <c r="C128" s="54"/>
      <c r="D128" s="55"/>
      <c r="E128" s="56"/>
    </row>
    <row r="129" spans="1:7">
      <c r="A129" s="61" t="s">
        <v>62</v>
      </c>
      <c r="B129" s="53"/>
      <c r="C129" s="54"/>
      <c r="D129" s="55"/>
      <c r="E129" s="56"/>
    </row>
    <row r="130" spans="1:7">
      <c r="A130" s="58" t="s">
        <v>65</v>
      </c>
      <c r="B130" s="53">
        <v>10.7172</v>
      </c>
      <c r="C130" s="54">
        <v>4867.78</v>
      </c>
      <c r="D130" s="55">
        <v>1.4780596143999267E-2</v>
      </c>
      <c r="E130" s="56">
        <v>981.99799424075104</v>
      </c>
    </row>
    <row r="131" spans="1:7">
      <c r="A131" s="61" t="s">
        <v>66</v>
      </c>
      <c r="B131" s="53">
        <v>10.75825</v>
      </c>
      <c r="C131" s="54">
        <v>1802.15</v>
      </c>
      <c r="D131" s="55">
        <v>5.6550913568610712E-3</v>
      </c>
      <c r="E131" s="56">
        <v>983.69550933724406</v>
      </c>
      <c r="F131" s="42"/>
      <c r="G131" s="42"/>
    </row>
    <row r="132" spans="1:7">
      <c r="A132" s="61" t="s">
        <v>69</v>
      </c>
      <c r="B132" s="53"/>
      <c r="C132" s="54"/>
      <c r="D132" s="55"/>
      <c r="E132" s="56"/>
      <c r="F132" s="44" t="s">
        <v>1460</v>
      </c>
      <c r="G132" s="44" t="s">
        <v>298</v>
      </c>
    </row>
    <row r="133" spans="1:7">
      <c r="A133" s="61" t="s">
        <v>67</v>
      </c>
      <c r="B133" s="53">
        <v>10.874000000000001</v>
      </c>
      <c r="C133" s="54">
        <v>5808.4400000000005</v>
      </c>
      <c r="D133" s="55">
        <v>1.7526074223338489E-2</v>
      </c>
      <c r="E133" s="56">
        <v>987.0694138985782</v>
      </c>
    </row>
    <row r="134" spans="1:7">
      <c r="A134" s="58" t="s">
        <v>269</v>
      </c>
      <c r="B134" s="53">
        <v>10.847399999999999</v>
      </c>
      <c r="C134" s="54">
        <v>7779.7199999999993</v>
      </c>
      <c r="D134" s="55">
        <v>2.4574397086046324E-2</v>
      </c>
      <c r="E134" s="56">
        <v>986.20854773453357</v>
      </c>
    </row>
    <row r="135" spans="1:7">
      <c r="A135" s="61" t="s">
        <v>68</v>
      </c>
      <c r="B135" s="53">
        <v>10.891400000000001</v>
      </c>
      <c r="C135" s="54">
        <v>7805.2799999999988</v>
      </c>
      <c r="D135" s="55">
        <v>2.3782717861072802E-2</v>
      </c>
      <c r="E135" s="56">
        <v>987.63238487924536</v>
      </c>
    </row>
    <row r="136" spans="1:7">
      <c r="A136" s="58" t="s">
        <v>63</v>
      </c>
      <c r="B136" s="53"/>
      <c r="C136" s="54"/>
      <c r="D136" s="55"/>
      <c r="E136" s="56"/>
    </row>
    <row r="137" spans="1:7">
      <c r="A137" s="61">
        <v>450</v>
      </c>
      <c r="B137" s="53">
        <v>10.948333333333332</v>
      </c>
      <c r="C137" s="54">
        <v>2666.5333333333333</v>
      </c>
      <c r="D137" s="55">
        <v>8.5187385742643423E-3</v>
      </c>
      <c r="E137" s="56">
        <v>990.72148895623423</v>
      </c>
    </row>
    <row r="138" spans="1:7">
      <c r="A138" s="61" t="s">
        <v>70</v>
      </c>
      <c r="B138" s="53"/>
      <c r="C138" s="54"/>
      <c r="D138" s="55"/>
      <c r="E138" s="56"/>
    </row>
    <row r="139" spans="1:7">
      <c r="A139" s="61" t="s">
        <v>183</v>
      </c>
      <c r="B139" s="53"/>
      <c r="C139" s="54"/>
      <c r="D139" s="55"/>
      <c r="E139" s="56"/>
    </row>
    <row r="140" spans="1:7">
      <c r="A140" s="58" t="s">
        <v>230</v>
      </c>
      <c r="B140" s="53">
        <v>11.013</v>
      </c>
      <c r="C140" s="54">
        <v>17668.5</v>
      </c>
      <c r="D140" s="55">
        <v>5.3519291646333844E-2</v>
      </c>
      <c r="E140" s="56">
        <v>991.56571984424374</v>
      </c>
    </row>
    <row r="141" spans="1:7">
      <c r="A141" s="61" t="s">
        <v>71</v>
      </c>
      <c r="B141" s="53">
        <v>11.027199999999999</v>
      </c>
      <c r="C141" s="54">
        <v>7277.7</v>
      </c>
      <c r="D141" s="55">
        <v>2.2664726476497234E-2</v>
      </c>
      <c r="E141" s="56">
        <v>992.02504950002071</v>
      </c>
    </row>
    <row r="142" spans="1:7">
      <c r="A142" s="61" t="s">
        <v>73</v>
      </c>
      <c r="B142" s="53">
        <v>11.072599999999998</v>
      </c>
      <c r="C142" s="54">
        <v>3655.04</v>
      </c>
      <c r="D142" s="55">
        <v>1.1058228915018351E-2</v>
      </c>
      <c r="E142" s="56">
        <v>993.49386807695032</v>
      </c>
      <c r="F142" s="115" t="s">
        <v>1461</v>
      </c>
      <c r="G142" s="115" t="s">
        <v>298</v>
      </c>
    </row>
    <row r="143" spans="1:7">
      <c r="A143" s="58" t="s">
        <v>74</v>
      </c>
      <c r="B143" s="53">
        <v>11.090400000000001</v>
      </c>
      <c r="C143" s="54">
        <v>24344.559999999998</v>
      </c>
      <c r="D143" s="55">
        <v>7.3162008520627514E-2</v>
      </c>
      <c r="E143" s="56">
        <v>994.06998954985534</v>
      </c>
      <c r="F143" s="115"/>
      <c r="G143" s="115"/>
    </row>
    <row r="144" spans="1:7">
      <c r="A144" s="61" t="s">
        <v>75</v>
      </c>
      <c r="B144" s="53">
        <v>11.120666666666667</v>
      </c>
      <c r="C144" s="54">
        <v>2935.7999999999997</v>
      </c>
      <c r="D144" s="55">
        <v>9.1724013076123628E-3</v>
      </c>
      <c r="E144" s="56">
        <v>996.31382709643265</v>
      </c>
      <c r="F144" s="115"/>
      <c r="G144" s="115"/>
    </row>
    <row r="145" spans="1:7">
      <c r="A145" s="60" t="s">
        <v>198</v>
      </c>
      <c r="B145" s="53">
        <v>11.161200000000001</v>
      </c>
      <c r="C145" s="54">
        <v>3770.4800000000005</v>
      </c>
      <c r="D145" s="55">
        <v>1.1409665347217598E-2</v>
      </c>
      <c r="E145" s="56">
        <v>996.35731693051787</v>
      </c>
    </row>
    <row r="146" spans="1:7">
      <c r="A146" s="58" t="s">
        <v>200</v>
      </c>
      <c r="B146" s="53">
        <v>11.258199999999999</v>
      </c>
      <c r="C146" s="54">
        <v>10503.82</v>
      </c>
      <c r="D146" s="55">
        <v>3.1355368254145345E-2</v>
      </c>
      <c r="E146" s="56">
        <v>999.49754998894605</v>
      </c>
    </row>
    <row r="147" spans="1:7">
      <c r="A147" s="62" t="s">
        <v>76</v>
      </c>
      <c r="B147" s="53">
        <v>11.2738</v>
      </c>
      <c r="C147" s="54">
        <v>7077.58</v>
      </c>
      <c r="D147" s="55">
        <v>2.1362078567289448E-2</v>
      </c>
      <c r="E147" s="56">
        <v>1000</v>
      </c>
    </row>
    <row r="148" spans="1:7">
      <c r="A148" s="61" t="s">
        <v>77</v>
      </c>
      <c r="B148" s="53">
        <v>11.401666666666666</v>
      </c>
      <c r="C148" s="54">
        <v>13248.333333333334</v>
      </c>
      <c r="D148" s="55">
        <v>4.2943903456431176E-2</v>
      </c>
      <c r="E148" s="56">
        <v>1004.4234556445928</v>
      </c>
    </row>
    <row r="149" spans="1:7">
      <c r="A149" s="58" t="s">
        <v>78</v>
      </c>
      <c r="B149" s="53">
        <v>11.362399999999999</v>
      </c>
      <c r="C149" s="54">
        <v>1151915.7</v>
      </c>
      <c r="D149" s="55">
        <v>3.1859353417899063</v>
      </c>
      <c r="E149" s="56">
        <v>1002.7046710920516</v>
      </c>
      <c r="F149" s="115" t="s">
        <v>1462</v>
      </c>
      <c r="G149" s="115" t="s">
        <v>512</v>
      </c>
    </row>
    <row r="150" spans="1:7">
      <c r="A150" s="58">
        <v>315</v>
      </c>
      <c r="B150" s="53">
        <v>11.4162</v>
      </c>
      <c r="C150" s="54">
        <v>144952.70000000001</v>
      </c>
      <c r="D150" s="55">
        <v>0.4379313415598709</v>
      </c>
      <c r="E150" s="56">
        <v>1004.346278577734</v>
      </c>
      <c r="F150" s="115"/>
      <c r="G150" s="115"/>
    </row>
    <row r="151" spans="1:7">
      <c r="A151" s="58">
        <v>516</v>
      </c>
      <c r="B151" s="53">
        <v>11.566399999999998</v>
      </c>
      <c r="C151" s="54">
        <v>8937.02</v>
      </c>
      <c r="D151" s="55">
        <v>2.6795948034618145E-2</v>
      </c>
      <c r="E151" s="56">
        <v>1008.9300581999011</v>
      </c>
      <c r="F151" s="115"/>
      <c r="G151" s="115"/>
    </row>
    <row r="152" spans="1:7">
      <c r="A152" s="58" t="s">
        <v>79</v>
      </c>
      <c r="B152" s="53">
        <v>11.5656</v>
      </c>
      <c r="C152" s="54">
        <v>16746.440000000002</v>
      </c>
      <c r="D152" s="55">
        <v>5.0288096304071141E-2</v>
      </c>
      <c r="E152" s="56">
        <v>1008.9067842919854</v>
      </c>
      <c r="F152" s="115"/>
      <c r="G152" s="115"/>
    </row>
    <row r="153" spans="1:7">
      <c r="A153" s="58" t="s">
        <v>190</v>
      </c>
      <c r="B153" s="53"/>
      <c r="C153" s="54"/>
      <c r="D153" s="55"/>
      <c r="E153" s="56"/>
    </row>
    <row r="154" spans="1:7">
      <c r="A154" s="58" t="s">
        <v>80</v>
      </c>
      <c r="B154" s="53">
        <v>11.670400000000001</v>
      </c>
      <c r="C154" s="54">
        <v>3439.54</v>
      </c>
      <c r="D154" s="55">
        <v>1.0357228385337413E-2</v>
      </c>
      <c r="E154" s="56">
        <v>1012.1064576417733</v>
      </c>
    </row>
    <row r="155" spans="1:7">
      <c r="A155" s="58" t="s">
        <v>81</v>
      </c>
      <c r="B155" s="53"/>
      <c r="C155" s="54"/>
      <c r="D155" s="55"/>
      <c r="E155" s="56"/>
    </row>
    <row r="156" spans="1:7">
      <c r="A156" s="58">
        <v>522</v>
      </c>
      <c r="B156" s="53">
        <v>11.689</v>
      </c>
      <c r="C156" s="54">
        <v>40176.239999999998</v>
      </c>
      <c r="D156" s="55">
        <v>0.12187190009417728</v>
      </c>
      <c r="E156" s="56">
        <v>1012.6724795381679</v>
      </c>
    </row>
    <row r="157" spans="1:7">
      <c r="A157" s="58">
        <v>517</v>
      </c>
      <c r="B157" s="53">
        <v>11.8116</v>
      </c>
      <c r="C157" s="54">
        <v>11527.78</v>
      </c>
      <c r="D157" s="55">
        <v>3.5058523367821899E-2</v>
      </c>
      <c r="E157" s="56">
        <v>1016.4151082319738</v>
      </c>
    </row>
    <row r="158" spans="1:7">
      <c r="A158" s="61" t="s">
        <v>82</v>
      </c>
      <c r="B158" s="53">
        <v>11.895199999999999</v>
      </c>
      <c r="C158" s="54">
        <v>10534.9</v>
      </c>
      <c r="D158" s="55">
        <v>3.2192585767176665E-2</v>
      </c>
      <c r="E158" s="56">
        <v>1018.9674883504292</v>
      </c>
    </row>
    <row r="159" spans="1:7">
      <c r="A159" s="61">
        <v>523</v>
      </c>
      <c r="B159" s="53">
        <v>12.009</v>
      </c>
      <c r="C159" s="54">
        <v>9329.6</v>
      </c>
      <c r="D159" s="55">
        <v>2.8081634837684843E-2</v>
      </c>
      <c r="E159" s="56">
        <v>1022.4410863137422</v>
      </c>
    </row>
    <row r="160" spans="1:7">
      <c r="A160" s="61" t="s">
        <v>83</v>
      </c>
      <c r="B160" s="53">
        <v>12.020199999999999</v>
      </c>
      <c r="C160" s="54">
        <v>1443.34</v>
      </c>
      <c r="D160" s="55">
        <v>4.3158188592308843E-3</v>
      </c>
      <c r="E160" s="56">
        <v>1022.7831474061206</v>
      </c>
    </row>
    <row r="161" spans="1:7">
      <c r="A161" s="61" t="s">
        <v>84</v>
      </c>
      <c r="B161" s="53">
        <v>12.101800000000001</v>
      </c>
      <c r="C161" s="54">
        <v>3626.5</v>
      </c>
      <c r="D161" s="55">
        <v>1.1019818215007911E-2</v>
      </c>
      <c r="E161" s="56">
        <v>1025.2724270173999</v>
      </c>
    </row>
    <row r="162" spans="1:7">
      <c r="A162" s="61">
        <v>518</v>
      </c>
      <c r="B162" s="53">
        <v>12.116</v>
      </c>
      <c r="C162" s="54">
        <v>9747.3799999999992</v>
      </c>
      <c r="D162" s="55">
        <v>2.946274971180677E-2</v>
      </c>
      <c r="E162" s="56">
        <v>1025.7056421478276</v>
      </c>
    </row>
    <row r="163" spans="1:7">
      <c r="A163" s="61" t="s">
        <v>85</v>
      </c>
      <c r="B163" s="53">
        <v>12.234999999999999</v>
      </c>
      <c r="C163" s="54">
        <v>9069.76</v>
      </c>
      <c r="D163" s="55">
        <v>2.744791172332578E-2</v>
      </c>
      <c r="E163" s="56">
        <v>1029.3387633859718</v>
      </c>
    </row>
    <row r="164" spans="1:7">
      <c r="A164" s="61" t="s">
        <v>86</v>
      </c>
      <c r="B164" s="53">
        <v>12.2462</v>
      </c>
      <c r="C164" s="54">
        <v>9547.880000000001</v>
      </c>
      <c r="D164" s="55">
        <v>2.9312966738330892E-2</v>
      </c>
      <c r="E164" s="56">
        <v>1029.6806255683841</v>
      </c>
    </row>
    <row r="165" spans="1:7">
      <c r="A165" s="61" t="s">
        <v>91</v>
      </c>
      <c r="B165" s="53">
        <v>12.2484</v>
      </c>
      <c r="C165" s="54">
        <v>2199.2599999999998</v>
      </c>
      <c r="D165" s="55">
        <v>6.6432704562803578E-3</v>
      </c>
      <c r="E165" s="56">
        <v>1029.7474394410842</v>
      </c>
    </row>
    <row r="166" spans="1:7">
      <c r="A166" s="61" t="s">
        <v>87</v>
      </c>
      <c r="B166" s="53">
        <v>12.333400000000001</v>
      </c>
      <c r="C166" s="54">
        <v>2085.7200000000003</v>
      </c>
      <c r="D166" s="55">
        <v>6.2212709990015404E-3</v>
      </c>
      <c r="E166" s="56">
        <v>1032.342940556199</v>
      </c>
      <c r="F166" s="44" t="s">
        <v>1463</v>
      </c>
      <c r="G166" s="44" t="s">
        <v>1464</v>
      </c>
    </row>
    <row r="167" spans="1:7">
      <c r="A167" s="61" t="s">
        <v>88</v>
      </c>
      <c r="B167" s="53">
        <v>12.485666666666667</v>
      </c>
      <c r="C167" s="54">
        <v>2321.5</v>
      </c>
      <c r="D167" s="55">
        <v>7.6583065792953106E-3</v>
      </c>
      <c r="E167" s="56">
        <v>1037.1510147454703</v>
      </c>
    </row>
    <row r="168" spans="1:7">
      <c r="A168" s="61" t="s">
        <v>89</v>
      </c>
      <c r="B168" s="53">
        <v>12.595400000000001</v>
      </c>
      <c r="C168" s="54">
        <v>4409.1400000000003</v>
      </c>
      <c r="D168" s="55">
        <v>1.3173153487731046E-2</v>
      </c>
      <c r="E168" s="56">
        <v>1040.339792577842</v>
      </c>
      <c r="F168" s="44" t="s">
        <v>1465</v>
      </c>
      <c r="G168" s="44" t="s">
        <v>302</v>
      </c>
    </row>
    <row r="169" spans="1:7">
      <c r="A169" s="61" t="s">
        <v>90</v>
      </c>
      <c r="B169" s="53"/>
      <c r="C169" s="54"/>
      <c r="D169" s="55"/>
      <c r="E169" s="56"/>
    </row>
    <row r="170" spans="1:7">
      <c r="A170" s="61" t="s">
        <v>92</v>
      </c>
      <c r="B170" s="53"/>
      <c r="C170" s="54"/>
      <c r="D170" s="55"/>
      <c r="E170" s="56"/>
    </row>
    <row r="171" spans="1:7">
      <c r="A171" s="61">
        <v>470</v>
      </c>
      <c r="B171" s="53">
        <v>12.9292</v>
      </c>
      <c r="C171" s="54">
        <v>9745.4399999999987</v>
      </c>
      <c r="D171" s="55">
        <v>2.9260354869230575E-2</v>
      </c>
      <c r="E171" s="56">
        <v>1050.5283417768931</v>
      </c>
    </row>
    <row r="172" spans="1:7">
      <c r="A172" s="61" t="s">
        <v>211</v>
      </c>
      <c r="B172" s="53">
        <v>12.941750000000001</v>
      </c>
      <c r="C172" s="54">
        <v>2302.65</v>
      </c>
      <c r="D172" s="55">
        <v>6.7783587939057892E-3</v>
      </c>
      <c r="E172" s="56">
        <v>1050.6207715897301</v>
      </c>
    </row>
    <row r="173" spans="1:7">
      <c r="A173" s="58" t="s">
        <v>93</v>
      </c>
      <c r="B173" s="53">
        <v>12.952200000000001</v>
      </c>
      <c r="C173" s="54">
        <v>6961.38</v>
      </c>
      <c r="D173" s="55">
        <v>2.1284277511727529E-2</v>
      </c>
      <c r="E173" s="56">
        <v>1051.2301475243464</v>
      </c>
    </row>
    <row r="174" spans="1:7">
      <c r="A174" s="61">
        <v>65</v>
      </c>
      <c r="B174" s="53"/>
      <c r="C174" s="54"/>
      <c r="D174" s="55"/>
      <c r="E174" s="56"/>
      <c r="F174" s="44" t="s">
        <v>1466</v>
      </c>
      <c r="G174" s="44" t="s">
        <v>513</v>
      </c>
    </row>
    <row r="175" spans="1:7">
      <c r="A175" s="61" t="s">
        <v>94</v>
      </c>
      <c r="B175" s="53">
        <v>13.259400000000003</v>
      </c>
      <c r="C175" s="54">
        <v>3205.1799999999994</v>
      </c>
      <c r="D175" s="55">
        <v>9.6607518755750191E-3</v>
      </c>
      <c r="E175" s="56">
        <v>1060.6076892727847</v>
      </c>
    </row>
    <row r="176" spans="1:7">
      <c r="A176" s="61" t="s">
        <v>95</v>
      </c>
      <c r="B176" s="53">
        <v>13.175999999999998</v>
      </c>
      <c r="C176" s="54">
        <v>24592.68</v>
      </c>
      <c r="D176" s="55">
        <v>7.3590905411432858E-2</v>
      </c>
      <c r="E176" s="56">
        <v>1058.0617715582168</v>
      </c>
    </row>
    <row r="177" spans="1:5">
      <c r="A177" s="61">
        <v>9</v>
      </c>
      <c r="B177" s="53">
        <v>13.257200000000001</v>
      </c>
      <c r="C177" s="54">
        <v>8060.8399999999992</v>
      </c>
      <c r="D177" s="55">
        <v>2.467027855516191E-2</v>
      </c>
      <c r="E177" s="56">
        <v>1060.5417350691253</v>
      </c>
    </row>
    <row r="178" spans="1:5">
      <c r="A178" s="61" t="s">
        <v>96</v>
      </c>
      <c r="B178" s="53">
        <v>13.351400000000002</v>
      </c>
      <c r="C178" s="54">
        <v>5909.74</v>
      </c>
      <c r="D178" s="55">
        <v>1.7735994097424788E-2</v>
      </c>
      <c r="E178" s="56">
        <v>1063.4155716834957</v>
      </c>
    </row>
    <row r="179" spans="1:5">
      <c r="A179" s="61" t="s">
        <v>97</v>
      </c>
      <c r="B179" s="53">
        <v>13.4894</v>
      </c>
      <c r="C179" s="54">
        <v>65036.44</v>
      </c>
      <c r="D179" s="55">
        <v>0.19561083405220964</v>
      </c>
      <c r="E179" s="56">
        <v>1067.6285281378878</v>
      </c>
    </row>
    <row r="180" spans="1:5">
      <c r="A180" s="61" t="s">
        <v>98</v>
      </c>
      <c r="B180" s="53">
        <v>13.549250000000001</v>
      </c>
      <c r="C180" s="54">
        <v>2612.2750000000001</v>
      </c>
      <c r="D180" s="55">
        <v>8.09559419215484E-3</v>
      </c>
      <c r="E180" s="56">
        <v>1069.8259051038776</v>
      </c>
    </row>
    <row r="181" spans="1:5">
      <c r="A181" s="61" t="s">
        <v>239</v>
      </c>
      <c r="B181" s="53"/>
      <c r="C181" s="54"/>
      <c r="D181" s="55"/>
      <c r="E181" s="56"/>
    </row>
    <row r="182" spans="1:5">
      <c r="A182" s="61" t="s">
        <v>100</v>
      </c>
      <c r="B182" s="53">
        <v>13.643800000000002</v>
      </c>
      <c r="C182" s="54">
        <v>7737.1399999999994</v>
      </c>
      <c r="D182" s="55">
        <v>2.3502987396511098E-2</v>
      </c>
      <c r="E182" s="56">
        <v>1072.3408340871865</v>
      </c>
    </row>
    <row r="183" spans="1:5">
      <c r="A183" s="61" t="s">
        <v>99</v>
      </c>
      <c r="B183" s="53"/>
      <c r="C183" s="54"/>
      <c r="D183" s="55"/>
      <c r="E183" s="56"/>
    </row>
    <row r="184" spans="1:5">
      <c r="A184" s="61" t="s">
        <v>102</v>
      </c>
      <c r="B184" s="53">
        <v>13.631399999999999</v>
      </c>
      <c r="C184" s="54">
        <v>2938.38</v>
      </c>
      <c r="D184" s="55">
        <v>8.769578183985249E-3</v>
      </c>
      <c r="E184" s="56">
        <v>1071.9626961171598</v>
      </c>
    </row>
    <row r="185" spans="1:5">
      <c r="A185" s="61">
        <v>76</v>
      </c>
      <c r="B185" s="53">
        <v>13.668800000000001</v>
      </c>
      <c r="C185" s="54">
        <v>4854.42</v>
      </c>
      <c r="D185" s="55">
        <v>1.4548660414409748E-2</v>
      </c>
      <c r="E185" s="56">
        <v>1073.1037412275032</v>
      </c>
    </row>
    <row r="186" spans="1:5">
      <c r="A186" s="61">
        <v>553</v>
      </c>
      <c r="B186" s="53"/>
      <c r="C186" s="54"/>
      <c r="D186" s="55"/>
      <c r="E186" s="56"/>
    </row>
    <row r="187" spans="1:5">
      <c r="A187" s="61" t="s">
        <v>101</v>
      </c>
      <c r="B187" s="53"/>
      <c r="C187" s="54"/>
      <c r="D187" s="55"/>
      <c r="E187" s="56"/>
    </row>
    <row r="188" spans="1:5">
      <c r="A188" s="61">
        <v>536</v>
      </c>
      <c r="B188" s="53">
        <v>13.890800000000002</v>
      </c>
      <c r="C188" s="54">
        <v>16114.819999999998</v>
      </c>
      <c r="D188" s="55">
        <v>4.8344367077550521E-2</v>
      </c>
      <c r="E188" s="56">
        <v>1079.8806129099132</v>
      </c>
    </row>
    <row r="189" spans="1:5">
      <c r="A189" s="61" t="s">
        <v>103</v>
      </c>
      <c r="B189" s="53">
        <v>13.926000000000002</v>
      </c>
      <c r="C189" s="54">
        <v>9847.36</v>
      </c>
      <c r="D189" s="55">
        <v>2.8988866127544789E-2</v>
      </c>
      <c r="E189" s="56">
        <v>1080.9531960117197</v>
      </c>
    </row>
    <row r="190" spans="1:5">
      <c r="A190" s="61">
        <v>537</v>
      </c>
      <c r="B190" s="53">
        <v>14.034799999999999</v>
      </c>
      <c r="C190" s="54">
        <v>14256.84</v>
      </c>
      <c r="D190" s="55">
        <v>4.2694083097947158E-2</v>
      </c>
      <c r="E190" s="56">
        <v>1084.2750102233804</v>
      </c>
    </row>
    <row r="191" spans="1:5">
      <c r="A191" s="58" t="s">
        <v>242</v>
      </c>
      <c r="B191" s="53">
        <v>14.081399999999999</v>
      </c>
      <c r="C191" s="54">
        <v>59705.4</v>
      </c>
      <c r="D191" s="55">
        <v>0.17708160651105054</v>
      </c>
      <c r="E191" s="56">
        <v>1085.6972536772646</v>
      </c>
    </row>
    <row r="192" spans="1:5">
      <c r="A192" s="61" t="s">
        <v>104</v>
      </c>
      <c r="B192" s="53">
        <v>14.0962</v>
      </c>
      <c r="C192" s="54">
        <v>2812.42</v>
      </c>
      <c r="D192" s="55">
        <v>8.4097394372729638E-3</v>
      </c>
      <c r="E192" s="56">
        <v>1086.1481540187065</v>
      </c>
    </row>
    <row r="193" spans="1:7">
      <c r="A193" s="61" t="s">
        <v>233</v>
      </c>
      <c r="B193" s="53">
        <v>14.155199999999999</v>
      </c>
      <c r="C193" s="54">
        <v>414776.95999999996</v>
      </c>
      <c r="D193" s="55">
        <v>1.1268313387705213</v>
      </c>
      <c r="E193" s="56">
        <v>1087.9495133293544</v>
      </c>
    </row>
    <row r="194" spans="1:7">
      <c r="A194" s="61" t="s">
        <v>240</v>
      </c>
      <c r="B194" s="53"/>
      <c r="C194" s="54"/>
      <c r="D194" s="55"/>
      <c r="E194" s="56"/>
    </row>
    <row r="195" spans="1:7">
      <c r="A195" s="61" t="s">
        <v>105</v>
      </c>
      <c r="B195" s="53">
        <v>14.313600000000003</v>
      </c>
      <c r="C195" s="54">
        <v>3752.6400000000003</v>
      </c>
      <c r="D195" s="55">
        <v>1.1292674017990703E-2</v>
      </c>
      <c r="E195" s="56">
        <v>1092.7871722657155</v>
      </c>
    </row>
    <row r="196" spans="1:7">
      <c r="A196" s="61" t="s">
        <v>106</v>
      </c>
      <c r="B196" s="53">
        <v>14.319400000000002</v>
      </c>
      <c r="C196" s="54">
        <v>221492.5</v>
      </c>
      <c r="D196" s="55">
        <v>0.6676956810575343</v>
      </c>
      <c r="E196" s="56">
        <v>1092.9622881147654</v>
      </c>
    </row>
    <row r="197" spans="1:7">
      <c r="A197" s="61" t="s">
        <v>107</v>
      </c>
      <c r="B197" s="53">
        <v>14.373999999999999</v>
      </c>
      <c r="C197" s="54">
        <v>28634.46</v>
      </c>
      <c r="D197" s="55">
        <v>8.6608217700700998E-2</v>
      </c>
      <c r="E197" s="56">
        <v>1094.6290638690441</v>
      </c>
      <c r="F197" s="44" t="s">
        <v>1467</v>
      </c>
      <c r="G197" s="44" t="s">
        <v>514</v>
      </c>
    </row>
    <row r="198" spans="1:7">
      <c r="A198" s="61">
        <v>168</v>
      </c>
      <c r="B198" s="53">
        <v>14.4154</v>
      </c>
      <c r="C198" s="54">
        <v>30539.200000000001</v>
      </c>
      <c r="D198" s="55">
        <v>9.666898868805282E-2</v>
      </c>
      <c r="E198" s="56">
        <v>1095.8938760974443</v>
      </c>
    </row>
    <row r="199" spans="1:7">
      <c r="A199" s="62" t="s">
        <v>108</v>
      </c>
      <c r="B199" s="53">
        <v>14.55</v>
      </c>
      <c r="C199" s="54">
        <v>9264.18</v>
      </c>
      <c r="D199" s="55">
        <v>2.7996961485992955E-2</v>
      </c>
      <c r="E199" s="56">
        <v>1100</v>
      </c>
    </row>
    <row r="200" spans="1:7">
      <c r="A200" s="58"/>
      <c r="B200" s="53"/>
      <c r="C200" s="54"/>
      <c r="D200" s="55"/>
      <c r="E200" s="56"/>
      <c r="F200" s="44" t="s">
        <v>1468</v>
      </c>
      <c r="G200" s="44" t="s">
        <v>515</v>
      </c>
    </row>
    <row r="201" spans="1:7">
      <c r="A201" s="61">
        <v>113</v>
      </c>
      <c r="B201" s="53">
        <v>14.718399999999999</v>
      </c>
      <c r="C201" s="54">
        <v>21037.82</v>
      </c>
      <c r="D201" s="55">
        <v>6.4983639647164373E-2</v>
      </c>
      <c r="E201" s="56">
        <v>1105.1419440500454</v>
      </c>
    </row>
    <row r="202" spans="1:7">
      <c r="A202" s="61" t="s">
        <v>109</v>
      </c>
      <c r="B202" s="53">
        <v>14.719999999999999</v>
      </c>
      <c r="C202" s="54">
        <v>34699.72</v>
      </c>
      <c r="D202" s="55">
        <v>0.10646772203698425</v>
      </c>
      <c r="E202" s="56">
        <v>1105.4846721463696</v>
      </c>
      <c r="F202" s="42"/>
      <c r="G202" s="42"/>
    </row>
    <row r="203" spans="1:7">
      <c r="A203" s="61"/>
      <c r="B203" s="53"/>
      <c r="C203" s="54"/>
      <c r="D203" s="55"/>
      <c r="E203" s="56"/>
      <c r="F203" s="44" t="s">
        <v>1469</v>
      </c>
      <c r="G203" s="44" t="s">
        <v>516</v>
      </c>
    </row>
    <row r="204" spans="1:7">
      <c r="A204" s="61" t="s">
        <v>110</v>
      </c>
      <c r="B204" s="53">
        <v>14.892799999999999</v>
      </c>
      <c r="C204" s="54">
        <v>8373.6200000000008</v>
      </c>
      <c r="D204" s="55">
        <v>2.5657709540713374E-2</v>
      </c>
      <c r="E204" s="56">
        <v>1111.0596216283234</v>
      </c>
      <c r="F204" s="44" t="s">
        <v>1470</v>
      </c>
      <c r="G204" s="44" t="s">
        <v>356</v>
      </c>
    </row>
    <row r="205" spans="1:7">
      <c r="A205" s="61"/>
      <c r="B205" s="53"/>
      <c r="C205" s="54"/>
      <c r="D205" s="55"/>
      <c r="E205" s="56"/>
      <c r="F205" s="44" t="s">
        <v>1471</v>
      </c>
      <c r="G205" s="44" t="s">
        <v>358</v>
      </c>
    </row>
    <row r="206" spans="1:7">
      <c r="A206" s="61" t="s">
        <v>111</v>
      </c>
      <c r="B206" s="53">
        <v>15.0716</v>
      </c>
      <c r="C206" s="54">
        <v>10925.4</v>
      </c>
      <c r="D206" s="55">
        <v>3.3156515227159886E-2</v>
      </c>
      <c r="E206" s="56">
        <v>1116.8289796062886</v>
      </c>
    </row>
    <row r="207" spans="1:7">
      <c r="A207" s="61" t="s">
        <v>112</v>
      </c>
      <c r="B207" s="53">
        <v>15.070500000000001</v>
      </c>
      <c r="C207" s="54">
        <v>1422.875</v>
      </c>
      <c r="D207" s="55">
        <v>4.3905812636392434E-3</v>
      </c>
      <c r="E207" s="56">
        <v>1116.4050265028586</v>
      </c>
    </row>
    <row r="208" spans="1:7">
      <c r="A208" s="61" t="s">
        <v>231</v>
      </c>
      <c r="B208" s="53">
        <v>15.0738</v>
      </c>
      <c r="C208" s="54">
        <v>3253.74</v>
      </c>
      <c r="D208" s="55">
        <v>9.7396952270604482E-3</v>
      </c>
      <c r="E208" s="56">
        <v>1116.8995198241835</v>
      </c>
    </row>
    <row r="209" spans="1:7">
      <c r="A209" s="61"/>
      <c r="B209" s="53"/>
      <c r="C209" s="54"/>
      <c r="D209" s="55"/>
      <c r="E209" s="56"/>
      <c r="F209" s="44" t="s">
        <v>1224</v>
      </c>
      <c r="G209" s="44" t="s">
        <v>286</v>
      </c>
    </row>
    <row r="210" spans="1:7">
      <c r="A210" s="58" t="s">
        <v>113</v>
      </c>
      <c r="B210" s="53">
        <v>15.445599999999999</v>
      </c>
      <c r="C210" s="54">
        <v>50651.42</v>
      </c>
      <c r="D210" s="55">
        <v>0.15310963570949093</v>
      </c>
      <c r="E210" s="56">
        <v>1128.8954167274896</v>
      </c>
      <c r="F210" s="44" t="s">
        <v>1472</v>
      </c>
      <c r="G210" s="44" t="s">
        <v>517</v>
      </c>
    </row>
    <row r="211" spans="1:7">
      <c r="A211" s="58" t="s">
        <v>114</v>
      </c>
      <c r="B211" s="53">
        <v>15.595800000000001</v>
      </c>
      <c r="C211" s="54">
        <v>2999734.5799999996</v>
      </c>
      <c r="D211" s="55">
        <v>8.9481443634410827</v>
      </c>
      <c r="E211" s="56">
        <v>1133.7415846802294</v>
      </c>
      <c r="F211" s="115" t="s">
        <v>1473</v>
      </c>
      <c r="G211" s="115" t="s">
        <v>302</v>
      </c>
    </row>
    <row r="212" spans="1:7">
      <c r="A212" s="58" t="s">
        <v>115</v>
      </c>
      <c r="B212" s="53">
        <v>15.677600000000002</v>
      </c>
      <c r="C212" s="54">
        <v>16508.980000000003</v>
      </c>
      <c r="D212" s="55">
        <v>4.9365829320473995E-2</v>
      </c>
      <c r="E212" s="56">
        <v>1136.3808113346211</v>
      </c>
      <c r="F212" s="115"/>
      <c r="G212" s="115"/>
    </row>
    <row r="213" spans="1:7">
      <c r="A213" s="58" t="s">
        <v>116</v>
      </c>
      <c r="B213" s="53">
        <v>15.844800000000001</v>
      </c>
      <c r="C213" s="54">
        <v>4365.8999999999996</v>
      </c>
      <c r="D213" s="55">
        <v>1.3220830631992943E-2</v>
      </c>
      <c r="E213" s="56">
        <v>1141.7753573023035</v>
      </c>
    </row>
    <row r="214" spans="1:7">
      <c r="A214" s="58" t="s">
        <v>241</v>
      </c>
      <c r="B214" s="53"/>
      <c r="C214" s="54"/>
      <c r="D214" s="55"/>
      <c r="E214" s="56"/>
    </row>
    <row r="215" spans="1:7">
      <c r="A215" s="61" t="s">
        <v>117</v>
      </c>
      <c r="B215" s="53">
        <v>16.066399999999998</v>
      </c>
      <c r="C215" s="54">
        <v>1664.7</v>
      </c>
      <c r="D215" s="55">
        <v>5.0336072886518687E-3</v>
      </c>
      <c r="E215" s="56">
        <v>1148.9255752852314</v>
      </c>
    </row>
    <row r="216" spans="1:7">
      <c r="A216" s="60" t="s">
        <v>118</v>
      </c>
      <c r="B216" s="53">
        <v>16.361200000000004</v>
      </c>
      <c r="C216" s="54">
        <v>1473.28</v>
      </c>
      <c r="D216" s="55">
        <v>4.4781679273193245E-3</v>
      </c>
      <c r="E216" s="56">
        <v>1158.4369576279212</v>
      </c>
    </row>
    <row r="217" spans="1:7">
      <c r="A217" s="60" t="s">
        <v>119</v>
      </c>
      <c r="B217" s="53"/>
      <c r="C217" s="54"/>
      <c r="D217" s="55"/>
      <c r="E217" s="56"/>
    </row>
    <row r="218" spans="1:7">
      <c r="A218" s="60" t="s">
        <v>120</v>
      </c>
      <c r="B218" s="53">
        <v>16.427</v>
      </c>
      <c r="C218" s="54">
        <v>23086.86</v>
      </c>
      <c r="D218" s="55">
        <v>7.0503056172184442E-2</v>
      </c>
      <c r="E218" s="56">
        <v>1160.5596222230486</v>
      </c>
      <c r="F218" s="44" t="s">
        <v>1474</v>
      </c>
      <c r="G218" s="44" t="s">
        <v>518</v>
      </c>
    </row>
    <row r="219" spans="1:7">
      <c r="A219" s="60" t="s">
        <v>121</v>
      </c>
      <c r="B219" s="53"/>
      <c r="C219" s="54"/>
      <c r="D219" s="55"/>
      <c r="E219" s="56"/>
    </row>
    <row r="220" spans="1:7">
      <c r="A220" s="60">
        <v>550</v>
      </c>
      <c r="B220" s="53">
        <v>16.5276</v>
      </c>
      <c r="C220" s="54">
        <v>43978.499999999993</v>
      </c>
      <c r="D220" s="55">
        <v>0.13241767399674939</v>
      </c>
      <c r="E220" s="56">
        <v>1163.8057684782782</v>
      </c>
    </row>
    <row r="221" spans="1:7">
      <c r="A221" s="60" t="s">
        <v>123</v>
      </c>
      <c r="B221" s="53">
        <v>16.742750000000001</v>
      </c>
      <c r="C221" s="54">
        <v>4249.6750000000002</v>
      </c>
      <c r="D221" s="55">
        <v>1.3279799538943968E-2</v>
      </c>
      <c r="E221" s="56">
        <v>1171.1058039925024</v>
      </c>
    </row>
    <row r="222" spans="1:7">
      <c r="A222" s="60" t="s">
        <v>122</v>
      </c>
      <c r="B222" s="53">
        <v>16.738999999999997</v>
      </c>
      <c r="C222" s="54">
        <v>4119.8599999999997</v>
      </c>
      <c r="D222" s="55">
        <v>1.2307527912167233E-2</v>
      </c>
      <c r="E222" s="56">
        <v>1170.6263141979084</v>
      </c>
    </row>
    <row r="223" spans="1:7">
      <c r="A223" s="60">
        <v>383</v>
      </c>
      <c r="B223" s="53">
        <v>16.742750000000001</v>
      </c>
      <c r="C223" s="54">
        <v>4128.3</v>
      </c>
      <c r="D223" s="55">
        <v>1.2855736765913728E-2</v>
      </c>
      <c r="E223" s="56">
        <v>1171.1058039925024</v>
      </c>
    </row>
    <row r="224" spans="1:7">
      <c r="A224" s="61">
        <v>79</v>
      </c>
      <c r="B224" s="53">
        <v>16.752999999999997</v>
      </c>
      <c r="C224" s="54">
        <v>4038.2599999999998</v>
      </c>
      <c r="D224" s="55">
        <v>1.2256584991121108E-2</v>
      </c>
      <c r="E224" s="56">
        <v>1171.0781252833262</v>
      </c>
    </row>
    <row r="225" spans="1:7">
      <c r="A225" s="58" t="s">
        <v>124</v>
      </c>
      <c r="B225" s="53">
        <v>16.752999999999997</v>
      </c>
      <c r="C225" s="54">
        <v>4623.58</v>
      </c>
      <c r="D225" s="55">
        <v>1.4098092322030775E-2</v>
      </c>
      <c r="E225" s="56">
        <v>1171.0781252833262</v>
      </c>
    </row>
    <row r="226" spans="1:7">
      <c r="A226" s="58" t="s">
        <v>125</v>
      </c>
      <c r="B226" s="53">
        <v>16.877800000000001</v>
      </c>
      <c r="C226" s="54">
        <v>1974.86</v>
      </c>
      <c r="D226" s="55">
        <v>5.8971237201938045E-3</v>
      </c>
      <c r="E226" s="56">
        <v>1175.1034296136681</v>
      </c>
    </row>
    <row r="227" spans="1:7">
      <c r="A227" s="61" t="s">
        <v>126</v>
      </c>
      <c r="B227" s="53"/>
      <c r="C227" s="54"/>
      <c r="D227" s="55"/>
      <c r="E227" s="56"/>
      <c r="F227" s="42"/>
      <c r="G227" s="42"/>
    </row>
    <row r="228" spans="1:7">
      <c r="A228" s="61">
        <v>69</v>
      </c>
      <c r="B228" s="53">
        <v>16.988</v>
      </c>
      <c r="C228" s="54">
        <v>1837.94</v>
      </c>
      <c r="D228" s="55">
        <v>5.5547675749330339E-3</v>
      </c>
      <c r="E228" s="56">
        <v>1178.6607393810855</v>
      </c>
      <c r="F228" s="44" t="s">
        <v>676</v>
      </c>
      <c r="G228" s="44" t="s">
        <v>294</v>
      </c>
    </row>
    <row r="229" spans="1:7">
      <c r="A229" s="61">
        <v>70</v>
      </c>
      <c r="B229" s="53">
        <v>17.09</v>
      </c>
      <c r="C229" s="54">
        <v>1367.9666666666665</v>
      </c>
      <c r="D229" s="55">
        <v>4.3766928427813896E-3</v>
      </c>
      <c r="E229" s="56">
        <v>1183.408967383958</v>
      </c>
    </row>
    <row r="230" spans="1:7">
      <c r="A230" s="61" t="s">
        <v>127</v>
      </c>
      <c r="B230" s="53">
        <v>17.215600000000002</v>
      </c>
      <c r="C230" s="54">
        <v>14753.7</v>
      </c>
      <c r="D230" s="55">
        <v>4.4245057450772819E-2</v>
      </c>
      <c r="E230" s="56">
        <v>1186.0034735252125</v>
      </c>
    </row>
    <row r="231" spans="1:7">
      <c r="A231" s="61" t="s">
        <v>129</v>
      </c>
      <c r="B231" s="53">
        <v>17.426333333333332</v>
      </c>
      <c r="C231" s="54">
        <v>1174.6333333333332</v>
      </c>
      <c r="D231" s="55">
        <v>3.5154071355675866E-3</v>
      </c>
      <c r="E231" s="56">
        <v>1191.9662495649482</v>
      </c>
    </row>
    <row r="232" spans="1:7">
      <c r="A232" s="61" t="s">
        <v>128</v>
      </c>
      <c r="B232" s="53">
        <v>17.451499999999999</v>
      </c>
      <c r="C232" s="54">
        <v>5522.9250000000002</v>
      </c>
      <c r="D232" s="55">
        <v>1.5947214545628838E-2</v>
      </c>
      <c r="E232" s="56">
        <v>1193.3050678749985</v>
      </c>
    </row>
    <row r="233" spans="1:7">
      <c r="A233" s="61" t="s">
        <v>232</v>
      </c>
      <c r="B233" s="53">
        <v>17.457599999999999</v>
      </c>
      <c r="C233" s="54">
        <v>2585.94</v>
      </c>
      <c r="D233" s="55">
        <v>8.1034460427784026E-3</v>
      </c>
      <c r="E233" s="56">
        <v>1193.8115413188632</v>
      </c>
    </row>
    <row r="234" spans="1:7">
      <c r="A234" s="61" t="s">
        <v>130</v>
      </c>
      <c r="B234" s="53">
        <v>17.513999999999999</v>
      </c>
      <c r="C234" s="54">
        <v>5941.8666666666677</v>
      </c>
      <c r="D234" s="55">
        <v>1.9309797854021007E-2</v>
      </c>
      <c r="E234" s="56">
        <v>1197.0684607656674</v>
      </c>
    </row>
    <row r="235" spans="1:7">
      <c r="A235" s="62" t="s">
        <v>268</v>
      </c>
      <c r="B235" s="53">
        <v>17.649400000000004</v>
      </c>
      <c r="C235" s="54">
        <v>32519.639999999996</v>
      </c>
      <c r="D235" s="55">
        <v>9.8711621751278719E-2</v>
      </c>
      <c r="E235" s="56">
        <v>1200</v>
      </c>
    </row>
    <row r="236" spans="1:7">
      <c r="A236" s="58" t="s">
        <v>184</v>
      </c>
      <c r="B236" s="53"/>
      <c r="C236" s="54"/>
      <c r="D236" s="55"/>
      <c r="E236" s="56"/>
      <c r="F236" s="44" t="s">
        <v>1475</v>
      </c>
      <c r="G236" s="44" t="s">
        <v>379</v>
      </c>
    </row>
    <row r="237" spans="1:7">
      <c r="A237" s="61" t="s">
        <v>131</v>
      </c>
      <c r="B237" s="53">
        <v>17.845999999999997</v>
      </c>
      <c r="C237" s="54">
        <v>21663.379999999997</v>
      </c>
      <c r="D237" s="55">
        <v>6.7120604230390263E-2</v>
      </c>
      <c r="E237" s="56">
        <v>1206.5681208837934</v>
      </c>
    </row>
    <row r="238" spans="1:7">
      <c r="A238" s="61" t="s">
        <v>185</v>
      </c>
      <c r="B238" s="53"/>
      <c r="C238" s="54"/>
      <c r="D238" s="55"/>
      <c r="E238" s="56"/>
    </row>
    <row r="239" spans="1:7">
      <c r="A239" s="61">
        <v>130</v>
      </c>
      <c r="B239" s="53">
        <v>18.085000000000001</v>
      </c>
      <c r="C239" s="54">
        <v>2466.54</v>
      </c>
      <c r="D239" s="55">
        <v>7.5134398585975605E-3</v>
      </c>
      <c r="E239" s="56">
        <v>1214.550932207499</v>
      </c>
    </row>
    <row r="240" spans="1:7">
      <c r="A240" s="61" t="s">
        <v>199</v>
      </c>
      <c r="B240" s="53"/>
      <c r="C240" s="54"/>
      <c r="D240" s="55"/>
      <c r="E240" s="56"/>
      <c r="F240" s="44" t="s">
        <v>1476</v>
      </c>
      <c r="G240" s="44" t="s">
        <v>493</v>
      </c>
    </row>
    <row r="241" spans="1:7">
      <c r="A241" s="61" t="s">
        <v>132</v>
      </c>
      <c r="B241" s="53">
        <v>18.313749999999999</v>
      </c>
      <c r="C241" s="54">
        <v>3478.875</v>
      </c>
      <c r="D241" s="55">
        <v>1.1223679677657928E-2</v>
      </c>
      <c r="E241" s="56">
        <v>1222.5641518868033</v>
      </c>
      <c r="F241" s="44" t="s">
        <v>1477</v>
      </c>
      <c r="G241" s="44" t="s">
        <v>425</v>
      </c>
    </row>
    <row r="242" spans="1:7">
      <c r="A242" s="61" t="s">
        <v>133</v>
      </c>
      <c r="B242" s="53">
        <v>18.4876</v>
      </c>
      <c r="C242" s="54">
        <v>11371.220000000001</v>
      </c>
      <c r="D242" s="55">
        <v>3.4418517621466457E-2</v>
      </c>
      <c r="E242" s="56">
        <v>1228.0017826188027</v>
      </c>
    </row>
    <row r="243" spans="1:7">
      <c r="A243" s="58" t="s">
        <v>134</v>
      </c>
      <c r="B243" s="53">
        <v>18.531199999999998</v>
      </c>
      <c r="C243" s="54">
        <v>13604.220000000001</v>
      </c>
      <c r="D243" s="55">
        <v>4.0942185662367056E-2</v>
      </c>
      <c r="E243" s="56">
        <v>1229.4575781365925</v>
      </c>
    </row>
    <row r="244" spans="1:7">
      <c r="A244" s="58"/>
      <c r="B244" s="53"/>
      <c r="C244" s="54"/>
      <c r="D244" s="55"/>
      <c r="E244" s="56"/>
      <c r="F244" s="44" t="s">
        <v>1478</v>
      </c>
      <c r="G244" s="44" t="s">
        <v>303</v>
      </c>
    </row>
    <row r="245" spans="1:7">
      <c r="A245" s="61" t="s">
        <v>135</v>
      </c>
      <c r="B245" s="53">
        <v>19.3598</v>
      </c>
      <c r="C245" s="54">
        <v>8388.48</v>
      </c>
      <c r="D245" s="55">
        <v>2.5298485137483818E-2</v>
      </c>
      <c r="E245" s="56">
        <v>1257.1393065061188</v>
      </c>
    </row>
    <row r="246" spans="1:7">
      <c r="A246" s="61"/>
      <c r="B246" s="53"/>
      <c r="C246" s="54"/>
      <c r="D246" s="55"/>
      <c r="E246" s="56"/>
      <c r="F246" s="44" t="s">
        <v>1479</v>
      </c>
      <c r="G246" s="44" t="s">
        <v>519</v>
      </c>
    </row>
    <row r="247" spans="1:7">
      <c r="A247" s="61"/>
      <c r="B247" s="53"/>
      <c r="C247" s="54"/>
      <c r="D247" s="55"/>
      <c r="E247" s="56"/>
      <c r="F247" s="44" t="s">
        <v>1480</v>
      </c>
      <c r="G247" s="44" t="s">
        <v>480</v>
      </c>
    </row>
    <row r="248" spans="1:7">
      <c r="A248" s="58" t="s">
        <v>137</v>
      </c>
      <c r="B248" s="53">
        <v>19.868400000000001</v>
      </c>
      <c r="C248" s="54">
        <v>53101.58</v>
      </c>
      <c r="D248" s="55">
        <v>0.16755806051911754</v>
      </c>
      <c r="E248" s="56">
        <v>1274.1307895119619</v>
      </c>
    </row>
    <row r="249" spans="1:7">
      <c r="A249" s="58"/>
      <c r="B249" s="53"/>
      <c r="C249" s="54"/>
      <c r="D249" s="55"/>
      <c r="E249" s="56"/>
      <c r="F249" s="44" t="s">
        <v>1481</v>
      </c>
      <c r="G249" s="44" t="s">
        <v>520</v>
      </c>
    </row>
    <row r="250" spans="1:7">
      <c r="A250" s="61" t="s">
        <v>136</v>
      </c>
      <c r="B250" s="53">
        <v>20.067200000000003</v>
      </c>
      <c r="C250" s="54">
        <v>5885.64</v>
      </c>
      <c r="D250" s="55">
        <v>1.7916199988476364E-2</v>
      </c>
      <c r="E250" s="56">
        <v>1280.7714232525373</v>
      </c>
    </row>
    <row r="251" spans="1:7">
      <c r="A251" s="60" t="s">
        <v>139</v>
      </c>
      <c r="B251" s="53">
        <v>20.4832</v>
      </c>
      <c r="C251" s="54">
        <v>52325.72</v>
      </c>
      <c r="D251" s="55">
        <v>0.15856353480195093</v>
      </c>
      <c r="E251" s="56">
        <v>1294.6690101844504</v>
      </c>
    </row>
    <row r="252" spans="1:7">
      <c r="A252" s="61" t="s">
        <v>138</v>
      </c>
      <c r="B252" s="53">
        <v>20.561999999999998</v>
      </c>
      <c r="C252" s="54">
        <v>1607.9499999999998</v>
      </c>
      <c r="D252" s="55">
        <v>5.0035632618270209E-3</v>
      </c>
      <c r="E252" s="56">
        <v>1296.9542710923745</v>
      </c>
    </row>
    <row r="253" spans="1:7">
      <c r="A253" s="62" t="s">
        <v>140</v>
      </c>
      <c r="B253" s="53">
        <v>20.642800000000001</v>
      </c>
      <c r="C253" s="54">
        <v>9753.3799999999992</v>
      </c>
      <c r="D253" s="55">
        <v>2.9951385843990864E-2</v>
      </c>
      <c r="E253" s="56">
        <v>1300</v>
      </c>
    </row>
    <row r="254" spans="1:7">
      <c r="A254" s="58">
        <v>538</v>
      </c>
      <c r="B254" s="53">
        <v>20.840199999999999</v>
      </c>
      <c r="C254" s="54">
        <v>18417.98</v>
      </c>
      <c r="D254" s="55">
        <v>5.620977859454386E-2</v>
      </c>
      <c r="E254" s="56">
        <v>1306.5954882941744</v>
      </c>
    </row>
    <row r="255" spans="1:7">
      <c r="A255" s="58" t="s">
        <v>177</v>
      </c>
      <c r="B255" s="53">
        <v>20.840199999999999</v>
      </c>
      <c r="C255" s="54">
        <v>2000</v>
      </c>
      <c r="D255" s="55">
        <v>6.0440739280378788E-3</v>
      </c>
      <c r="E255" s="56">
        <v>1307.0225319094877</v>
      </c>
    </row>
    <row r="256" spans="1:7">
      <c r="A256" s="61">
        <v>524</v>
      </c>
      <c r="B256" s="53">
        <v>21.084600000000002</v>
      </c>
      <c r="C256" s="54">
        <v>21672.2</v>
      </c>
      <c r="D256" s="55">
        <v>6.6421516125302324E-2</v>
      </c>
      <c r="E256" s="56">
        <v>1315.718970452536</v>
      </c>
    </row>
    <row r="257" spans="1:7">
      <c r="A257" s="61" t="s">
        <v>141</v>
      </c>
      <c r="B257" s="53"/>
      <c r="C257" s="54"/>
      <c r="D257" s="55"/>
      <c r="E257" s="56"/>
      <c r="F257" s="44" t="s">
        <v>1482</v>
      </c>
      <c r="G257" s="44" t="s">
        <v>521</v>
      </c>
    </row>
    <row r="258" spans="1:7">
      <c r="A258" s="61">
        <v>525</v>
      </c>
      <c r="B258" s="53">
        <v>21.4026</v>
      </c>
      <c r="C258" s="54">
        <v>26022.400000000001</v>
      </c>
      <c r="D258" s="55">
        <v>7.9571974268544635E-2</v>
      </c>
      <c r="E258" s="56">
        <v>1327.0333176703891</v>
      </c>
    </row>
    <row r="259" spans="1:7">
      <c r="A259" s="61" t="s">
        <v>142</v>
      </c>
      <c r="B259" s="53">
        <v>21.555000000000003</v>
      </c>
      <c r="C259" s="54">
        <v>1953.8333333333333</v>
      </c>
      <c r="D259" s="55">
        <v>5.9260033487755952E-3</v>
      </c>
      <c r="E259" s="56">
        <v>1332.5238123141082</v>
      </c>
    </row>
    <row r="260" spans="1:7">
      <c r="A260" s="61">
        <v>526</v>
      </c>
      <c r="B260" s="53">
        <v>21.6798</v>
      </c>
      <c r="C260" s="54">
        <v>16809.980000000003</v>
      </c>
      <c r="D260" s="55">
        <v>5.0727514743589219E-2</v>
      </c>
      <c r="E260" s="56">
        <v>1336.8959677014968</v>
      </c>
    </row>
    <row r="261" spans="1:7">
      <c r="A261" s="61">
        <v>330</v>
      </c>
      <c r="B261" s="53">
        <v>21.981999999999999</v>
      </c>
      <c r="C261" s="54">
        <v>1668.4399999999998</v>
      </c>
      <c r="D261" s="55">
        <v>5.0292425437559584E-3</v>
      </c>
      <c r="E261" s="56">
        <v>1347.6482096378977</v>
      </c>
    </row>
    <row r="262" spans="1:7">
      <c r="A262" s="61" t="s">
        <v>201</v>
      </c>
      <c r="B262" s="53">
        <v>22.038799999999998</v>
      </c>
      <c r="C262" s="54">
        <v>5589.66</v>
      </c>
      <c r="D262" s="55">
        <v>1.6926662252417866E-2</v>
      </c>
      <c r="E262" s="56">
        <v>1349.669021073041</v>
      </c>
      <c r="F262" s="42"/>
      <c r="G262" s="42"/>
    </row>
    <row r="263" spans="1:7">
      <c r="A263" s="61"/>
      <c r="B263" s="53"/>
      <c r="C263" s="54"/>
      <c r="D263" s="55"/>
      <c r="E263" s="56"/>
      <c r="F263" s="44" t="s">
        <v>1483</v>
      </c>
      <c r="G263" s="44" t="s">
        <v>300</v>
      </c>
    </row>
    <row r="264" spans="1:7">
      <c r="A264" s="61" t="s">
        <v>168</v>
      </c>
      <c r="B264" s="53">
        <v>22.2332</v>
      </c>
      <c r="C264" s="54">
        <v>15883.460000000001</v>
      </c>
      <c r="D264" s="55">
        <v>4.8291903663464517E-2</v>
      </c>
      <c r="E264" s="56">
        <v>1356.5857474875327</v>
      </c>
    </row>
    <row r="265" spans="1:7">
      <c r="A265" s="58" t="s">
        <v>143</v>
      </c>
      <c r="B265" s="53"/>
      <c r="C265" s="54"/>
      <c r="D265" s="55"/>
      <c r="E265" s="56"/>
      <c r="F265" s="44" t="s">
        <v>1484</v>
      </c>
      <c r="G265" s="44" t="s">
        <v>522</v>
      </c>
    </row>
    <row r="266" spans="1:7">
      <c r="A266" s="58" t="s">
        <v>202</v>
      </c>
      <c r="B266" s="53">
        <v>22.638999999999999</v>
      </c>
      <c r="C266" s="54">
        <v>10680.04</v>
      </c>
      <c r="D266" s="55">
        <v>3.2081815299469324E-2</v>
      </c>
      <c r="E266" s="56">
        <v>1371.0236755731141</v>
      </c>
      <c r="F266" s="44" t="s">
        <v>1485</v>
      </c>
      <c r="G266" s="44" t="s">
        <v>523</v>
      </c>
    </row>
    <row r="267" spans="1:7">
      <c r="A267" s="58" t="s">
        <v>169</v>
      </c>
      <c r="B267" s="53">
        <v>22.817799999999998</v>
      </c>
      <c r="C267" s="54">
        <v>23404.799999999999</v>
      </c>
      <c r="D267" s="55">
        <v>7.1220368063043618E-2</v>
      </c>
      <c r="E267" s="56">
        <v>1377.3852955739007</v>
      </c>
    </row>
    <row r="268" spans="1:7">
      <c r="A268" s="58"/>
      <c r="B268" s="53"/>
      <c r="C268" s="54"/>
      <c r="D268" s="55"/>
      <c r="E268" s="56"/>
      <c r="F268" s="44" t="s">
        <v>1486</v>
      </c>
      <c r="G268" s="44" t="s">
        <v>524</v>
      </c>
    </row>
    <row r="269" spans="1:7">
      <c r="A269" s="58"/>
      <c r="B269" s="53"/>
      <c r="C269" s="54"/>
      <c r="D269" s="55"/>
      <c r="E269" s="56"/>
      <c r="F269" s="44" t="s">
        <v>1487</v>
      </c>
      <c r="G269" s="44" t="s">
        <v>429</v>
      </c>
    </row>
    <row r="270" spans="1:7">
      <c r="A270" s="62" t="s">
        <v>144</v>
      </c>
      <c r="B270" s="53">
        <v>23.453399999999998</v>
      </c>
      <c r="C270" s="54">
        <v>38123.159999999996</v>
      </c>
      <c r="D270" s="55">
        <v>0.11389339097475437</v>
      </c>
      <c r="E270" s="56">
        <v>1400</v>
      </c>
    </row>
    <row r="271" spans="1:7">
      <c r="A271" s="58">
        <v>539</v>
      </c>
      <c r="B271" s="53">
        <v>23.723199999999999</v>
      </c>
      <c r="C271" s="54">
        <v>9571.9600000000009</v>
      </c>
      <c r="D271" s="55">
        <v>2.8826871634814039E-2</v>
      </c>
      <c r="E271" s="56">
        <v>1409.5988384224142</v>
      </c>
    </row>
    <row r="272" spans="1:7">
      <c r="A272" s="58">
        <v>527</v>
      </c>
      <c r="B272" s="53">
        <v>24.072200000000002</v>
      </c>
      <c r="C272" s="54">
        <v>17889.879999999997</v>
      </c>
      <c r="D272" s="55">
        <v>5.4402423946955783E-2</v>
      </c>
      <c r="E272" s="56">
        <v>1422.0169166284377</v>
      </c>
    </row>
    <row r="273" spans="1:5">
      <c r="A273" s="58">
        <v>540</v>
      </c>
      <c r="B273" s="53">
        <v>24.5014</v>
      </c>
      <c r="C273" s="54">
        <v>10065.4</v>
      </c>
      <c r="D273" s="55">
        <v>3.053392187282087E-2</v>
      </c>
      <c r="E273" s="56">
        <v>1437.2872701846404</v>
      </c>
    </row>
    <row r="274" spans="1:5">
      <c r="A274" s="58">
        <v>541</v>
      </c>
      <c r="B274" s="53">
        <v>24.625399999999999</v>
      </c>
      <c r="C274" s="54">
        <v>5996.7199999999993</v>
      </c>
      <c r="D274" s="55">
        <v>1.8065749101448932E-2</v>
      </c>
      <c r="E274" s="56">
        <v>1441.6986622994475</v>
      </c>
    </row>
    <row r="275" spans="1:5">
      <c r="A275" s="58">
        <v>542</v>
      </c>
      <c r="B275" s="53">
        <v>24.794</v>
      </c>
      <c r="C275" s="54">
        <v>11444.119999999999</v>
      </c>
      <c r="D275" s="55">
        <v>3.4903896833770806E-2</v>
      </c>
      <c r="E275" s="56">
        <v>1447.6981882199486</v>
      </c>
    </row>
    <row r="276" spans="1:5">
      <c r="A276" s="58">
        <v>528</v>
      </c>
      <c r="B276" s="53">
        <v>24.870200000000001</v>
      </c>
      <c r="C276" s="54">
        <v>20197.2</v>
      </c>
      <c r="D276" s="55">
        <v>6.1178922943229422E-2</v>
      </c>
      <c r="E276" s="56">
        <v>1450.4094379146932</v>
      </c>
    </row>
    <row r="277" spans="1:5">
      <c r="A277" s="58">
        <v>529</v>
      </c>
      <c r="B277" s="53">
        <v>25.017500000000002</v>
      </c>
      <c r="C277" s="54">
        <v>10998.174999999999</v>
      </c>
      <c r="D277" s="55">
        <v>3.2950662847001447E-2</v>
      </c>
      <c r="E277" s="56">
        <v>1455.6515020753363</v>
      </c>
    </row>
    <row r="278" spans="1:5">
      <c r="A278" s="58">
        <v>530</v>
      </c>
      <c r="B278" s="53">
        <v>25.117250000000002</v>
      </c>
      <c r="C278" s="54">
        <v>48215.15</v>
      </c>
      <c r="D278" s="55">
        <v>0.14710326793162642</v>
      </c>
      <c r="E278" s="56">
        <v>1459.2010037401938</v>
      </c>
    </row>
    <row r="279" spans="1:5">
      <c r="A279" s="58">
        <v>531</v>
      </c>
      <c r="B279" s="53">
        <v>25.284499999999998</v>
      </c>
      <c r="C279" s="54">
        <v>17832.45</v>
      </c>
      <c r="D279" s="55">
        <v>5.4461810052916705E-2</v>
      </c>
      <c r="E279" s="56">
        <v>1465.1514512626579</v>
      </c>
    </row>
    <row r="280" spans="1:5">
      <c r="A280" s="58" t="s">
        <v>222</v>
      </c>
      <c r="B280" s="53">
        <v>25.43525</v>
      </c>
      <c r="C280" s="54">
        <v>6724.15</v>
      </c>
      <c r="D280" s="55">
        <v>2.0716544600594029E-2</v>
      </c>
      <c r="E280" s="56">
        <v>1470.5145124179221</v>
      </c>
    </row>
    <row r="281" spans="1:5">
      <c r="A281" s="58">
        <v>532</v>
      </c>
      <c r="B281" s="53">
        <v>25.440750000000001</v>
      </c>
      <c r="C281" s="54">
        <v>13702.35</v>
      </c>
      <c r="D281" s="55">
        <v>4.1977330217685259E-2</v>
      </c>
      <c r="E281" s="56">
        <v>1470.7106616726523</v>
      </c>
    </row>
    <row r="282" spans="1:5">
      <c r="A282" s="58">
        <v>533</v>
      </c>
      <c r="B282" s="53">
        <v>25.626249999999999</v>
      </c>
      <c r="C282" s="54">
        <v>20724.649999999998</v>
      </c>
      <c r="D282" s="55">
        <v>6.3094990193337239E-2</v>
      </c>
      <c r="E282" s="56">
        <v>1477.3109904833211</v>
      </c>
    </row>
    <row r="283" spans="1:5">
      <c r="A283" s="58">
        <v>543</v>
      </c>
      <c r="B283" s="53">
        <v>25.791749999999997</v>
      </c>
      <c r="C283" s="54">
        <v>16553.125</v>
      </c>
      <c r="D283" s="55">
        <v>4.9595414839002053E-2</v>
      </c>
      <c r="E283" s="56">
        <v>1483.1991386052789</v>
      </c>
    </row>
    <row r="284" spans="1:5">
      <c r="A284" s="58">
        <v>544</v>
      </c>
      <c r="B284" s="53">
        <v>25.865750000000002</v>
      </c>
      <c r="C284" s="54">
        <v>25731.95</v>
      </c>
      <c r="D284" s="55">
        <v>7.7144733159797613E-2</v>
      </c>
      <c r="E284" s="56">
        <v>1485.8320368759753</v>
      </c>
    </row>
    <row r="285" spans="1:5">
      <c r="A285" s="58">
        <v>545</v>
      </c>
      <c r="B285" s="53">
        <v>26.0245</v>
      </c>
      <c r="C285" s="54">
        <v>69221.149999999994</v>
      </c>
      <c r="D285" s="55">
        <v>0.21161217377921687</v>
      </c>
      <c r="E285" s="56">
        <v>1491.4803222436208</v>
      </c>
    </row>
    <row r="286" spans="1:5">
      <c r="A286" s="61" t="s">
        <v>145</v>
      </c>
      <c r="B286" s="53">
        <v>26.121499999999997</v>
      </c>
      <c r="C286" s="54">
        <v>13467.625</v>
      </c>
      <c r="D286" s="55">
        <v>4.1232862684752535E-2</v>
      </c>
      <c r="E286" s="56">
        <v>1494.9315258291149</v>
      </c>
    </row>
    <row r="287" spans="1:5">
      <c r="A287" s="62" t="s">
        <v>146</v>
      </c>
      <c r="B287" s="53">
        <v>26.1</v>
      </c>
      <c r="C287" s="54">
        <v>24246.825000000001</v>
      </c>
      <c r="D287" s="55">
        <v>7.2829828941528618E-2</v>
      </c>
      <c r="E287" s="56">
        <v>1500</v>
      </c>
    </row>
    <row r="288" spans="1:5">
      <c r="A288" s="61">
        <v>534</v>
      </c>
      <c r="B288" s="53">
        <v>26.278750000000002</v>
      </c>
      <c r="C288" s="54">
        <v>9633.875</v>
      </c>
      <c r="D288" s="55">
        <v>2.8853702790371645E-2</v>
      </c>
      <c r="E288" s="56">
        <v>1507.014134665809</v>
      </c>
    </row>
    <row r="289" spans="1:5">
      <c r="A289" s="61" t="s">
        <v>147</v>
      </c>
      <c r="B289" s="53"/>
      <c r="C289" s="54"/>
      <c r="D289" s="55"/>
      <c r="E289" s="56"/>
    </row>
    <row r="290" spans="1:5">
      <c r="A290" s="58">
        <v>184</v>
      </c>
      <c r="B290" s="53">
        <v>26.757749999999998</v>
      </c>
      <c r="C290" s="54">
        <v>7142.4250000000002</v>
      </c>
      <c r="D290" s="55">
        <v>2.1574532238076163E-2</v>
      </c>
      <c r="E290" s="56">
        <v>1525.8117151767265</v>
      </c>
    </row>
    <row r="291" spans="1:5">
      <c r="A291" s="58" t="s">
        <v>148</v>
      </c>
      <c r="B291" s="53">
        <v>26.853000000000002</v>
      </c>
      <c r="C291" s="54">
        <v>10940.25</v>
      </c>
      <c r="D291" s="55">
        <v>3.3336713391843222E-2</v>
      </c>
      <c r="E291" s="56">
        <v>1529.549832404593</v>
      </c>
    </row>
    <row r="292" spans="1:5">
      <c r="A292" s="58">
        <v>178</v>
      </c>
      <c r="B292" s="53"/>
      <c r="C292" s="54"/>
      <c r="D292" s="55"/>
      <c r="E292" s="56"/>
    </row>
    <row r="293" spans="1:5">
      <c r="A293" s="58" t="s">
        <v>203</v>
      </c>
      <c r="B293" s="53">
        <v>27.018250000000002</v>
      </c>
      <c r="C293" s="54">
        <v>23273.5</v>
      </c>
      <c r="D293" s="55">
        <v>7.0040166526600972E-2</v>
      </c>
      <c r="E293" s="56">
        <v>1536.0345473597722</v>
      </c>
    </row>
    <row r="294" spans="1:5">
      <c r="A294" s="58">
        <v>535</v>
      </c>
      <c r="B294" s="53">
        <v>27.185750000000002</v>
      </c>
      <c r="C294" s="54">
        <v>37525.75</v>
      </c>
      <c r="D294" s="55">
        <v>0.1130785793307294</v>
      </c>
      <c r="E294" s="56">
        <v>1542.6078335697998</v>
      </c>
    </row>
    <row r="295" spans="1:5">
      <c r="A295" s="58">
        <v>546</v>
      </c>
      <c r="B295" s="53">
        <v>27.466249999999995</v>
      </c>
      <c r="C295" s="54">
        <v>15134.9</v>
      </c>
      <c r="D295" s="55">
        <v>4.5902146383982004E-2</v>
      </c>
      <c r="E295" s="56">
        <v>1553.6152383292888</v>
      </c>
    </row>
    <row r="296" spans="1:5">
      <c r="A296" s="58">
        <v>547</v>
      </c>
      <c r="B296" s="53">
        <v>27.7315</v>
      </c>
      <c r="C296" s="54">
        <v>9116.5750000000007</v>
      </c>
      <c r="D296" s="55">
        <v>2.726603232390689E-2</v>
      </c>
      <c r="E296" s="56">
        <v>1564.0243706067856</v>
      </c>
    </row>
    <row r="297" spans="1:5">
      <c r="A297" s="62" t="s">
        <v>149</v>
      </c>
      <c r="B297" s="53">
        <v>28.648250000000001</v>
      </c>
      <c r="C297" s="54">
        <v>11328.45</v>
      </c>
      <c r="D297" s="55">
        <v>3.4299142527175801E-2</v>
      </c>
      <c r="E297" s="56">
        <v>1600</v>
      </c>
    </row>
    <row r="298" spans="1:5">
      <c r="A298" s="61" t="s">
        <v>170</v>
      </c>
      <c r="B298" s="53">
        <v>28.695999999999998</v>
      </c>
      <c r="C298" s="54">
        <v>17827.2</v>
      </c>
      <c r="D298" s="55">
        <v>5.4873365909869534E-2</v>
      </c>
      <c r="E298" s="56">
        <v>1601.7734597871181</v>
      </c>
    </row>
    <row r="299" spans="1:5">
      <c r="A299" s="61" t="s">
        <v>150</v>
      </c>
      <c r="B299" s="53"/>
      <c r="C299" s="54"/>
      <c r="D299" s="55"/>
      <c r="E299" s="56"/>
    </row>
    <row r="300" spans="1:5">
      <c r="A300" s="61">
        <v>370</v>
      </c>
      <c r="B300" s="53">
        <v>30.985250000000001</v>
      </c>
      <c r="C300" s="54">
        <v>4391.6750000000002</v>
      </c>
      <c r="D300" s="55">
        <v>1.3313412677294346E-2</v>
      </c>
      <c r="E300" s="56">
        <v>1695.5845681870389</v>
      </c>
    </row>
    <row r="301" spans="1:5">
      <c r="A301" s="62" t="s">
        <v>151</v>
      </c>
      <c r="B301" s="53">
        <v>31.093250000000001</v>
      </c>
      <c r="C301" s="54">
        <v>9468.4249999999993</v>
      </c>
      <c r="D301" s="55">
        <v>2.8615839608353223E-2</v>
      </c>
      <c r="E301" s="56">
        <v>1700</v>
      </c>
    </row>
    <row r="302" spans="1:5">
      <c r="A302" s="62" t="s">
        <v>152</v>
      </c>
      <c r="B302" s="53">
        <v>33.399250000000002</v>
      </c>
      <c r="C302" s="54">
        <v>4263.6499999999996</v>
      </c>
      <c r="D302" s="55">
        <v>1.3128869405126909E-2</v>
      </c>
      <c r="E302" s="56">
        <v>1800</v>
      </c>
    </row>
  </sheetData>
  <mergeCells count="12">
    <mergeCell ref="B1:E1"/>
    <mergeCell ref="F1:G1"/>
    <mergeCell ref="F149:F152"/>
    <mergeCell ref="G149:G152"/>
    <mergeCell ref="F211:F212"/>
    <mergeCell ref="G211:G212"/>
    <mergeCell ref="F4:F7"/>
    <mergeCell ref="G4:G7"/>
    <mergeCell ref="F122:F125"/>
    <mergeCell ref="G122:G125"/>
    <mergeCell ref="F142:F144"/>
    <mergeCell ref="G142:G14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I304"/>
  <sheetViews>
    <sheetView topLeftCell="A29" workbookViewId="0">
      <selection activeCell="F62" sqref="F62"/>
    </sheetView>
  </sheetViews>
  <sheetFormatPr baseColWidth="10" defaultColWidth="8.83203125" defaultRowHeight="14" x14ac:dyDescent="0"/>
  <cols>
    <col min="1" max="1" width="20.1640625" style="11" customWidth="1"/>
    <col min="3" max="3" width="10.5" bestFit="1" customWidth="1"/>
    <col min="6" max="6" width="10.83203125" bestFit="1" customWidth="1"/>
    <col min="7" max="7" width="19.83203125" customWidth="1"/>
    <col min="8" max="8" width="10.83203125" bestFit="1" customWidth="1"/>
    <col min="9" max="9" width="34.83203125" customWidth="1"/>
  </cols>
  <sheetData>
    <row r="1" spans="1:9">
      <c r="B1" s="110" t="s">
        <v>525</v>
      </c>
      <c r="C1" s="110"/>
      <c r="D1" s="110"/>
      <c r="E1" s="110"/>
    </row>
    <row r="2" spans="1:9">
      <c r="A2" s="3" t="s">
        <v>0</v>
      </c>
      <c r="B2" s="27" t="s">
        <v>153</v>
      </c>
      <c r="C2" s="17" t="s">
        <v>154</v>
      </c>
      <c r="D2" s="19" t="s">
        <v>155</v>
      </c>
      <c r="E2" s="28" t="s">
        <v>156</v>
      </c>
      <c r="F2" s="110" t="s">
        <v>307</v>
      </c>
      <c r="G2" s="110"/>
      <c r="H2" s="110" t="s">
        <v>342</v>
      </c>
      <c r="I2" s="110"/>
    </row>
    <row r="3" spans="1:9" s="11" customFormat="1">
      <c r="A3" s="3"/>
      <c r="B3" s="27"/>
      <c r="C3" s="17"/>
      <c r="D3" s="19"/>
      <c r="E3" s="28"/>
      <c r="F3" s="11" t="s">
        <v>611</v>
      </c>
      <c r="G3" s="11" t="s">
        <v>612</v>
      </c>
      <c r="H3" s="38" t="s">
        <v>606</v>
      </c>
      <c r="I3" s="38" t="s">
        <v>526</v>
      </c>
    </row>
    <row r="4" spans="1:9">
      <c r="A4" s="22" t="s">
        <v>213</v>
      </c>
      <c r="B4" s="25">
        <v>2.2207999999999997</v>
      </c>
      <c r="C4" s="41">
        <v>207079.64</v>
      </c>
      <c r="D4" s="18">
        <v>0.73222206763451436</v>
      </c>
      <c r="E4" s="20">
        <v>618.08982757596175</v>
      </c>
      <c r="F4" s="115" t="s">
        <v>613</v>
      </c>
      <c r="G4" s="114" t="s">
        <v>614</v>
      </c>
      <c r="H4" s="115" t="s">
        <v>607</v>
      </c>
      <c r="I4" s="114" t="s">
        <v>411</v>
      </c>
    </row>
    <row r="5" spans="1:9">
      <c r="A5" s="22" t="s">
        <v>172</v>
      </c>
      <c r="B5" s="25">
        <v>2.2416</v>
      </c>
      <c r="C5" s="41">
        <v>8205.4600000000009</v>
      </c>
      <c r="D5" s="18">
        <v>2.7925000029969515E-2</v>
      </c>
      <c r="E5" s="20">
        <v>619.21530272096368</v>
      </c>
      <c r="F5" s="115"/>
      <c r="G5" s="114"/>
      <c r="H5" s="115"/>
      <c r="I5" s="114"/>
    </row>
    <row r="6" spans="1:9">
      <c r="A6" s="22" t="s">
        <v>173</v>
      </c>
      <c r="B6" s="25">
        <v>2.2267999999999999</v>
      </c>
      <c r="C6" s="41">
        <v>84693.04</v>
      </c>
      <c r="D6" s="18">
        <v>0.28874938548172296</v>
      </c>
      <c r="E6" s="20">
        <v>618.42013076293119</v>
      </c>
      <c r="F6" s="115"/>
      <c r="G6" s="114"/>
      <c r="H6" s="115"/>
      <c r="I6" s="114"/>
    </row>
    <row r="7" spans="1:9">
      <c r="A7" s="22" t="s">
        <v>212</v>
      </c>
      <c r="B7" s="25">
        <v>2.2363999999999997</v>
      </c>
      <c r="C7" s="41">
        <v>171291.82</v>
      </c>
      <c r="D7" s="18">
        <v>0.59293615027962088</v>
      </c>
      <c r="E7" s="20">
        <v>618.94354464170613</v>
      </c>
    </row>
    <row r="8" spans="1:9" s="11" customFormat="1">
      <c r="A8" s="22"/>
      <c r="B8" s="25"/>
      <c r="C8" s="41"/>
      <c r="D8" s="18"/>
      <c r="E8" s="20"/>
      <c r="H8" s="11" t="s">
        <v>608</v>
      </c>
      <c r="I8" s="11" t="s">
        <v>527</v>
      </c>
    </row>
    <row r="9" spans="1:9" s="11" customFormat="1">
      <c r="A9" s="22"/>
      <c r="B9" s="25"/>
      <c r="C9" s="41"/>
      <c r="D9" s="18"/>
      <c r="E9" s="20"/>
      <c r="F9" t="s">
        <v>615</v>
      </c>
      <c r="G9" t="s">
        <v>271</v>
      </c>
    </row>
    <row r="10" spans="1:9">
      <c r="A10" s="22" t="s">
        <v>186</v>
      </c>
      <c r="B10" s="25">
        <v>2.7362000000000002</v>
      </c>
      <c r="C10" s="41">
        <v>613043.52</v>
      </c>
      <c r="D10" s="18">
        <v>2.1169913018300246</v>
      </c>
      <c r="E10" s="20">
        <v>646.06373913919094</v>
      </c>
    </row>
    <row r="11" spans="1:9">
      <c r="A11" s="22" t="s">
        <v>191</v>
      </c>
      <c r="B11" s="25">
        <v>2.7362000000000002</v>
      </c>
      <c r="C11" s="41">
        <v>642465.5</v>
      </c>
      <c r="D11" s="18">
        <v>2.2168624520028457</v>
      </c>
      <c r="E11" s="20">
        <v>646.06373913919094</v>
      </c>
    </row>
    <row r="12" spans="1:9">
      <c r="A12" s="22" t="s">
        <v>228</v>
      </c>
      <c r="B12" s="25">
        <v>2.7469999999999999</v>
      </c>
      <c r="C12" s="41">
        <v>15590.679999999998</v>
      </c>
      <c r="D12" s="18">
        <v>5.4223514293980368E-2</v>
      </c>
      <c r="E12" s="20">
        <v>646.64961625219314</v>
      </c>
    </row>
    <row r="13" spans="1:9">
      <c r="A13" s="22" t="s">
        <v>187</v>
      </c>
      <c r="B13" s="25">
        <v>2.9155000000000002</v>
      </c>
      <c r="C13" s="41">
        <v>3364.65</v>
      </c>
      <c r="D13" s="18">
        <v>1.2110559758835156E-2</v>
      </c>
      <c r="E13" s="20">
        <v>655.645004533872</v>
      </c>
    </row>
    <row r="14" spans="1:9">
      <c r="A14" s="22" t="s">
        <v>174</v>
      </c>
      <c r="B14" s="25">
        <v>2.9939999999999998</v>
      </c>
      <c r="C14" s="41">
        <v>2319.7200000000003</v>
      </c>
      <c r="D14" s="18">
        <v>7.9283961279404923E-3</v>
      </c>
      <c r="E14" s="20">
        <v>660.05615222497863</v>
      </c>
    </row>
    <row r="15" spans="1:9">
      <c r="A15" s="22" t="s">
        <v>163</v>
      </c>
      <c r="B15" s="25">
        <v>3.13</v>
      </c>
      <c r="C15" s="41">
        <v>5262.74</v>
      </c>
      <c r="D15" s="18">
        <v>1.8533579023848487E-2</v>
      </c>
      <c r="E15" s="20">
        <v>667.43717887904893</v>
      </c>
    </row>
    <row r="16" spans="1:9">
      <c r="A16" s="22" t="s">
        <v>175</v>
      </c>
      <c r="B16" s="25">
        <v>3.2897500000000002</v>
      </c>
      <c r="C16" s="41">
        <v>5812.7749999999996</v>
      </c>
      <c r="D16" s="18">
        <v>1.8735007420506128E-2</v>
      </c>
      <c r="E16" s="20">
        <v>676.06223279258381</v>
      </c>
    </row>
    <row r="17" spans="1:9">
      <c r="A17" s="22" t="s">
        <v>193</v>
      </c>
      <c r="B17" s="25">
        <v>3.3</v>
      </c>
      <c r="C17" s="41">
        <v>36203.840000000004</v>
      </c>
      <c r="D17" s="18">
        <v>0.12556808857748589</v>
      </c>
      <c r="E17" s="20">
        <v>676.66483392616283</v>
      </c>
    </row>
    <row r="18" spans="1:9">
      <c r="A18" s="22">
        <v>25</v>
      </c>
      <c r="B18" s="25">
        <v>3.3472</v>
      </c>
      <c r="C18" s="41">
        <v>43484.240000000005</v>
      </c>
      <c r="D18" s="18">
        <v>0.14965950715265314</v>
      </c>
      <c r="E18" s="20">
        <v>679.22545189267851</v>
      </c>
    </row>
    <row r="19" spans="1:9">
      <c r="A19" s="22" t="s">
        <v>162</v>
      </c>
      <c r="B19" s="25"/>
      <c r="C19" s="41"/>
      <c r="D19" s="18"/>
      <c r="E19" s="20"/>
      <c r="F19" t="s">
        <v>616</v>
      </c>
      <c r="G19" t="s">
        <v>289</v>
      </c>
      <c r="H19" t="s">
        <v>609</v>
      </c>
      <c r="I19" t="s">
        <v>376</v>
      </c>
    </row>
    <row r="20" spans="1:9">
      <c r="A20" s="16" t="s">
        <v>1</v>
      </c>
      <c r="B20" s="25"/>
      <c r="C20" s="41"/>
      <c r="D20" s="18"/>
      <c r="E20" s="20"/>
    </row>
    <row r="21" spans="1:9">
      <c r="A21" s="14" t="s">
        <v>176</v>
      </c>
      <c r="B21" s="25">
        <v>3.5584000000000002</v>
      </c>
      <c r="C21" s="41">
        <v>34860.04</v>
      </c>
      <c r="D21" s="18">
        <v>0.11881580988944847</v>
      </c>
      <c r="E21" s="20">
        <v>690.72198664938571</v>
      </c>
    </row>
    <row r="22" spans="1:9">
      <c r="A22" s="16" t="s">
        <v>2</v>
      </c>
      <c r="B22" s="25">
        <v>3.6370000000000005</v>
      </c>
      <c r="C22" s="41">
        <v>42980.98</v>
      </c>
      <c r="D22" s="18">
        <v>0.14351711387353464</v>
      </c>
      <c r="E22" s="20">
        <v>694.95408683135122</v>
      </c>
      <c r="F22" t="s">
        <v>617</v>
      </c>
      <c r="G22" t="s">
        <v>618</v>
      </c>
      <c r="H22" t="s">
        <v>610</v>
      </c>
      <c r="I22" t="s">
        <v>412</v>
      </c>
    </row>
    <row r="23" spans="1:9">
      <c r="A23" s="8" t="s">
        <v>3</v>
      </c>
      <c r="B23" s="25">
        <v>3.7299999999999995</v>
      </c>
      <c r="C23" s="41"/>
      <c r="D23" s="18"/>
      <c r="E23" s="20">
        <v>700</v>
      </c>
    </row>
    <row r="24" spans="1:9">
      <c r="A24" s="22" t="s">
        <v>210</v>
      </c>
      <c r="B24" s="25"/>
      <c r="C24" s="41"/>
      <c r="D24" s="18"/>
      <c r="E24" s="20"/>
    </row>
    <row r="25" spans="1:9">
      <c r="A25" s="22" t="s">
        <v>214</v>
      </c>
      <c r="B25" s="25">
        <v>3.7376666666666671</v>
      </c>
      <c r="C25" s="41">
        <v>2639.5</v>
      </c>
      <c r="D25" s="18">
        <v>9.7383372325591955E-3</v>
      </c>
      <c r="E25" s="20">
        <v>700.41722359790401</v>
      </c>
    </row>
    <row r="26" spans="1:9">
      <c r="A26" s="22" t="s">
        <v>4</v>
      </c>
      <c r="B26" s="25">
        <v>3.9318000000000004</v>
      </c>
      <c r="C26" s="41">
        <v>4679.0200000000004</v>
      </c>
      <c r="D26" s="18">
        <v>1.6213675591225628E-2</v>
      </c>
      <c r="E26" s="20">
        <v>710.95045538357533</v>
      </c>
    </row>
    <row r="27" spans="1:9">
      <c r="A27" s="14" t="s">
        <v>245</v>
      </c>
      <c r="B27" s="25">
        <v>4.0738000000000003</v>
      </c>
      <c r="C27" s="41">
        <v>339262.72000000003</v>
      </c>
      <c r="D27" s="18">
        <v>1.1021308999861226</v>
      </c>
      <c r="E27" s="20">
        <v>718.69308617111892</v>
      </c>
    </row>
    <row r="28" spans="1:9">
      <c r="A28" s="14" t="s">
        <v>243</v>
      </c>
      <c r="B28" s="25">
        <v>4.6859999999999999</v>
      </c>
      <c r="C28" s="41">
        <v>2510.3249999999998</v>
      </c>
      <c r="D28" s="18">
        <v>8.943011782553965E-3</v>
      </c>
      <c r="E28" s="20">
        <v>751.92199458288076</v>
      </c>
    </row>
    <row r="29" spans="1:9">
      <c r="A29" s="16" t="s">
        <v>164</v>
      </c>
      <c r="B29" s="25"/>
      <c r="C29" s="41"/>
      <c r="D29" s="18"/>
      <c r="E29" s="20"/>
    </row>
    <row r="30" spans="1:9">
      <c r="A30" s="15" t="s">
        <v>5</v>
      </c>
      <c r="B30" s="25">
        <v>3.9997999999999996</v>
      </c>
      <c r="C30" s="41">
        <v>2213598.04</v>
      </c>
      <c r="D30" s="18">
        <v>7.8222097892421685</v>
      </c>
      <c r="E30" s="20">
        <v>714.64950524378878</v>
      </c>
    </row>
    <row r="31" spans="1:9">
      <c r="A31" s="14" t="s">
        <v>252</v>
      </c>
      <c r="B31" s="25">
        <v>4.2938000000000001</v>
      </c>
      <c r="C31" s="41">
        <v>2413.12</v>
      </c>
      <c r="D31" s="18">
        <v>8.2287005030608016E-3</v>
      </c>
      <c r="E31" s="20">
        <v>730.5986996364569</v>
      </c>
    </row>
    <row r="32" spans="1:9">
      <c r="A32" s="14" t="s">
        <v>10</v>
      </c>
      <c r="B32" s="25">
        <v>4.4146000000000001</v>
      </c>
      <c r="C32" s="41">
        <v>5125.3599999999997</v>
      </c>
      <c r="D32" s="18">
        <v>1.765783225275961E-2</v>
      </c>
      <c r="E32" s="20">
        <v>737.15820035728632</v>
      </c>
    </row>
    <row r="33" spans="1:9">
      <c r="A33" s="14" t="s">
        <v>6</v>
      </c>
      <c r="B33" s="25">
        <v>4.4695999999999998</v>
      </c>
      <c r="C33" s="41">
        <v>178446</v>
      </c>
      <c r="D33" s="18">
        <v>0.65681427622410093</v>
      </c>
      <c r="E33" s="20">
        <v>740.13021422410714</v>
      </c>
    </row>
    <row r="34" spans="1:9">
      <c r="A34" s="13" t="s">
        <v>7</v>
      </c>
      <c r="B34" s="25">
        <v>4.4159999999999995</v>
      </c>
      <c r="C34" s="41">
        <v>11917.939999999999</v>
      </c>
      <c r="D34" s="18">
        <v>4.177561733995664E-2</v>
      </c>
      <c r="E34" s="20">
        <v>737.23068122961706</v>
      </c>
    </row>
    <row r="35" spans="1:9">
      <c r="A35" s="14" t="s">
        <v>215</v>
      </c>
      <c r="B35" s="25"/>
      <c r="C35" s="41"/>
      <c r="D35" s="18"/>
      <c r="E35" s="20"/>
    </row>
    <row r="36" spans="1:9">
      <c r="A36" s="13" t="s">
        <v>8</v>
      </c>
      <c r="B36" s="25">
        <v>4.4861999999999993</v>
      </c>
      <c r="C36" s="41">
        <v>953517.0399999998</v>
      </c>
      <c r="D36" s="18">
        <v>3.2793840037691817</v>
      </c>
      <c r="E36" s="20">
        <v>741.04163557444133</v>
      </c>
    </row>
    <row r="37" spans="1:9">
      <c r="A37" s="13">
        <v>520</v>
      </c>
      <c r="B37" s="25">
        <v>4.6436000000000002</v>
      </c>
      <c r="C37" s="41">
        <v>224709.03999999998</v>
      </c>
      <c r="D37" s="18">
        <v>0.76268426347447249</v>
      </c>
      <c r="E37" s="20">
        <v>749.58566841102254</v>
      </c>
    </row>
    <row r="38" spans="1:9">
      <c r="A38" s="13" t="s">
        <v>11</v>
      </c>
      <c r="B38" s="25">
        <v>4.6456</v>
      </c>
      <c r="C38" s="41">
        <v>76920.84</v>
      </c>
      <c r="D38" s="18">
        <v>0.26856867703813092</v>
      </c>
      <c r="E38" s="20">
        <v>749.69229420644444</v>
      </c>
    </row>
    <row r="39" spans="1:9">
      <c r="A39" s="13" t="s">
        <v>9</v>
      </c>
      <c r="B39" s="25"/>
      <c r="C39" s="41"/>
      <c r="D39" s="18"/>
      <c r="E39" s="20"/>
    </row>
    <row r="40" spans="1:9">
      <c r="A40" s="13" t="s">
        <v>165</v>
      </c>
      <c r="B40" s="25">
        <v>4.8223999999999991</v>
      </c>
      <c r="C40" s="41">
        <v>7937.8</v>
      </c>
      <c r="D40" s="18">
        <v>2.7133180513892526E-2</v>
      </c>
      <c r="E40" s="20">
        <v>759.28811956902905</v>
      </c>
    </row>
    <row r="41" spans="1:9">
      <c r="A41" s="13" t="s">
        <v>12</v>
      </c>
      <c r="B41" s="25">
        <v>4.8223999999999991</v>
      </c>
      <c r="C41" s="41">
        <v>6859.920000000001</v>
      </c>
      <c r="D41" s="18">
        <v>2.3301832909113637E-2</v>
      </c>
      <c r="E41" s="20">
        <v>759.28811956902905</v>
      </c>
    </row>
    <row r="42" spans="1:9">
      <c r="A42" s="13" t="s">
        <v>188</v>
      </c>
      <c r="B42" s="25">
        <v>4.8150000000000004</v>
      </c>
      <c r="C42" s="41">
        <v>9079.9599999999991</v>
      </c>
      <c r="D42" s="18">
        <v>3.1768024204183398E-2</v>
      </c>
      <c r="E42" s="20">
        <v>758.8888315050765</v>
      </c>
    </row>
    <row r="43" spans="1:9">
      <c r="A43" s="13" t="s">
        <v>13</v>
      </c>
      <c r="B43" s="25">
        <v>4.8950000000000005</v>
      </c>
      <c r="C43" s="41">
        <v>33947.18</v>
      </c>
      <c r="D43" s="18">
        <v>0.11526150442031383</v>
      </c>
      <c r="E43" s="20">
        <v>763.22682304318744</v>
      </c>
    </row>
    <row r="44" spans="1:9" s="11" customFormat="1">
      <c r="A44" s="13"/>
      <c r="B44" s="25"/>
      <c r="C44" s="41"/>
      <c r="D44" s="18"/>
      <c r="E44" s="20"/>
      <c r="F44" s="11" t="s">
        <v>619</v>
      </c>
      <c r="G44" s="11" t="s">
        <v>620</v>
      </c>
      <c r="H44" s="11" t="s">
        <v>531</v>
      </c>
      <c r="I44" s="11" t="s">
        <v>274</v>
      </c>
    </row>
    <row r="45" spans="1:9">
      <c r="A45" s="13">
        <v>551</v>
      </c>
      <c r="B45" s="25">
        <v>5.1867999999999999</v>
      </c>
      <c r="C45" s="41">
        <v>59835.86</v>
      </c>
      <c r="D45" s="18">
        <v>0.20905999267878098</v>
      </c>
      <c r="E45" s="20">
        <v>779.06677522317807</v>
      </c>
      <c r="F45" t="s">
        <v>532</v>
      </c>
      <c r="G45" t="s">
        <v>622</v>
      </c>
      <c r="H45" t="s">
        <v>532</v>
      </c>
      <c r="I45" t="s">
        <v>504</v>
      </c>
    </row>
    <row r="46" spans="1:9">
      <c r="A46" s="13" t="s">
        <v>15</v>
      </c>
      <c r="B46" s="25">
        <v>5.2676666666666661</v>
      </c>
      <c r="C46" s="41">
        <v>1172.0666666666666</v>
      </c>
      <c r="D46" s="18">
        <v>4.2638992190470034E-3</v>
      </c>
      <c r="E46" s="20">
        <v>783.71307280101257</v>
      </c>
    </row>
    <row r="47" spans="1:9">
      <c r="A47" s="13" t="s">
        <v>14</v>
      </c>
      <c r="B47" s="25"/>
      <c r="C47" s="41"/>
      <c r="D47" s="18"/>
      <c r="E47" s="20"/>
    </row>
    <row r="48" spans="1:9">
      <c r="A48" s="13" t="s">
        <v>17</v>
      </c>
      <c r="B48" s="25">
        <v>5.3772000000000002</v>
      </c>
      <c r="C48" s="41">
        <v>3308.5199999999995</v>
      </c>
      <c r="D48" s="18">
        <v>1.1372799344744788E-2</v>
      </c>
      <c r="E48" s="20">
        <v>789.40123170172126</v>
      </c>
    </row>
    <row r="49" spans="1:9">
      <c r="A49" s="13" t="s">
        <v>16</v>
      </c>
      <c r="B49" s="25">
        <v>5.4092000000000002</v>
      </c>
      <c r="C49" s="41">
        <v>27198.5</v>
      </c>
      <c r="D49" s="18">
        <v>9.3883837160986292E-2</v>
      </c>
      <c r="E49" s="20">
        <v>791.13693840190808</v>
      </c>
    </row>
    <row r="50" spans="1:9">
      <c r="A50" s="13">
        <v>321</v>
      </c>
      <c r="B50" s="25">
        <v>5.4763999999999999</v>
      </c>
      <c r="C50" s="41">
        <v>14665.48</v>
      </c>
      <c r="D50" s="18">
        <v>4.9860044224244969E-2</v>
      </c>
      <c r="E50" s="20">
        <v>794.78322973769627</v>
      </c>
    </row>
    <row r="51" spans="1:9">
      <c r="A51" s="4" t="s">
        <v>18</v>
      </c>
      <c r="B51" s="25">
        <v>5.5725999999999996</v>
      </c>
      <c r="C51" s="41"/>
      <c r="D51" s="18"/>
      <c r="E51" s="20">
        <v>800</v>
      </c>
    </row>
    <row r="52" spans="1:9">
      <c r="A52" s="14" t="s">
        <v>19</v>
      </c>
      <c r="B52" s="25">
        <v>5.5784000000000002</v>
      </c>
      <c r="C52" s="41">
        <v>38873.539999999994</v>
      </c>
      <c r="D52" s="18">
        <v>0.13509566435227724</v>
      </c>
      <c r="E52" s="20">
        <v>800.31846352668174</v>
      </c>
    </row>
    <row r="53" spans="1:9">
      <c r="A53" s="13" t="s">
        <v>20</v>
      </c>
      <c r="B53" s="25">
        <v>5.5939999999999994</v>
      </c>
      <c r="C53" s="41">
        <v>6144.62</v>
      </c>
      <c r="D53" s="18">
        <v>2.0561464056973216E-2</v>
      </c>
      <c r="E53" s="20">
        <v>800.82530540606842</v>
      </c>
    </row>
    <row r="54" spans="1:9">
      <c r="A54" s="13" t="s">
        <v>21</v>
      </c>
      <c r="B54" s="25"/>
      <c r="C54" s="41"/>
      <c r="D54" s="18"/>
      <c r="E54" s="20"/>
    </row>
    <row r="55" spans="1:9" ht="15" customHeight="1">
      <c r="A55" s="14" t="s">
        <v>194</v>
      </c>
      <c r="B55" s="25">
        <v>5.758</v>
      </c>
      <c r="C55" s="41">
        <v>39815.840000000004</v>
      </c>
      <c r="D55" s="18">
        <v>0.13356220329839644</v>
      </c>
      <c r="E55" s="20">
        <v>807.14946794989669</v>
      </c>
      <c r="F55" t="s">
        <v>623</v>
      </c>
      <c r="G55" t="s">
        <v>624</v>
      </c>
      <c r="H55" s="42" t="s">
        <v>529</v>
      </c>
      <c r="I55" s="43" t="s">
        <v>528</v>
      </c>
    </row>
    <row r="56" spans="1:9">
      <c r="A56" s="14">
        <v>552</v>
      </c>
      <c r="B56" s="25">
        <v>5.8983999999999996</v>
      </c>
      <c r="C56" s="41">
        <v>21022.3</v>
      </c>
      <c r="D56" s="18">
        <v>7.0885854680530547E-2</v>
      </c>
      <c r="E56" s="20">
        <v>812.56741042090471</v>
      </c>
      <c r="H56" s="42"/>
      <c r="I56" s="43"/>
    </row>
    <row r="57" spans="1:9">
      <c r="A57" s="14" t="s">
        <v>22</v>
      </c>
      <c r="B57" s="25">
        <v>6.3116000000000003</v>
      </c>
      <c r="C57" s="41">
        <v>3573.3</v>
      </c>
      <c r="D57" s="18">
        <v>1.1839523505355524E-2</v>
      </c>
      <c r="E57" s="20">
        <v>828.51217573458757</v>
      </c>
    </row>
    <row r="58" spans="1:9">
      <c r="A58" s="14">
        <v>72</v>
      </c>
      <c r="B58" s="25">
        <v>6.0469999999999997</v>
      </c>
      <c r="C58" s="41">
        <v>1672.0666666666668</v>
      </c>
      <c r="D58" s="18">
        <v>5.261810970419098E-3</v>
      </c>
      <c r="E58" s="20">
        <v>818.89239830346412</v>
      </c>
      <c r="H58" t="s">
        <v>533</v>
      </c>
      <c r="I58" t="s">
        <v>270</v>
      </c>
    </row>
    <row r="59" spans="1:9">
      <c r="A59" s="13" t="s">
        <v>23</v>
      </c>
      <c r="B59" s="25">
        <v>6.0891999999999999</v>
      </c>
      <c r="C59" s="41">
        <v>3630.2</v>
      </c>
      <c r="D59" s="18">
        <v>1.2481465767690773E-2</v>
      </c>
      <c r="E59" s="20">
        <v>819.92471280595817</v>
      </c>
    </row>
    <row r="60" spans="1:9">
      <c r="A60" s="13">
        <v>36</v>
      </c>
      <c r="B60" s="25">
        <v>6.103600000000001</v>
      </c>
      <c r="C60" s="41">
        <v>278976.92000000004</v>
      </c>
      <c r="D60" s="18">
        <v>0.95013705383218472</v>
      </c>
      <c r="E60" s="20">
        <v>820.47992255604277</v>
      </c>
    </row>
    <row r="61" spans="1:9">
      <c r="A61" s="13" t="s">
        <v>24</v>
      </c>
      <c r="B61" s="25">
        <v>6.0982000000000003</v>
      </c>
      <c r="C61" s="41">
        <v>9564.02</v>
      </c>
      <c r="D61" s="18">
        <v>3.2597379422973166E-2</v>
      </c>
      <c r="E61" s="20">
        <v>820.27111453741236</v>
      </c>
    </row>
    <row r="62" spans="1:9" s="11" customFormat="1">
      <c r="A62" s="13"/>
      <c r="B62" s="25"/>
      <c r="C62" s="41"/>
      <c r="D62" s="18"/>
      <c r="E62" s="20"/>
      <c r="F62" s="11" t="s">
        <v>625</v>
      </c>
      <c r="G62" s="11" t="s">
        <v>626</v>
      </c>
      <c r="H62" t="s">
        <v>534</v>
      </c>
      <c r="I62" s="11" t="s">
        <v>530</v>
      </c>
    </row>
    <row r="63" spans="1:9">
      <c r="A63" s="13" t="s">
        <v>25</v>
      </c>
      <c r="B63" s="25">
        <v>6.4217999999999993</v>
      </c>
      <c r="C63" s="41">
        <v>14658.960000000001</v>
      </c>
      <c r="D63" s="18">
        <v>4.8743234394134284E-2</v>
      </c>
      <c r="E63" s="20">
        <v>832.75346363050141</v>
      </c>
    </row>
    <row r="64" spans="1:9">
      <c r="A64" s="13" t="s">
        <v>189</v>
      </c>
      <c r="B64" s="25">
        <v>6.5685999999999991</v>
      </c>
      <c r="C64" s="41">
        <v>5576.3399999999992</v>
      </c>
      <c r="D64" s="18">
        <v>1.9383971993416217E-2</v>
      </c>
      <c r="E64" s="20">
        <v>838.41388763607574</v>
      </c>
    </row>
    <row r="65" spans="1:9">
      <c r="A65" s="13" t="s">
        <v>28</v>
      </c>
      <c r="B65" s="25">
        <v>6.5813999999999995</v>
      </c>
      <c r="C65" s="41">
        <v>7954.8</v>
      </c>
      <c r="D65" s="18">
        <v>2.6369819171149732E-2</v>
      </c>
      <c r="E65" s="20">
        <v>838.90691099034848</v>
      </c>
    </row>
    <row r="66" spans="1:9" s="11" customFormat="1">
      <c r="A66" s="13"/>
      <c r="B66" s="25"/>
      <c r="C66" s="41"/>
      <c r="D66" s="18"/>
      <c r="E66" s="20"/>
      <c r="H66" s="11" t="s">
        <v>535</v>
      </c>
      <c r="I66" s="11" t="s">
        <v>283</v>
      </c>
    </row>
    <row r="67" spans="1:9">
      <c r="A67" s="13" t="s">
        <v>27</v>
      </c>
      <c r="B67" s="25">
        <v>6.7047999999999988</v>
      </c>
      <c r="C67" s="41">
        <v>10324.86</v>
      </c>
      <c r="D67" s="18">
        <v>3.6488336942735622E-2</v>
      </c>
      <c r="E67" s="20">
        <v>843.66998255031956</v>
      </c>
    </row>
    <row r="68" spans="1:9">
      <c r="A68" s="14" t="s">
        <v>30</v>
      </c>
      <c r="B68" s="25"/>
      <c r="C68" s="41"/>
      <c r="D68" s="18"/>
      <c r="E68" s="20"/>
    </row>
    <row r="69" spans="1:9">
      <c r="A69" s="14" t="s">
        <v>216</v>
      </c>
      <c r="B69" s="25">
        <v>6.7409999999999997</v>
      </c>
      <c r="C69" s="41">
        <v>1036601.5800000001</v>
      </c>
      <c r="D69" s="18">
        <v>3.5054034670586689</v>
      </c>
      <c r="E69" s="20">
        <v>845.06388088921778</v>
      </c>
    </row>
    <row r="70" spans="1:9" s="11" customFormat="1">
      <c r="A70" s="14"/>
      <c r="B70" s="25"/>
      <c r="C70" s="41"/>
      <c r="D70" s="18"/>
      <c r="E70" s="20"/>
      <c r="F70" t="s">
        <v>627</v>
      </c>
      <c r="G70" t="s">
        <v>628</v>
      </c>
      <c r="H70" t="s">
        <v>536</v>
      </c>
      <c r="I70" t="s">
        <v>518</v>
      </c>
    </row>
    <row r="71" spans="1:9">
      <c r="A71" s="13" t="s">
        <v>26</v>
      </c>
      <c r="B71" s="25">
        <v>6.9754000000000005</v>
      </c>
      <c r="C71" s="41">
        <v>5176.0599999999995</v>
      </c>
      <c r="D71" s="18">
        <v>1.7384794195305503E-2</v>
      </c>
      <c r="E71" s="20">
        <v>854.10402872745999</v>
      </c>
    </row>
    <row r="72" spans="1:9">
      <c r="A72" s="14" t="s">
        <v>204</v>
      </c>
      <c r="B72" s="25">
        <v>7.0233999999999996</v>
      </c>
      <c r="C72" s="41">
        <v>14524.1</v>
      </c>
      <c r="D72" s="18">
        <v>4.9572236229566843E-2</v>
      </c>
      <c r="E72" s="20">
        <v>855.95610032581772</v>
      </c>
    </row>
    <row r="73" spans="1:9">
      <c r="A73" s="13" t="s">
        <v>29</v>
      </c>
      <c r="B73" s="25">
        <v>7.1096000000000004</v>
      </c>
      <c r="C73" s="41">
        <v>28248.48</v>
      </c>
      <c r="D73" s="18">
        <v>9.7757211803831484E-2</v>
      </c>
      <c r="E73" s="20">
        <v>859.27958538189944</v>
      </c>
    </row>
    <row r="74" spans="1:9">
      <c r="A74" s="13" t="s">
        <v>166</v>
      </c>
      <c r="B74" s="25">
        <v>7.1517999999999997</v>
      </c>
      <c r="C74" s="41">
        <v>1324.98</v>
      </c>
      <c r="D74" s="18">
        <v>4.5365696007480371E-3</v>
      </c>
      <c r="E74" s="20">
        <v>860.90793731110602</v>
      </c>
    </row>
    <row r="75" spans="1:9">
      <c r="A75" s="14" t="s">
        <v>171</v>
      </c>
      <c r="B75" s="25">
        <v>7.2012</v>
      </c>
      <c r="C75" s="41">
        <v>41982.8</v>
      </c>
      <c r="D75" s="18">
        <v>0.14418357985592375</v>
      </c>
      <c r="E75" s="20">
        <v>862.81327684602604</v>
      </c>
    </row>
    <row r="76" spans="1:9">
      <c r="A76" s="13" t="s">
        <v>33</v>
      </c>
      <c r="B76" s="25"/>
      <c r="C76" s="41"/>
      <c r="D76" s="18"/>
      <c r="E76" s="20"/>
    </row>
    <row r="77" spans="1:9">
      <c r="A77" s="14" t="s">
        <v>244</v>
      </c>
      <c r="B77" s="25">
        <v>7.4468000000000005</v>
      </c>
      <c r="C77" s="41">
        <v>12669.019999999999</v>
      </c>
      <c r="D77" s="18">
        <v>4.2532701107876825E-2</v>
      </c>
      <c r="E77" s="20">
        <v>872.2918810796549</v>
      </c>
      <c r="F77" t="s">
        <v>629</v>
      </c>
      <c r="G77" t="s">
        <v>316</v>
      </c>
      <c r="H77" t="s">
        <v>537</v>
      </c>
      <c r="I77" t="s">
        <v>294</v>
      </c>
    </row>
    <row r="78" spans="1:9">
      <c r="A78" s="13" t="s">
        <v>31</v>
      </c>
      <c r="B78" s="25">
        <v>7.3255999999999997</v>
      </c>
      <c r="C78" s="41">
        <v>72294.16</v>
      </c>
      <c r="D78" s="18">
        <v>0.25114804610353747</v>
      </c>
      <c r="E78" s="20">
        <v>867.61043126358379</v>
      </c>
    </row>
    <row r="79" spans="1:9">
      <c r="A79" s="13">
        <v>146</v>
      </c>
      <c r="B79" s="25">
        <v>7.3373999999999997</v>
      </c>
      <c r="C79" s="41">
        <v>2192.4800000000005</v>
      </c>
      <c r="D79" s="18">
        <v>7.4923048099111529E-3</v>
      </c>
      <c r="E79" s="20">
        <v>868.06746470597898</v>
      </c>
    </row>
    <row r="80" spans="1:9">
      <c r="A80" s="13" t="s">
        <v>32</v>
      </c>
      <c r="B80" s="25"/>
      <c r="C80" s="41"/>
      <c r="D80" s="18"/>
      <c r="E80" s="20"/>
    </row>
    <row r="81" spans="1:9">
      <c r="A81" s="13">
        <v>310</v>
      </c>
      <c r="B81" s="25"/>
      <c r="C81" s="41"/>
      <c r="D81" s="18"/>
      <c r="E81" s="20"/>
    </row>
    <row r="82" spans="1:9">
      <c r="A82" s="13" t="s">
        <v>34</v>
      </c>
      <c r="B82" s="25">
        <v>7.8170000000000002</v>
      </c>
      <c r="C82" s="41">
        <v>2936.44</v>
      </c>
      <c r="D82" s="18">
        <v>1.0052967682903551E-2</v>
      </c>
      <c r="E82" s="20">
        <v>886.56346497059099</v>
      </c>
    </row>
    <row r="83" spans="1:9">
      <c r="A83" s="13" t="s">
        <v>36</v>
      </c>
      <c r="B83" s="25">
        <v>7.9278000000000004</v>
      </c>
      <c r="C83" s="41">
        <v>399766.46</v>
      </c>
      <c r="D83" s="18">
        <v>1.3943310148675629</v>
      </c>
      <c r="E83" s="20">
        <v>890.83624093075593</v>
      </c>
    </row>
    <row r="84" spans="1:9">
      <c r="A84" s="14" t="s">
        <v>195</v>
      </c>
      <c r="B84" s="25">
        <v>7.9263999999999992</v>
      </c>
      <c r="C84" s="41">
        <v>18034.82</v>
      </c>
      <c r="D84" s="18">
        <v>6.290290981435756E-2</v>
      </c>
      <c r="E84" s="20">
        <v>890.78261574241333</v>
      </c>
    </row>
    <row r="85" spans="1:9">
      <c r="A85" s="14" t="s">
        <v>192</v>
      </c>
      <c r="B85" s="25">
        <v>7.9316000000000004</v>
      </c>
      <c r="C85" s="41">
        <v>53660.44</v>
      </c>
      <c r="D85" s="18">
        <v>0.18594591308355285</v>
      </c>
      <c r="E85" s="20">
        <v>890.98263540541723</v>
      </c>
    </row>
    <row r="86" spans="1:9">
      <c r="A86" s="13" t="s">
        <v>39</v>
      </c>
      <c r="B86" s="25">
        <v>7.9353999999999996</v>
      </c>
      <c r="C86" s="41">
        <v>5796.42</v>
      </c>
      <c r="D86" s="18">
        <v>2.0086189767220413E-2</v>
      </c>
      <c r="E86" s="20">
        <v>891.12883221205652</v>
      </c>
    </row>
    <row r="87" spans="1:9">
      <c r="A87" s="13" t="s">
        <v>38</v>
      </c>
      <c r="B87" s="25">
        <v>7.9891999999999994</v>
      </c>
      <c r="C87" s="41">
        <v>41983.88</v>
      </c>
      <c r="D87" s="18">
        <v>0.14562306894266136</v>
      </c>
      <c r="E87" s="20">
        <v>893.20474960057891</v>
      </c>
      <c r="F87" s="115" t="s">
        <v>630</v>
      </c>
      <c r="G87" s="114" t="s">
        <v>406</v>
      </c>
      <c r="H87" s="115" t="s">
        <v>538</v>
      </c>
      <c r="I87" s="114" t="s">
        <v>539</v>
      </c>
    </row>
    <row r="88" spans="1:9">
      <c r="A88" s="13" t="s">
        <v>37</v>
      </c>
      <c r="B88" s="25">
        <v>8.0397999999999996</v>
      </c>
      <c r="C88" s="41">
        <v>4307.2199999999993</v>
      </c>
      <c r="D88" s="18">
        <v>1.4965313839389266E-2</v>
      </c>
      <c r="E88" s="20">
        <v>895.15628679148335</v>
      </c>
      <c r="F88" s="115"/>
      <c r="G88" s="114"/>
      <c r="H88" s="115"/>
      <c r="I88" s="114"/>
    </row>
    <row r="89" spans="1:9">
      <c r="A89" s="14" t="s">
        <v>40</v>
      </c>
      <c r="B89" s="25"/>
      <c r="C89" s="41"/>
      <c r="D89" s="18"/>
      <c r="E89" s="20"/>
    </row>
    <row r="90" spans="1:9">
      <c r="A90" s="4" t="s">
        <v>41</v>
      </c>
      <c r="B90" s="25">
        <v>8.1653999999999982</v>
      </c>
      <c r="C90" s="41">
        <v>3952.4</v>
      </c>
      <c r="D90" s="18">
        <v>1.3462743866953888E-2</v>
      </c>
      <c r="E90" s="20">
        <v>900</v>
      </c>
    </row>
    <row r="91" spans="1:9">
      <c r="A91" s="14" t="s">
        <v>42</v>
      </c>
      <c r="B91" s="25"/>
      <c r="C91" s="41"/>
      <c r="D91" s="18"/>
      <c r="E91" s="20"/>
    </row>
    <row r="92" spans="1:9">
      <c r="A92" s="14" t="s">
        <v>43</v>
      </c>
      <c r="B92" s="25">
        <v>8.2335000000000012</v>
      </c>
      <c r="C92" s="41">
        <v>2380.3000000000002</v>
      </c>
      <c r="D92" s="18">
        <v>7.9309166609690031E-3</v>
      </c>
      <c r="E92" s="20">
        <v>902.55632168208945</v>
      </c>
      <c r="H92" t="s">
        <v>540</v>
      </c>
      <c r="I92" t="s">
        <v>289</v>
      </c>
    </row>
    <row r="93" spans="1:9">
      <c r="A93" s="13" t="s">
        <v>44</v>
      </c>
      <c r="B93" s="25">
        <v>8.2510000000000012</v>
      </c>
      <c r="C93" s="41">
        <v>4226.8999999999996</v>
      </c>
      <c r="D93" s="18">
        <v>1.3831749092830855E-2</v>
      </c>
      <c r="E93" s="20">
        <v>902.76122967626054</v>
      </c>
    </row>
    <row r="94" spans="1:9">
      <c r="A94" s="13">
        <v>62</v>
      </c>
      <c r="B94" s="25"/>
      <c r="C94" s="41"/>
      <c r="D94" s="18"/>
      <c r="E94" s="20"/>
      <c r="F94" t="s">
        <v>631</v>
      </c>
      <c r="G94" t="s">
        <v>632</v>
      </c>
    </row>
    <row r="95" spans="1:9">
      <c r="A95" s="14" t="s">
        <v>46</v>
      </c>
      <c r="B95" s="25">
        <v>8.490199999999998</v>
      </c>
      <c r="C95" s="41">
        <v>3501564.62</v>
      </c>
      <c r="D95" s="18">
        <v>11.90244765162775</v>
      </c>
      <c r="E95" s="20">
        <v>910.47855972728235</v>
      </c>
      <c r="F95" t="s">
        <v>633</v>
      </c>
      <c r="G95" t="s">
        <v>634</v>
      </c>
      <c r="H95" t="s">
        <v>541</v>
      </c>
      <c r="I95" t="s">
        <v>542</v>
      </c>
    </row>
    <row r="96" spans="1:9" s="11" customFormat="1">
      <c r="A96" s="14"/>
      <c r="B96" s="25"/>
      <c r="C96" s="41"/>
      <c r="D96" s="18"/>
      <c r="E96" s="20"/>
      <c r="F96" t="s">
        <v>635</v>
      </c>
      <c r="G96" t="s">
        <v>308</v>
      </c>
      <c r="H96" t="s">
        <v>543</v>
      </c>
      <c r="I96" t="s">
        <v>308</v>
      </c>
    </row>
    <row r="97" spans="1:9">
      <c r="A97" s="14" t="s">
        <v>45</v>
      </c>
      <c r="B97" s="25">
        <v>8.656600000000001</v>
      </c>
      <c r="C97" s="41">
        <v>4794.3000000000011</v>
      </c>
      <c r="D97" s="18">
        <v>1.6641799129972462E-2</v>
      </c>
      <c r="E97" s="20">
        <v>915.84688074808491</v>
      </c>
      <c r="F97" t="s">
        <v>636</v>
      </c>
      <c r="G97" t="s">
        <v>295</v>
      </c>
    </row>
    <row r="98" spans="1:9">
      <c r="A98" s="14">
        <v>141</v>
      </c>
      <c r="B98" s="25">
        <v>9.4306000000000001</v>
      </c>
      <c r="C98" s="41">
        <v>12982.8</v>
      </c>
      <c r="D98" s="18">
        <v>4.3507556725151289E-2</v>
      </c>
      <c r="E98" s="20">
        <v>940.81573528143383</v>
      </c>
    </row>
    <row r="99" spans="1:9">
      <c r="A99" s="14">
        <v>322</v>
      </c>
      <c r="B99" s="25">
        <v>9.432599999999999</v>
      </c>
      <c r="C99" s="41">
        <v>137820.84000000003</v>
      </c>
      <c r="D99" s="18">
        <v>0.47024160456318553</v>
      </c>
      <c r="E99" s="20">
        <v>940.8781054392532</v>
      </c>
    </row>
    <row r="100" spans="1:9">
      <c r="A100" s="13" t="s">
        <v>47</v>
      </c>
      <c r="B100" s="25">
        <v>8.8618000000000006</v>
      </c>
      <c r="C100" s="41">
        <v>13977.180000000002</v>
      </c>
      <c r="D100" s="18">
        <v>4.7349443794542471E-2</v>
      </c>
      <c r="E100" s="20">
        <v>922.47098904157087</v>
      </c>
      <c r="F100" t="s">
        <v>637</v>
      </c>
      <c r="G100" t="s">
        <v>638</v>
      </c>
      <c r="H100" t="s">
        <v>544</v>
      </c>
      <c r="I100" t="s">
        <v>545</v>
      </c>
    </row>
    <row r="101" spans="1:9">
      <c r="A101" s="13">
        <v>323</v>
      </c>
      <c r="B101" s="25"/>
      <c r="C101" s="41"/>
      <c r="D101" s="18"/>
      <c r="E101" s="20"/>
    </row>
    <row r="102" spans="1:9">
      <c r="A102" s="13" t="s">
        <v>48</v>
      </c>
      <c r="B102" s="25">
        <v>8.9225999999999992</v>
      </c>
      <c r="C102" s="41">
        <v>5431.24</v>
      </c>
      <c r="D102" s="18">
        <v>1.8755752967077221E-2</v>
      </c>
      <c r="E102" s="20">
        <v>924.42994871452606</v>
      </c>
    </row>
    <row r="103" spans="1:9">
      <c r="A103" s="13" t="s">
        <v>49</v>
      </c>
      <c r="B103" s="25">
        <v>8.9395999999999987</v>
      </c>
      <c r="C103" s="41">
        <v>3615.72</v>
      </c>
      <c r="D103" s="18">
        <v>1.2224169620020325E-2</v>
      </c>
      <c r="E103" s="20">
        <v>924.97782133941291</v>
      </c>
    </row>
    <row r="104" spans="1:9">
      <c r="A104" s="13" t="s">
        <v>50</v>
      </c>
      <c r="B104" s="25">
        <v>9.0977999999999994</v>
      </c>
      <c r="C104" s="41">
        <v>75858.260000000009</v>
      </c>
      <c r="D104" s="18">
        <v>0.26492339429189032</v>
      </c>
      <c r="E104" s="20">
        <v>930.08220705160397</v>
      </c>
    </row>
    <row r="105" spans="1:9">
      <c r="A105" s="13">
        <v>30</v>
      </c>
      <c r="B105" s="25">
        <v>9.095600000000001</v>
      </c>
      <c r="C105" s="41">
        <v>18488.36</v>
      </c>
      <c r="D105" s="18">
        <v>6.4594858229409718E-2</v>
      </c>
      <c r="E105" s="20">
        <v>930.01136815253119</v>
      </c>
    </row>
    <row r="106" spans="1:9">
      <c r="A106" s="13" t="s">
        <v>51</v>
      </c>
      <c r="B106" s="25">
        <v>9.2093999999999987</v>
      </c>
      <c r="C106" s="41">
        <v>1716.9</v>
      </c>
      <c r="D106" s="18">
        <v>5.8537769788988558E-3</v>
      </c>
      <c r="E106" s="20">
        <v>933.68333078288651</v>
      </c>
      <c r="H106" t="s">
        <v>546</v>
      </c>
      <c r="I106" t="s">
        <v>298</v>
      </c>
    </row>
    <row r="107" spans="1:9">
      <c r="A107" s="13" t="s">
        <v>52</v>
      </c>
      <c r="B107" s="25">
        <v>9.34</v>
      </c>
      <c r="C107" s="41">
        <v>10779.34</v>
      </c>
      <c r="D107" s="18">
        <v>3.6817691941944827E-2</v>
      </c>
      <c r="E107" s="20">
        <v>937.89727516059429</v>
      </c>
    </row>
    <row r="108" spans="1:9">
      <c r="A108" s="13" t="s">
        <v>53</v>
      </c>
      <c r="B108" s="25">
        <v>9.34</v>
      </c>
      <c r="C108" s="41">
        <v>10577.42</v>
      </c>
      <c r="D108" s="18">
        <v>3.6019988357825446E-2</v>
      </c>
      <c r="E108" s="20">
        <v>937.89727516059429</v>
      </c>
    </row>
    <row r="109" spans="1:9" s="11" customFormat="1">
      <c r="A109" s="13" t="s">
        <v>54</v>
      </c>
      <c r="B109" s="25">
        <v>9.3692000000000011</v>
      </c>
      <c r="C109" s="41">
        <v>11200.359999999999</v>
      </c>
      <c r="D109" s="18">
        <v>3.8755648907386434E-2</v>
      </c>
      <c r="E109" s="20">
        <v>938.83946337046405</v>
      </c>
    </row>
    <row r="110" spans="1:9">
      <c r="F110" t="s">
        <v>639</v>
      </c>
      <c r="G110" t="s">
        <v>628</v>
      </c>
      <c r="H110" t="s">
        <v>547</v>
      </c>
      <c r="I110" t="s">
        <v>518</v>
      </c>
    </row>
    <row r="111" spans="1:9">
      <c r="A111" s="13">
        <v>548</v>
      </c>
      <c r="B111" s="25">
        <v>9.5383999999999993</v>
      </c>
      <c r="C111" s="41">
        <v>5488.14</v>
      </c>
      <c r="D111" s="18">
        <v>1.899164162131519E-2</v>
      </c>
      <c r="E111" s="20">
        <v>944.29806644119049</v>
      </c>
      <c r="F111" t="s">
        <v>640</v>
      </c>
      <c r="G111" t="s">
        <v>641</v>
      </c>
      <c r="H111" t="s">
        <v>549</v>
      </c>
      <c r="I111" t="s">
        <v>421</v>
      </c>
    </row>
    <row r="112" spans="1:9">
      <c r="A112" s="13">
        <v>549</v>
      </c>
      <c r="B112" s="25">
        <v>9.6771999999999991</v>
      </c>
      <c r="C112" s="41">
        <v>7567.2200000000012</v>
      </c>
      <c r="D112" s="18">
        <v>2.6200762898059459E-2</v>
      </c>
      <c r="E112" s="20">
        <v>948.77745149648308</v>
      </c>
    </row>
    <row r="113" spans="1:9">
      <c r="A113" s="13" t="s">
        <v>196</v>
      </c>
      <c r="B113" s="25">
        <v>9.8132000000000001</v>
      </c>
      <c r="C113" s="41">
        <v>10946.82</v>
      </c>
      <c r="D113" s="18">
        <v>3.7872122247346415E-2</v>
      </c>
      <c r="E113" s="20">
        <v>953.16430661816844</v>
      </c>
    </row>
    <row r="114" spans="1:9">
      <c r="A114" s="13" t="s">
        <v>55</v>
      </c>
      <c r="B114" s="25">
        <v>9.8790000000000013</v>
      </c>
      <c r="C114" s="41">
        <v>3346.22</v>
      </c>
      <c r="D114" s="18">
        <v>1.1375061157469793E-2</v>
      </c>
      <c r="E114" s="20">
        <v>955.28683238128201</v>
      </c>
      <c r="H114" t="s">
        <v>550</v>
      </c>
      <c r="I114" t="s">
        <v>379</v>
      </c>
    </row>
    <row r="115" spans="1:9">
      <c r="A115" s="13" t="s">
        <v>56</v>
      </c>
      <c r="B115" s="25"/>
      <c r="C115" s="41"/>
      <c r="D115" s="18"/>
      <c r="E115" s="20"/>
    </row>
    <row r="116" spans="1:9">
      <c r="A116" s="13" t="s">
        <v>229</v>
      </c>
      <c r="B116" s="25"/>
      <c r="C116" s="41"/>
      <c r="D116" s="18"/>
      <c r="E116" s="20"/>
    </row>
    <row r="117" spans="1:9">
      <c r="A117" s="14">
        <v>316</v>
      </c>
      <c r="B117" s="25">
        <v>10.57</v>
      </c>
      <c r="C117" s="41">
        <v>22562.560000000005</v>
      </c>
      <c r="D117" s="18">
        <v>7.6885301922424695E-2</v>
      </c>
      <c r="E117" s="20">
        <v>977.58213791291746</v>
      </c>
    </row>
    <row r="118" spans="1:9">
      <c r="A118" s="13" t="s">
        <v>57</v>
      </c>
      <c r="B118" s="25">
        <v>10.038599999999999</v>
      </c>
      <c r="C118" s="41">
        <v>17904.120000000003</v>
      </c>
      <c r="D118" s="18">
        <v>5.9940991895319762E-2</v>
      </c>
      <c r="E118" s="20">
        <v>960.43694448681856</v>
      </c>
    </row>
    <row r="119" spans="1:9">
      <c r="A119" s="13" t="s">
        <v>197</v>
      </c>
      <c r="B119" s="25">
        <v>10.1782</v>
      </c>
      <c r="C119" s="41">
        <v>18911.759999999998</v>
      </c>
      <c r="D119" s="18">
        <v>6.5776577255906937E-2</v>
      </c>
      <c r="E119" s="20">
        <v>964.94113416873097</v>
      </c>
    </row>
    <row r="120" spans="1:9">
      <c r="A120" s="13" t="s">
        <v>58</v>
      </c>
      <c r="B120" s="25">
        <v>10.168749999999999</v>
      </c>
      <c r="C120" s="41">
        <v>2370.625</v>
      </c>
      <c r="D120" s="18">
        <v>7.9326617643425256E-3</v>
      </c>
      <c r="E120" s="20">
        <v>965.00295722769079</v>
      </c>
    </row>
    <row r="121" spans="1:9">
      <c r="A121" s="13" t="s">
        <v>59</v>
      </c>
      <c r="B121" s="25">
        <v>10.3108</v>
      </c>
      <c r="C121" s="41">
        <v>55950.14</v>
      </c>
      <c r="D121" s="18">
        <v>0.191582081245009</v>
      </c>
      <c r="E121" s="20">
        <v>969.2198152372199</v>
      </c>
      <c r="F121" t="s">
        <v>642</v>
      </c>
      <c r="G121" t="s">
        <v>643</v>
      </c>
      <c r="H121" t="s">
        <v>551</v>
      </c>
      <c r="I121" t="s">
        <v>526</v>
      </c>
    </row>
    <row r="122" spans="1:9">
      <c r="A122" s="13">
        <v>521</v>
      </c>
      <c r="B122" s="25">
        <v>10.362399999999999</v>
      </c>
      <c r="C122" s="41">
        <v>130405.07999999999</v>
      </c>
      <c r="D122" s="18">
        <v>0.45255495068593843</v>
      </c>
      <c r="E122" s="20">
        <v>970.8840427050111</v>
      </c>
    </row>
    <row r="123" spans="1:9">
      <c r="A123" s="13" t="s">
        <v>60</v>
      </c>
      <c r="B123" s="25">
        <v>10.362399999999999</v>
      </c>
      <c r="C123" s="41">
        <v>8083.24</v>
      </c>
      <c r="D123" s="18">
        <v>2.8027071716417711E-2</v>
      </c>
      <c r="E123" s="20">
        <v>970.88429270724043</v>
      </c>
    </row>
    <row r="124" spans="1:9">
      <c r="A124" s="14">
        <v>515</v>
      </c>
      <c r="B124" s="25">
        <v>10.384600000000001</v>
      </c>
      <c r="C124" s="41">
        <v>11732.219999999998</v>
      </c>
      <c r="D124" s="18">
        <v>4.2047874294188145E-2</v>
      </c>
      <c r="E124" s="20">
        <v>971.60133093563525</v>
      </c>
    </row>
    <row r="125" spans="1:9">
      <c r="A125" s="13" t="s">
        <v>61</v>
      </c>
      <c r="B125" s="25"/>
      <c r="C125" s="41"/>
      <c r="D125" s="18"/>
      <c r="E125" s="20"/>
    </row>
    <row r="126" spans="1:9">
      <c r="A126" s="13" t="s">
        <v>64</v>
      </c>
      <c r="B126" s="25"/>
      <c r="C126" s="41"/>
      <c r="D126" s="18"/>
      <c r="E126" s="20"/>
      <c r="F126" t="s">
        <v>644</v>
      </c>
      <c r="G126" t="s">
        <v>280</v>
      </c>
      <c r="H126" t="s">
        <v>552</v>
      </c>
      <c r="I126" t="s">
        <v>280</v>
      </c>
    </row>
    <row r="127" spans="1:9">
      <c r="A127" s="13" t="s">
        <v>167</v>
      </c>
      <c r="B127" s="25"/>
      <c r="C127" s="41"/>
      <c r="D127" s="18"/>
      <c r="E127" s="20"/>
    </row>
    <row r="128" spans="1:9">
      <c r="A128" s="13" t="s">
        <v>62</v>
      </c>
      <c r="B128" s="25"/>
      <c r="C128" s="41"/>
      <c r="D128" s="18"/>
      <c r="E128" s="20"/>
    </row>
    <row r="129" spans="1:9">
      <c r="A129" s="14" t="s">
        <v>65</v>
      </c>
      <c r="B129" s="25">
        <v>10.703200000000001</v>
      </c>
      <c r="C129" s="41">
        <v>4926.3599999999997</v>
      </c>
      <c r="D129" s="18">
        <v>1.7689892865071707E-2</v>
      </c>
      <c r="E129" s="20">
        <v>981.88011444463632</v>
      </c>
    </row>
    <row r="130" spans="1:9">
      <c r="A130" s="13" t="s">
        <v>66</v>
      </c>
      <c r="B130" s="25">
        <v>10.783199999999999</v>
      </c>
      <c r="C130" s="41">
        <v>2164</v>
      </c>
      <c r="D130" s="18">
        <v>7.4509806789542265E-3</v>
      </c>
      <c r="E130" s="20">
        <v>984.46394645649798</v>
      </c>
    </row>
    <row r="131" spans="1:9">
      <c r="A131" s="13" t="s">
        <v>69</v>
      </c>
      <c r="B131" s="25"/>
      <c r="C131" s="41"/>
      <c r="D131" s="18"/>
      <c r="E131" s="20"/>
    </row>
    <row r="132" spans="1:9">
      <c r="A132" s="13" t="s">
        <v>67</v>
      </c>
      <c r="B132" s="25">
        <v>10.852399999999999</v>
      </c>
      <c r="C132" s="41">
        <v>11115.62</v>
      </c>
      <c r="D132" s="18">
        <v>3.8571224007657313E-2</v>
      </c>
      <c r="E132" s="20">
        <v>986.69449242669748</v>
      </c>
    </row>
    <row r="133" spans="1:9">
      <c r="A133" s="14" t="s">
        <v>269</v>
      </c>
      <c r="B133" s="25">
        <v>11.696400000000001</v>
      </c>
      <c r="C133" s="41">
        <v>13244</v>
      </c>
      <c r="D133" s="18">
        <v>4.4501732400601755E-2</v>
      </c>
      <c r="E133" s="20">
        <v>1013.9191572547945</v>
      </c>
    </row>
    <row r="134" spans="1:9">
      <c r="A134" s="13" t="s">
        <v>68</v>
      </c>
      <c r="B134" s="25">
        <v>10.875399999999999</v>
      </c>
      <c r="C134" s="41">
        <v>6214.8399999999992</v>
      </c>
      <c r="D134" s="18">
        <v>2.1143842007208064E-2</v>
      </c>
      <c r="E134" s="20">
        <v>987.43516981181983</v>
      </c>
      <c r="H134" t="s">
        <v>553</v>
      </c>
      <c r="I134" t="s">
        <v>283</v>
      </c>
    </row>
    <row r="135" spans="1:9">
      <c r="A135" s="14" t="s">
        <v>63</v>
      </c>
      <c r="B135" s="25"/>
      <c r="C135" s="41"/>
      <c r="D135" s="18"/>
      <c r="E135" s="20"/>
      <c r="F135" t="s">
        <v>645</v>
      </c>
      <c r="G135" t="s">
        <v>281</v>
      </c>
    </row>
    <row r="136" spans="1:9">
      <c r="A136" s="13">
        <v>450</v>
      </c>
      <c r="B136" s="25"/>
      <c r="C136" s="41"/>
      <c r="D136" s="18"/>
      <c r="E136" s="20"/>
    </row>
    <row r="137" spans="1:9">
      <c r="A137" s="13" t="s">
        <v>70</v>
      </c>
      <c r="B137" s="25">
        <v>10.995200000000001</v>
      </c>
      <c r="C137" s="41">
        <v>13046.5</v>
      </c>
      <c r="D137" s="18">
        <v>4.489660284564493E-2</v>
      </c>
      <c r="E137" s="20">
        <v>991.30119473878062</v>
      </c>
    </row>
    <row r="138" spans="1:9">
      <c r="A138" s="13" t="s">
        <v>183</v>
      </c>
      <c r="B138" s="25"/>
      <c r="C138" s="41"/>
      <c r="D138" s="18"/>
      <c r="E138" s="20"/>
    </row>
    <row r="139" spans="1:9">
      <c r="A139" s="14" t="s">
        <v>230</v>
      </c>
      <c r="B139" s="25">
        <v>10.995200000000001</v>
      </c>
      <c r="C139" s="41">
        <v>10926.06</v>
      </c>
      <c r="D139" s="18">
        <v>3.7746986642552674E-2</v>
      </c>
      <c r="E139" s="20">
        <v>991.30119473878062</v>
      </c>
    </row>
    <row r="140" spans="1:9">
      <c r="A140" s="13" t="s">
        <v>71</v>
      </c>
      <c r="B140" s="25">
        <v>11.0024</v>
      </c>
      <c r="C140" s="41">
        <v>9882.2400000000016</v>
      </c>
      <c r="D140" s="18">
        <v>3.3296894477740216E-2</v>
      </c>
      <c r="E140" s="20">
        <v>991.53370588102678</v>
      </c>
    </row>
    <row r="141" spans="1:9">
      <c r="A141" s="13" t="s">
        <v>73</v>
      </c>
      <c r="B141" s="25">
        <v>11.058599999999998</v>
      </c>
      <c r="C141" s="41">
        <v>5463.76</v>
      </c>
      <c r="D141" s="18">
        <v>1.8816442859980471E-2</v>
      </c>
      <c r="E141" s="20">
        <v>993.34715803358381</v>
      </c>
    </row>
    <row r="142" spans="1:9">
      <c r="A142" s="14" t="s">
        <v>74</v>
      </c>
      <c r="B142" s="25">
        <v>11.096399999999999</v>
      </c>
      <c r="C142" s="41">
        <v>4167.9799999999996</v>
      </c>
      <c r="D142" s="18">
        <v>1.4440562278378404E-2</v>
      </c>
      <c r="E142" s="20">
        <v>994.56644944955337</v>
      </c>
    </row>
    <row r="143" spans="1:9">
      <c r="A143" s="13" t="s">
        <v>75</v>
      </c>
      <c r="B143" s="25"/>
      <c r="C143" s="41"/>
      <c r="D143" s="18"/>
      <c r="E143" s="20"/>
    </row>
    <row r="144" spans="1:9">
      <c r="A144" s="15" t="s">
        <v>198</v>
      </c>
      <c r="B144" s="25">
        <v>10.9832</v>
      </c>
      <c r="C144" s="41">
        <v>5750.24</v>
      </c>
      <c r="D144" s="18">
        <v>1.9759714929780375E-2</v>
      </c>
      <c r="E144" s="20">
        <v>990.91416760674952</v>
      </c>
    </row>
    <row r="145" spans="1:9">
      <c r="A145" s="14" t="s">
        <v>200</v>
      </c>
      <c r="B145" s="25">
        <v>11.208</v>
      </c>
      <c r="C145" s="41">
        <v>3999.4250000000002</v>
      </c>
      <c r="D145" s="18">
        <v>1.2764704972483979E-2</v>
      </c>
      <c r="E145" s="20">
        <v>998.62628941731589</v>
      </c>
      <c r="H145" t="s">
        <v>554</v>
      </c>
      <c r="I145" t="s">
        <v>555</v>
      </c>
    </row>
    <row r="146" spans="1:9">
      <c r="A146" s="4" t="s">
        <v>76</v>
      </c>
      <c r="B146" s="25">
        <v>11.264800000000001</v>
      </c>
      <c r="C146" s="41">
        <v>5566.66</v>
      </c>
      <c r="D146" s="18">
        <v>1.9484156558074589E-2</v>
      </c>
      <c r="E146" s="20">
        <v>1000</v>
      </c>
    </row>
    <row r="147" spans="1:9">
      <c r="A147" s="13" t="s">
        <v>77</v>
      </c>
      <c r="B147" s="25"/>
      <c r="C147" s="41"/>
      <c r="D147" s="18"/>
      <c r="E147" s="20"/>
    </row>
    <row r="148" spans="1:9">
      <c r="A148" s="14" t="s">
        <v>78</v>
      </c>
      <c r="B148" s="25">
        <v>11.4886</v>
      </c>
      <c r="C148" s="41">
        <v>19889084.740000002</v>
      </c>
      <c r="D148" s="18">
        <v>67.472059580669566</v>
      </c>
      <c r="E148" s="20">
        <v>1006.7709385390029</v>
      </c>
      <c r="F148" t="s">
        <v>646</v>
      </c>
      <c r="G148" t="s">
        <v>647</v>
      </c>
      <c r="H148" t="s">
        <v>556</v>
      </c>
      <c r="I148" t="s">
        <v>557</v>
      </c>
    </row>
    <row r="149" spans="1:9">
      <c r="A149" s="14">
        <v>315</v>
      </c>
      <c r="B149" s="25">
        <v>11.462</v>
      </c>
      <c r="C149" s="41">
        <v>167965.04</v>
      </c>
      <c r="D149" s="18">
        <v>0.5786837059044766</v>
      </c>
      <c r="E149" s="20">
        <v>1005.9661755383829</v>
      </c>
    </row>
    <row r="150" spans="1:9">
      <c r="A150" s="14">
        <v>516</v>
      </c>
      <c r="B150" s="25">
        <v>11.595000000000001</v>
      </c>
      <c r="C150" s="41">
        <v>7842.079999999999</v>
      </c>
      <c r="D150" s="18">
        <v>2.7088933821007549E-2</v>
      </c>
      <c r="E150" s="20">
        <v>1009.9906697289003</v>
      </c>
      <c r="H150" t="s">
        <v>558</v>
      </c>
      <c r="I150" t="s">
        <v>559</v>
      </c>
    </row>
    <row r="151" spans="1:9">
      <c r="A151" s="14" t="s">
        <v>79</v>
      </c>
      <c r="B151" s="25">
        <v>11.586400000000001</v>
      </c>
      <c r="C151" s="41">
        <v>13407.5</v>
      </c>
      <c r="D151" s="18">
        <v>4.6667605234015884E-2</v>
      </c>
      <c r="E151" s="20">
        <v>1009.7303417611614</v>
      </c>
    </row>
    <row r="152" spans="1:9">
      <c r="A152" s="14" t="s">
        <v>190</v>
      </c>
      <c r="B152" s="25">
        <v>11.572000000000001</v>
      </c>
      <c r="C152" s="41">
        <v>3474.9</v>
      </c>
      <c r="D152" s="18">
        <v>1.2487143830655028E-2</v>
      </c>
      <c r="E152" s="20">
        <v>1008.6359243599271</v>
      </c>
    </row>
    <row r="153" spans="1:9">
      <c r="A153" s="14" t="s">
        <v>80</v>
      </c>
      <c r="B153" s="25">
        <v>11.6934</v>
      </c>
      <c r="C153" s="41">
        <v>3477.9</v>
      </c>
      <c r="D153" s="18">
        <v>1.1933388936614109E-2</v>
      </c>
      <c r="E153" s="20">
        <v>1012.9671339491102</v>
      </c>
    </row>
    <row r="154" spans="1:9">
      <c r="A154" s="14" t="s">
        <v>81</v>
      </c>
      <c r="B154" s="25"/>
      <c r="C154" s="41"/>
      <c r="D154" s="18"/>
      <c r="E154" s="20"/>
    </row>
    <row r="155" spans="1:9">
      <c r="A155" s="14">
        <v>522</v>
      </c>
      <c r="B155" s="25">
        <v>11.686999999999999</v>
      </c>
      <c r="C155" s="41">
        <v>60988.02</v>
      </c>
      <c r="D155" s="18">
        <v>0.21084861727728352</v>
      </c>
      <c r="E155" s="20">
        <v>1012.7738963717031</v>
      </c>
    </row>
    <row r="156" spans="1:9">
      <c r="A156" s="14">
        <v>517</v>
      </c>
      <c r="B156" s="25">
        <v>11.8186</v>
      </c>
      <c r="C156" s="41">
        <v>5135.8600000000006</v>
      </c>
      <c r="D156" s="18">
        <v>1.7870295958757082E-2</v>
      </c>
      <c r="E156" s="20">
        <v>1016.7543300925142</v>
      </c>
    </row>
    <row r="157" spans="1:9">
      <c r="A157" s="13" t="s">
        <v>82</v>
      </c>
      <c r="B157" s="25">
        <v>11.896600000000001</v>
      </c>
      <c r="C157" s="41">
        <v>10008.619999999999</v>
      </c>
      <c r="D157" s="18">
        <v>3.4269832242774259E-2</v>
      </c>
      <c r="E157" s="20">
        <v>1019.1146621355504</v>
      </c>
    </row>
    <row r="158" spans="1:9">
      <c r="A158" s="13">
        <v>523</v>
      </c>
      <c r="B158" s="25">
        <v>12.001800000000001</v>
      </c>
      <c r="C158" s="41">
        <v>9931.6</v>
      </c>
      <c r="D158" s="18">
        <v>3.401133158338511E-2</v>
      </c>
      <c r="E158" s="20">
        <v>1022.2974430587103</v>
      </c>
    </row>
    <row r="159" spans="1:9">
      <c r="A159" s="13" t="s">
        <v>83</v>
      </c>
      <c r="B159" s="25">
        <v>12.0244</v>
      </c>
      <c r="C159" s="41">
        <v>1420.0400000000002</v>
      </c>
      <c r="D159" s="18">
        <v>4.8527553574582143E-3</v>
      </c>
      <c r="E159" s="20">
        <v>1022.9817945947829</v>
      </c>
    </row>
    <row r="160" spans="1:9">
      <c r="A160" s="13" t="s">
        <v>84</v>
      </c>
      <c r="B160" s="25">
        <v>12.0998</v>
      </c>
      <c r="C160" s="41">
        <v>9913.9600000000009</v>
      </c>
      <c r="D160" s="18">
        <v>3.4490843709294741E-2</v>
      </c>
      <c r="E160" s="20">
        <v>1025.2623282545762</v>
      </c>
    </row>
    <row r="161" spans="1:9">
      <c r="A161" s="13">
        <v>518</v>
      </c>
      <c r="B161" s="25">
        <v>12.111000000000001</v>
      </c>
      <c r="C161" s="41">
        <v>12087.039999999999</v>
      </c>
      <c r="D161" s="18">
        <v>4.2999358057446167E-2</v>
      </c>
      <c r="E161" s="20">
        <v>1025.602213373392</v>
      </c>
    </row>
    <row r="162" spans="1:9">
      <c r="A162" s="13" t="s">
        <v>85</v>
      </c>
      <c r="B162" s="25">
        <v>12.233599999999999</v>
      </c>
      <c r="C162" s="41">
        <v>12574.939999999999</v>
      </c>
      <c r="D162" s="18">
        <v>4.2207170263718868E-2</v>
      </c>
      <c r="E162" s="20">
        <v>1029.310967998673</v>
      </c>
    </row>
    <row r="163" spans="1:9">
      <c r="A163" s="13" t="s">
        <v>86</v>
      </c>
      <c r="B163" s="25">
        <v>12.256599999999999</v>
      </c>
      <c r="C163" s="41">
        <v>17947.72</v>
      </c>
      <c r="D163" s="18">
        <v>5.9411724719890126E-2</v>
      </c>
      <c r="E163" s="20">
        <v>1030.0064764249557</v>
      </c>
      <c r="H163" t="s">
        <v>560</v>
      </c>
      <c r="I163" t="s">
        <v>561</v>
      </c>
    </row>
    <row r="164" spans="1:9">
      <c r="A164" s="13" t="s">
        <v>91</v>
      </c>
      <c r="B164" s="25">
        <v>12.256600000000001</v>
      </c>
      <c r="C164" s="41">
        <v>5261.66</v>
      </c>
      <c r="D164" s="18">
        <v>1.7698944827728387E-2</v>
      </c>
      <c r="E164" s="20">
        <v>1030.0067098428556</v>
      </c>
    </row>
    <row r="165" spans="1:9">
      <c r="A165" s="13" t="s">
        <v>87</v>
      </c>
      <c r="B165" s="25">
        <v>12.3352</v>
      </c>
      <c r="C165" s="41">
        <v>1694.8</v>
      </c>
      <c r="D165" s="18">
        <v>5.8165703592764576E-3</v>
      </c>
      <c r="E165" s="20">
        <v>1032.3847563689003</v>
      </c>
    </row>
    <row r="166" spans="1:9">
      <c r="A166" s="13" t="s">
        <v>88</v>
      </c>
      <c r="B166" s="25"/>
      <c r="C166" s="41"/>
      <c r="D166" s="18"/>
      <c r="E166" s="20"/>
    </row>
    <row r="167" spans="1:9">
      <c r="A167" s="13" t="s">
        <v>89</v>
      </c>
      <c r="B167" s="25">
        <v>12.582599999999999</v>
      </c>
      <c r="C167" s="41">
        <v>5175.9400000000005</v>
      </c>
      <c r="D167" s="18">
        <v>1.7648134953838324E-2</v>
      </c>
      <c r="E167" s="20">
        <v>1039.8701009486256</v>
      </c>
      <c r="H167" t="s">
        <v>562</v>
      </c>
      <c r="I167" t="s">
        <v>298</v>
      </c>
    </row>
    <row r="168" spans="1:9">
      <c r="A168" s="13" t="s">
        <v>90</v>
      </c>
      <c r="B168" s="25"/>
      <c r="C168" s="41"/>
      <c r="D168" s="18"/>
      <c r="E168" s="20"/>
    </row>
    <row r="169" spans="1:9">
      <c r="A169" s="13" t="s">
        <v>92</v>
      </c>
      <c r="B169" s="25"/>
      <c r="C169" s="41"/>
      <c r="D169" s="18"/>
      <c r="E169" s="20"/>
    </row>
    <row r="170" spans="1:9">
      <c r="A170" s="13">
        <v>470</v>
      </c>
      <c r="B170" s="25">
        <v>12.915000000000001</v>
      </c>
      <c r="C170" s="41">
        <v>14738.8</v>
      </c>
      <c r="D170" s="18">
        <v>5.0738440434176545E-2</v>
      </c>
      <c r="E170" s="20">
        <v>1049.9271328923235</v>
      </c>
    </row>
    <row r="171" spans="1:9">
      <c r="A171" s="13" t="s">
        <v>211</v>
      </c>
      <c r="B171" s="25">
        <v>12.916400000000001</v>
      </c>
      <c r="C171" s="41">
        <v>3508.0800000000004</v>
      </c>
      <c r="D171" s="18">
        <v>1.2020081727081511E-2</v>
      </c>
      <c r="E171" s="20">
        <v>1049.969321176738</v>
      </c>
    </row>
    <row r="172" spans="1:9">
      <c r="A172" s="14" t="s">
        <v>93</v>
      </c>
      <c r="B172" s="25">
        <v>12.904333333333334</v>
      </c>
      <c r="C172" s="41">
        <v>1479.4666666666665</v>
      </c>
      <c r="D172" s="18">
        <v>5.4657340364185521E-3</v>
      </c>
      <c r="E172" s="20">
        <v>1049.7975105395535</v>
      </c>
    </row>
    <row r="173" spans="1:9" s="11" customFormat="1">
      <c r="A173" s="14"/>
      <c r="B173" s="25"/>
      <c r="C173" s="41"/>
      <c r="D173" s="18"/>
      <c r="E173" s="20"/>
      <c r="H173" s="11" t="s">
        <v>563</v>
      </c>
      <c r="I173" s="11" t="s">
        <v>298</v>
      </c>
    </row>
    <row r="174" spans="1:9">
      <c r="A174" s="13">
        <v>65</v>
      </c>
      <c r="B174" s="25">
        <v>13.0962</v>
      </c>
      <c r="C174" s="41">
        <v>7655.8799999999992</v>
      </c>
      <c r="D174" s="18">
        <v>2.6297332336352047E-2</v>
      </c>
      <c r="E174" s="20">
        <v>1055.4091756872399</v>
      </c>
      <c r="F174" t="s">
        <v>648</v>
      </c>
      <c r="G174" t="s">
        <v>500</v>
      </c>
      <c r="H174" t="s">
        <v>564</v>
      </c>
      <c r="I174" t="s">
        <v>296</v>
      </c>
    </row>
    <row r="175" spans="1:9">
      <c r="A175" s="13" t="s">
        <v>94</v>
      </c>
      <c r="B175" s="25">
        <v>13.239600000000001</v>
      </c>
      <c r="C175" s="41">
        <v>4348.6400000000012</v>
      </c>
      <c r="D175" s="18">
        <v>1.4794158793263757E-2</v>
      </c>
      <c r="E175" s="20">
        <v>1059.7473198509319</v>
      </c>
    </row>
    <row r="176" spans="1:9">
      <c r="A176" s="13" t="s">
        <v>95</v>
      </c>
      <c r="B176" s="25">
        <v>13.164199999999999</v>
      </c>
      <c r="C176" s="41">
        <v>26471.140000000003</v>
      </c>
      <c r="D176" s="18">
        <v>9.0860864434350611E-2</v>
      </c>
      <c r="E176" s="20">
        <v>1057.4668087919338</v>
      </c>
    </row>
    <row r="177" spans="1:9">
      <c r="A177" s="13">
        <v>9</v>
      </c>
      <c r="B177" s="25">
        <v>13.545000000000002</v>
      </c>
      <c r="C177" s="41">
        <v>8878.16</v>
      </c>
      <c r="D177" s="18">
        <v>2.9776157759339866E-2</v>
      </c>
      <c r="E177" s="20">
        <v>1068.989844320575</v>
      </c>
    </row>
    <row r="178" spans="1:9">
      <c r="A178" s="13" t="s">
        <v>96</v>
      </c>
      <c r="B178" s="25">
        <v>13.341399999999998</v>
      </c>
      <c r="C178" s="41">
        <v>5782.62</v>
      </c>
      <c r="D178" s="18">
        <v>1.9804150616042852E-2</v>
      </c>
      <c r="E178" s="20">
        <v>1062.8278254680558</v>
      </c>
    </row>
    <row r="179" spans="1:9" s="11" customFormat="1">
      <c r="A179" s="13"/>
      <c r="B179" s="25"/>
      <c r="C179" s="41"/>
      <c r="D179" s="18"/>
      <c r="E179" s="20"/>
      <c r="F179" s="11" t="s">
        <v>649</v>
      </c>
      <c r="G179" s="11" t="s">
        <v>628</v>
      </c>
    </row>
    <row r="180" spans="1:9">
      <c r="A180" s="13" t="s">
        <v>97</v>
      </c>
      <c r="B180" s="25">
        <v>13.4826</v>
      </c>
      <c r="C180" s="41">
        <v>55166.159999999996</v>
      </c>
      <c r="D180" s="18">
        <v>0.18884157024184089</v>
      </c>
      <c r="E180" s="20">
        <v>1067.1004203217399</v>
      </c>
    </row>
    <row r="181" spans="1:9">
      <c r="A181" s="13" t="s">
        <v>98</v>
      </c>
      <c r="B181" s="25">
        <v>13.5343</v>
      </c>
      <c r="C181" s="41">
        <v>4266.7749999999996</v>
      </c>
      <c r="D181" s="18">
        <v>1.367323677175674E-2</v>
      </c>
      <c r="E181" s="20">
        <v>1069.2431557443656</v>
      </c>
    </row>
    <row r="182" spans="1:9">
      <c r="A182" s="13" t="s">
        <v>239</v>
      </c>
      <c r="B182" s="25">
        <v>13.609800000000002</v>
      </c>
      <c r="C182" s="41">
        <v>2349.38</v>
      </c>
      <c r="D182" s="18">
        <v>8.25532163834726E-3</v>
      </c>
      <c r="E182" s="20">
        <v>1070.9498397340167</v>
      </c>
    </row>
    <row r="183" spans="1:9">
      <c r="A183" s="13" t="s">
        <v>100</v>
      </c>
      <c r="B183" s="25">
        <v>13.6256</v>
      </c>
      <c r="C183" s="41">
        <v>11354.08</v>
      </c>
      <c r="D183" s="18">
        <v>3.8769844280939561E-2</v>
      </c>
      <c r="E183" s="20">
        <v>1071.4266271333811</v>
      </c>
    </row>
    <row r="184" spans="1:9">
      <c r="A184" s="13" t="s">
        <v>99</v>
      </c>
      <c r="B184" s="25">
        <v>13.659000000000001</v>
      </c>
      <c r="C184" s="41">
        <v>5031</v>
      </c>
      <c r="D184" s="18">
        <v>1.6143713304011691E-2</v>
      </c>
      <c r="E184" s="20">
        <v>1073.0237230299183</v>
      </c>
    </row>
    <row r="185" spans="1:9">
      <c r="A185" s="13" t="s">
        <v>102</v>
      </c>
      <c r="B185" s="25">
        <v>13.659600000000001</v>
      </c>
      <c r="C185" s="41">
        <v>5731.08</v>
      </c>
      <c r="D185" s="18">
        <v>2.0299828482274559E-2</v>
      </c>
      <c r="E185" s="20">
        <v>1072.4546251547599</v>
      </c>
    </row>
    <row r="186" spans="1:9">
      <c r="A186" s="13">
        <v>76</v>
      </c>
      <c r="B186" s="25">
        <v>13.60275</v>
      </c>
      <c r="C186" s="41">
        <v>7212.4750000000004</v>
      </c>
      <c r="D186" s="18">
        <v>2.2281147830764736E-2</v>
      </c>
      <c r="E186" s="20">
        <v>1071.321028658658</v>
      </c>
    </row>
    <row r="187" spans="1:9">
      <c r="A187" s="13">
        <v>553</v>
      </c>
      <c r="B187" s="25">
        <v>13.831</v>
      </c>
      <c r="C187" s="41">
        <v>96446.3</v>
      </c>
      <c r="D187" s="18">
        <v>0.33999518975435483</v>
      </c>
      <c r="E187" s="20">
        <v>1077.6427651092054</v>
      </c>
    </row>
    <row r="188" spans="1:9">
      <c r="A188" s="13" t="s">
        <v>101</v>
      </c>
      <c r="B188" s="25">
        <v>13.892799999999999</v>
      </c>
      <c r="C188" s="41">
        <v>7232.92</v>
      </c>
      <c r="D188" s="18">
        <v>2.4109490304507014E-2</v>
      </c>
      <c r="E188" s="20">
        <v>1079.5114918444742</v>
      </c>
    </row>
    <row r="189" spans="1:9">
      <c r="A189" s="13">
        <v>536</v>
      </c>
      <c r="B189" s="25">
        <v>13.933600000000002</v>
      </c>
      <c r="C189" s="41">
        <v>15058.820000000002</v>
      </c>
      <c r="D189" s="18">
        <v>5.2223707435896258E-2</v>
      </c>
      <c r="E189" s="20">
        <v>1080.750418133141</v>
      </c>
    </row>
    <row r="190" spans="1:9">
      <c r="A190" s="13" t="s">
        <v>103</v>
      </c>
      <c r="B190" s="25">
        <v>13.889799999999999</v>
      </c>
      <c r="C190" s="41">
        <v>62650.36</v>
      </c>
      <c r="D190" s="18">
        <v>0.20989262090200272</v>
      </c>
      <c r="E190" s="20">
        <v>1079.4207547545636</v>
      </c>
    </row>
    <row r="191" spans="1:9" s="11" customFormat="1">
      <c r="A191" s="13"/>
      <c r="B191" s="25"/>
      <c r="C191" s="41"/>
      <c r="D191" s="18"/>
      <c r="E191" s="20"/>
      <c r="F191" s="11" t="s">
        <v>650</v>
      </c>
      <c r="G191" s="11" t="s">
        <v>395</v>
      </c>
      <c r="H191" s="11" t="s">
        <v>565</v>
      </c>
      <c r="I191" s="11" t="s">
        <v>566</v>
      </c>
    </row>
    <row r="192" spans="1:9">
      <c r="A192" s="13">
        <v>537</v>
      </c>
      <c r="B192" s="25">
        <v>14.014800000000003</v>
      </c>
      <c r="C192" s="41">
        <v>19386.36</v>
      </c>
      <c r="D192" s="18">
        <v>6.7168696636485031E-2</v>
      </c>
      <c r="E192" s="20">
        <v>1083.2024277012392</v>
      </c>
    </row>
    <row r="193" spans="1:9">
      <c r="A193" s="14" t="s">
        <v>242</v>
      </c>
      <c r="B193" s="25">
        <v>14.084200000000001</v>
      </c>
      <c r="C193" s="41">
        <v>45640.1</v>
      </c>
      <c r="D193" s="18">
        <v>0.15524668287432997</v>
      </c>
      <c r="E193" s="20">
        <v>1085.3040971549894</v>
      </c>
      <c r="F193" t="s">
        <v>651</v>
      </c>
      <c r="G193" t="s">
        <v>568</v>
      </c>
      <c r="H193" t="s">
        <v>567</v>
      </c>
      <c r="I193" t="s">
        <v>568</v>
      </c>
    </row>
    <row r="194" spans="1:9">
      <c r="A194" s="13" t="s">
        <v>104</v>
      </c>
      <c r="B194" s="25"/>
      <c r="C194" s="41"/>
      <c r="D194" s="18"/>
      <c r="E194" s="20"/>
      <c r="F194" t="s">
        <v>652</v>
      </c>
      <c r="G194" t="s">
        <v>653</v>
      </c>
    </row>
    <row r="195" spans="1:9" s="11" customFormat="1">
      <c r="A195" s="13"/>
      <c r="B195" s="25"/>
      <c r="C195" s="41"/>
      <c r="D195" s="18"/>
      <c r="E195" s="20"/>
      <c r="F195" t="s">
        <v>654</v>
      </c>
      <c r="G195" s="11" t="s">
        <v>655</v>
      </c>
    </row>
    <row r="196" spans="1:9" s="11" customFormat="1">
      <c r="A196" s="13"/>
      <c r="B196" s="25"/>
      <c r="C196" s="41"/>
      <c r="D196" s="18"/>
      <c r="E196" s="20"/>
      <c r="F196" s="11" t="s">
        <v>656</v>
      </c>
      <c r="G196" s="11" t="s">
        <v>522</v>
      </c>
    </row>
    <row r="197" spans="1:9">
      <c r="A197" s="13" t="s">
        <v>233</v>
      </c>
      <c r="B197" s="25">
        <v>14.3918</v>
      </c>
      <c r="C197" s="41">
        <v>35686402.859999999</v>
      </c>
      <c r="D197" s="18">
        <v>120.56047067169968</v>
      </c>
      <c r="E197" s="20">
        <v>1094.6105936872686</v>
      </c>
      <c r="F197" t="s">
        <v>657</v>
      </c>
      <c r="G197" t="s">
        <v>658</v>
      </c>
      <c r="H197" t="s">
        <v>569</v>
      </c>
      <c r="I197" t="s">
        <v>570</v>
      </c>
    </row>
    <row r="198" spans="1:9">
      <c r="A198" s="13" t="s">
        <v>240</v>
      </c>
      <c r="B198" s="25">
        <v>14.269600000000001</v>
      </c>
      <c r="C198" s="41">
        <v>1739.22</v>
      </c>
      <c r="D198" s="18">
        <v>5.8964972272641638E-3</v>
      </c>
      <c r="E198" s="20">
        <v>1090.9130131088882</v>
      </c>
    </row>
    <row r="199" spans="1:9">
      <c r="A199" s="13" t="s">
        <v>105</v>
      </c>
      <c r="B199" s="25">
        <v>14.441399999999998</v>
      </c>
      <c r="C199" s="41">
        <v>5052.32</v>
      </c>
      <c r="D199" s="18">
        <v>1.7319313435277619E-2</v>
      </c>
      <c r="E199" s="20">
        <v>1096.1105025921918</v>
      </c>
    </row>
    <row r="200" spans="1:9">
      <c r="A200" s="13" t="s">
        <v>106</v>
      </c>
      <c r="B200" s="25">
        <v>14.396400000000003</v>
      </c>
      <c r="C200" s="41">
        <v>130218.62</v>
      </c>
      <c r="D200" s="18">
        <v>0.44898636705215561</v>
      </c>
      <c r="E200" s="20">
        <v>1094.747814290085</v>
      </c>
    </row>
    <row r="201" spans="1:9">
      <c r="A201" s="13" t="s">
        <v>107</v>
      </c>
      <c r="B201" s="25">
        <v>14.438500000000001</v>
      </c>
      <c r="C201" s="41">
        <v>24958.800000000003</v>
      </c>
      <c r="D201" s="18">
        <v>8.9815768002830129E-2</v>
      </c>
      <c r="E201" s="20">
        <v>1095.7754971367326</v>
      </c>
    </row>
    <row r="202" spans="1:9">
      <c r="A202" s="13">
        <v>168</v>
      </c>
      <c r="B202" s="25">
        <v>14.499000000000001</v>
      </c>
      <c r="C202" s="41">
        <v>27368.559999999998</v>
      </c>
      <c r="D202" s="18">
        <v>9.156517649218468E-2</v>
      </c>
      <c r="E202" s="20">
        <v>1097.8534106497743</v>
      </c>
    </row>
    <row r="203" spans="1:9">
      <c r="A203" s="4" t="s">
        <v>108</v>
      </c>
      <c r="B203" s="25">
        <v>14.569999999999999</v>
      </c>
      <c r="C203" s="41">
        <v>10074.719999999999</v>
      </c>
      <c r="D203" s="18">
        <v>3.4614442194948802E-2</v>
      </c>
      <c r="E203" s="20">
        <v>1100</v>
      </c>
      <c r="F203" t="s">
        <v>659</v>
      </c>
      <c r="G203" t="s">
        <v>660</v>
      </c>
      <c r="H203" t="s">
        <v>571</v>
      </c>
      <c r="I203" t="s">
        <v>299</v>
      </c>
    </row>
    <row r="204" spans="1:9" s="11" customFormat="1">
      <c r="A204" s="14"/>
      <c r="B204" s="25"/>
      <c r="C204" s="41"/>
      <c r="D204" s="18"/>
      <c r="E204" s="20"/>
      <c r="F204" s="11" t="s">
        <v>661</v>
      </c>
      <c r="G204" s="11" t="s">
        <v>289</v>
      </c>
      <c r="H204" s="11" t="s">
        <v>572</v>
      </c>
      <c r="I204" s="11" t="s">
        <v>573</v>
      </c>
    </row>
    <row r="205" spans="1:9">
      <c r="A205" s="13">
        <v>113</v>
      </c>
      <c r="B205" s="25">
        <v>14.7356</v>
      </c>
      <c r="C205" s="41">
        <v>24326.139999999996</v>
      </c>
      <c r="D205" s="18">
        <v>8.1004757516399808E-2</v>
      </c>
      <c r="E205" s="20">
        <v>1105.0109218256387</v>
      </c>
    </row>
    <row r="206" spans="1:9">
      <c r="A206" s="13" t="s">
        <v>109</v>
      </c>
      <c r="B206" s="25">
        <v>14.7356</v>
      </c>
      <c r="C206" s="41">
        <v>35753.120000000003</v>
      </c>
      <c r="D206" s="18">
        <v>0.11907540607507547</v>
      </c>
      <c r="E206" s="20">
        <v>1105.392873444858</v>
      </c>
    </row>
    <row r="207" spans="1:9">
      <c r="A207" s="13" t="s">
        <v>110</v>
      </c>
      <c r="B207" s="25">
        <v>14.949000000000002</v>
      </c>
      <c r="C207" s="41">
        <v>8297.18</v>
      </c>
      <c r="D207" s="18">
        <v>2.8207555779179459E-2</v>
      </c>
      <c r="E207" s="20">
        <v>1112.3428600588757</v>
      </c>
      <c r="F207" s="11" t="s">
        <v>662</v>
      </c>
      <c r="G207" s="11" t="s">
        <v>638</v>
      </c>
      <c r="H207" t="s">
        <v>574</v>
      </c>
    </row>
    <row r="208" spans="1:9">
      <c r="A208" s="13" t="s">
        <v>111</v>
      </c>
      <c r="B208" s="25">
        <v>15.099</v>
      </c>
      <c r="C208" s="41">
        <v>12285.32</v>
      </c>
      <c r="D208" s="18">
        <v>4.1274045247362071E-2</v>
      </c>
      <c r="E208" s="20">
        <v>1117.2279562533013</v>
      </c>
    </row>
    <row r="209" spans="1:9">
      <c r="A209" s="13" t="s">
        <v>112</v>
      </c>
      <c r="B209" s="25">
        <v>15.060399999999998</v>
      </c>
      <c r="C209" s="41">
        <v>2402.08</v>
      </c>
      <c r="D209" s="18">
        <v>8.1943014807081705E-3</v>
      </c>
      <c r="E209" s="20">
        <v>1115.9706636006126</v>
      </c>
    </row>
    <row r="210" spans="1:9">
      <c r="A210" s="13" t="s">
        <v>231</v>
      </c>
      <c r="B210" s="25">
        <v>15.11</v>
      </c>
      <c r="C210" s="41">
        <v>4119.74</v>
      </c>
      <c r="D210" s="18">
        <v>1.4570643415224788E-2</v>
      </c>
      <c r="E210" s="20">
        <v>1117.5862986578204</v>
      </c>
    </row>
    <row r="211" spans="1:9" s="11" customFormat="1">
      <c r="A211" s="13"/>
      <c r="B211" s="25"/>
      <c r="C211" s="41"/>
      <c r="D211" s="18"/>
      <c r="E211" s="20"/>
      <c r="F211" s="11" t="s">
        <v>663</v>
      </c>
      <c r="G211" s="11" t="s">
        <v>664</v>
      </c>
      <c r="H211" s="11" t="s">
        <v>575</v>
      </c>
      <c r="I211" s="11" t="s">
        <v>298</v>
      </c>
    </row>
    <row r="212" spans="1:9">
      <c r="A212" s="14" t="s">
        <v>113</v>
      </c>
      <c r="B212" s="25">
        <v>15.457599999999999</v>
      </c>
      <c r="C212" s="41">
        <v>41087.94</v>
      </c>
      <c r="D212" s="18">
        <v>0.14138597530008942</v>
      </c>
      <c r="E212" s="20">
        <v>1128.9064602342889</v>
      </c>
      <c r="F212" t="s">
        <v>665</v>
      </c>
      <c r="G212" t="s">
        <v>406</v>
      </c>
      <c r="H212" t="s">
        <v>577</v>
      </c>
      <c r="I212" t="s">
        <v>578</v>
      </c>
    </row>
    <row r="213" spans="1:9">
      <c r="A213" s="14" t="s">
        <v>114</v>
      </c>
      <c r="B213" s="25">
        <v>15.619399999999999</v>
      </c>
      <c r="C213" s="41">
        <v>3476706.62</v>
      </c>
      <c r="D213" s="18">
        <v>12.097100794790682</v>
      </c>
      <c r="E213" s="20">
        <v>1134.1756063528619</v>
      </c>
      <c r="F213" t="s">
        <v>666</v>
      </c>
      <c r="G213" t="s">
        <v>667</v>
      </c>
      <c r="H213" t="s">
        <v>576</v>
      </c>
      <c r="I213" t="s">
        <v>505</v>
      </c>
    </row>
    <row r="214" spans="1:9">
      <c r="A214" s="14" t="s">
        <v>115</v>
      </c>
      <c r="B214" s="25">
        <v>15.693999999999999</v>
      </c>
      <c r="C214" s="41">
        <v>24716.68</v>
      </c>
      <c r="D214" s="18">
        <v>8.5582947301396275E-2</v>
      </c>
      <c r="E214" s="20">
        <v>1136.6053094689091</v>
      </c>
    </row>
    <row r="215" spans="1:9">
      <c r="A215" s="14" t="s">
        <v>116</v>
      </c>
      <c r="B215" s="25">
        <v>15.8582</v>
      </c>
      <c r="C215" s="41">
        <v>4347.62</v>
      </c>
      <c r="D215" s="18">
        <v>1.4859527919953935E-2</v>
      </c>
      <c r="E215" s="20">
        <v>1141.9526135258718</v>
      </c>
      <c r="F215" t="s">
        <v>668</v>
      </c>
      <c r="G215" t="s">
        <v>400</v>
      </c>
      <c r="H215" t="s">
        <v>579</v>
      </c>
      <c r="I215" t="s">
        <v>324</v>
      </c>
    </row>
    <row r="216" spans="1:9">
      <c r="A216" s="14" t="s">
        <v>241</v>
      </c>
      <c r="B216" s="25">
        <v>15.953399999999998</v>
      </c>
      <c r="C216" s="41">
        <v>44505.48</v>
      </c>
      <c r="D216" s="18">
        <v>0.15615571626242147</v>
      </c>
      <c r="E216" s="20">
        <v>1145.0530287322777</v>
      </c>
    </row>
    <row r="217" spans="1:9">
      <c r="A217" s="13" t="s">
        <v>117</v>
      </c>
      <c r="B217" s="25">
        <v>16.080000000000002</v>
      </c>
      <c r="C217" s="41">
        <v>2015.3799999999999</v>
      </c>
      <c r="D217" s="18">
        <v>6.9088059837977044E-3</v>
      </c>
      <c r="E217" s="20">
        <v>1149.1762295081978</v>
      </c>
    </row>
    <row r="218" spans="1:9">
      <c r="A218" s="15" t="s">
        <v>118</v>
      </c>
      <c r="B218" s="25"/>
      <c r="C218" s="41"/>
      <c r="D218" s="18"/>
      <c r="E218" s="20"/>
      <c r="F218" t="s">
        <v>669</v>
      </c>
      <c r="G218" t="s">
        <v>670</v>
      </c>
      <c r="H218" t="s">
        <v>580</v>
      </c>
      <c r="I218" t="s">
        <v>379</v>
      </c>
    </row>
    <row r="219" spans="1:9">
      <c r="A219" s="15" t="s">
        <v>119</v>
      </c>
      <c r="B219" s="25"/>
      <c r="C219" s="41"/>
      <c r="D219" s="18"/>
      <c r="E219" s="20"/>
      <c r="H219" t="s">
        <v>581</v>
      </c>
      <c r="I219" t="s">
        <v>283</v>
      </c>
    </row>
    <row r="220" spans="1:9">
      <c r="A220" s="15" t="s">
        <v>120</v>
      </c>
      <c r="B220" s="25">
        <v>16.425599999999999</v>
      </c>
      <c r="C220" s="41">
        <v>19700.16</v>
      </c>
      <c r="D220" s="18">
        <v>6.8182905864126217E-2</v>
      </c>
      <c r="E220" s="20">
        <v>1160.4311037485609</v>
      </c>
      <c r="F220" t="s">
        <v>671</v>
      </c>
      <c r="G220" t="s">
        <v>672</v>
      </c>
      <c r="H220" t="s">
        <v>582</v>
      </c>
      <c r="I220" t="s">
        <v>583</v>
      </c>
    </row>
    <row r="221" spans="1:9">
      <c r="A221" s="15" t="s">
        <v>121</v>
      </c>
      <c r="B221" s="25">
        <v>16.492000000000001</v>
      </c>
      <c r="C221" s="41">
        <v>557784.5199999999</v>
      </c>
      <c r="D221" s="18">
        <v>1.8696840363735041</v>
      </c>
      <c r="E221" s="20">
        <v>1162.5938142786772</v>
      </c>
    </row>
    <row r="222" spans="1:9">
      <c r="A222" s="15">
        <v>550</v>
      </c>
      <c r="B222" s="25"/>
      <c r="C222" s="41"/>
      <c r="D222" s="18"/>
      <c r="E222" s="20"/>
      <c r="F222" t="s">
        <v>673</v>
      </c>
      <c r="G222" t="s">
        <v>403</v>
      </c>
      <c r="H222" t="s">
        <v>584</v>
      </c>
      <c r="I222" t="s">
        <v>298</v>
      </c>
    </row>
    <row r="223" spans="1:9">
      <c r="A223" s="15" t="s">
        <v>123</v>
      </c>
      <c r="B223" s="25">
        <v>16.724</v>
      </c>
      <c r="C223" s="41">
        <v>4359.1749999999993</v>
      </c>
      <c r="D223" s="18">
        <v>1.3790760978887071E-2</v>
      </c>
      <c r="E223" s="20">
        <v>1170.8204213207857</v>
      </c>
    </row>
    <row r="224" spans="1:9">
      <c r="A224" s="15" t="s">
        <v>122</v>
      </c>
      <c r="B224" s="25">
        <v>16.720599999999997</v>
      </c>
      <c r="C224" s="41">
        <v>4011.12</v>
      </c>
      <c r="D224" s="18">
        <v>1.3560130061070073E-2</v>
      </c>
      <c r="E224" s="20">
        <v>1170.0379356061753</v>
      </c>
    </row>
    <row r="225" spans="1:9">
      <c r="A225" s="15">
        <v>383</v>
      </c>
      <c r="B225" s="25">
        <v>16.724</v>
      </c>
      <c r="C225" s="41">
        <v>4386.375</v>
      </c>
      <c r="D225" s="18">
        <v>1.3878047778991423E-2</v>
      </c>
      <c r="E225" s="20">
        <v>1170.8204213207857</v>
      </c>
    </row>
    <row r="226" spans="1:9">
      <c r="A226" s="13">
        <v>79</v>
      </c>
      <c r="B226" s="25">
        <v>16.741800000000001</v>
      </c>
      <c r="C226" s="41">
        <v>4517.26</v>
      </c>
      <c r="D226" s="18">
        <v>1.5131135320450129E-2</v>
      </c>
      <c r="E226" s="20">
        <v>1170.7290043844482</v>
      </c>
    </row>
    <row r="227" spans="1:9">
      <c r="A227" s="14" t="s">
        <v>124</v>
      </c>
      <c r="B227" s="25">
        <v>16.742600000000003</v>
      </c>
      <c r="C227" s="41">
        <v>4774.24</v>
      </c>
      <c r="D227" s="18">
        <v>1.6163085307148738E-2</v>
      </c>
      <c r="E227" s="20">
        <v>1170.7551225692343</v>
      </c>
    </row>
    <row r="228" spans="1:9">
      <c r="A228" s="14" t="s">
        <v>125</v>
      </c>
      <c r="B228" s="25">
        <v>16.88775</v>
      </c>
      <c r="C228" s="41">
        <v>3757</v>
      </c>
      <c r="D228" s="18">
        <v>1.2919058499333187E-2</v>
      </c>
      <c r="E228" s="20">
        <v>1175.8940733965644</v>
      </c>
    </row>
    <row r="229" spans="1:9">
      <c r="A229" s="13" t="s">
        <v>126</v>
      </c>
      <c r="B229" s="25"/>
      <c r="C229" s="41"/>
      <c r="D229" s="18"/>
      <c r="E229" s="20"/>
      <c r="F229" t="s">
        <v>674</v>
      </c>
      <c r="G229" t="s">
        <v>675</v>
      </c>
    </row>
    <row r="230" spans="1:9">
      <c r="A230" s="13">
        <v>69</v>
      </c>
      <c r="B230" s="25">
        <v>16.973999999999997</v>
      </c>
      <c r="C230" s="41">
        <v>3104.4399999999996</v>
      </c>
      <c r="D230" s="18">
        <v>1.0366274193212658E-2</v>
      </c>
      <c r="E230" s="20">
        <v>1178.2909433550831</v>
      </c>
      <c r="F230" t="s">
        <v>676</v>
      </c>
      <c r="G230" t="s">
        <v>288</v>
      </c>
      <c r="H230" t="s">
        <v>585</v>
      </c>
      <c r="I230" t="s">
        <v>294</v>
      </c>
    </row>
    <row r="231" spans="1:9">
      <c r="A231" s="13">
        <v>70</v>
      </c>
      <c r="B231" s="25">
        <v>17.130599999999998</v>
      </c>
      <c r="C231" s="41">
        <v>1942.9199999999996</v>
      </c>
      <c r="D231" s="18">
        <v>6.625069930299818E-3</v>
      </c>
      <c r="E231" s="20">
        <v>1183.3911215187586</v>
      </c>
      <c r="F231" t="s">
        <v>677</v>
      </c>
      <c r="G231" t="s">
        <v>404</v>
      </c>
    </row>
    <row r="232" spans="1:9">
      <c r="A232" s="13" t="s">
        <v>127</v>
      </c>
      <c r="B232" s="25">
        <v>17.2164</v>
      </c>
      <c r="C232" s="41">
        <v>14445.079999999998</v>
      </c>
      <c r="D232" s="18">
        <v>4.9540971155944954E-2</v>
      </c>
      <c r="E232" s="20">
        <v>1186.1848379463047</v>
      </c>
    </row>
    <row r="233" spans="1:9">
      <c r="A233" s="13" t="s">
        <v>129</v>
      </c>
      <c r="B233" s="25"/>
      <c r="C233" s="41"/>
      <c r="D233" s="18"/>
      <c r="E233" s="20"/>
    </row>
    <row r="234" spans="1:9">
      <c r="A234" s="13" t="s">
        <v>128</v>
      </c>
      <c r="B234" s="25">
        <v>17.468333333333334</v>
      </c>
      <c r="C234" s="41">
        <v>3737.4666666666672</v>
      </c>
      <c r="D234" s="18">
        <v>1.3141549786729954E-2</v>
      </c>
      <c r="E234" s="20">
        <v>1193.5492782919341</v>
      </c>
    </row>
    <row r="235" spans="1:9">
      <c r="A235" s="13" t="s">
        <v>232</v>
      </c>
      <c r="B235" s="25">
        <v>17.446199999999997</v>
      </c>
      <c r="C235" s="41">
        <v>2268.1799999999998</v>
      </c>
      <c r="D235" s="18">
        <v>7.7423088160315677E-3</v>
      </c>
      <c r="E235" s="20">
        <v>1193.6689351816128</v>
      </c>
      <c r="H235" t="s">
        <v>586</v>
      </c>
      <c r="I235" t="s">
        <v>299</v>
      </c>
    </row>
    <row r="236" spans="1:9">
      <c r="A236" s="13" t="s">
        <v>130</v>
      </c>
      <c r="B236" s="25">
        <v>17.513666666666666</v>
      </c>
      <c r="C236" s="41">
        <v>28493.933333333334</v>
      </c>
      <c r="D236" s="18">
        <v>9.9093356446104577E-2</v>
      </c>
      <c r="E236" s="20">
        <v>1197.3078286365683</v>
      </c>
      <c r="H236" t="s">
        <v>587</v>
      </c>
      <c r="I236" t="s">
        <v>379</v>
      </c>
    </row>
    <row r="237" spans="1:9">
      <c r="A237" s="4" t="s">
        <v>268</v>
      </c>
      <c r="B237" s="25">
        <v>17.640599999999999</v>
      </c>
      <c r="C237" s="41">
        <v>59463.259999999995</v>
      </c>
      <c r="D237" s="18">
        <v>0.20455369763282896</v>
      </c>
      <c r="E237" s="20">
        <v>1200</v>
      </c>
    </row>
    <row r="238" spans="1:9">
      <c r="A238" s="14" t="s">
        <v>184</v>
      </c>
      <c r="B238" s="25"/>
      <c r="C238" s="41"/>
      <c r="D238" s="18"/>
      <c r="E238" s="20"/>
    </row>
    <row r="239" spans="1:9">
      <c r="A239" s="13" t="s">
        <v>131</v>
      </c>
      <c r="B239" s="25">
        <v>17.840599999999998</v>
      </c>
      <c r="C239" s="41">
        <v>21476.06</v>
      </c>
      <c r="D239" s="18">
        <v>6.9901352502018357E-2</v>
      </c>
      <c r="E239" s="20">
        <v>1206.6884303727534</v>
      </c>
      <c r="H239" t="s">
        <v>588</v>
      </c>
      <c r="I239" t="s">
        <v>358</v>
      </c>
    </row>
    <row r="240" spans="1:9">
      <c r="A240" s="13" t="s">
        <v>185</v>
      </c>
      <c r="B240" s="25"/>
      <c r="C240" s="41"/>
      <c r="D240" s="18"/>
      <c r="E240" s="20"/>
      <c r="H240" t="s">
        <v>589</v>
      </c>
      <c r="I240" t="s">
        <v>555</v>
      </c>
    </row>
    <row r="241" spans="1:9">
      <c r="A241" s="13">
        <v>130</v>
      </c>
      <c r="B241" s="25">
        <v>18.073</v>
      </c>
      <c r="C241" s="41">
        <v>3882.4199999999996</v>
      </c>
      <c r="D241" s="18">
        <v>1.3215140291995591E-2</v>
      </c>
      <c r="E241" s="20">
        <v>1214.4598615178923</v>
      </c>
      <c r="F241" t="s">
        <v>678</v>
      </c>
      <c r="G241" t="s">
        <v>283</v>
      </c>
      <c r="H241" t="s">
        <v>590</v>
      </c>
      <c r="I241" t="s">
        <v>591</v>
      </c>
    </row>
    <row r="242" spans="1:9">
      <c r="A242" s="13" t="s">
        <v>199</v>
      </c>
      <c r="B242" s="25"/>
      <c r="C242" s="41"/>
      <c r="D242" s="18"/>
      <c r="E242" s="20"/>
    </row>
    <row r="243" spans="1:9">
      <c r="A243" s="13" t="s">
        <v>132</v>
      </c>
      <c r="B243" s="25">
        <v>18.298333333333332</v>
      </c>
      <c r="C243" s="41">
        <v>4242.833333333333</v>
      </c>
      <c r="D243" s="18">
        <v>1.3431625799300816E-2</v>
      </c>
      <c r="E243" s="20">
        <v>1223.5102703955515</v>
      </c>
      <c r="F243" t="s">
        <v>679</v>
      </c>
      <c r="G243" t="s">
        <v>680</v>
      </c>
      <c r="H243" t="s">
        <v>592</v>
      </c>
      <c r="I243" t="s">
        <v>376</v>
      </c>
    </row>
    <row r="244" spans="1:9">
      <c r="A244" s="13" t="s">
        <v>133</v>
      </c>
      <c r="B244" s="25">
        <v>18.4788</v>
      </c>
      <c r="C244" s="41">
        <v>14134.539999999999</v>
      </c>
      <c r="D244" s="18">
        <v>4.8039949560804471E-2</v>
      </c>
      <c r="E244" s="20">
        <v>1228.030080790671</v>
      </c>
    </row>
    <row r="245" spans="1:9">
      <c r="A245" s="14" t="s">
        <v>134</v>
      </c>
      <c r="B245" s="25">
        <v>18.517800000000001</v>
      </c>
      <c r="C245" s="41">
        <v>16448.46</v>
      </c>
      <c r="D245" s="18">
        <v>5.6150104857198978E-2</v>
      </c>
      <c r="E245" s="20">
        <v>1229.3342714786272</v>
      </c>
    </row>
    <row r="246" spans="1:9" s="11" customFormat="1">
      <c r="A246" s="14"/>
      <c r="B246" s="25"/>
      <c r="C246" s="41"/>
      <c r="D246" s="18"/>
      <c r="E246" s="20"/>
      <c r="F246" s="11" t="s">
        <v>681</v>
      </c>
      <c r="G246" s="11" t="s">
        <v>400</v>
      </c>
    </row>
    <row r="247" spans="1:9" s="11" customFormat="1">
      <c r="A247" s="14"/>
      <c r="B247" s="25"/>
      <c r="C247" s="41"/>
      <c r="D247" s="18"/>
      <c r="E247" s="20"/>
      <c r="F247" s="11" t="s">
        <v>682</v>
      </c>
      <c r="G247" s="11" t="s">
        <v>303</v>
      </c>
      <c r="H247" s="11" t="s">
        <v>593</v>
      </c>
      <c r="I247" s="11" t="s">
        <v>303</v>
      </c>
    </row>
    <row r="248" spans="1:9">
      <c r="A248" s="13" t="s">
        <v>135</v>
      </c>
      <c r="B248" s="25">
        <v>19.345600000000001</v>
      </c>
      <c r="C248" s="41">
        <v>12306.16</v>
      </c>
      <c r="D248" s="18">
        <v>4.2430467067648754E-2</v>
      </c>
      <c r="E248" s="20">
        <v>1257.0170513154892</v>
      </c>
    </row>
    <row r="249" spans="1:9" s="11" customFormat="1">
      <c r="A249" s="13"/>
      <c r="B249" s="25"/>
      <c r="C249" s="41"/>
      <c r="D249" s="18"/>
      <c r="E249" s="20"/>
      <c r="F249" s="11" t="s">
        <v>683</v>
      </c>
      <c r="G249" s="11" t="s">
        <v>283</v>
      </c>
      <c r="H249" s="11" t="s">
        <v>594</v>
      </c>
      <c r="I249" s="11" t="s">
        <v>524</v>
      </c>
    </row>
    <row r="250" spans="1:9" s="11" customFormat="1">
      <c r="A250" s="13"/>
      <c r="B250" s="25"/>
      <c r="C250" s="41"/>
      <c r="D250" s="18"/>
      <c r="E250" s="20"/>
      <c r="F250" s="11" t="s">
        <v>684</v>
      </c>
      <c r="G250" s="11" t="s">
        <v>457</v>
      </c>
      <c r="H250" s="11" t="s">
        <v>595</v>
      </c>
      <c r="I250" s="11" t="s">
        <v>283</v>
      </c>
    </row>
    <row r="251" spans="1:9">
      <c r="A251" s="14" t="s">
        <v>137</v>
      </c>
      <c r="B251" s="25">
        <v>19.857999999999997</v>
      </c>
      <c r="C251" s="41">
        <v>116353.81999999999</v>
      </c>
      <c r="D251" s="18">
        <v>0.39554457554382427</v>
      </c>
      <c r="E251" s="20">
        <v>1274.151959888613</v>
      </c>
    </row>
    <row r="252" spans="1:9">
      <c r="A252" s="13" t="s">
        <v>136</v>
      </c>
      <c r="B252" s="25">
        <v>20.052399999999999</v>
      </c>
      <c r="C252" s="41">
        <v>7860.4600000000009</v>
      </c>
      <c r="D252" s="18">
        <v>2.6943671116721479E-2</v>
      </c>
      <c r="E252" s="20">
        <v>1280.652380273893</v>
      </c>
    </row>
    <row r="253" spans="1:9">
      <c r="A253" s="15" t="s">
        <v>139</v>
      </c>
      <c r="B253" s="25">
        <v>20.463799999999999</v>
      </c>
      <c r="C253" s="41">
        <v>31546.919999999995</v>
      </c>
      <c r="D253" s="18">
        <v>0.10793475833124186</v>
      </c>
      <c r="E253" s="20">
        <v>1294.4099460450007</v>
      </c>
    </row>
    <row r="254" spans="1:9">
      <c r="A254" s="13" t="s">
        <v>138</v>
      </c>
      <c r="B254" s="25">
        <v>20.545999999999999</v>
      </c>
      <c r="C254" s="41">
        <v>1724.94</v>
      </c>
      <c r="D254" s="18">
        <v>5.8778608724815483E-3</v>
      </c>
      <c r="E254" s="20">
        <v>1297.158988392463</v>
      </c>
    </row>
    <row r="255" spans="1:9">
      <c r="A255" s="4" t="s">
        <v>140</v>
      </c>
      <c r="B255" s="25">
        <v>20.631</v>
      </c>
      <c r="C255" s="41">
        <v>10843.14</v>
      </c>
      <c r="D255" s="18">
        <v>3.7230583345464162E-2</v>
      </c>
      <c r="E255" s="20">
        <v>1300</v>
      </c>
    </row>
    <row r="256" spans="1:9">
      <c r="A256" s="14">
        <v>538</v>
      </c>
      <c r="B256" s="25">
        <v>20.819200000000002</v>
      </c>
      <c r="C256" s="41">
        <v>20048.759999999998</v>
      </c>
      <c r="D256" s="18">
        <v>6.8709044496888014E-2</v>
      </c>
      <c r="E256" s="20">
        <v>1306.2954409710132</v>
      </c>
    </row>
    <row r="257" spans="1:9">
      <c r="A257" s="14" t="s">
        <v>177</v>
      </c>
      <c r="B257" s="25">
        <v>20.820799999999998</v>
      </c>
      <c r="C257" s="41">
        <v>2986.6400000000003</v>
      </c>
      <c r="D257" s="18">
        <v>1.0269795525685672E-2</v>
      </c>
      <c r="E257" s="20">
        <v>1306.7801235577349</v>
      </c>
    </row>
    <row r="258" spans="1:9" s="11" customFormat="1">
      <c r="A258" s="14"/>
      <c r="B258" s="25"/>
      <c r="C258" s="41"/>
      <c r="D258" s="18"/>
      <c r="E258" s="20"/>
      <c r="F258" s="11" t="s">
        <v>685</v>
      </c>
      <c r="G258" s="11" t="s">
        <v>686</v>
      </c>
    </row>
    <row r="259" spans="1:9">
      <c r="A259" s="13">
        <v>524</v>
      </c>
      <c r="B259" s="25">
        <v>21.072199999999999</v>
      </c>
      <c r="C259" s="41">
        <v>24212.94</v>
      </c>
      <c r="D259" s="18">
        <v>8.307174250251903E-2</v>
      </c>
      <c r="E259" s="20">
        <v>1315.7630859662142</v>
      </c>
    </row>
    <row r="260" spans="1:9">
      <c r="A260" s="13" t="s">
        <v>141</v>
      </c>
      <c r="B260" s="25"/>
      <c r="C260" s="41"/>
      <c r="D260" s="18"/>
      <c r="E260" s="20"/>
      <c r="F260" t="s">
        <v>687</v>
      </c>
      <c r="G260" t="s">
        <v>303</v>
      </c>
      <c r="H260" t="s">
        <v>596</v>
      </c>
      <c r="I260" t="s">
        <v>303</v>
      </c>
    </row>
    <row r="261" spans="1:9">
      <c r="A261" s="13">
        <v>525</v>
      </c>
      <c r="B261" s="25">
        <v>21.389000000000003</v>
      </c>
      <c r="C261" s="41">
        <v>38352.839999999997</v>
      </c>
      <c r="D261" s="18">
        <v>0.13081744610587065</v>
      </c>
      <c r="E261" s="20">
        <v>1327.0820252320868</v>
      </c>
    </row>
    <row r="262" spans="1:9">
      <c r="A262" s="13" t="s">
        <v>142</v>
      </c>
      <c r="B262" s="25"/>
      <c r="C262" s="41"/>
      <c r="D262" s="18"/>
      <c r="E262" s="20"/>
    </row>
    <row r="263" spans="1:9">
      <c r="A263" s="13">
        <v>526</v>
      </c>
      <c r="B263" s="25">
        <v>21.662600000000005</v>
      </c>
      <c r="C263" s="41">
        <v>26605.1</v>
      </c>
      <c r="D263" s="18">
        <v>9.1084964761429549E-2</v>
      </c>
      <c r="E263" s="20">
        <v>1336.8587028846675</v>
      </c>
      <c r="F263" t="s">
        <v>688</v>
      </c>
      <c r="G263" t="s">
        <v>283</v>
      </c>
      <c r="H263" t="s">
        <v>597</v>
      </c>
      <c r="I263" t="s">
        <v>429</v>
      </c>
    </row>
    <row r="264" spans="1:9">
      <c r="A264" s="13">
        <v>330</v>
      </c>
      <c r="B264" s="25">
        <v>21.958999999999996</v>
      </c>
      <c r="C264" s="41">
        <v>1880.9599999999998</v>
      </c>
      <c r="D264" s="18">
        <v>6.4992982790387675E-3</v>
      </c>
      <c r="E264" s="20">
        <v>1347.4475524588913</v>
      </c>
      <c r="H264" t="s">
        <v>598</v>
      </c>
      <c r="I264" t="s">
        <v>298</v>
      </c>
    </row>
    <row r="265" spans="1:9">
      <c r="A265" s="13" t="s">
        <v>201</v>
      </c>
      <c r="B265" s="25"/>
      <c r="C265" s="41"/>
      <c r="D265" s="18"/>
      <c r="E265" s="20"/>
      <c r="F265" t="s">
        <v>689</v>
      </c>
      <c r="G265" t="s">
        <v>690</v>
      </c>
      <c r="H265" t="s">
        <v>599</v>
      </c>
      <c r="I265" t="s">
        <v>300</v>
      </c>
    </row>
    <row r="266" spans="1:9">
      <c r="A266" s="13" t="s">
        <v>168</v>
      </c>
      <c r="B266" s="25">
        <v>22.221399999999996</v>
      </c>
      <c r="C266" s="41">
        <v>19429.02</v>
      </c>
      <c r="D266" s="18">
        <v>6.5890526361268423E-2</v>
      </c>
      <c r="E266" s="20">
        <v>1356.8239046197407</v>
      </c>
    </row>
    <row r="267" spans="1:9">
      <c r="A267" s="14" t="s">
        <v>143</v>
      </c>
      <c r="B267" s="25"/>
      <c r="C267" s="41"/>
      <c r="D267" s="18"/>
      <c r="E267" s="20"/>
      <c r="H267" t="s">
        <v>600</v>
      </c>
      <c r="I267" t="s">
        <v>601</v>
      </c>
    </row>
    <row r="268" spans="1:9">
      <c r="A268" s="14" t="s">
        <v>202</v>
      </c>
      <c r="B268" s="25">
        <v>22.621000000000002</v>
      </c>
      <c r="C268" s="41">
        <v>22363.579999999998</v>
      </c>
      <c r="D268" s="18">
        <v>7.7014362585894017E-2</v>
      </c>
      <c r="E268" s="20">
        <v>1371.1012767402767</v>
      </c>
      <c r="H268" t="s">
        <v>602</v>
      </c>
      <c r="I268" t="s">
        <v>272</v>
      </c>
    </row>
    <row r="269" spans="1:9" s="11" customFormat="1">
      <c r="A269" s="14"/>
      <c r="B269" s="25"/>
      <c r="C269" s="41"/>
      <c r="D269" s="18"/>
      <c r="E269" s="20"/>
      <c r="H269" s="11" t="s">
        <v>603</v>
      </c>
      <c r="I269" s="11" t="s">
        <v>298</v>
      </c>
    </row>
    <row r="270" spans="1:9">
      <c r="A270" s="14" t="s">
        <v>169</v>
      </c>
      <c r="B270" s="25">
        <v>22.799199999999999</v>
      </c>
      <c r="C270" s="41">
        <v>30751.840000000004</v>
      </c>
      <c r="D270" s="18">
        <v>0.10363194917819922</v>
      </c>
      <c r="E270" s="20">
        <v>1377.4682650800237</v>
      </c>
    </row>
    <row r="271" spans="1:9" s="11" customFormat="1">
      <c r="A271" s="14"/>
      <c r="B271" s="25"/>
      <c r="C271" s="41"/>
      <c r="D271" s="18"/>
      <c r="E271" s="20"/>
      <c r="H271" s="11" t="s">
        <v>604</v>
      </c>
      <c r="I271" s="11" t="s">
        <v>500</v>
      </c>
    </row>
    <row r="272" spans="1:9">
      <c r="A272" s="4" t="s">
        <v>144</v>
      </c>
      <c r="B272" s="25">
        <v>23.4298</v>
      </c>
      <c r="C272" s="41">
        <v>49404.08</v>
      </c>
      <c r="D272" s="18">
        <v>0.16794872389176504</v>
      </c>
      <c r="E272" s="20">
        <v>1400</v>
      </c>
      <c r="F272" t="s">
        <v>691</v>
      </c>
      <c r="G272" t="s">
        <v>341</v>
      </c>
      <c r="H272" t="s">
        <v>605</v>
      </c>
      <c r="I272" t="s">
        <v>294</v>
      </c>
    </row>
    <row r="273" spans="1:5">
      <c r="A273" s="14">
        <v>539</v>
      </c>
      <c r="B273" s="25">
        <v>23.702999999999999</v>
      </c>
      <c r="C273" s="41">
        <v>10848.400000000001</v>
      </c>
      <c r="D273" s="18">
        <v>3.702831333932894E-2</v>
      </c>
      <c r="E273" s="20">
        <v>1409.7613829444956</v>
      </c>
    </row>
    <row r="274" spans="1:5">
      <c r="A274" s="14">
        <v>527</v>
      </c>
      <c r="B274" s="25">
        <v>24.049599999999998</v>
      </c>
      <c r="C274" s="41">
        <v>21877.82</v>
      </c>
      <c r="D274" s="18">
        <v>7.5461704576532007E-2</v>
      </c>
      <c r="E274" s="20">
        <v>1422.1458160130253</v>
      </c>
    </row>
    <row r="275" spans="1:5">
      <c r="A275" s="14">
        <v>540</v>
      </c>
      <c r="B275" s="25">
        <v>24.475399999999997</v>
      </c>
      <c r="C275" s="41">
        <v>17230.740000000002</v>
      </c>
      <c r="D275" s="18">
        <v>5.8618404908279589E-2</v>
      </c>
      <c r="E275" s="20">
        <v>1437.3599136341822</v>
      </c>
    </row>
    <row r="276" spans="1:5">
      <c r="A276" s="14">
        <v>541</v>
      </c>
      <c r="B276" s="25">
        <v>24.603200000000005</v>
      </c>
      <c r="C276" s="41">
        <v>9037.4600000000009</v>
      </c>
      <c r="D276" s="18">
        <v>3.0682709677739922E-2</v>
      </c>
      <c r="E276" s="20">
        <v>1441.925362073626</v>
      </c>
    </row>
    <row r="277" spans="1:5">
      <c r="A277" s="14">
        <v>542</v>
      </c>
      <c r="B277" s="25">
        <v>24.764400000000002</v>
      </c>
      <c r="C277" s="41">
        <v>17607.599999999999</v>
      </c>
      <c r="D277" s="18">
        <v>6.0353061614320011E-2</v>
      </c>
      <c r="E277" s="20">
        <v>1447.6853537016211</v>
      </c>
    </row>
    <row r="278" spans="1:5">
      <c r="A278" s="14">
        <v>528</v>
      </c>
      <c r="B278" s="25">
        <v>24.856199999999994</v>
      </c>
      <c r="C278" s="41">
        <v>34492.339999999997</v>
      </c>
      <c r="D278" s="18">
        <v>0.117389193968337</v>
      </c>
      <c r="E278" s="20">
        <v>1450.965985187403</v>
      </c>
    </row>
    <row r="279" spans="1:5">
      <c r="A279" s="14">
        <v>529</v>
      </c>
      <c r="B279" s="25">
        <v>25.0092</v>
      </c>
      <c r="C279" s="41">
        <v>16618.859999999997</v>
      </c>
      <c r="D279" s="18">
        <v>5.6320332684994034E-2</v>
      </c>
      <c r="E279" s="20">
        <v>1456.4335101641418</v>
      </c>
    </row>
    <row r="280" spans="1:5">
      <c r="A280" s="14">
        <v>530</v>
      </c>
      <c r="B280" s="25">
        <v>25.110400000000002</v>
      </c>
      <c r="C280" s="41">
        <v>53944.259999999995</v>
      </c>
      <c r="D280" s="18">
        <v>0.18559757802719901</v>
      </c>
      <c r="E280" s="20">
        <v>1460.0480508666237</v>
      </c>
    </row>
    <row r="281" spans="1:5">
      <c r="A281" s="14">
        <v>531</v>
      </c>
      <c r="B281" s="25">
        <v>25.2746</v>
      </c>
      <c r="C281" s="41">
        <v>20463.259999999998</v>
      </c>
      <c r="D281" s="18">
        <v>6.9971110328836766E-2</v>
      </c>
      <c r="E281" s="20">
        <v>1465.9156771525136</v>
      </c>
    </row>
    <row r="282" spans="1:5">
      <c r="A282" s="14" t="s">
        <v>222</v>
      </c>
      <c r="B282" s="25">
        <v>25.434800000000003</v>
      </c>
      <c r="C282" s="41">
        <v>5020.1600000000008</v>
      </c>
      <c r="D282" s="18">
        <v>1.7250667030284626E-2</v>
      </c>
      <c r="E282" s="20">
        <v>1471.639875566995</v>
      </c>
    </row>
    <row r="283" spans="1:5">
      <c r="A283" s="14">
        <v>532</v>
      </c>
      <c r="B283" s="25">
        <v>25.4406</v>
      </c>
      <c r="C283" s="41">
        <v>15802.220000000001</v>
      </c>
      <c r="D283" s="18">
        <v>5.3490342323851803E-2</v>
      </c>
      <c r="E283" s="20">
        <v>1471.8478329272307</v>
      </c>
    </row>
    <row r="284" spans="1:5">
      <c r="A284" s="14">
        <v>533</v>
      </c>
      <c r="B284" s="25">
        <v>25.613799999999998</v>
      </c>
      <c r="C284" s="41">
        <v>26145.059999999998</v>
      </c>
      <c r="D284" s="18">
        <v>9.007966357542066E-2</v>
      </c>
      <c r="E284" s="20">
        <v>1478.03446430346</v>
      </c>
    </row>
    <row r="285" spans="1:5">
      <c r="A285" s="14">
        <v>543</v>
      </c>
      <c r="B285" s="25">
        <v>25.7956</v>
      </c>
      <c r="C285" s="41">
        <v>18666.840000000004</v>
      </c>
      <c r="D285" s="18">
        <v>6.3669735344557651E-2</v>
      </c>
      <c r="E285" s="20">
        <v>1484.5307811529058</v>
      </c>
    </row>
    <row r="286" spans="1:5">
      <c r="A286" s="14">
        <v>544</v>
      </c>
      <c r="B286" s="25">
        <v>25.863599999999998</v>
      </c>
      <c r="C286" s="41">
        <v>34867.879999999997</v>
      </c>
      <c r="D286" s="18">
        <v>0.11947995270976323</v>
      </c>
      <c r="E286" s="20">
        <v>1486.9604549043397</v>
      </c>
    </row>
    <row r="287" spans="1:5">
      <c r="A287" s="14">
        <v>545</v>
      </c>
      <c r="B287" s="25">
        <v>26.024400000000004</v>
      </c>
      <c r="C287" s="41">
        <v>80406.34</v>
      </c>
      <c r="D287" s="18">
        <v>0.27317146118391161</v>
      </c>
      <c r="E287" s="20">
        <v>1492.7059656799393</v>
      </c>
    </row>
    <row r="288" spans="1:5">
      <c r="A288" s="13" t="s">
        <v>145</v>
      </c>
      <c r="B288" s="25">
        <v>26.022399999999998</v>
      </c>
      <c r="C288" s="41">
        <v>19599.36</v>
      </c>
      <c r="D288" s="18">
        <v>6.6449706285216667E-2</v>
      </c>
      <c r="E288" s="20">
        <v>1492.63457554866</v>
      </c>
    </row>
    <row r="289" spans="1:5">
      <c r="A289" s="4" t="s">
        <v>146</v>
      </c>
      <c r="B289" s="25">
        <v>26.100599999999996</v>
      </c>
      <c r="C289" s="41">
        <v>28245.960000000003</v>
      </c>
      <c r="D289" s="18">
        <v>9.6234603465471136E-2</v>
      </c>
      <c r="E289" s="20">
        <v>1500</v>
      </c>
    </row>
    <row r="290" spans="1:5">
      <c r="A290" s="13">
        <v>534</v>
      </c>
      <c r="B290" s="25">
        <v>26.273400000000002</v>
      </c>
      <c r="C290" s="41">
        <v>14642.659999999998</v>
      </c>
      <c r="D290" s="18">
        <v>5.0030073574400966E-2</v>
      </c>
      <c r="E290" s="20">
        <v>1506.7788807036818</v>
      </c>
    </row>
    <row r="291" spans="1:5">
      <c r="A291" s="13" t="s">
        <v>147</v>
      </c>
      <c r="B291" s="25">
        <v>26.46766666666667</v>
      </c>
      <c r="C291" s="41">
        <v>4640.2</v>
      </c>
      <c r="D291" s="18">
        <v>1.5709673220409531E-2</v>
      </c>
      <c r="E291" s="20">
        <v>1513.936809258518</v>
      </c>
    </row>
    <row r="292" spans="1:5">
      <c r="A292" s="14">
        <v>184</v>
      </c>
      <c r="B292" s="25">
        <v>26.7592</v>
      </c>
      <c r="C292" s="41">
        <v>10264.719999999999</v>
      </c>
      <c r="D292" s="18">
        <v>3.5252311163534514E-2</v>
      </c>
      <c r="E292" s="20">
        <v>1525.8354471772416</v>
      </c>
    </row>
    <row r="293" spans="1:5">
      <c r="A293" s="14" t="s">
        <v>148</v>
      </c>
      <c r="B293" s="25">
        <v>26.8462</v>
      </c>
      <c r="C293" s="41">
        <v>10706.54</v>
      </c>
      <c r="D293" s="18">
        <v>3.6221358722763976E-2</v>
      </c>
      <c r="E293" s="20">
        <v>1529.2484234002625</v>
      </c>
    </row>
    <row r="294" spans="1:5">
      <c r="A294" s="14">
        <v>178</v>
      </c>
      <c r="B294" s="25"/>
      <c r="C294" s="41"/>
      <c r="D294" s="18"/>
      <c r="E294" s="20"/>
    </row>
    <row r="295" spans="1:5">
      <c r="A295" s="14" t="s">
        <v>203</v>
      </c>
      <c r="B295" s="25">
        <v>27.005400000000002</v>
      </c>
      <c r="C295" s="41">
        <v>24815.5</v>
      </c>
      <c r="D295" s="18">
        <v>8.4612908624998165E-2</v>
      </c>
      <c r="E295" s="20">
        <v>1535.493346543107</v>
      </c>
    </row>
    <row r="296" spans="1:5">
      <c r="A296" s="14">
        <v>535</v>
      </c>
      <c r="B296" s="25">
        <v>27.178199999999997</v>
      </c>
      <c r="C296" s="41">
        <v>49236.039999999994</v>
      </c>
      <c r="D296" s="18">
        <v>0.16808165164868</v>
      </c>
      <c r="E296" s="20">
        <v>1542.2713628224774</v>
      </c>
    </row>
    <row r="297" spans="1:5">
      <c r="A297" s="14">
        <v>546</v>
      </c>
      <c r="B297" s="25">
        <v>27.461200000000002</v>
      </c>
      <c r="C297" s="41">
        <v>18324.359999999997</v>
      </c>
      <c r="D297" s="18">
        <v>6.3416958502460832E-2</v>
      </c>
      <c r="E297" s="20">
        <v>1553.3735039793955</v>
      </c>
    </row>
    <row r="298" spans="1:5">
      <c r="A298" s="14">
        <v>547</v>
      </c>
      <c r="B298" s="25">
        <v>27.720799999999997</v>
      </c>
      <c r="C298" s="41">
        <v>13296.26</v>
      </c>
      <c r="D298" s="18">
        <v>4.4576168824752904E-2</v>
      </c>
      <c r="E298" s="20">
        <v>1563.5574798317368</v>
      </c>
    </row>
    <row r="299" spans="1:5">
      <c r="A299" s="4" t="s">
        <v>149</v>
      </c>
      <c r="B299" s="25">
        <v>28.649799999999999</v>
      </c>
      <c r="C299" s="41">
        <v>11800.439999999999</v>
      </c>
      <c r="D299" s="18">
        <v>3.998787166251546E-2</v>
      </c>
      <c r="E299" s="20">
        <v>1600</v>
      </c>
    </row>
    <row r="300" spans="1:5">
      <c r="A300" s="13" t="s">
        <v>170</v>
      </c>
      <c r="B300" s="25">
        <v>28.670250000000003</v>
      </c>
      <c r="C300" s="41">
        <v>18706.824999999997</v>
      </c>
      <c r="D300" s="18">
        <v>6.0839263460814849E-2</v>
      </c>
      <c r="E300" s="20">
        <v>1601.5590082463698</v>
      </c>
    </row>
    <row r="301" spans="1:5">
      <c r="A301" s="13" t="s">
        <v>150</v>
      </c>
      <c r="B301" s="25"/>
      <c r="C301" s="41"/>
      <c r="D301" s="18"/>
      <c r="E301" s="20"/>
    </row>
    <row r="302" spans="1:5">
      <c r="A302" s="13">
        <v>370</v>
      </c>
      <c r="B302" s="25">
        <v>30.922500000000003</v>
      </c>
      <c r="C302" s="41">
        <v>3693.8249999999998</v>
      </c>
      <c r="D302" s="18">
        <v>1.2607299944599599E-2</v>
      </c>
      <c r="E302" s="20">
        <v>1694.1706289106555</v>
      </c>
    </row>
    <row r="303" spans="1:5">
      <c r="A303" s="4" t="s">
        <v>151</v>
      </c>
      <c r="B303" s="25">
        <v>31.073799999999999</v>
      </c>
      <c r="C303" s="41">
        <v>8198.84</v>
      </c>
      <c r="D303" s="18">
        <v>2.8207380543483318E-2</v>
      </c>
      <c r="E303" s="20">
        <v>1700</v>
      </c>
    </row>
    <row r="304" spans="1:5">
      <c r="A304" s="4" t="s">
        <v>152</v>
      </c>
      <c r="B304" s="25">
        <v>33.382799999999996</v>
      </c>
      <c r="C304" s="41">
        <v>3629.9</v>
      </c>
      <c r="D304" s="18">
        <v>1.2303319448011021E-2</v>
      </c>
      <c r="E304" s="20">
        <v>1800</v>
      </c>
    </row>
  </sheetData>
  <mergeCells count="11">
    <mergeCell ref="B1:E1"/>
    <mergeCell ref="F87:F88"/>
    <mergeCell ref="G87:G88"/>
    <mergeCell ref="H87:H88"/>
    <mergeCell ref="I87:I88"/>
    <mergeCell ref="H2:I2"/>
    <mergeCell ref="F2:G2"/>
    <mergeCell ref="F4:F6"/>
    <mergeCell ref="H4:H6"/>
    <mergeCell ref="G4:G6"/>
    <mergeCell ref="I4:I6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I304"/>
  <sheetViews>
    <sheetView topLeftCell="A86" workbookViewId="0">
      <selection activeCell="I93" sqref="I93"/>
    </sheetView>
  </sheetViews>
  <sheetFormatPr baseColWidth="10" defaultColWidth="8.83203125" defaultRowHeight="14" x14ac:dyDescent="0"/>
  <cols>
    <col min="1" max="1" width="20.1640625" style="11" customWidth="1"/>
    <col min="3" max="3" width="9.5" bestFit="1" customWidth="1"/>
    <col min="6" max="6" width="10.83203125" bestFit="1" customWidth="1"/>
    <col min="7" max="7" width="20.5" customWidth="1"/>
    <col min="8" max="8" width="10.83203125" bestFit="1" customWidth="1"/>
  </cols>
  <sheetData>
    <row r="1" spans="1:9">
      <c r="B1" s="110" t="s">
        <v>692</v>
      </c>
      <c r="C1" s="110"/>
      <c r="D1" s="110"/>
      <c r="E1" s="110"/>
      <c r="F1" s="110" t="s">
        <v>307</v>
      </c>
      <c r="G1" s="110"/>
      <c r="H1" s="110" t="s">
        <v>342</v>
      </c>
      <c r="I1" s="110"/>
    </row>
    <row r="2" spans="1:9">
      <c r="A2" s="3" t="s">
        <v>0</v>
      </c>
      <c r="B2" s="27" t="s">
        <v>153</v>
      </c>
      <c r="C2" s="17" t="s">
        <v>154</v>
      </c>
      <c r="D2" s="19" t="s">
        <v>155</v>
      </c>
      <c r="E2" s="28" t="s">
        <v>156</v>
      </c>
    </row>
    <row r="3" spans="1:9" s="11" customFormat="1">
      <c r="A3" s="3"/>
      <c r="B3" s="27"/>
      <c r="C3" s="17"/>
      <c r="D3" s="19"/>
      <c r="E3" s="28"/>
      <c r="F3" s="11" t="s">
        <v>693</v>
      </c>
      <c r="G3" s="11" t="s">
        <v>694</v>
      </c>
      <c r="H3" s="11" t="s">
        <v>766</v>
      </c>
      <c r="I3" s="11" t="s">
        <v>767</v>
      </c>
    </row>
    <row r="4" spans="1:9">
      <c r="A4" s="22" t="s">
        <v>213</v>
      </c>
      <c r="B4" s="25">
        <v>2.2164999999999999</v>
      </c>
      <c r="C4" s="41">
        <v>243557.4</v>
      </c>
      <c r="D4" s="18">
        <v>0.81531776982172177</v>
      </c>
      <c r="E4" s="20">
        <v>616.78382925669882</v>
      </c>
      <c r="F4" s="115" t="s">
        <v>695</v>
      </c>
      <c r="G4" s="114" t="s">
        <v>696</v>
      </c>
      <c r="H4" s="115" t="s">
        <v>768</v>
      </c>
      <c r="I4" s="115" t="s">
        <v>343</v>
      </c>
    </row>
    <row r="5" spans="1:9">
      <c r="A5" s="22" t="s">
        <v>172</v>
      </c>
      <c r="B5" s="25">
        <v>2.2229999999999999</v>
      </c>
      <c r="C5" s="41">
        <v>8663.65</v>
      </c>
      <c r="D5" s="18">
        <v>2.8999086910341525E-2</v>
      </c>
      <c r="E5" s="20">
        <v>617.12737192391182</v>
      </c>
      <c r="F5" s="115"/>
      <c r="G5" s="114"/>
      <c r="H5" s="115"/>
      <c r="I5" s="115"/>
    </row>
    <row r="6" spans="1:9">
      <c r="A6" s="22" t="s">
        <v>173</v>
      </c>
      <c r="B6" s="25">
        <v>2.2374999999999998</v>
      </c>
      <c r="C6" s="41">
        <v>99779.45</v>
      </c>
      <c r="D6" s="18">
        <v>0.33678077545119195</v>
      </c>
      <c r="E6" s="20">
        <v>617.93672415640685</v>
      </c>
      <c r="F6" s="115"/>
      <c r="G6" s="114"/>
      <c r="H6" s="115"/>
      <c r="I6" s="115"/>
    </row>
    <row r="7" spans="1:9">
      <c r="A7" s="22" t="s">
        <v>212</v>
      </c>
      <c r="B7" s="25">
        <v>2.2294999999999998</v>
      </c>
      <c r="C7" s="41">
        <v>201150.625</v>
      </c>
      <c r="D7" s="18">
        <v>0.66976305788138446</v>
      </c>
      <c r="E7" s="20">
        <v>617.49747715673493</v>
      </c>
      <c r="F7" s="115"/>
      <c r="G7" s="114"/>
      <c r="H7" s="115"/>
      <c r="I7" s="115"/>
    </row>
    <row r="8" spans="1:9" s="11" customFormat="1">
      <c r="A8" s="22"/>
      <c r="B8" s="25"/>
      <c r="C8" s="41"/>
      <c r="D8" s="18"/>
      <c r="E8" s="20"/>
      <c r="F8" s="44"/>
      <c r="G8" s="45"/>
      <c r="H8" s="44" t="s">
        <v>769</v>
      </c>
      <c r="I8" s="44" t="s">
        <v>298</v>
      </c>
    </row>
    <row r="9" spans="1:9">
      <c r="A9" s="22" t="s">
        <v>186</v>
      </c>
      <c r="B9" s="25">
        <v>2.7327499999999998</v>
      </c>
      <c r="C9" s="41">
        <v>558525.52500000002</v>
      </c>
      <c r="D9" s="18">
        <v>1.8722423932559655</v>
      </c>
      <c r="E9" s="20">
        <v>645.16493707631776</v>
      </c>
      <c r="F9" s="115" t="s">
        <v>697</v>
      </c>
      <c r="G9" s="114" t="s">
        <v>382</v>
      </c>
    </row>
    <row r="10" spans="1:9">
      <c r="A10" s="22" t="s">
        <v>191</v>
      </c>
      <c r="B10" s="25">
        <v>2.7327499999999998</v>
      </c>
      <c r="C10" s="41">
        <v>556268.6</v>
      </c>
      <c r="D10" s="18">
        <v>1.8626391311142247</v>
      </c>
      <c r="E10" s="20">
        <v>645.16493707631776</v>
      </c>
      <c r="F10" s="115"/>
      <c r="G10" s="114"/>
    </row>
    <row r="11" spans="1:9">
      <c r="A11" s="22" t="s">
        <v>228</v>
      </c>
      <c r="B11" s="25">
        <v>2.7335000000000003</v>
      </c>
      <c r="C11" s="41">
        <v>39066.300000000003</v>
      </c>
      <c r="D11" s="18">
        <v>0.13579870314223683</v>
      </c>
      <c r="E11" s="20">
        <v>644.79154293312263</v>
      </c>
      <c r="F11" s="115"/>
      <c r="G11" s="114"/>
    </row>
    <row r="12" spans="1:9">
      <c r="A12" s="22" t="s">
        <v>187</v>
      </c>
      <c r="B12" s="25">
        <v>2.9057500000000003</v>
      </c>
      <c r="C12" s="41">
        <v>8889.0750000000007</v>
      </c>
      <c r="D12" s="18">
        <v>2.9808963252170712E-2</v>
      </c>
      <c r="E12" s="20">
        <v>654.67492144606717</v>
      </c>
      <c r="F12" t="s">
        <v>698</v>
      </c>
      <c r="G12" t="s">
        <v>699</v>
      </c>
    </row>
    <row r="13" spans="1:9">
      <c r="A13" s="22" t="s">
        <v>174</v>
      </c>
      <c r="B13" s="25">
        <v>2.9904999999999999</v>
      </c>
      <c r="C13" s="41">
        <v>3104.4500000000003</v>
      </c>
      <c r="D13" s="18">
        <v>1.0318578196975488E-2</v>
      </c>
      <c r="E13" s="20">
        <v>659.33848245113154</v>
      </c>
    </row>
    <row r="14" spans="1:9">
      <c r="A14" s="22" t="s">
        <v>163</v>
      </c>
      <c r="B14" s="25">
        <v>3.1295000000000002</v>
      </c>
      <c r="C14" s="41">
        <v>10221.725</v>
      </c>
      <c r="D14" s="18">
        <v>3.4379733328338928E-2</v>
      </c>
      <c r="E14" s="20">
        <v>666.98262266265306</v>
      </c>
    </row>
    <row r="15" spans="1:9">
      <c r="A15" s="22" t="s">
        <v>175</v>
      </c>
      <c r="B15" s="25">
        <v>3.274</v>
      </c>
      <c r="C15" s="41">
        <v>5707.5250000000005</v>
      </c>
      <c r="D15" s="18">
        <v>1.8742420076686001E-2</v>
      </c>
      <c r="E15" s="20">
        <v>674.92460628677304</v>
      </c>
    </row>
    <row r="16" spans="1:9">
      <c r="A16" s="22" t="s">
        <v>193</v>
      </c>
      <c r="B16" s="25">
        <v>3.2925</v>
      </c>
      <c r="C16" s="41">
        <v>58596.825000000004</v>
      </c>
      <c r="D16" s="18">
        <v>0.19704549510259473</v>
      </c>
      <c r="E16" s="20">
        <v>675.94143761627026</v>
      </c>
    </row>
    <row r="17" spans="1:9">
      <c r="A17" s="22">
        <v>25</v>
      </c>
      <c r="B17" s="25">
        <v>3.3445</v>
      </c>
      <c r="C17" s="41">
        <v>51314.25</v>
      </c>
      <c r="D17" s="18">
        <v>0.17543328733023847</v>
      </c>
      <c r="E17" s="20">
        <v>678.80585856750554</v>
      </c>
    </row>
    <row r="18" spans="1:9">
      <c r="A18" s="22" t="s">
        <v>162</v>
      </c>
      <c r="B18" s="25"/>
      <c r="C18" s="41"/>
      <c r="D18" s="18"/>
      <c r="E18" s="20"/>
      <c r="F18" t="s">
        <v>700</v>
      </c>
      <c r="G18" t="s">
        <v>497</v>
      </c>
      <c r="H18" t="s">
        <v>770</v>
      </c>
      <c r="I18" t="s">
        <v>501</v>
      </c>
    </row>
    <row r="19" spans="1:9">
      <c r="A19" s="16" t="s">
        <v>1</v>
      </c>
      <c r="B19" s="25"/>
      <c r="C19" s="41"/>
      <c r="D19" s="18"/>
      <c r="E19" s="20"/>
    </row>
    <row r="20" spans="1:9">
      <c r="A20" s="14" t="s">
        <v>176</v>
      </c>
      <c r="B20" s="25">
        <v>3.5165000000000002</v>
      </c>
      <c r="C20" s="41">
        <v>68672.95</v>
      </c>
      <c r="D20" s="18">
        <v>0.22167432738860304</v>
      </c>
      <c r="E20" s="20">
        <v>688.30987560093763</v>
      </c>
    </row>
    <row r="21" spans="1:9">
      <c r="A21" s="16" t="s">
        <v>2</v>
      </c>
      <c r="B21" s="25">
        <v>3.5420000000000003</v>
      </c>
      <c r="C21" s="41">
        <v>50589.05</v>
      </c>
      <c r="D21" s="18">
        <v>0.1688116016073474</v>
      </c>
      <c r="E21" s="20">
        <v>689.61793868674579</v>
      </c>
    </row>
    <row r="22" spans="1:9">
      <c r="A22" s="8" t="s">
        <v>3</v>
      </c>
      <c r="B22" s="25">
        <v>3.73</v>
      </c>
      <c r="C22" s="41"/>
      <c r="D22" s="18"/>
      <c r="E22" s="20">
        <v>700</v>
      </c>
      <c r="F22" s="115" t="s">
        <v>701</v>
      </c>
      <c r="G22" s="114" t="s">
        <v>702</v>
      </c>
      <c r="H22" s="115" t="s">
        <v>771</v>
      </c>
      <c r="I22" s="114" t="s">
        <v>772</v>
      </c>
    </row>
    <row r="23" spans="1:9">
      <c r="A23" s="22" t="s">
        <v>210</v>
      </c>
      <c r="B23" s="25">
        <v>3.7444999999999999</v>
      </c>
      <c r="C23" s="41">
        <v>16993.724999999999</v>
      </c>
      <c r="D23" s="18">
        <v>5.7681564543430902E-2</v>
      </c>
      <c r="E23" s="20">
        <v>700.79607122292441</v>
      </c>
      <c r="F23" s="115"/>
      <c r="G23" s="114"/>
      <c r="H23" s="115"/>
      <c r="I23" s="114"/>
    </row>
    <row r="24" spans="1:9">
      <c r="A24" s="22" t="s">
        <v>214</v>
      </c>
      <c r="B24" s="25">
        <v>3.7444999999999999</v>
      </c>
      <c r="C24" s="41">
        <v>15711.125</v>
      </c>
      <c r="D24" s="18">
        <v>5.2990290915662333E-2</v>
      </c>
      <c r="E24" s="20">
        <v>700.79607122292441</v>
      </c>
      <c r="F24" s="115"/>
      <c r="G24" s="114"/>
      <c r="H24" s="115"/>
      <c r="I24" s="114"/>
    </row>
    <row r="25" spans="1:9">
      <c r="A25" s="22" t="s">
        <v>4</v>
      </c>
      <c r="B25" s="25">
        <v>3.9152499999999999</v>
      </c>
      <c r="C25" s="41">
        <v>3251.4250000000002</v>
      </c>
      <c r="D25" s="18">
        <v>1.1063186845920388E-2</v>
      </c>
      <c r="E25" s="20">
        <v>710.18600176871939</v>
      </c>
    </row>
    <row r="26" spans="1:9">
      <c r="A26" s="14" t="s">
        <v>245</v>
      </c>
      <c r="B26" s="25">
        <v>4.0522499999999999</v>
      </c>
      <c r="C26" s="41">
        <v>67520.824999999997</v>
      </c>
      <c r="D26" s="18">
        <v>0.22242191092313127</v>
      </c>
      <c r="E26" s="20">
        <v>717.7687414336749</v>
      </c>
    </row>
    <row r="27" spans="1:9">
      <c r="A27" s="14" t="s">
        <v>243</v>
      </c>
      <c r="B27" s="25">
        <v>4.2894999999999994</v>
      </c>
      <c r="C27" s="41">
        <v>3904.55</v>
      </c>
      <c r="D27" s="18">
        <v>1.2907669786742506E-2</v>
      </c>
      <c r="E27" s="20">
        <v>730.80879100641346</v>
      </c>
    </row>
    <row r="28" spans="1:9">
      <c r="A28" s="16" t="s">
        <v>164</v>
      </c>
      <c r="B28" s="25"/>
      <c r="C28" s="41"/>
      <c r="D28" s="18"/>
      <c r="E28" s="20"/>
    </row>
    <row r="29" spans="1:9">
      <c r="A29" s="15" t="s">
        <v>5</v>
      </c>
      <c r="B29" s="25"/>
      <c r="C29" s="41"/>
      <c r="D29" s="18"/>
      <c r="E29" s="20"/>
    </row>
    <row r="30" spans="1:9">
      <c r="A30" s="14" t="s">
        <v>252</v>
      </c>
      <c r="B30" s="25">
        <v>4.2960000000000003</v>
      </c>
      <c r="C30" s="41">
        <v>3898.7750000000001</v>
      </c>
      <c r="D30" s="18">
        <v>1.3232188204856818E-2</v>
      </c>
      <c r="E30" s="20">
        <v>731.12084797033549</v>
      </c>
      <c r="H30" t="s">
        <v>773</v>
      </c>
      <c r="I30" t="s">
        <v>379</v>
      </c>
    </row>
    <row r="31" spans="1:9">
      <c r="A31" s="14" t="s">
        <v>10</v>
      </c>
      <c r="B31" s="25">
        <v>4.4132499999999997</v>
      </c>
      <c r="C31" s="41">
        <v>9871.9750000000004</v>
      </c>
      <c r="D31" s="18">
        <v>3.315385592823801E-2</v>
      </c>
      <c r="E31" s="20">
        <v>737.5682017826274</v>
      </c>
    </row>
    <row r="32" spans="1:9">
      <c r="A32" s="14" t="s">
        <v>6</v>
      </c>
      <c r="B32" s="25">
        <v>4.4125000000000005</v>
      </c>
      <c r="C32" s="41">
        <v>34745.625</v>
      </c>
      <c r="D32" s="18">
        <v>0.11686854690383454</v>
      </c>
      <c r="E32" s="20">
        <v>737.5244654761434</v>
      </c>
    </row>
    <row r="33" spans="1:9">
      <c r="A33" s="13" t="s">
        <v>7</v>
      </c>
      <c r="B33" s="25">
        <v>4.4122500000000002</v>
      </c>
      <c r="C33" s="41">
        <v>19371.45</v>
      </c>
      <c r="D33" s="18">
        <v>6.5459037479934368E-2</v>
      </c>
      <c r="E33" s="20">
        <v>737.51254973206267</v>
      </c>
    </row>
    <row r="34" spans="1:9">
      <c r="A34" s="14" t="s">
        <v>215</v>
      </c>
      <c r="B34" s="25">
        <v>4.4772499999999997</v>
      </c>
      <c r="C34" s="41">
        <v>4437.5750000000007</v>
      </c>
      <c r="D34" s="18">
        <v>1.4890239842269358E-2</v>
      </c>
      <c r="E34" s="20">
        <v>741.08733860026689</v>
      </c>
    </row>
    <row r="35" spans="1:9">
      <c r="A35" s="13" t="s">
        <v>8</v>
      </c>
      <c r="B35" s="25">
        <v>4.4862500000000001</v>
      </c>
      <c r="C35" s="41">
        <v>4768805.4249999998</v>
      </c>
      <c r="D35" s="18">
        <v>15.958609314428353</v>
      </c>
      <c r="E35" s="20">
        <v>741.57722914439762</v>
      </c>
      <c r="H35" t="s">
        <v>774</v>
      </c>
      <c r="I35" t="s">
        <v>501</v>
      </c>
    </row>
    <row r="36" spans="1:9">
      <c r="A36" s="13">
        <v>520</v>
      </c>
      <c r="B36" s="25">
        <v>4.6367499999999993</v>
      </c>
      <c r="C36" s="41">
        <v>521614.9</v>
      </c>
      <c r="D36" s="18">
        <v>1.7583654080377134</v>
      </c>
      <c r="E36" s="20">
        <v>749.85627252432164</v>
      </c>
    </row>
    <row r="37" spans="1:9">
      <c r="A37" s="13" t="s">
        <v>11</v>
      </c>
      <c r="B37" s="25">
        <v>4.6377499999999996</v>
      </c>
      <c r="C37" s="41">
        <v>223939.72499999998</v>
      </c>
      <c r="D37" s="18">
        <v>0.75573439276291698</v>
      </c>
      <c r="E37" s="20">
        <v>749.91179723281687</v>
      </c>
    </row>
    <row r="38" spans="1:9">
      <c r="A38" s="13" t="s">
        <v>9</v>
      </c>
      <c r="B38" s="25"/>
      <c r="C38" s="41"/>
      <c r="D38" s="18"/>
      <c r="E38" s="20"/>
    </row>
    <row r="39" spans="1:9">
      <c r="A39" s="13" t="s">
        <v>165</v>
      </c>
      <c r="B39" s="25">
        <v>4.8050000000000006</v>
      </c>
      <c r="C39" s="41">
        <v>9564.2249999999985</v>
      </c>
      <c r="D39" s="18">
        <v>3.2190557025117451E-2</v>
      </c>
      <c r="E39" s="20">
        <v>759.10637971315475</v>
      </c>
    </row>
    <row r="40" spans="1:9">
      <c r="A40" s="13" t="s">
        <v>12</v>
      </c>
      <c r="B40" s="25">
        <v>4.8050000000000006</v>
      </c>
      <c r="C40" s="41">
        <v>8239.65</v>
      </c>
      <c r="D40" s="18">
        <v>2.778429631796922E-2</v>
      </c>
      <c r="E40" s="20">
        <v>759.10637971315475</v>
      </c>
    </row>
    <row r="41" spans="1:9">
      <c r="A41" s="13" t="s">
        <v>188</v>
      </c>
      <c r="B41" s="25">
        <v>4.8094999999999999</v>
      </c>
      <c r="C41" s="41">
        <v>17193.475000000002</v>
      </c>
      <c r="D41" s="18">
        <v>5.7808628133672497E-2</v>
      </c>
      <c r="E41" s="20">
        <v>759.35353825085178</v>
      </c>
    </row>
    <row r="42" spans="1:9">
      <c r="A42" s="13" t="s">
        <v>13</v>
      </c>
      <c r="B42" s="25">
        <v>4.8862499999999995</v>
      </c>
      <c r="C42" s="41">
        <v>38426.5</v>
      </c>
      <c r="D42" s="18">
        <v>0.13017843883407329</v>
      </c>
      <c r="E42" s="20">
        <v>763.57493635142737</v>
      </c>
    </row>
    <row r="43" spans="1:9">
      <c r="A43" s="13">
        <v>551</v>
      </c>
      <c r="B43" s="25"/>
      <c r="C43" s="41"/>
      <c r="D43" s="18"/>
      <c r="E43" s="20"/>
      <c r="F43" t="s">
        <v>703</v>
      </c>
      <c r="G43" t="s">
        <v>626</v>
      </c>
      <c r="H43" t="s">
        <v>775</v>
      </c>
      <c r="I43" t="s">
        <v>776</v>
      </c>
    </row>
    <row r="44" spans="1:9" s="11" customFormat="1">
      <c r="A44" s="13"/>
      <c r="B44" s="25"/>
      <c r="C44" s="41"/>
      <c r="D44" s="18"/>
      <c r="E44" s="20"/>
      <c r="F44" s="11" t="s">
        <v>704</v>
      </c>
      <c r="G44" s="11" t="s">
        <v>274</v>
      </c>
      <c r="H44" s="11" t="s">
        <v>777</v>
      </c>
      <c r="I44" s="11" t="s">
        <v>274</v>
      </c>
    </row>
    <row r="45" spans="1:9" s="11" customFormat="1">
      <c r="A45" s="13"/>
      <c r="B45" s="25"/>
      <c r="C45" s="41"/>
      <c r="D45" s="18"/>
      <c r="E45" s="20"/>
      <c r="F45" s="11" t="s">
        <v>705</v>
      </c>
      <c r="G45" s="11" t="s">
        <v>391</v>
      </c>
    </row>
    <row r="46" spans="1:9">
      <c r="A46" s="13" t="s">
        <v>15</v>
      </c>
      <c r="B46" s="25">
        <v>5.3036666666666674</v>
      </c>
      <c r="C46" s="41">
        <v>1898.5333333333335</v>
      </c>
      <c r="D46" s="18">
        <v>6.5224733224388551E-3</v>
      </c>
      <c r="E46" s="20">
        <v>786.48395480208171</v>
      </c>
    </row>
    <row r="47" spans="1:9">
      <c r="A47" s="13" t="s">
        <v>14</v>
      </c>
      <c r="B47" s="25"/>
      <c r="C47" s="41"/>
      <c r="D47" s="18"/>
      <c r="E47" s="20"/>
    </row>
    <row r="48" spans="1:9">
      <c r="A48" s="13" t="s">
        <v>17</v>
      </c>
      <c r="B48" s="25">
        <v>5.3804999999999996</v>
      </c>
      <c r="C48" s="41">
        <v>2023.925</v>
      </c>
      <c r="D48" s="18">
        <v>6.8310120453827089E-3</v>
      </c>
      <c r="E48" s="20">
        <v>790.75051125071332</v>
      </c>
    </row>
    <row r="49" spans="1:9">
      <c r="A49" s="13" t="s">
        <v>16</v>
      </c>
      <c r="B49" s="25">
        <v>5.4007500000000004</v>
      </c>
      <c r="C49" s="41">
        <v>62729.725000000006</v>
      </c>
      <c r="D49" s="18">
        <v>0.21006996436319106</v>
      </c>
      <c r="E49" s="20">
        <v>791.86505138987025</v>
      </c>
    </row>
    <row r="50" spans="1:9">
      <c r="A50" s="13">
        <v>321</v>
      </c>
      <c r="B50" s="25">
        <v>5.4602499999999994</v>
      </c>
      <c r="C50" s="41">
        <v>17684.3</v>
      </c>
      <c r="D50" s="18">
        <v>6.0495588728836175E-2</v>
      </c>
      <c r="E50" s="20">
        <v>795.13424510349228</v>
      </c>
    </row>
    <row r="51" spans="1:9">
      <c r="A51" s="4" t="s">
        <v>18</v>
      </c>
      <c r="B51" s="25">
        <v>5.5487500000000001</v>
      </c>
      <c r="C51" s="41"/>
      <c r="D51" s="18"/>
      <c r="E51" s="20">
        <v>800</v>
      </c>
    </row>
    <row r="52" spans="1:9">
      <c r="A52" s="14" t="s">
        <v>19</v>
      </c>
      <c r="B52" s="25">
        <v>5.5789999999999988</v>
      </c>
      <c r="C52" s="41">
        <v>20906.05</v>
      </c>
      <c r="D52" s="18">
        <v>7.0369132180238672E-2</v>
      </c>
      <c r="E52" s="20">
        <v>801.53652114933391</v>
      </c>
    </row>
    <row r="53" spans="1:9">
      <c r="A53" s="13" t="s">
        <v>20</v>
      </c>
      <c r="B53" s="25">
        <v>5.5854999999999997</v>
      </c>
      <c r="C53" s="41">
        <v>3839.7</v>
      </c>
      <c r="D53" s="18">
        <v>1.2999272524983559E-2</v>
      </c>
      <c r="E53" s="20">
        <v>801.37237692209828</v>
      </c>
    </row>
    <row r="54" spans="1:9">
      <c r="A54" s="13" t="s">
        <v>21</v>
      </c>
      <c r="B54" s="25"/>
      <c r="C54" s="41"/>
      <c r="D54" s="18"/>
      <c r="E54" s="20"/>
      <c r="F54" t="s">
        <v>706</v>
      </c>
      <c r="G54" t="s">
        <v>707</v>
      </c>
      <c r="H54" t="s">
        <v>778</v>
      </c>
      <c r="I54" t="s">
        <v>361</v>
      </c>
    </row>
    <row r="55" spans="1:9" s="11" customFormat="1">
      <c r="A55" s="13"/>
      <c r="B55" s="25"/>
      <c r="C55" s="41"/>
      <c r="D55" s="18"/>
      <c r="E55" s="20"/>
      <c r="H55" t="s">
        <v>779</v>
      </c>
      <c r="I55" s="11" t="s">
        <v>780</v>
      </c>
    </row>
    <row r="56" spans="1:9">
      <c r="A56" s="14" t="s">
        <v>194</v>
      </c>
      <c r="B56" s="25">
        <v>5.8316666666666661</v>
      </c>
      <c r="C56" s="41">
        <v>42817.066666666666</v>
      </c>
      <c r="D56" s="18">
        <v>0.15391156023101882</v>
      </c>
      <c r="E56" s="20">
        <v>810.32193066830098</v>
      </c>
    </row>
    <row r="57" spans="1:9">
      <c r="A57" s="14">
        <v>552</v>
      </c>
      <c r="B57" s="25"/>
      <c r="C57" s="41"/>
      <c r="D57" s="18"/>
      <c r="E57" s="20"/>
    </row>
    <row r="58" spans="1:9">
      <c r="A58" s="14" t="s">
        <v>22</v>
      </c>
      <c r="B58" s="25">
        <v>5.6927499999999993</v>
      </c>
      <c r="C58" s="41">
        <v>4831.3249999999998</v>
      </c>
      <c r="D58" s="18">
        <v>1.6392663283762703E-2</v>
      </c>
      <c r="E58" s="20">
        <v>805.37481609705526</v>
      </c>
    </row>
    <row r="59" spans="1:9">
      <c r="A59" s="14">
        <v>72</v>
      </c>
      <c r="B59" s="25">
        <v>6.0142500000000005</v>
      </c>
      <c r="C59" s="41">
        <v>2222.9</v>
      </c>
      <c r="D59" s="18">
        <v>7.2796827231754449E-3</v>
      </c>
      <c r="E59" s="20">
        <v>817.37657240225212</v>
      </c>
      <c r="H59" t="s">
        <v>781</v>
      </c>
      <c r="I59" t="s">
        <v>501</v>
      </c>
    </row>
    <row r="60" spans="1:9">
      <c r="A60" s="13" t="s">
        <v>23</v>
      </c>
      <c r="B60" s="25">
        <v>6.0824999999999996</v>
      </c>
      <c r="C60" s="41">
        <v>4429.8</v>
      </c>
      <c r="D60" s="18">
        <v>1.4873233594873253E-2</v>
      </c>
      <c r="E60" s="20">
        <v>819.90994505373078</v>
      </c>
    </row>
    <row r="61" spans="1:9">
      <c r="A61" s="13">
        <v>36</v>
      </c>
      <c r="B61" s="25">
        <v>6.0947499999999994</v>
      </c>
      <c r="C61" s="41">
        <v>320121.2</v>
      </c>
      <c r="D61" s="18">
        <v>1.0775239904776348</v>
      </c>
      <c r="E61" s="20">
        <v>820.36483133369279</v>
      </c>
    </row>
    <row r="62" spans="1:9">
      <c r="A62" s="13" t="s">
        <v>24</v>
      </c>
      <c r="B62" s="25">
        <v>6.0964999999999998</v>
      </c>
      <c r="C62" s="41">
        <v>8873.6749999999993</v>
      </c>
      <c r="D62" s="18">
        <v>2.9853680908727684E-2</v>
      </c>
      <c r="E62" s="20">
        <v>820.43077922729981</v>
      </c>
    </row>
    <row r="63" spans="1:9" s="11" customFormat="1">
      <c r="A63" s="13"/>
      <c r="B63" s="25"/>
      <c r="C63" s="41"/>
      <c r="D63" s="18"/>
      <c r="E63" s="20"/>
      <c r="H63" s="11" t="s">
        <v>782</v>
      </c>
      <c r="I63" s="11" t="s">
        <v>626</v>
      </c>
    </row>
    <row r="64" spans="1:9">
      <c r="A64" s="13" t="s">
        <v>25</v>
      </c>
      <c r="B64" s="25">
        <v>6.4372500000000006</v>
      </c>
      <c r="C64" s="41">
        <v>39368.474999999999</v>
      </c>
      <c r="D64" s="18">
        <v>0.12359959611614575</v>
      </c>
      <c r="E64" s="20">
        <v>833.14274293606036</v>
      </c>
    </row>
    <row r="65" spans="1:9">
      <c r="A65" s="13" t="s">
        <v>189</v>
      </c>
      <c r="B65" s="25">
        <v>6.5574999999999992</v>
      </c>
      <c r="C65" s="41">
        <v>4877.2249999999995</v>
      </c>
      <c r="D65" s="18">
        <v>1.632919920855196E-2</v>
      </c>
      <c r="E65" s="20">
        <v>837.62603183093051</v>
      </c>
    </row>
    <row r="66" spans="1:9">
      <c r="A66" s="13" t="s">
        <v>28</v>
      </c>
      <c r="B66" s="25">
        <v>6.5575000000000001</v>
      </c>
      <c r="C66" s="41">
        <v>10188.699999999999</v>
      </c>
      <c r="D66" s="18">
        <v>3.4677507323175365E-2</v>
      </c>
      <c r="E66" s="20">
        <v>837.62557049437385</v>
      </c>
    </row>
    <row r="67" spans="1:9">
      <c r="A67" s="13" t="s">
        <v>27</v>
      </c>
      <c r="B67" s="25">
        <v>6.7257499999999997</v>
      </c>
      <c r="C67" s="41">
        <v>12981.075000000001</v>
      </c>
      <c r="D67" s="18">
        <v>4.3951949125560323E-2</v>
      </c>
      <c r="E67" s="20">
        <v>843.90108408498145</v>
      </c>
    </row>
    <row r="68" spans="1:9">
      <c r="A68" s="14" t="s">
        <v>30</v>
      </c>
      <c r="B68" s="25"/>
      <c r="C68" s="41"/>
      <c r="D68" s="18"/>
      <c r="E68" s="20"/>
      <c r="H68" t="s">
        <v>783</v>
      </c>
      <c r="I68" t="s">
        <v>298</v>
      </c>
    </row>
    <row r="69" spans="1:9">
      <c r="A69" s="14" t="s">
        <v>216</v>
      </c>
      <c r="B69" s="25">
        <v>6.8902500000000009</v>
      </c>
      <c r="C69" s="41">
        <v>6549.55</v>
      </c>
      <c r="D69" s="18">
        <v>2.1506549988784124E-2</v>
      </c>
      <c r="E69" s="20">
        <v>850.03821821791985</v>
      </c>
      <c r="F69" t="s">
        <v>708</v>
      </c>
      <c r="G69" t="s">
        <v>441</v>
      </c>
    </row>
    <row r="70" spans="1:9">
      <c r="A70" s="13" t="s">
        <v>26</v>
      </c>
      <c r="B70" s="25">
        <v>6.9644999999999992</v>
      </c>
      <c r="C70" s="41">
        <v>4486.4500000000007</v>
      </c>
      <c r="D70" s="18">
        <v>1.5074474890031027E-2</v>
      </c>
      <c r="E70" s="20">
        <v>852.80683768382323</v>
      </c>
    </row>
    <row r="71" spans="1:9">
      <c r="A71" s="14" t="s">
        <v>204</v>
      </c>
      <c r="B71" s="25">
        <v>7.0202500000000008</v>
      </c>
      <c r="C71" s="41">
        <v>10223.650000000001</v>
      </c>
      <c r="D71" s="18">
        <v>3.4284307678052815E-2</v>
      </c>
      <c r="E71" s="20">
        <v>854.88594213650754</v>
      </c>
    </row>
    <row r="72" spans="1:9">
      <c r="A72" s="13" t="s">
        <v>29</v>
      </c>
      <c r="B72" s="25">
        <v>7.1042500000000004</v>
      </c>
      <c r="C72" s="41">
        <v>44018.025000000001</v>
      </c>
      <c r="D72" s="18">
        <v>0.14766552273983483</v>
      </c>
      <c r="E72" s="20">
        <v>858.01983990664814</v>
      </c>
    </row>
    <row r="73" spans="1:9">
      <c r="A73" s="13" t="s">
        <v>166</v>
      </c>
      <c r="B73" s="25">
        <v>7.1213333333333324</v>
      </c>
      <c r="C73" s="41">
        <v>1770.5666666666666</v>
      </c>
      <c r="D73" s="18">
        <v>5.9758647094017752E-3</v>
      </c>
      <c r="E73" s="20">
        <v>859.20908174137924</v>
      </c>
    </row>
    <row r="74" spans="1:9" s="11" customFormat="1">
      <c r="A74" s="13"/>
      <c r="B74" s="25"/>
      <c r="C74" s="41"/>
      <c r="D74" s="18"/>
      <c r="E74" s="20"/>
      <c r="H74" s="11" t="s">
        <v>784</v>
      </c>
      <c r="I74" s="11" t="s">
        <v>298</v>
      </c>
    </row>
    <row r="75" spans="1:9">
      <c r="A75" s="14" t="s">
        <v>171</v>
      </c>
      <c r="B75" s="25">
        <v>7.21875</v>
      </c>
      <c r="C75" s="41">
        <v>49022.574999999997</v>
      </c>
      <c r="D75" s="18">
        <v>0.16490076776496332</v>
      </c>
      <c r="E75" s="20">
        <v>862.293080327609</v>
      </c>
    </row>
    <row r="76" spans="1:9">
      <c r="A76" s="13" t="s">
        <v>33</v>
      </c>
      <c r="B76" s="25"/>
      <c r="C76" s="41"/>
      <c r="D76" s="18"/>
      <c r="E76" s="20"/>
    </row>
    <row r="77" spans="1:9">
      <c r="A77" s="14" t="s">
        <v>244</v>
      </c>
      <c r="B77" s="25">
        <v>7.2707500000000005</v>
      </c>
      <c r="C77" s="41">
        <v>9624.5249999999996</v>
      </c>
      <c r="D77" s="18">
        <v>3.1588911112129067E-2</v>
      </c>
      <c r="E77" s="20">
        <v>864.2393422316635</v>
      </c>
    </row>
    <row r="78" spans="1:9">
      <c r="A78" s="13" t="s">
        <v>31</v>
      </c>
      <c r="B78" s="25">
        <v>7.3167499999999999</v>
      </c>
      <c r="C78" s="41">
        <v>116025.175</v>
      </c>
      <c r="D78" s="18">
        <v>0.38897342053846884</v>
      </c>
      <c r="E78" s="20">
        <v>865.94511356767077</v>
      </c>
    </row>
    <row r="79" spans="1:9">
      <c r="A79" s="13">
        <v>146</v>
      </c>
      <c r="B79" s="25">
        <v>7.3512500000000003</v>
      </c>
      <c r="C79" s="41">
        <v>2436.1999999999998</v>
      </c>
      <c r="D79" s="18">
        <v>8.0839126395307985E-3</v>
      </c>
      <c r="E79" s="20">
        <v>867.23258366765515</v>
      </c>
      <c r="F79" t="s">
        <v>709</v>
      </c>
      <c r="G79" t="s">
        <v>710</v>
      </c>
      <c r="H79" t="s">
        <v>785</v>
      </c>
      <c r="I79" t="s">
        <v>786</v>
      </c>
    </row>
    <row r="80" spans="1:9">
      <c r="A80" s="13" t="s">
        <v>32</v>
      </c>
      <c r="B80" s="25"/>
      <c r="C80" s="41"/>
      <c r="D80" s="18"/>
      <c r="E80" s="20"/>
    </row>
    <row r="81" spans="1:9">
      <c r="A81" s="13">
        <v>310</v>
      </c>
      <c r="B81" s="25"/>
      <c r="C81" s="41"/>
      <c r="D81" s="18"/>
      <c r="E81" s="20"/>
      <c r="F81" t="s">
        <v>711</v>
      </c>
      <c r="G81" t="s">
        <v>391</v>
      </c>
    </row>
    <row r="82" spans="1:9">
      <c r="A82" s="13" t="s">
        <v>34</v>
      </c>
      <c r="B82" s="25">
        <v>7.8012499999999996</v>
      </c>
      <c r="C82" s="41">
        <v>3200.2000000000003</v>
      </c>
      <c r="D82" s="18">
        <v>1.0868963467074402E-2</v>
      </c>
      <c r="E82" s="20">
        <v>884.01825049056424</v>
      </c>
    </row>
    <row r="83" spans="1:9">
      <c r="A83" s="13" t="s">
        <v>36</v>
      </c>
      <c r="B83" s="25">
        <v>7.9189999999999996</v>
      </c>
      <c r="C83" s="41">
        <v>496699.97499999998</v>
      </c>
      <c r="D83" s="18">
        <v>1.6651024150513694</v>
      </c>
      <c r="E83" s="20">
        <v>888.40871085973959</v>
      </c>
    </row>
    <row r="84" spans="1:9">
      <c r="A84" s="14" t="s">
        <v>195</v>
      </c>
      <c r="B84" s="25">
        <v>7.9192499999999999</v>
      </c>
      <c r="C84" s="41">
        <v>22746.224999999999</v>
      </c>
      <c r="D84" s="18">
        <v>7.6181734929953365E-2</v>
      </c>
      <c r="E84" s="20">
        <v>888.41848266906345</v>
      </c>
    </row>
    <row r="85" spans="1:9">
      <c r="A85" s="14" t="s">
        <v>192</v>
      </c>
      <c r="B85" s="25">
        <v>7.9332499999999992</v>
      </c>
      <c r="C85" s="41">
        <v>7092.1750000000002</v>
      </c>
      <c r="D85" s="18">
        <v>2.4007142606956623E-2</v>
      </c>
      <c r="E85" s="20">
        <v>888.9402942239451</v>
      </c>
    </row>
    <row r="86" spans="1:9">
      <c r="A86" s="13" t="s">
        <v>39</v>
      </c>
      <c r="B86" s="25"/>
      <c r="C86" s="41"/>
      <c r="D86" s="18"/>
      <c r="E86" s="20"/>
    </row>
    <row r="87" spans="1:9">
      <c r="A87" s="13" t="s">
        <v>38</v>
      </c>
      <c r="B87" s="25">
        <v>7.9782499999999992</v>
      </c>
      <c r="C87" s="41">
        <v>67482.299999999988</v>
      </c>
      <c r="D87" s="18">
        <v>0.22661222468899272</v>
      </c>
      <c r="E87" s="20">
        <v>890.61949506430142</v>
      </c>
    </row>
    <row r="88" spans="1:9">
      <c r="A88" s="13" t="s">
        <v>37</v>
      </c>
      <c r="B88" s="25">
        <v>8.0237499999999997</v>
      </c>
      <c r="C88" s="41">
        <v>18444.7</v>
      </c>
      <c r="D88" s="18">
        <v>6.2103990145217565E-2</v>
      </c>
      <c r="E88" s="20">
        <v>892.31696751934271</v>
      </c>
      <c r="H88" t="s">
        <v>787</v>
      </c>
      <c r="I88" t="s">
        <v>788</v>
      </c>
    </row>
    <row r="89" spans="1:9">
      <c r="A89" s="14" t="s">
        <v>40</v>
      </c>
      <c r="B89" s="25"/>
      <c r="C89" s="41"/>
      <c r="D89" s="18"/>
      <c r="E89" s="20"/>
    </row>
    <row r="90" spans="1:9">
      <c r="A90" s="4" t="s">
        <v>41</v>
      </c>
      <c r="B90" s="25">
        <v>8.2297499999999992</v>
      </c>
      <c r="C90" s="41">
        <v>3868.05</v>
      </c>
      <c r="D90" s="18">
        <v>1.303406135167132E-2</v>
      </c>
      <c r="E90" s="20">
        <v>900</v>
      </c>
    </row>
    <row r="91" spans="1:9">
      <c r="A91" s="14" t="s">
        <v>42</v>
      </c>
      <c r="B91" s="25"/>
      <c r="C91" s="41"/>
      <c r="D91" s="18"/>
      <c r="E91" s="20"/>
    </row>
    <row r="92" spans="1:9">
      <c r="A92" s="14" t="s">
        <v>43</v>
      </c>
      <c r="B92" s="25">
        <v>8.2342499999999994</v>
      </c>
      <c r="C92" s="41">
        <v>1972.2000000000003</v>
      </c>
      <c r="D92" s="18">
        <v>6.6938746736580745E-3</v>
      </c>
      <c r="E92" s="20">
        <v>900.14945200929924</v>
      </c>
      <c r="F92" s="115" t="s">
        <v>712</v>
      </c>
      <c r="G92" s="115" t="s">
        <v>632</v>
      </c>
    </row>
    <row r="93" spans="1:9">
      <c r="A93" s="13" t="s">
        <v>44</v>
      </c>
      <c r="B93" s="25">
        <v>8.2407500000000002</v>
      </c>
      <c r="C93" s="41">
        <v>3698.5750000000003</v>
      </c>
      <c r="D93" s="18">
        <v>1.2718141864638644E-2</v>
      </c>
      <c r="E93" s="20">
        <v>900.36628997607465</v>
      </c>
      <c r="F93" s="115"/>
      <c r="G93" s="115"/>
    </row>
    <row r="94" spans="1:9">
      <c r="A94" s="13">
        <v>62</v>
      </c>
      <c r="B94" s="25"/>
      <c r="C94" s="41"/>
      <c r="D94" s="18"/>
      <c r="E94" s="20"/>
    </row>
    <row r="95" spans="1:9">
      <c r="A95" s="14" t="s">
        <v>46</v>
      </c>
      <c r="B95" s="25">
        <v>8.4772499999999997</v>
      </c>
      <c r="C95" s="41">
        <v>1644216.9750000001</v>
      </c>
      <c r="D95" s="18">
        <v>5.5189495461587788</v>
      </c>
      <c r="E95" s="20">
        <v>908.23827186941048</v>
      </c>
      <c r="F95" t="s">
        <v>713</v>
      </c>
      <c r="G95" t="s">
        <v>317</v>
      </c>
      <c r="H95" t="s">
        <v>789</v>
      </c>
      <c r="I95" t="s">
        <v>790</v>
      </c>
    </row>
    <row r="96" spans="1:9">
      <c r="A96" s="14" t="s">
        <v>45</v>
      </c>
      <c r="B96" s="25">
        <v>8.5355000000000008</v>
      </c>
      <c r="C96" s="41">
        <v>6771.65</v>
      </c>
      <c r="D96" s="18">
        <v>2.2670192992583642E-2</v>
      </c>
      <c r="E96" s="20">
        <v>910.17678312999851</v>
      </c>
      <c r="F96" t="s">
        <v>714</v>
      </c>
      <c r="G96" t="s">
        <v>699</v>
      </c>
      <c r="H96" t="s">
        <v>791</v>
      </c>
      <c r="I96" t="s">
        <v>626</v>
      </c>
    </row>
    <row r="97" spans="1:9">
      <c r="A97" s="14">
        <v>141</v>
      </c>
      <c r="B97" s="25">
        <v>8.5195000000000007</v>
      </c>
      <c r="C97" s="41">
        <v>16999.650000000001</v>
      </c>
      <c r="D97" s="18">
        <v>5.8273725281258154E-2</v>
      </c>
      <c r="E97" s="20">
        <v>909.64783911233371</v>
      </c>
    </row>
    <row r="98" spans="1:9">
      <c r="A98" s="14">
        <v>322</v>
      </c>
      <c r="B98" s="25">
        <v>8.5197500000000002</v>
      </c>
      <c r="C98" s="41">
        <v>244177.02500000002</v>
      </c>
      <c r="D98" s="18">
        <v>0.83701648651357563</v>
      </c>
      <c r="E98" s="20">
        <v>909.65664894678514</v>
      </c>
    </row>
    <row r="99" spans="1:9" s="11" customFormat="1">
      <c r="A99" s="14"/>
      <c r="B99" s="25"/>
      <c r="C99" s="41"/>
      <c r="D99" s="18"/>
      <c r="E99" s="20"/>
      <c r="H99" s="11" t="s">
        <v>792</v>
      </c>
      <c r="I99" s="11" t="s">
        <v>793</v>
      </c>
    </row>
    <row r="100" spans="1:9">
      <c r="A100" s="13" t="s">
        <v>47</v>
      </c>
      <c r="B100" s="25">
        <v>8.8439999999999994</v>
      </c>
      <c r="C100" s="41">
        <v>10582.300000000001</v>
      </c>
      <c r="D100" s="18">
        <v>3.4895654744104471E-2</v>
      </c>
      <c r="E100" s="20">
        <v>920.45139492461794</v>
      </c>
      <c r="F100" t="s">
        <v>715</v>
      </c>
      <c r="G100" t="s">
        <v>716</v>
      </c>
      <c r="H100" t="s">
        <v>794</v>
      </c>
      <c r="I100" t="s">
        <v>504</v>
      </c>
    </row>
    <row r="101" spans="1:9">
      <c r="A101" s="13">
        <v>323</v>
      </c>
      <c r="B101" s="25"/>
      <c r="C101" s="41"/>
      <c r="D101" s="18"/>
      <c r="E101" s="20"/>
    </row>
    <row r="102" spans="1:9">
      <c r="A102" s="13" t="s">
        <v>48</v>
      </c>
      <c r="B102" s="25">
        <v>8.9152499999999986</v>
      </c>
      <c r="C102" s="41">
        <v>6727.5499999999993</v>
      </c>
      <c r="D102" s="18">
        <v>2.2659514490305104E-2</v>
      </c>
      <c r="E102" s="20">
        <v>922.8165931944427</v>
      </c>
    </row>
    <row r="103" spans="1:9">
      <c r="A103" s="13" t="s">
        <v>49</v>
      </c>
      <c r="B103" s="25">
        <v>8.9309999999999992</v>
      </c>
      <c r="C103" s="41">
        <v>3712.25</v>
      </c>
      <c r="D103" s="18">
        <v>1.2540477391195836E-2</v>
      </c>
      <c r="E103" s="20">
        <v>923.34174887057429</v>
      </c>
    </row>
    <row r="104" spans="1:9">
      <c r="A104" s="13" t="s">
        <v>50</v>
      </c>
      <c r="B104" s="25">
        <v>9.0859999999999985</v>
      </c>
      <c r="C104" s="41">
        <v>105590.27499999999</v>
      </c>
      <c r="D104" s="18">
        <v>0.35501384441857353</v>
      </c>
      <c r="E104" s="20">
        <v>928.50129087651067</v>
      </c>
    </row>
    <row r="105" spans="1:9">
      <c r="A105" s="13">
        <v>30</v>
      </c>
      <c r="B105" s="25">
        <v>9.0869999999999997</v>
      </c>
      <c r="C105" s="41">
        <v>25233.375</v>
      </c>
      <c r="D105" s="18">
        <v>8.4856665125359956E-2</v>
      </c>
      <c r="E105" s="20">
        <v>928.53432688576072</v>
      </c>
    </row>
    <row r="106" spans="1:9">
      <c r="A106" s="13" t="s">
        <v>51</v>
      </c>
      <c r="B106" s="25">
        <v>9.1980000000000004</v>
      </c>
      <c r="C106" s="41">
        <v>2093.6</v>
      </c>
      <c r="D106" s="18">
        <v>7.0644564595280885E-3</v>
      </c>
      <c r="E106" s="20">
        <v>932.22902316467537</v>
      </c>
    </row>
    <row r="107" spans="1:9">
      <c r="A107" s="13" t="s">
        <v>52</v>
      </c>
      <c r="B107" s="25"/>
      <c r="C107" s="41"/>
      <c r="D107" s="18"/>
      <c r="E107" s="20"/>
      <c r="H107" t="s">
        <v>795</v>
      </c>
      <c r="I107" t="s">
        <v>796</v>
      </c>
    </row>
    <row r="108" spans="1:9">
      <c r="A108" s="13" t="s">
        <v>53</v>
      </c>
      <c r="B108" s="25"/>
      <c r="C108" s="41"/>
      <c r="D108" s="18"/>
      <c r="E108" s="20"/>
    </row>
    <row r="109" spans="1:9">
      <c r="A109" s="13" t="s">
        <v>54</v>
      </c>
      <c r="B109" s="25">
        <v>9.3649999999999984</v>
      </c>
      <c r="C109" s="41">
        <v>7054.2</v>
      </c>
      <c r="D109" s="18">
        <v>2.3786930882832628E-2</v>
      </c>
      <c r="E109" s="20">
        <v>937.78766687720952</v>
      </c>
    </row>
    <row r="110" spans="1:9">
      <c r="A110" s="13">
        <v>548</v>
      </c>
      <c r="B110" s="25">
        <v>9.5287499999999987</v>
      </c>
      <c r="C110" s="41">
        <v>3677.8</v>
      </c>
      <c r="D110" s="18">
        <v>1.239721968694597E-2</v>
      </c>
      <c r="E110" s="20">
        <v>943.24060214725205</v>
      </c>
      <c r="F110" t="s">
        <v>717</v>
      </c>
      <c r="G110" t="s">
        <v>283</v>
      </c>
      <c r="H110" t="s">
        <v>797</v>
      </c>
      <c r="I110" t="s">
        <v>518</v>
      </c>
    </row>
    <row r="111" spans="1:9">
      <c r="A111" s="13">
        <v>549</v>
      </c>
      <c r="B111" s="25"/>
      <c r="C111" s="41"/>
      <c r="D111" s="18"/>
      <c r="E111" s="20"/>
      <c r="H111" t="s">
        <v>798</v>
      </c>
      <c r="I111" t="s">
        <v>799</v>
      </c>
    </row>
    <row r="112" spans="1:9">
      <c r="A112" s="13" t="s">
        <v>196</v>
      </c>
      <c r="B112" s="25">
        <v>9.8074999999999992</v>
      </c>
      <c r="C112" s="41">
        <v>9725.4749999999985</v>
      </c>
      <c r="D112" s="18">
        <v>3.274113995818758E-2</v>
      </c>
      <c r="E112" s="20">
        <v>952.51704650335989</v>
      </c>
    </row>
    <row r="113" spans="1:9">
      <c r="A113" s="13" t="s">
        <v>55</v>
      </c>
      <c r="B113" s="25"/>
      <c r="C113" s="41"/>
      <c r="D113" s="18"/>
      <c r="E113" s="20"/>
    </row>
    <row r="114" spans="1:9">
      <c r="A114" s="13" t="s">
        <v>56</v>
      </c>
      <c r="B114" s="25"/>
      <c r="C114" s="41"/>
      <c r="D114" s="18"/>
      <c r="E114" s="20"/>
    </row>
    <row r="115" spans="1:9">
      <c r="A115" s="13" t="s">
        <v>229</v>
      </c>
      <c r="B115" s="25">
        <v>9.947000000000001</v>
      </c>
      <c r="C115" s="41">
        <v>2097.8666666666668</v>
      </c>
      <c r="D115" s="18">
        <v>7.2870968881315612E-3</v>
      </c>
      <c r="E115" s="20">
        <v>957.19386303677823</v>
      </c>
    </row>
    <row r="116" spans="1:9">
      <c r="A116" s="14">
        <v>316</v>
      </c>
      <c r="B116" s="25">
        <v>9.9487500000000004</v>
      </c>
      <c r="C116" s="41">
        <v>23699.449999999997</v>
      </c>
      <c r="D116" s="18">
        <v>7.9820061506589032E-2</v>
      </c>
      <c r="E116" s="20">
        <v>957.21782816601615</v>
      </c>
    </row>
    <row r="117" spans="1:9">
      <c r="A117" s="13" t="s">
        <v>57</v>
      </c>
      <c r="B117" s="25">
        <v>10.03275</v>
      </c>
      <c r="C117" s="41">
        <v>18151.075000000001</v>
      </c>
      <c r="D117" s="18">
        <v>6.1448762423431967E-2</v>
      </c>
      <c r="E117" s="20">
        <v>960.01512279352448</v>
      </c>
    </row>
    <row r="118" spans="1:9">
      <c r="A118" s="13" t="s">
        <v>197</v>
      </c>
      <c r="B118" s="25">
        <v>10.165750000000001</v>
      </c>
      <c r="C118" s="41">
        <v>3116.625</v>
      </c>
      <c r="D118" s="18">
        <v>1.0653300793748119E-2</v>
      </c>
      <c r="E118" s="20">
        <v>964.44123781430903</v>
      </c>
      <c r="H118" t="s">
        <v>800</v>
      </c>
      <c r="I118" t="s">
        <v>801</v>
      </c>
    </row>
    <row r="119" spans="1:9">
      <c r="A119" s="13" t="s">
        <v>58</v>
      </c>
      <c r="B119" s="25"/>
      <c r="C119" s="41"/>
      <c r="D119" s="18"/>
      <c r="E119" s="20"/>
    </row>
    <row r="120" spans="1:9">
      <c r="A120" s="13" t="s">
        <v>59</v>
      </c>
      <c r="B120" s="25">
        <v>10.299250000000001</v>
      </c>
      <c r="C120" s="41">
        <v>221412.90000000002</v>
      </c>
      <c r="D120" s="18">
        <v>0.73322587721815491</v>
      </c>
      <c r="E120" s="20">
        <v>968.88629329182879</v>
      </c>
      <c r="F120" t="s">
        <v>718</v>
      </c>
      <c r="G120" t="s">
        <v>680</v>
      </c>
      <c r="H120" t="s">
        <v>802</v>
      </c>
      <c r="I120" t="s">
        <v>513</v>
      </c>
    </row>
    <row r="121" spans="1:9">
      <c r="A121" s="13">
        <v>521</v>
      </c>
      <c r="B121" s="25">
        <v>10.354750000000001</v>
      </c>
      <c r="C121" s="41">
        <v>71914.349999999991</v>
      </c>
      <c r="D121" s="18">
        <v>0.24275234915090571</v>
      </c>
      <c r="E121" s="20">
        <v>970.73270314028468</v>
      </c>
    </row>
    <row r="122" spans="1:9">
      <c r="A122" s="13" t="s">
        <v>60</v>
      </c>
      <c r="B122" s="25">
        <v>10.351999999999999</v>
      </c>
      <c r="C122" s="41">
        <v>4165.7250000000004</v>
      </c>
      <c r="D122" s="18">
        <v>1.3950057825116382E-2</v>
      </c>
      <c r="E122" s="20">
        <v>970.64054402389149</v>
      </c>
    </row>
    <row r="123" spans="1:9">
      <c r="A123" s="14">
        <v>515</v>
      </c>
      <c r="B123" s="25">
        <v>10.369249999999999</v>
      </c>
      <c r="C123" s="41">
        <v>20093.125</v>
      </c>
      <c r="D123" s="18">
        <v>6.8345547156158371E-2</v>
      </c>
      <c r="E123" s="20">
        <v>971.21574516320356</v>
      </c>
    </row>
    <row r="124" spans="1:9">
      <c r="A124" s="13" t="s">
        <v>61</v>
      </c>
      <c r="B124" s="25"/>
      <c r="C124" s="41"/>
      <c r="D124" s="18"/>
      <c r="E124" s="20"/>
    </row>
    <row r="125" spans="1:9">
      <c r="A125" s="13" t="s">
        <v>64</v>
      </c>
      <c r="B125" s="25">
        <v>10.616</v>
      </c>
      <c r="C125" s="41">
        <v>10453.975</v>
      </c>
      <c r="D125" s="18">
        <v>3.5089893668216812E-2</v>
      </c>
      <c r="E125" s="20">
        <v>979.42912386013813</v>
      </c>
      <c r="F125" t="s">
        <v>719</v>
      </c>
      <c r="G125" t="s">
        <v>280</v>
      </c>
    </row>
    <row r="126" spans="1:9">
      <c r="A126" s="13" t="s">
        <v>167</v>
      </c>
      <c r="B126" s="25"/>
      <c r="C126" s="41"/>
      <c r="D126" s="18"/>
      <c r="E126" s="20"/>
    </row>
    <row r="127" spans="1:9">
      <c r="A127" s="13" t="s">
        <v>62</v>
      </c>
      <c r="B127" s="25">
        <v>10.632</v>
      </c>
      <c r="C127" s="41">
        <v>5434.95</v>
      </c>
      <c r="D127" s="18">
        <v>1.7722114314071995E-2</v>
      </c>
      <c r="E127" s="20">
        <v>978.68462592342553</v>
      </c>
    </row>
    <row r="128" spans="1:9">
      <c r="A128" s="14" t="s">
        <v>65</v>
      </c>
      <c r="B128" s="25">
        <v>10.691749999999999</v>
      </c>
      <c r="C128" s="41">
        <v>6480.5249999999996</v>
      </c>
      <c r="D128" s="18">
        <v>2.1017879123088945E-2</v>
      </c>
      <c r="E128" s="20">
        <v>981.95066491953526</v>
      </c>
      <c r="H128" t="s">
        <v>552</v>
      </c>
      <c r="I128" t="s">
        <v>301</v>
      </c>
    </row>
    <row r="129" spans="1:9" s="11" customFormat="1">
      <c r="A129" s="14"/>
      <c r="B129" s="25"/>
      <c r="C129" s="41"/>
      <c r="D129" s="18"/>
      <c r="E129" s="20"/>
      <c r="H129" t="s">
        <v>803</v>
      </c>
      <c r="I129" t="s">
        <v>280</v>
      </c>
    </row>
    <row r="130" spans="1:9">
      <c r="A130" s="13" t="s">
        <v>66</v>
      </c>
      <c r="B130" s="25">
        <v>10.7515</v>
      </c>
      <c r="C130" s="41">
        <v>2673.625</v>
      </c>
      <c r="D130" s="18">
        <v>8.9854403085302091E-3</v>
      </c>
      <c r="E130" s="20">
        <v>983.94289816136643</v>
      </c>
    </row>
    <row r="131" spans="1:9">
      <c r="A131" s="13" t="s">
        <v>69</v>
      </c>
      <c r="B131" s="25"/>
      <c r="C131" s="41"/>
      <c r="D131" s="18"/>
      <c r="E131" s="20"/>
    </row>
    <row r="132" spans="1:9">
      <c r="A132" s="13" t="s">
        <v>67</v>
      </c>
      <c r="B132" s="25">
        <v>10.849500000000001</v>
      </c>
      <c r="C132" s="41">
        <v>2072.65</v>
      </c>
      <c r="D132" s="18">
        <v>6.9997888554496328E-3</v>
      </c>
      <c r="E132" s="20">
        <v>987.2011930200116</v>
      </c>
    </row>
    <row r="133" spans="1:9">
      <c r="A133" s="14" t="s">
        <v>269</v>
      </c>
      <c r="B133" s="25">
        <v>10.800750000000001</v>
      </c>
      <c r="C133" s="41">
        <v>8523.35</v>
      </c>
      <c r="D133" s="18">
        <v>2.8108170702579014E-2</v>
      </c>
      <c r="E133" s="20">
        <v>985.58106865823731</v>
      </c>
    </row>
    <row r="134" spans="1:9">
      <c r="A134" s="13" t="s">
        <v>68</v>
      </c>
      <c r="B134" s="25">
        <v>10.866250000000001</v>
      </c>
      <c r="C134" s="41">
        <v>2733.4749999999999</v>
      </c>
      <c r="D134" s="18">
        <v>9.3159491543795998E-3</v>
      </c>
      <c r="E134" s="20">
        <v>987.7585175265292</v>
      </c>
    </row>
    <row r="135" spans="1:9">
      <c r="A135" s="14" t="s">
        <v>63</v>
      </c>
      <c r="B135" s="25"/>
      <c r="C135" s="41"/>
      <c r="D135" s="18"/>
      <c r="E135" s="20"/>
    </row>
    <row r="136" spans="1:9">
      <c r="A136" s="13">
        <v>450</v>
      </c>
      <c r="B136" s="25">
        <v>10.960666666666667</v>
      </c>
      <c r="C136" s="41">
        <v>6336.1333333333341</v>
      </c>
      <c r="D136" s="18">
        <v>2.3550288312136125E-2</v>
      </c>
      <c r="E136" s="20">
        <v>990.49341909166526</v>
      </c>
    </row>
    <row r="137" spans="1:9">
      <c r="A137" s="13" t="s">
        <v>70</v>
      </c>
      <c r="B137" s="25">
        <v>10.976000000000001</v>
      </c>
      <c r="C137" s="41">
        <v>5206</v>
      </c>
      <c r="D137" s="18">
        <v>1.7629453222105889E-2</v>
      </c>
      <c r="E137" s="20">
        <v>991.4115695395634</v>
      </c>
    </row>
    <row r="138" spans="1:9">
      <c r="A138" s="13" t="s">
        <v>183</v>
      </c>
      <c r="B138" s="25"/>
      <c r="C138" s="41"/>
      <c r="D138" s="18"/>
      <c r="E138" s="20"/>
    </row>
    <row r="139" spans="1:9">
      <c r="A139" s="14" t="s">
        <v>230</v>
      </c>
      <c r="B139" s="25"/>
      <c r="C139" s="41"/>
      <c r="D139" s="18"/>
      <c r="E139" s="20"/>
    </row>
    <row r="140" spans="1:9">
      <c r="A140" s="13" t="s">
        <v>71</v>
      </c>
      <c r="B140" s="25">
        <v>10.99075</v>
      </c>
      <c r="C140" s="41">
        <v>4902.3500000000004</v>
      </c>
      <c r="D140" s="18">
        <v>1.6127325838480436E-2</v>
      </c>
      <c r="E140" s="20">
        <v>991.90306004910462</v>
      </c>
    </row>
    <row r="141" spans="1:9">
      <c r="A141" s="13" t="s">
        <v>73</v>
      </c>
      <c r="B141" s="25">
        <v>11.0465</v>
      </c>
      <c r="C141" s="41">
        <v>6278.75</v>
      </c>
      <c r="D141" s="18">
        <v>2.1110584619730255E-2</v>
      </c>
      <c r="E141" s="20">
        <v>993.75916120312274</v>
      </c>
    </row>
    <row r="142" spans="1:9">
      <c r="A142" s="14" t="s">
        <v>74</v>
      </c>
      <c r="B142" s="25">
        <v>11.1</v>
      </c>
      <c r="C142" s="41">
        <v>5803.7999999999993</v>
      </c>
      <c r="D142" s="18">
        <v>1.9481269593660405E-2</v>
      </c>
      <c r="E142" s="20">
        <v>995.53914949613716</v>
      </c>
    </row>
    <row r="143" spans="1:9">
      <c r="A143" s="13" t="s">
        <v>75</v>
      </c>
      <c r="B143" s="25"/>
      <c r="C143" s="41"/>
      <c r="D143" s="18"/>
      <c r="E143" s="20"/>
    </row>
    <row r="144" spans="1:9">
      <c r="A144" s="15" t="s">
        <v>198</v>
      </c>
      <c r="B144" s="25">
        <v>11.122250000000001</v>
      </c>
      <c r="C144" s="41">
        <v>8696.4</v>
      </c>
      <c r="D144" s="18">
        <v>2.9239470271926672E-2</v>
      </c>
      <c r="E144" s="20">
        <v>996.27969597898641</v>
      </c>
    </row>
    <row r="145" spans="1:9">
      <c r="A145" s="14" t="s">
        <v>200</v>
      </c>
      <c r="B145" s="25">
        <v>11.22925</v>
      </c>
      <c r="C145" s="41">
        <v>6197.3749999999991</v>
      </c>
      <c r="D145" s="18">
        <v>2.0846750352847575E-2</v>
      </c>
      <c r="E145" s="20">
        <v>999.8417688651067</v>
      </c>
    </row>
    <row r="146" spans="1:9">
      <c r="A146" s="4" t="s">
        <v>76</v>
      </c>
      <c r="B146" s="25">
        <v>11.234</v>
      </c>
      <c r="C146" s="41">
        <v>9306.2749999999996</v>
      </c>
      <c r="D146" s="18">
        <v>3.1524811008055723E-2</v>
      </c>
      <c r="E146" s="20">
        <v>1000</v>
      </c>
    </row>
    <row r="147" spans="1:9">
      <c r="A147" s="13" t="s">
        <v>77</v>
      </c>
      <c r="B147" s="25"/>
      <c r="C147" s="41"/>
      <c r="D147" s="18"/>
      <c r="E147" s="20"/>
    </row>
    <row r="148" spans="1:9">
      <c r="A148" s="14" t="s">
        <v>78</v>
      </c>
      <c r="B148" s="25">
        <v>11.3225</v>
      </c>
      <c r="C148" s="41">
        <v>513224.125</v>
      </c>
      <c r="D148" s="18">
        <v>1.7459611237796753</v>
      </c>
      <c r="E148" s="20">
        <v>1002.6945946262947</v>
      </c>
      <c r="F148" t="s">
        <v>720</v>
      </c>
      <c r="G148" t="s">
        <v>721</v>
      </c>
      <c r="H148" t="s">
        <v>804</v>
      </c>
      <c r="I148" t="s">
        <v>805</v>
      </c>
    </row>
    <row r="149" spans="1:9">
      <c r="A149" s="14">
        <v>315</v>
      </c>
      <c r="B149" s="25">
        <v>11.3855</v>
      </c>
      <c r="C149" s="41">
        <v>143694.42499999999</v>
      </c>
      <c r="D149" s="18">
        <v>0.4866861991140855</v>
      </c>
      <c r="E149" s="20">
        <v>1004.613186868967</v>
      </c>
    </row>
    <row r="150" spans="1:9">
      <c r="A150" s="14">
        <v>516</v>
      </c>
      <c r="B150" s="25">
        <v>11.53875</v>
      </c>
      <c r="C150" s="41">
        <v>11694</v>
      </c>
      <c r="D150" s="18">
        <v>3.9629044702570275E-2</v>
      </c>
      <c r="E150" s="20">
        <v>1009.2798912548539</v>
      </c>
    </row>
    <row r="151" spans="1:9">
      <c r="A151" s="14" t="s">
        <v>79</v>
      </c>
      <c r="B151" s="25">
        <v>11.532500000000002</v>
      </c>
      <c r="C151" s="41">
        <v>20328.05</v>
      </c>
      <c r="D151" s="18">
        <v>6.8663650854483629E-2</v>
      </c>
      <c r="E151" s="20">
        <v>1009.0898152611849</v>
      </c>
    </row>
    <row r="152" spans="1:9">
      <c r="A152" s="14" t="s">
        <v>190</v>
      </c>
      <c r="B152" s="25"/>
      <c r="C152" s="41"/>
      <c r="D152" s="18"/>
      <c r="E152" s="20"/>
    </row>
    <row r="153" spans="1:9">
      <c r="A153" s="14" t="s">
        <v>80</v>
      </c>
      <c r="B153" s="25">
        <v>11.642250000000001</v>
      </c>
      <c r="C153" s="41">
        <v>4084</v>
      </c>
      <c r="D153" s="18">
        <v>1.3865956284115383E-2</v>
      </c>
      <c r="E153" s="20">
        <v>1012.4318204839678</v>
      </c>
    </row>
    <row r="154" spans="1:9">
      <c r="A154" s="14" t="s">
        <v>81</v>
      </c>
      <c r="B154" s="25"/>
      <c r="C154" s="41"/>
      <c r="D154" s="18"/>
      <c r="E154" s="20"/>
    </row>
    <row r="155" spans="1:9">
      <c r="A155" s="14">
        <v>522</v>
      </c>
      <c r="B155" s="25">
        <v>11.6555</v>
      </c>
      <c r="C155" s="41">
        <v>40610.875</v>
      </c>
      <c r="D155" s="18">
        <v>0.13731211745100269</v>
      </c>
      <c r="E155" s="20">
        <v>1012.8349679310274</v>
      </c>
    </row>
    <row r="156" spans="1:9">
      <c r="A156" s="14">
        <v>517</v>
      </c>
      <c r="B156" s="25">
        <v>11.780750000000001</v>
      </c>
      <c r="C156" s="41">
        <v>17167.55</v>
      </c>
      <c r="D156" s="18">
        <v>5.7708791501640981E-2</v>
      </c>
      <c r="E156" s="20">
        <v>1016.6488656438871</v>
      </c>
    </row>
    <row r="157" spans="1:9">
      <c r="A157" s="13" t="s">
        <v>82</v>
      </c>
      <c r="B157" s="25">
        <v>11.858500000000001</v>
      </c>
      <c r="C157" s="41">
        <v>13041.45</v>
      </c>
      <c r="D157" s="18">
        <v>4.4126614756184152E-2</v>
      </c>
      <c r="E157" s="20">
        <v>1019.0166305959856</v>
      </c>
    </row>
    <row r="158" spans="1:9">
      <c r="A158" s="13">
        <v>523</v>
      </c>
      <c r="B158" s="25">
        <v>11.983000000000001</v>
      </c>
      <c r="C158" s="41">
        <v>6057.25</v>
      </c>
      <c r="D158" s="18">
        <v>2.0455740947213003E-2</v>
      </c>
      <c r="E158" s="20">
        <v>1022.807213171649</v>
      </c>
    </row>
    <row r="159" spans="1:9">
      <c r="A159" s="13" t="s">
        <v>83</v>
      </c>
      <c r="B159" s="25">
        <v>11.9915</v>
      </c>
      <c r="C159" s="41">
        <v>1613.5500000000002</v>
      </c>
      <c r="D159" s="18">
        <v>5.492592770823178E-3</v>
      </c>
      <c r="E159" s="20">
        <v>1023.0667310797858</v>
      </c>
    </row>
    <row r="160" spans="1:9">
      <c r="A160" s="13" t="s">
        <v>84</v>
      </c>
      <c r="B160" s="25">
        <v>12.075749999999999</v>
      </c>
      <c r="C160" s="41">
        <v>3356</v>
      </c>
      <c r="D160" s="18">
        <v>1.1528940359179111E-2</v>
      </c>
      <c r="E160" s="20">
        <v>1025.631465728854</v>
      </c>
    </row>
    <row r="161" spans="1:9">
      <c r="A161" s="13">
        <v>518</v>
      </c>
      <c r="B161" s="25">
        <v>12.076500000000001</v>
      </c>
      <c r="C161" s="41">
        <v>20931.125</v>
      </c>
      <c r="D161" s="18">
        <v>7.1529112802689615E-2</v>
      </c>
      <c r="E161" s="20">
        <v>1025.6547448422848</v>
      </c>
    </row>
    <row r="162" spans="1:9">
      <c r="A162" s="13" t="s">
        <v>85</v>
      </c>
      <c r="B162" s="25">
        <v>12.202</v>
      </c>
      <c r="C162" s="41">
        <v>20057.075000000001</v>
      </c>
      <c r="D162" s="18">
        <v>6.7616271067175382E-2</v>
      </c>
      <c r="E162" s="20">
        <v>1029.4761393218541</v>
      </c>
    </row>
    <row r="163" spans="1:9">
      <c r="A163" s="13" t="s">
        <v>86</v>
      </c>
      <c r="B163" s="25">
        <v>12.213000000000001</v>
      </c>
      <c r="C163" s="41">
        <v>20477.724999999999</v>
      </c>
      <c r="D163" s="18">
        <v>6.9151824828821928E-2</v>
      </c>
      <c r="E163" s="20">
        <v>1029.8109712563073</v>
      </c>
    </row>
    <row r="164" spans="1:9">
      <c r="A164" s="13" t="s">
        <v>91</v>
      </c>
      <c r="B164" s="25">
        <v>12.216750000000001</v>
      </c>
      <c r="C164" s="41">
        <v>6326.5249999999996</v>
      </c>
      <c r="D164" s="18">
        <v>2.1419652141936772E-2</v>
      </c>
      <c r="E164" s="20">
        <v>1029.9251925044925</v>
      </c>
    </row>
    <row r="165" spans="1:9">
      <c r="A165" s="13" t="s">
        <v>87</v>
      </c>
      <c r="B165" s="25">
        <v>12.317499999999999</v>
      </c>
      <c r="C165" s="41">
        <v>2224.3249999999998</v>
      </c>
      <c r="D165" s="18">
        <v>7.5579124625819831E-3</v>
      </c>
      <c r="E165" s="20">
        <v>1032.9936117387483</v>
      </c>
    </row>
    <row r="166" spans="1:9">
      <c r="A166" s="13" t="s">
        <v>88</v>
      </c>
      <c r="B166" s="25"/>
      <c r="C166" s="41"/>
      <c r="D166" s="18"/>
      <c r="E166" s="20"/>
      <c r="H166" t="s">
        <v>806</v>
      </c>
      <c r="I166" t="s">
        <v>298</v>
      </c>
    </row>
    <row r="167" spans="1:9">
      <c r="A167" s="13" t="s">
        <v>89</v>
      </c>
      <c r="B167" s="25">
        <v>12.565999999999999</v>
      </c>
      <c r="C167" s="41">
        <v>4467.9250000000002</v>
      </c>
      <c r="D167" s="18">
        <v>1.5247503406884752E-2</v>
      </c>
      <c r="E167" s="20">
        <v>1040.5605789300685</v>
      </c>
      <c r="F167" t="s">
        <v>722</v>
      </c>
      <c r="G167" t="s">
        <v>295</v>
      </c>
    </row>
    <row r="168" spans="1:9">
      <c r="A168" s="13" t="s">
        <v>90</v>
      </c>
      <c r="B168" s="25">
        <v>12.707000000000001</v>
      </c>
      <c r="C168" s="41">
        <v>1721.8666666666668</v>
      </c>
      <c r="D168" s="18">
        <v>5.695009223180514E-3</v>
      </c>
      <c r="E168" s="20">
        <v>1044.9377808002221</v>
      </c>
    </row>
    <row r="169" spans="1:9">
      <c r="A169" s="13" t="s">
        <v>92</v>
      </c>
      <c r="B169" s="25"/>
      <c r="C169" s="41"/>
      <c r="D169" s="18"/>
      <c r="E169" s="20"/>
    </row>
    <row r="170" spans="1:9">
      <c r="A170" s="13">
        <v>470</v>
      </c>
      <c r="B170" s="25">
        <v>12.9025</v>
      </c>
      <c r="C170" s="41">
        <v>10975.35</v>
      </c>
      <c r="D170" s="18">
        <v>3.715379759178318E-2</v>
      </c>
      <c r="E170" s="20">
        <v>1050.8071100105881</v>
      </c>
    </row>
    <row r="171" spans="1:9">
      <c r="A171" s="13" t="s">
        <v>211</v>
      </c>
      <c r="B171" s="25">
        <v>12.903500000000001</v>
      </c>
      <c r="C171" s="41">
        <v>2255.85</v>
      </c>
      <c r="D171" s="18">
        <v>7.5644033213730887E-3</v>
      </c>
      <c r="E171" s="20">
        <v>1050.8371521789957</v>
      </c>
    </row>
    <row r="172" spans="1:9">
      <c r="A172" s="14" t="s">
        <v>93</v>
      </c>
      <c r="B172" s="25">
        <v>12.919</v>
      </c>
      <c r="C172" s="41">
        <v>9874.125</v>
      </c>
      <c r="D172" s="18">
        <v>3.329891663949168E-2</v>
      </c>
      <c r="E172" s="20">
        <v>1051.3093408573852</v>
      </c>
    </row>
    <row r="173" spans="1:9" s="11" customFormat="1">
      <c r="A173" s="14"/>
      <c r="B173" s="25"/>
      <c r="C173" s="41"/>
      <c r="D173" s="18"/>
      <c r="E173" s="20"/>
      <c r="F173" s="11" t="s">
        <v>723</v>
      </c>
      <c r="G173" s="11" t="s">
        <v>500</v>
      </c>
      <c r="H173" s="11" t="s">
        <v>807</v>
      </c>
      <c r="I173" s="11" t="s">
        <v>500</v>
      </c>
    </row>
    <row r="174" spans="1:9">
      <c r="A174" s="13">
        <v>65</v>
      </c>
      <c r="B174" s="25">
        <v>13.097999999999999</v>
      </c>
      <c r="C174" s="41">
        <v>1255.1333333333332</v>
      </c>
      <c r="D174" s="18">
        <v>3.9707924118302226E-3</v>
      </c>
      <c r="E174" s="20">
        <v>1056.2637506977355</v>
      </c>
    </row>
    <row r="175" spans="1:9">
      <c r="A175" s="13" t="s">
        <v>94</v>
      </c>
      <c r="B175" s="25">
        <v>13.237000000000002</v>
      </c>
      <c r="C175" s="41">
        <v>3710.9749999999999</v>
      </c>
      <c r="D175" s="18">
        <v>1.2426207591123284E-2</v>
      </c>
      <c r="E175" s="20">
        <v>1060.9933230293896</v>
      </c>
    </row>
    <row r="176" spans="1:9">
      <c r="A176" s="13" t="s">
        <v>95</v>
      </c>
      <c r="B176" s="25">
        <v>13.145999999999999</v>
      </c>
      <c r="C176" s="41">
        <v>13877.9</v>
      </c>
      <c r="D176" s="18">
        <v>4.7224981306000641E-2</v>
      </c>
      <c r="E176" s="20">
        <v>1058.2213197990118</v>
      </c>
    </row>
    <row r="177" spans="1:9">
      <c r="A177" s="13">
        <v>9</v>
      </c>
      <c r="B177" s="25">
        <v>13.245249999999999</v>
      </c>
      <c r="C177" s="41">
        <v>9846.5249999999996</v>
      </c>
      <c r="D177" s="18">
        <v>3.2860137394705433E-2</v>
      </c>
      <c r="E177" s="20">
        <v>1061.2449611361683</v>
      </c>
      <c r="F177" t="s">
        <v>724</v>
      </c>
      <c r="G177" t="s">
        <v>395</v>
      </c>
      <c r="H177" t="s">
        <v>808</v>
      </c>
      <c r="I177" t="s">
        <v>395</v>
      </c>
    </row>
    <row r="178" spans="1:9">
      <c r="A178" s="13" t="s">
        <v>96</v>
      </c>
      <c r="B178" s="25">
        <v>13.323499999999999</v>
      </c>
      <c r="C178" s="41">
        <v>3965.2250000000004</v>
      </c>
      <c r="D178" s="18">
        <v>1.3454127112607895E-2</v>
      </c>
      <c r="E178" s="20">
        <v>1063.6268969112809</v>
      </c>
    </row>
    <row r="179" spans="1:9">
      <c r="A179" s="13" t="s">
        <v>97</v>
      </c>
      <c r="B179" s="25">
        <v>13.460249999999998</v>
      </c>
      <c r="C179" s="41">
        <v>77017.5</v>
      </c>
      <c r="D179" s="18">
        <v>0.25534309377911879</v>
      </c>
      <c r="E179" s="20">
        <v>1067.7912911255496</v>
      </c>
    </row>
    <row r="180" spans="1:9">
      <c r="A180" s="13" t="s">
        <v>98</v>
      </c>
      <c r="B180" s="25">
        <v>13.497999999999999</v>
      </c>
      <c r="C180" s="41">
        <v>3571.8666666666668</v>
      </c>
      <c r="D180" s="18">
        <v>1.220739947565481E-2</v>
      </c>
      <c r="E180" s="20">
        <v>1069.835294057453</v>
      </c>
    </row>
    <row r="181" spans="1:9">
      <c r="A181" s="13" t="s">
        <v>239</v>
      </c>
      <c r="B181" s="25"/>
      <c r="C181" s="41"/>
      <c r="D181" s="18"/>
      <c r="E181" s="20"/>
    </row>
    <row r="182" spans="1:9">
      <c r="A182" s="13" t="s">
        <v>100</v>
      </c>
      <c r="B182" s="25">
        <v>13.611999999999998</v>
      </c>
      <c r="C182" s="41">
        <v>7262.5249999999996</v>
      </c>
      <c r="D182" s="18">
        <v>2.4406335324650072E-2</v>
      </c>
      <c r="E182" s="20">
        <v>1072.4118110690574</v>
      </c>
    </row>
    <row r="183" spans="1:9">
      <c r="A183" s="13" t="s">
        <v>99</v>
      </c>
      <c r="B183" s="25"/>
      <c r="C183" s="41"/>
      <c r="D183" s="18"/>
      <c r="E183" s="20"/>
    </row>
    <row r="184" spans="1:9">
      <c r="A184" s="13" t="s">
        <v>102</v>
      </c>
      <c r="B184" s="25">
        <v>13.59525</v>
      </c>
      <c r="C184" s="41">
        <v>3075.9250000000002</v>
      </c>
      <c r="D184" s="18">
        <v>1.0296959860554041E-2</v>
      </c>
      <c r="E184" s="20">
        <v>1071.9017413202173</v>
      </c>
    </row>
    <row r="185" spans="1:9">
      <c r="A185" s="13">
        <v>76</v>
      </c>
      <c r="B185" s="25">
        <v>13.641250000000001</v>
      </c>
      <c r="C185" s="41">
        <v>4752</v>
      </c>
      <c r="D185" s="18">
        <v>1.6268224319778098E-2</v>
      </c>
      <c r="E185" s="20">
        <v>1073.3032075506794</v>
      </c>
    </row>
    <row r="186" spans="1:9">
      <c r="A186" s="13">
        <v>553</v>
      </c>
      <c r="B186" s="25">
        <v>13.867750000000001</v>
      </c>
      <c r="C186" s="41">
        <v>4231.95</v>
      </c>
      <c r="D186" s="18">
        <v>1.4235875335946157E-2</v>
      </c>
      <c r="E186" s="20">
        <v>1080.1997029798631</v>
      </c>
      <c r="F186" t="s">
        <v>725</v>
      </c>
      <c r="G186" t="s">
        <v>726</v>
      </c>
    </row>
    <row r="187" spans="1:9">
      <c r="A187" s="13" t="s">
        <v>101</v>
      </c>
      <c r="B187" s="25">
        <v>13.87825</v>
      </c>
      <c r="C187" s="41">
        <v>6134.625</v>
      </c>
      <c r="D187" s="18">
        <v>2.1026854093183018E-2</v>
      </c>
      <c r="E187" s="20">
        <v>1080.5197149138949</v>
      </c>
    </row>
    <row r="188" spans="1:9">
      <c r="A188" s="13">
        <v>536</v>
      </c>
      <c r="B188" s="25">
        <v>13.87025</v>
      </c>
      <c r="C188" s="41">
        <v>9859.875</v>
      </c>
      <c r="D188" s="18">
        <v>3.348908613112702E-2</v>
      </c>
      <c r="E188" s="20">
        <v>1080.2759399140409</v>
      </c>
    </row>
    <row r="189" spans="1:9">
      <c r="A189" s="13" t="s">
        <v>103</v>
      </c>
      <c r="B189" s="25">
        <v>13.877000000000001</v>
      </c>
      <c r="C189" s="41">
        <v>57817.025000000001</v>
      </c>
      <c r="D189" s="18">
        <v>0.19788864313990578</v>
      </c>
      <c r="E189" s="20">
        <v>1080.4812440833459</v>
      </c>
      <c r="F189" t="s">
        <v>727</v>
      </c>
      <c r="G189" t="s">
        <v>728</v>
      </c>
    </row>
    <row r="190" spans="1:9">
      <c r="A190" s="13">
        <v>537</v>
      </c>
      <c r="B190" s="25">
        <v>14.00825</v>
      </c>
      <c r="C190" s="41">
        <v>9683.9499999999989</v>
      </c>
      <c r="D190" s="18">
        <v>3.2787811487863153E-2</v>
      </c>
      <c r="E190" s="20">
        <v>1084.4779413675094</v>
      </c>
    </row>
    <row r="191" spans="1:9">
      <c r="A191" s="14" t="s">
        <v>242</v>
      </c>
      <c r="B191" s="25">
        <v>14.0395</v>
      </c>
      <c r="C191" s="41">
        <v>777855.6</v>
      </c>
      <c r="D191" s="18">
        <v>2.6565055166667793</v>
      </c>
      <c r="E191" s="20">
        <v>1085.4298135953691</v>
      </c>
      <c r="F191" t="s">
        <v>729</v>
      </c>
      <c r="G191" t="s">
        <v>730</v>
      </c>
      <c r="H191" t="s">
        <v>809</v>
      </c>
      <c r="I191" t="s">
        <v>295</v>
      </c>
    </row>
    <row r="192" spans="1:9">
      <c r="A192" s="13" t="s">
        <v>104</v>
      </c>
      <c r="B192" s="25">
        <v>14.03975</v>
      </c>
      <c r="C192" s="41">
        <v>46508.575000000004</v>
      </c>
      <c r="D192" s="18">
        <v>0.15893045424282679</v>
      </c>
      <c r="E192" s="20">
        <v>1085.4375078484293</v>
      </c>
      <c r="H192" t="s">
        <v>810</v>
      </c>
      <c r="I192" t="s">
        <v>811</v>
      </c>
    </row>
    <row r="193" spans="1:9">
      <c r="A193" s="13" t="s">
        <v>233</v>
      </c>
      <c r="B193" s="25"/>
      <c r="C193" s="41"/>
      <c r="D193" s="18"/>
      <c r="E193" s="20"/>
      <c r="F193" t="s">
        <v>731</v>
      </c>
      <c r="G193" t="s">
        <v>281</v>
      </c>
    </row>
    <row r="194" spans="1:9">
      <c r="A194" s="13" t="s">
        <v>240</v>
      </c>
      <c r="B194" s="25"/>
      <c r="C194" s="41"/>
      <c r="D194" s="18"/>
      <c r="E194" s="20"/>
    </row>
    <row r="195" spans="1:9">
      <c r="A195" s="13" t="s">
        <v>105</v>
      </c>
      <c r="B195" s="25"/>
      <c r="C195" s="41"/>
      <c r="D195" s="18"/>
      <c r="E195" s="20"/>
      <c r="H195" t="s">
        <v>812</v>
      </c>
      <c r="I195" t="s">
        <v>813</v>
      </c>
    </row>
    <row r="196" spans="1:9">
      <c r="A196" s="13" t="s">
        <v>106</v>
      </c>
      <c r="B196" s="25">
        <v>14.28725</v>
      </c>
      <c r="C196" s="41">
        <v>9964.1500000000015</v>
      </c>
      <c r="D196" s="18">
        <v>3.3387795913540394E-2</v>
      </c>
      <c r="E196" s="20">
        <v>1092.973211945719</v>
      </c>
      <c r="F196" t="s">
        <v>732</v>
      </c>
      <c r="G196" t="s">
        <v>733</v>
      </c>
    </row>
    <row r="197" spans="1:9">
      <c r="A197" s="13" t="s">
        <v>107</v>
      </c>
      <c r="B197" s="25">
        <v>14.351750000000001</v>
      </c>
      <c r="C197" s="41">
        <v>4338.3250000000007</v>
      </c>
      <c r="D197" s="18">
        <v>1.4527896732946497E-2</v>
      </c>
      <c r="E197" s="20">
        <v>1094.9373847692164</v>
      </c>
      <c r="H197" t="s">
        <v>814</v>
      </c>
      <c r="I197" t="s">
        <v>632</v>
      </c>
    </row>
    <row r="198" spans="1:9">
      <c r="A198" s="13">
        <v>168</v>
      </c>
      <c r="B198" s="25">
        <v>14.402749999999999</v>
      </c>
      <c r="C198" s="41">
        <v>26475.824999999997</v>
      </c>
      <c r="D198" s="18">
        <v>8.781978495860393E-2</v>
      </c>
      <c r="E198" s="20">
        <v>1096.4916537184279</v>
      </c>
    </row>
    <row r="199" spans="1:9">
      <c r="A199" s="4" t="s">
        <v>108</v>
      </c>
      <c r="B199" s="25">
        <v>14.518000000000001</v>
      </c>
      <c r="C199" s="41">
        <v>8985.2250000000004</v>
      </c>
      <c r="D199" s="18">
        <v>3.0033067600385183E-2</v>
      </c>
      <c r="E199" s="20">
        <v>1100</v>
      </c>
      <c r="H199" t="s">
        <v>815</v>
      </c>
      <c r="I199" t="s">
        <v>400</v>
      </c>
    </row>
    <row r="200" spans="1:9" s="11" customFormat="1">
      <c r="A200" s="14"/>
      <c r="B200" s="25"/>
      <c r="C200" s="41"/>
      <c r="D200" s="18"/>
      <c r="E200" s="20"/>
      <c r="F200" s="11" t="s">
        <v>734</v>
      </c>
      <c r="G200" s="11" t="s">
        <v>302</v>
      </c>
    </row>
    <row r="201" spans="1:9">
      <c r="A201" s="13">
        <v>113</v>
      </c>
      <c r="B201" s="25">
        <v>14.686249999999998</v>
      </c>
      <c r="C201" s="41">
        <v>25527.424999999999</v>
      </c>
      <c r="D201" s="18">
        <v>8.6613822112922845E-2</v>
      </c>
      <c r="E201" s="20">
        <v>1105.1235884959303</v>
      </c>
    </row>
    <row r="202" spans="1:9">
      <c r="A202" s="13" t="s">
        <v>109</v>
      </c>
      <c r="B202" s="25">
        <v>14.687000000000001</v>
      </c>
      <c r="C202" s="41">
        <v>41857.050000000003</v>
      </c>
      <c r="D202" s="18">
        <v>0.1412563244675844</v>
      </c>
      <c r="E202" s="20">
        <v>1105.4554174073894</v>
      </c>
    </row>
    <row r="203" spans="1:9" s="11" customFormat="1">
      <c r="A203" s="13"/>
      <c r="B203" s="25"/>
      <c r="C203" s="41"/>
      <c r="D203" s="18"/>
      <c r="E203" s="20"/>
      <c r="F203" s="11" t="s">
        <v>735</v>
      </c>
      <c r="G203" s="11" t="s">
        <v>736</v>
      </c>
      <c r="H203" s="11" t="s">
        <v>816</v>
      </c>
      <c r="I203" s="11" t="s">
        <v>298</v>
      </c>
    </row>
    <row r="204" spans="1:9">
      <c r="A204" s="13" t="s">
        <v>110</v>
      </c>
      <c r="B204" s="25">
        <v>14.86725</v>
      </c>
      <c r="C204" s="41">
        <v>8156.375</v>
      </c>
      <c r="D204" s="18">
        <v>2.738457382702613E-2</v>
      </c>
      <c r="E204" s="20">
        <v>1111.2743607449686</v>
      </c>
    </row>
    <row r="205" spans="1:9">
      <c r="A205" s="13" t="s">
        <v>111</v>
      </c>
      <c r="B205" s="25">
        <v>15.06025</v>
      </c>
      <c r="C205" s="41">
        <v>12533.05</v>
      </c>
      <c r="D205" s="18">
        <v>4.1563144162773527E-2</v>
      </c>
      <c r="E205" s="20">
        <v>1117.5045904202148</v>
      </c>
    </row>
    <row r="206" spans="1:9">
      <c r="A206" s="13" t="s">
        <v>112</v>
      </c>
      <c r="B206" s="25">
        <v>15.048249999999999</v>
      </c>
      <c r="C206" s="41">
        <v>1851.3249999999998</v>
      </c>
      <c r="D206" s="18">
        <v>6.0875923394509424E-3</v>
      </c>
      <c r="E206" s="20">
        <v>1117.1172059846149</v>
      </c>
    </row>
    <row r="207" spans="1:9">
      <c r="A207" s="13" t="s">
        <v>231</v>
      </c>
      <c r="B207" s="25">
        <v>15.061333333333332</v>
      </c>
      <c r="C207" s="41">
        <v>2346.5666666666666</v>
      </c>
      <c r="D207" s="18">
        <v>7.9683043025629893E-3</v>
      </c>
      <c r="E207" s="20">
        <v>1117.6564792625659</v>
      </c>
    </row>
    <row r="208" spans="1:9" s="11" customFormat="1">
      <c r="A208" s="13"/>
      <c r="B208" s="25"/>
      <c r="C208" s="41"/>
      <c r="D208" s="18"/>
      <c r="E208" s="20"/>
      <c r="H208" s="11" t="s">
        <v>817</v>
      </c>
      <c r="I208" s="11" t="s">
        <v>400</v>
      </c>
    </row>
    <row r="209" spans="1:9">
      <c r="A209" s="14" t="s">
        <v>113</v>
      </c>
      <c r="B209" s="25">
        <v>15.418749999999999</v>
      </c>
      <c r="C209" s="41">
        <v>154433.97500000001</v>
      </c>
      <c r="D209" s="18">
        <v>0.51385131866407519</v>
      </c>
      <c r="E209" s="20">
        <v>1129.077341383037</v>
      </c>
      <c r="F209" t="s">
        <v>737</v>
      </c>
      <c r="G209" t="s">
        <v>738</v>
      </c>
      <c r="H209" t="s">
        <v>818</v>
      </c>
      <c r="I209" t="s">
        <v>819</v>
      </c>
    </row>
    <row r="210" spans="1:9" s="11" customFormat="1">
      <c r="A210" s="14"/>
      <c r="B210" s="25"/>
      <c r="C210" s="41"/>
      <c r="D210" s="18"/>
      <c r="E210" s="20"/>
      <c r="F210" s="11" t="s">
        <v>739</v>
      </c>
      <c r="G210" s="11" t="s">
        <v>632</v>
      </c>
    </row>
    <row r="211" spans="1:9">
      <c r="A211" s="14" t="s">
        <v>114</v>
      </c>
      <c r="B211" s="25">
        <v>15.607250000000001</v>
      </c>
      <c r="C211" s="41">
        <v>5122571.2250000006</v>
      </c>
      <c r="D211" s="18">
        <v>17.286475925680051</v>
      </c>
      <c r="E211" s="20">
        <v>1135.1625133156376</v>
      </c>
    </row>
    <row r="212" spans="1:9">
      <c r="A212" s="14" t="s">
        <v>115</v>
      </c>
      <c r="B212" s="25">
        <v>15.672750000000001</v>
      </c>
      <c r="C212" s="41">
        <v>226777.72500000001</v>
      </c>
      <c r="D212" s="18">
        <v>0.75482740685379346</v>
      </c>
      <c r="E212" s="20">
        <v>1137.2770158384481</v>
      </c>
    </row>
    <row r="213" spans="1:9" s="11" customFormat="1">
      <c r="A213" s="14"/>
      <c r="B213" s="25"/>
      <c r="C213" s="41"/>
      <c r="D213" s="18"/>
      <c r="E213" s="20"/>
      <c r="F213" s="11" t="s">
        <v>740</v>
      </c>
      <c r="G213" s="11" t="s">
        <v>283</v>
      </c>
    </row>
    <row r="214" spans="1:9">
      <c r="A214" s="14" t="s">
        <v>116</v>
      </c>
      <c r="B214" s="25">
        <v>15.829499999999999</v>
      </c>
      <c r="C214" s="41">
        <v>5082.9250000000002</v>
      </c>
      <c r="D214" s="18">
        <v>1.7157650769893701E-2</v>
      </c>
      <c r="E214" s="20">
        <v>1142.3371255684824</v>
      </c>
      <c r="H214" t="s">
        <v>820</v>
      </c>
      <c r="I214" t="s">
        <v>821</v>
      </c>
    </row>
    <row r="215" spans="1:9">
      <c r="A215" s="14" t="s">
        <v>241</v>
      </c>
      <c r="B215" s="25"/>
      <c r="C215" s="41"/>
      <c r="D215" s="18"/>
      <c r="E215" s="20"/>
    </row>
    <row r="216" spans="1:9">
      <c r="A216" s="13" t="s">
        <v>117</v>
      </c>
      <c r="B216" s="25">
        <v>16.059999999999999</v>
      </c>
      <c r="C216" s="41">
        <v>1680.1</v>
      </c>
      <c r="D216" s="18">
        <v>5.7577590100580511E-3</v>
      </c>
      <c r="E216" s="20">
        <v>1149.7779246584278</v>
      </c>
      <c r="F216" t="s">
        <v>741</v>
      </c>
      <c r="G216" t="s">
        <v>282</v>
      </c>
    </row>
    <row r="217" spans="1:9">
      <c r="A217" s="15" t="s">
        <v>118</v>
      </c>
      <c r="B217" s="25"/>
      <c r="C217" s="41"/>
      <c r="D217" s="18"/>
      <c r="E217" s="20"/>
      <c r="H217" t="s">
        <v>822</v>
      </c>
      <c r="I217" t="s">
        <v>375</v>
      </c>
    </row>
    <row r="218" spans="1:9">
      <c r="A218" s="15" t="s">
        <v>119</v>
      </c>
      <c r="B218" s="25"/>
      <c r="C218" s="41"/>
      <c r="D218" s="18"/>
      <c r="E218" s="20"/>
    </row>
    <row r="219" spans="1:9">
      <c r="A219" s="15" t="s">
        <v>120</v>
      </c>
      <c r="B219" s="25">
        <v>16.387250000000002</v>
      </c>
      <c r="C219" s="41">
        <v>63240</v>
      </c>
      <c r="D219" s="18">
        <v>0.21065230386109413</v>
      </c>
      <c r="E219" s="20">
        <v>1160.3418049229786</v>
      </c>
      <c r="F219" t="s">
        <v>742</v>
      </c>
      <c r="G219" t="s">
        <v>483</v>
      </c>
      <c r="H219" t="s">
        <v>823</v>
      </c>
      <c r="I219" t="s">
        <v>824</v>
      </c>
    </row>
    <row r="220" spans="1:9">
      <c r="A220" s="15" t="s">
        <v>121</v>
      </c>
      <c r="B220" s="25">
        <v>16.46</v>
      </c>
      <c r="C220" s="41">
        <v>62223.025000000001</v>
      </c>
      <c r="D220" s="18">
        <v>0.21622671506900293</v>
      </c>
      <c r="E220" s="20">
        <v>1162.6905513712036</v>
      </c>
      <c r="F220" t="s">
        <v>743</v>
      </c>
      <c r="G220" t="s">
        <v>403</v>
      </c>
      <c r="H220" t="s">
        <v>825</v>
      </c>
      <c r="I220" t="s">
        <v>298</v>
      </c>
    </row>
    <row r="221" spans="1:9">
      <c r="A221" s="15">
        <v>550</v>
      </c>
      <c r="B221" s="25"/>
      <c r="C221" s="41"/>
      <c r="D221" s="18"/>
      <c r="E221" s="20"/>
      <c r="F221" t="s">
        <v>744</v>
      </c>
      <c r="G221" t="s">
        <v>745</v>
      </c>
    </row>
    <row r="222" spans="1:9">
      <c r="A222" s="15" t="s">
        <v>123</v>
      </c>
      <c r="B222" s="25">
        <v>16.721249999999998</v>
      </c>
      <c r="C222" s="41">
        <v>4642.3</v>
      </c>
      <c r="D222" s="18">
        <v>1.5572266042496346E-2</v>
      </c>
      <c r="E222" s="20">
        <v>1171.124141296857</v>
      </c>
    </row>
    <row r="223" spans="1:9">
      <c r="A223" s="15" t="s">
        <v>122</v>
      </c>
      <c r="B223" s="25">
        <v>16.712249999999997</v>
      </c>
      <c r="C223" s="41">
        <v>11874.600000000002</v>
      </c>
      <c r="D223" s="18">
        <v>3.8139181162671572E-2</v>
      </c>
      <c r="E223" s="20">
        <v>1170.8335083249519</v>
      </c>
    </row>
    <row r="224" spans="1:9">
      <c r="A224" s="15">
        <v>383</v>
      </c>
      <c r="B224" s="25">
        <v>16.721249999999998</v>
      </c>
      <c r="C224" s="41">
        <v>4650.6499999999996</v>
      </c>
      <c r="D224" s="18">
        <v>1.5570703808641269E-2</v>
      </c>
      <c r="E224" s="20">
        <v>1171.124141296857</v>
      </c>
    </row>
    <row r="225" spans="1:9">
      <c r="A225" s="13">
        <v>79</v>
      </c>
      <c r="B225" s="25">
        <v>16.716750000000001</v>
      </c>
      <c r="C225" s="41">
        <v>5072.6750000000002</v>
      </c>
      <c r="D225" s="18">
        <v>1.7077086412757667E-2</v>
      </c>
      <c r="E225" s="20">
        <v>1170.9786410416641</v>
      </c>
    </row>
    <row r="226" spans="1:9">
      <c r="A226" s="14" t="s">
        <v>124</v>
      </c>
      <c r="B226" s="25">
        <v>16.71875</v>
      </c>
      <c r="C226" s="41">
        <v>5617.125</v>
      </c>
      <c r="D226" s="18">
        <v>1.8914025033113201E-2</v>
      </c>
      <c r="E226" s="20">
        <v>1171.0433031819809</v>
      </c>
    </row>
    <row r="227" spans="1:9">
      <c r="A227" s="14" t="s">
        <v>125</v>
      </c>
      <c r="B227" s="25">
        <v>16.834</v>
      </c>
      <c r="C227" s="41">
        <v>1889.1333333333332</v>
      </c>
      <c r="D227" s="18">
        <v>6.581720753299841E-3</v>
      </c>
      <c r="E227" s="20">
        <v>1175.7260483485293</v>
      </c>
    </row>
    <row r="228" spans="1:9">
      <c r="A228" s="13" t="s">
        <v>126</v>
      </c>
      <c r="B228" s="25"/>
      <c r="C228" s="41"/>
      <c r="D228" s="18"/>
      <c r="E228" s="20"/>
      <c r="F228" t="s">
        <v>746</v>
      </c>
      <c r="G228" t="s">
        <v>404</v>
      </c>
    </row>
    <row r="229" spans="1:9">
      <c r="A229" s="13">
        <v>69</v>
      </c>
      <c r="B229" s="25">
        <v>16.936</v>
      </c>
      <c r="C229" s="41">
        <v>1804.3249999999998</v>
      </c>
      <c r="D229" s="18">
        <v>6.1018642712409839E-3</v>
      </c>
      <c r="E229" s="20">
        <v>1178.0581366856991</v>
      </c>
      <c r="F229" t="s">
        <v>747</v>
      </c>
      <c r="G229" t="s">
        <v>316</v>
      </c>
      <c r="H229" t="s">
        <v>826</v>
      </c>
      <c r="I229" t="s">
        <v>294</v>
      </c>
    </row>
    <row r="230" spans="1:9">
      <c r="A230" s="13">
        <v>70</v>
      </c>
      <c r="B230" s="25"/>
      <c r="C230" s="41"/>
      <c r="D230" s="18"/>
      <c r="E230" s="20"/>
      <c r="F230" t="s">
        <v>748</v>
      </c>
      <c r="G230" t="s">
        <v>404</v>
      </c>
    </row>
    <row r="231" spans="1:9">
      <c r="A231" s="13" t="s">
        <v>127</v>
      </c>
      <c r="B231" s="25">
        <v>17.18975</v>
      </c>
      <c r="C231" s="41">
        <v>14576.625</v>
      </c>
      <c r="D231" s="18">
        <v>4.9597093765080869E-2</v>
      </c>
      <c r="E231" s="20">
        <v>1186.2478547054861</v>
      </c>
    </row>
    <row r="232" spans="1:9">
      <c r="A232" s="13" t="s">
        <v>129</v>
      </c>
      <c r="B232" s="25"/>
      <c r="C232" s="41"/>
      <c r="D232" s="18"/>
      <c r="E232" s="20"/>
      <c r="F232" t="s">
        <v>749</v>
      </c>
      <c r="G232" t="s">
        <v>404</v>
      </c>
      <c r="H232" t="s">
        <v>827</v>
      </c>
      <c r="I232" t="s">
        <v>287</v>
      </c>
    </row>
    <row r="233" spans="1:9">
      <c r="A233" s="13" t="s">
        <v>128</v>
      </c>
      <c r="B233" s="25">
        <v>17.415500000000002</v>
      </c>
      <c r="C233" s="41">
        <v>5035.9250000000002</v>
      </c>
      <c r="D233" s="18">
        <v>1.7361396577244559E-2</v>
      </c>
      <c r="E233" s="20">
        <v>1193.5354123419638</v>
      </c>
    </row>
    <row r="234" spans="1:9">
      <c r="A234" s="13" t="s">
        <v>232</v>
      </c>
      <c r="B234" s="25"/>
      <c r="C234" s="41"/>
      <c r="D234" s="18"/>
      <c r="E234" s="20"/>
    </row>
    <row r="235" spans="1:9">
      <c r="A235" s="13" t="s">
        <v>130</v>
      </c>
      <c r="B235" s="25"/>
      <c r="C235" s="41"/>
      <c r="D235" s="18"/>
      <c r="E235" s="20"/>
    </row>
    <row r="236" spans="1:9">
      <c r="A236" s="4" t="s">
        <v>268</v>
      </c>
      <c r="B236" s="25">
        <v>17.615749999999998</v>
      </c>
      <c r="C236" s="41">
        <v>24826.1</v>
      </c>
      <c r="D236" s="18">
        <v>8.4160702020869643E-2</v>
      </c>
      <c r="E236" s="20">
        <v>1200</v>
      </c>
    </row>
    <row r="237" spans="1:9">
      <c r="A237" s="14" t="s">
        <v>184</v>
      </c>
      <c r="B237" s="25"/>
      <c r="C237" s="41"/>
      <c r="D237" s="18"/>
      <c r="E237" s="20"/>
      <c r="H237" t="s">
        <v>828</v>
      </c>
      <c r="I237" t="s">
        <v>829</v>
      </c>
    </row>
    <row r="238" spans="1:9">
      <c r="A238" s="13" t="s">
        <v>131</v>
      </c>
      <c r="B238" s="25">
        <v>17.818999999999999</v>
      </c>
      <c r="C238" s="41">
        <v>26918.375</v>
      </c>
      <c r="D238" s="18">
        <v>9.044777448336222E-2</v>
      </c>
      <c r="E238" s="20">
        <v>1206.8055228342359</v>
      </c>
    </row>
    <row r="239" spans="1:9">
      <c r="A239" s="13" t="s">
        <v>185</v>
      </c>
      <c r="B239" s="25"/>
      <c r="C239" s="41"/>
      <c r="D239" s="18"/>
      <c r="E239" s="20"/>
    </row>
    <row r="240" spans="1:9">
      <c r="A240" s="13">
        <v>130</v>
      </c>
      <c r="B240" s="25">
        <v>17.827249999999999</v>
      </c>
      <c r="C240" s="41">
        <v>11604.324999999999</v>
      </c>
      <c r="D240" s="18">
        <v>3.8911969012498993E-2</v>
      </c>
      <c r="E240" s="20">
        <v>1207.0818420325859</v>
      </c>
      <c r="F240" t="s">
        <v>750</v>
      </c>
      <c r="G240" t="s">
        <v>751</v>
      </c>
      <c r="H240" t="s">
        <v>830</v>
      </c>
      <c r="I240" t="s">
        <v>831</v>
      </c>
    </row>
    <row r="241" spans="1:9">
      <c r="A241" s="13" t="s">
        <v>199</v>
      </c>
      <c r="B241" s="25"/>
      <c r="C241" s="41"/>
      <c r="D241" s="18"/>
      <c r="E241" s="20"/>
      <c r="F241" t="s">
        <v>752</v>
      </c>
      <c r="G241" t="s">
        <v>753</v>
      </c>
    </row>
    <row r="242" spans="1:9">
      <c r="A242" s="13" t="s">
        <v>132</v>
      </c>
      <c r="B242" s="25"/>
      <c r="C242" s="41"/>
      <c r="D242" s="18"/>
      <c r="E242" s="20"/>
      <c r="F242" t="s">
        <v>754</v>
      </c>
      <c r="G242" t="s">
        <v>755</v>
      </c>
      <c r="H242" t="s">
        <v>832</v>
      </c>
      <c r="I242" t="s">
        <v>501</v>
      </c>
    </row>
    <row r="243" spans="1:9">
      <c r="A243" s="13" t="s">
        <v>133</v>
      </c>
      <c r="B243" s="25">
        <v>18.462</v>
      </c>
      <c r="C243" s="41">
        <v>13263.800000000001</v>
      </c>
      <c r="D243" s="18">
        <v>4.4763332696203278E-2</v>
      </c>
      <c r="E243" s="20">
        <v>1228.3356780289587</v>
      </c>
    </row>
    <row r="244" spans="1:9">
      <c r="A244" s="14" t="s">
        <v>134</v>
      </c>
      <c r="B244" s="25">
        <v>18.498750000000001</v>
      </c>
      <c r="C244" s="41">
        <v>23918.875</v>
      </c>
      <c r="D244" s="18">
        <v>8.0362364513942589E-2</v>
      </c>
      <c r="E244" s="20">
        <v>1229.5662124349333</v>
      </c>
    </row>
    <row r="245" spans="1:9" s="11" customFormat="1">
      <c r="A245" s="14"/>
      <c r="B245" s="25"/>
      <c r="C245" s="41"/>
      <c r="D245" s="18"/>
      <c r="E245" s="20"/>
      <c r="F245" s="11" t="s">
        <v>756</v>
      </c>
      <c r="G245" s="11" t="s">
        <v>283</v>
      </c>
    </row>
    <row r="246" spans="1:9" s="11" customFormat="1">
      <c r="A246" s="14"/>
      <c r="B246" s="25"/>
      <c r="C246" s="41"/>
      <c r="D246" s="18"/>
      <c r="E246" s="20"/>
      <c r="F246" s="11" t="s">
        <v>757</v>
      </c>
      <c r="G246" s="11" t="s">
        <v>303</v>
      </c>
      <c r="H246" s="11" t="s">
        <v>833</v>
      </c>
      <c r="I246" s="11" t="s">
        <v>303</v>
      </c>
    </row>
    <row r="247" spans="1:9">
      <c r="A247" s="13" t="s">
        <v>135</v>
      </c>
      <c r="B247" s="25">
        <v>19.324749999999998</v>
      </c>
      <c r="C247" s="41">
        <v>3869.45</v>
      </c>
      <c r="D247" s="18">
        <v>1.3073541316650058E-2</v>
      </c>
      <c r="E247" s="20">
        <v>1257.2247613176139</v>
      </c>
    </row>
    <row r="248" spans="1:9">
      <c r="A248" s="14" t="s">
        <v>137</v>
      </c>
      <c r="B248" s="25">
        <v>19.832999999999998</v>
      </c>
      <c r="C248" s="41">
        <v>43895.675000000003</v>
      </c>
      <c r="D248" s="18">
        <v>0.15850953030181336</v>
      </c>
      <c r="E248" s="20">
        <v>1274.2431316427912</v>
      </c>
    </row>
    <row r="249" spans="1:9" s="11" customFormat="1">
      <c r="A249" s="14"/>
      <c r="B249" s="25"/>
      <c r="C249" s="41"/>
      <c r="D249" s="18"/>
      <c r="E249" s="20"/>
      <c r="H249" s="11" t="s">
        <v>834</v>
      </c>
      <c r="I249" s="11" t="s">
        <v>298</v>
      </c>
    </row>
    <row r="250" spans="1:9">
      <c r="A250" s="13" t="s">
        <v>136</v>
      </c>
      <c r="B250" s="25">
        <v>20.04175</v>
      </c>
      <c r="C250" s="41">
        <v>2640.8249999999998</v>
      </c>
      <c r="D250" s="18">
        <v>8.9552138980104005E-3</v>
      </c>
      <c r="E250" s="20">
        <v>1281.2324623954746</v>
      </c>
    </row>
    <row r="251" spans="1:9">
      <c r="A251" s="15" t="s">
        <v>139</v>
      </c>
      <c r="B251" s="25"/>
      <c r="C251" s="41"/>
      <c r="D251" s="18"/>
      <c r="E251" s="20"/>
    </row>
    <row r="252" spans="1:9">
      <c r="A252" s="13" t="s">
        <v>138</v>
      </c>
      <c r="B252" s="25"/>
      <c r="C252" s="41"/>
      <c r="D252" s="18"/>
      <c r="E252" s="20"/>
      <c r="H252" t="s">
        <v>835</v>
      </c>
      <c r="I252" t="s">
        <v>493</v>
      </c>
    </row>
    <row r="253" spans="1:9" s="11" customFormat="1">
      <c r="A253" s="13"/>
      <c r="B253" s="25"/>
      <c r="C253" s="41"/>
      <c r="D253" s="18"/>
      <c r="E253" s="20"/>
      <c r="H253" s="11" t="s">
        <v>836</v>
      </c>
      <c r="I253" s="11" t="s">
        <v>376</v>
      </c>
    </row>
    <row r="254" spans="1:9">
      <c r="A254" s="4" t="s">
        <v>140</v>
      </c>
      <c r="B254" s="25">
        <v>20.602249999999998</v>
      </c>
      <c r="C254" s="41">
        <v>6595.4500000000007</v>
      </c>
      <c r="D254" s="18">
        <v>2.2409807680975807E-2</v>
      </c>
      <c r="E254" s="20">
        <v>1300</v>
      </c>
    </row>
    <row r="255" spans="1:9">
      <c r="A255" s="14">
        <v>538</v>
      </c>
      <c r="B255" s="25">
        <v>20.805499999999999</v>
      </c>
      <c r="C255" s="41">
        <v>8566.375</v>
      </c>
      <c r="D255" s="18">
        <v>2.8820196907888472E-2</v>
      </c>
      <c r="E255" s="20">
        <v>1306.8066857477008</v>
      </c>
      <c r="F255" t="s">
        <v>758</v>
      </c>
      <c r="G255" t="s">
        <v>759</v>
      </c>
      <c r="H255" t="s">
        <v>837</v>
      </c>
      <c r="I255" t="s">
        <v>298</v>
      </c>
    </row>
    <row r="256" spans="1:9">
      <c r="A256" s="14" t="s">
        <v>177</v>
      </c>
      <c r="B256" s="25">
        <v>20.810000000000002</v>
      </c>
      <c r="C256" s="41">
        <v>1578.7666666666667</v>
      </c>
      <c r="D256" s="18">
        <v>5.3293439908129146E-3</v>
      </c>
      <c r="E256" s="20">
        <v>1307.6655210084484</v>
      </c>
      <c r="H256" t="s">
        <v>838</v>
      </c>
      <c r="I256" t="s">
        <v>759</v>
      </c>
    </row>
    <row r="257" spans="1:9">
      <c r="A257" s="13">
        <v>524</v>
      </c>
      <c r="B257" s="25">
        <v>21.045750000000002</v>
      </c>
      <c r="C257" s="41">
        <v>7255.7250000000004</v>
      </c>
      <c r="D257" s="18">
        <v>2.417167594048459E-2</v>
      </c>
      <c r="E257" s="20">
        <v>1315.7755153203707</v>
      </c>
    </row>
    <row r="258" spans="1:9">
      <c r="A258" s="13" t="s">
        <v>141</v>
      </c>
      <c r="B258" s="25"/>
      <c r="C258" s="41"/>
      <c r="D258" s="18"/>
      <c r="E258" s="20"/>
      <c r="F258" t="s">
        <v>760</v>
      </c>
      <c r="G258" t="s">
        <v>303</v>
      </c>
      <c r="H258" t="s">
        <v>839</v>
      </c>
      <c r="I258" t="s">
        <v>303</v>
      </c>
    </row>
    <row r="259" spans="1:9">
      <c r="A259" s="13">
        <v>525</v>
      </c>
      <c r="B259" s="25">
        <v>21.367750000000001</v>
      </c>
      <c r="C259" s="41">
        <v>16863.774999999998</v>
      </c>
      <c r="D259" s="18">
        <v>5.6759630971501579E-2</v>
      </c>
      <c r="E259" s="20">
        <v>1327.2294671062932</v>
      </c>
    </row>
    <row r="260" spans="1:9" s="11" customFormat="1">
      <c r="A260" s="13"/>
      <c r="B260" s="25"/>
      <c r="C260" s="41"/>
      <c r="D260" s="18"/>
      <c r="E260" s="20"/>
      <c r="F260" s="11" t="s">
        <v>761</v>
      </c>
      <c r="G260" s="11" t="s">
        <v>672</v>
      </c>
      <c r="H260" s="11" t="s">
        <v>840</v>
      </c>
      <c r="I260" s="11" t="s">
        <v>841</v>
      </c>
    </row>
    <row r="261" spans="1:9">
      <c r="A261" s="13" t="s">
        <v>142</v>
      </c>
      <c r="B261" s="25">
        <v>21.577999999999999</v>
      </c>
      <c r="C261" s="41">
        <v>1106.3000000000002</v>
      </c>
      <c r="D261" s="18">
        <v>3.5741708225679007E-3</v>
      </c>
      <c r="E261" s="20">
        <v>1332.8287413504131</v>
      </c>
      <c r="I261" s="46" t="s">
        <v>842</v>
      </c>
    </row>
    <row r="262" spans="1:9">
      <c r="A262" s="13">
        <v>526</v>
      </c>
      <c r="B262" s="25">
        <v>21.644500000000001</v>
      </c>
      <c r="C262" s="41">
        <v>10147.375</v>
      </c>
      <c r="D262" s="18">
        <v>3.452915903165385E-2</v>
      </c>
      <c r="E262" s="20">
        <v>1337.073965357755</v>
      </c>
    </row>
    <row r="263" spans="1:9">
      <c r="A263" s="13">
        <v>330</v>
      </c>
      <c r="B263" s="25">
        <v>21.942750000000004</v>
      </c>
      <c r="C263" s="41">
        <v>6469.4500000000007</v>
      </c>
      <c r="D263" s="18">
        <v>2.1969301185842258E-2</v>
      </c>
      <c r="E263" s="20">
        <v>1347.6832075058539</v>
      </c>
    </row>
    <row r="264" spans="1:9">
      <c r="A264" s="13" t="s">
        <v>201</v>
      </c>
      <c r="B264" s="25"/>
      <c r="C264" s="41"/>
      <c r="D264" s="18"/>
      <c r="E264" s="20"/>
      <c r="H264" t="s">
        <v>843</v>
      </c>
      <c r="I264" t="s">
        <v>300</v>
      </c>
    </row>
    <row r="265" spans="1:9">
      <c r="A265" s="13" t="s">
        <v>168</v>
      </c>
      <c r="B265" s="25">
        <v>22.206249999999997</v>
      </c>
      <c r="C265" s="41">
        <v>24581.524999999998</v>
      </c>
      <c r="D265" s="18">
        <v>8.2013340376227109E-2</v>
      </c>
      <c r="E265" s="20">
        <v>1357.0563770655683</v>
      </c>
      <c r="F265" t="s">
        <v>763</v>
      </c>
      <c r="G265" t="s">
        <v>762</v>
      </c>
    </row>
    <row r="266" spans="1:9">
      <c r="A266" s="14" t="s">
        <v>143</v>
      </c>
      <c r="B266" s="25"/>
      <c r="C266" s="41"/>
      <c r="D266" s="18"/>
      <c r="E266" s="20"/>
      <c r="H266" t="s">
        <v>844</v>
      </c>
      <c r="I266" t="s">
        <v>745</v>
      </c>
    </row>
    <row r="267" spans="1:9">
      <c r="A267" s="14" t="s">
        <v>202</v>
      </c>
      <c r="B267" s="25">
        <v>22.603250000000003</v>
      </c>
      <c r="C267" s="41">
        <v>6873.35</v>
      </c>
      <c r="D267" s="18">
        <v>2.3008983786323815E-2</v>
      </c>
      <c r="E267" s="20">
        <v>1371.1780281537076</v>
      </c>
      <c r="F267" t="s">
        <v>764</v>
      </c>
      <c r="G267" t="s">
        <v>289</v>
      </c>
      <c r="H267" t="s">
        <v>845</v>
      </c>
      <c r="I267" t="s">
        <v>493</v>
      </c>
    </row>
    <row r="268" spans="1:9" s="11" customFormat="1">
      <c r="A268" s="14"/>
      <c r="B268" s="25"/>
      <c r="C268" s="41"/>
      <c r="D268" s="18"/>
      <c r="E268" s="20"/>
      <c r="H268" s="11" t="s">
        <v>846</v>
      </c>
      <c r="I268" s="11" t="s">
        <v>272</v>
      </c>
    </row>
    <row r="269" spans="1:9">
      <c r="A269" s="14" t="s">
        <v>169</v>
      </c>
      <c r="B269" s="25">
        <v>22.783574999999999</v>
      </c>
      <c r="C269" s="41">
        <v>31211.950000000004</v>
      </c>
      <c r="D269" s="18">
        <v>0.10465365079230532</v>
      </c>
      <c r="E269" s="20">
        <v>1377.5925930107917</v>
      </c>
    </row>
    <row r="270" spans="1:9" s="11" customFormat="1">
      <c r="A270" s="14"/>
      <c r="B270" s="25"/>
      <c r="C270" s="41"/>
      <c r="D270" s="18"/>
      <c r="E270" s="20"/>
      <c r="H270" s="11" t="s">
        <v>847</v>
      </c>
      <c r="I270" s="11" t="s">
        <v>270</v>
      </c>
    </row>
    <row r="271" spans="1:9" s="11" customFormat="1">
      <c r="A271" s="14"/>
      <c r="B271" s="25"/>
      <c r="C271" s="41"/>
      <c r="D271" s="18"/>
      <c r="E271" s="20"/>
      <c r="F271" s="11" t="s">
        <v>765</v>
      </c>
      <c r="G271" s="11" t="s">
        <v>316</v>
      </c>
      <c r="H271" s="11" t="s">
        <v>848</v>
      </c>
      <c r="I271" s="11" t="s">
        <v>429</v>
      </c>
    </row>
    <row r="272" spans="1:9">
      <c r="A272" s="4" t="s">
        <v>144</v>
      </c>
      <c r="B272" s="25">
        <v>23.413499999999999</v>
      </c>
      <c r="C272" s="41">
        <v>24146.575000000001</v>
      </c>
      <c r="D272" s="18">
        <v>8.1013179562475335E-2</v>
      </c>
      <c r="E272" s="20">
        <v>1400</v>
      </c>
    </row>
    <row r="273" spans="1:5">
      <c r="A273" s="14">
        <v>539</v>
      </c>
      <c r="B273" s="25">
        <v>23.413499999999999</v>
      </c>
      <c r="C273" s="41">
        <v>27533.600000000002</v>
      </c>
      <c r="D273" s="18">
        <v>9.2486434625601521E-2</v>
      </c>
      <c r="E273" s="20">
        <v>1400</v>
      </c>
    </row>
    <row r="274" spans="1:5">
      <c r="A274" s="14">
        <v>527</v>
      </c>
      <c r="B274" s="25">
        <v>24.030750000000001</v>
      </c>
      <c r="C274" s="41">
        <v>7546.25</v>
      </c>
      <c r="D274" s="18">
        <v>2.5098129629686054E-2</v>
      </c>
      <c r="E274" s="20">
        <v>1423.1416052396785</v>
      </c>
    </row>
    <row r="275" spans="1:5">
      <c r="A275" s="14">
        <v>540</v>
      </c>
      <c r="B275" s="25"/>
      <c r="C275" s="41"/>
      <c r="D275" s="18"/>
      <c r="E275" s="20"/>
    </row>
    <row r="276" spans="1:5">
      <c r="A276" s="14">
        <v>541</v>
      </c>
      <c r="B276" s="25">
        <v>24.559249999999999</v>
      </c>
      <c r="C276" s="41">
        <v>4820.1750000000002</v>
      </c>
      <c r="D276" s="18">
        <v>1.5848168731789434E-2</v>
      </c>
      <c r="E276" s="20">
        <v>1442.9564857634771</v>
      </c>
    </row>
    <row r="277" spans="1:5">
      <c r="A277" s="14">
        <v>542</v>
      </c>
      <c r="B277" s="25">
        <v>24.744000000000003</v>
      </c>
      <c r="C277" s="41">
        <v>7127.5</v>
      </c>
      <c r="D277" s="18">
        <v>2.3953094172399388E-2</v>
      </c>
      <c r="E277" s="20">
        <v>1449.8828120036026</v>
      </c>
    </row>
    <row r="278" spans="1:5">
      <c r="A278" s="14">
        <v>528</v>
      </c>
      <c r="B278" s="25">
        <v>24.838249999999999</v>
      </c>
      <c r="C278" s="41">
        <v>10339.449999999999</v>
      </c>
      <c r="D278" s="18">
        <v>3.4298698216399318E-2</v>
      </c>
      <c r="E278" s="20">
        <v>1453.4167049444286</v>
      </c>
    </row>
    <row r="279" spans="1:5">
      <c r="A279" s="14">
        <v>529</v>
      </c>
      <c r="B279" s="25">
        <v>24.986750000000001</v>
      </c>
      <c r="C279" s="41">
        <v>6461.4249999999993</v>
      </c>
      <c r="D279" s="18">
        <v>2.1438234225424971E-2</v>
      </c>
      <c r="E279" s="20">
        <v>1458.9847011163374</v>
      </c>
    </row>
    <row r="280" spans="1:5">
      <c r="A280" s="14">
        <v>530</v>
      </c>
      <c r="B280" s="25">
        <v>25.093</v>
      </c>
      <c r="C280" s="41">
        <v>16941.55</v>
      </c>
      <c r="D280" s="18">
        <v>5.5998076218584013E-2</v>
      </c>
      <c r="E280" s="20">
        <v>1462.9676958535706</v>
      </c>
    </row>
    <row r="281" spans="1:5">
      <c r="A281" s="14">
        <v>531</v>
      </c>
      <c r="B281" s="25">
        <v>25.2605</v>
      </c>
      <c r="C281" s="41">
        <v>9740.125</v>
      </c>
      <c r="D281" s="18">
        <v>3.2321418001904384E-2</v>
      </c>
      <c r="E281" s="20">
        <v>1469.2469381988003</v>
      </c>
    </row>
    <row r="282" spans="1:5">
      <c r="A282" s="14" t="s">
        <v>222</v>
      </c>
      <c r="B282" s="25">
        <v>25.452500000000001</v>
      </c>
      <c r="C282" s="41">
        <v>5103.4750000000004</v>
      </c>
      <c r="D282" s="18">
        <v>1.7123079594137225E-2</v>
      </c>
      <c r="E282" s="20">
        <v>1476.4524328000607</v>
      </c>
    </row>
    <row r="283" spans="1:5">
      <c r="A283" s="14">
        <v>532</v>
      </c>
      <c r="B283" s="25">
        <v>25.395249999999997</v>
      </c>
      <c r="C283" s="41">
        <v>7939.5749999999998</v>
      </c>
      <c r="D283" s="18">
        <v>2.6198017913780156E-2</v>
      </c>
      <c r="E283" s="20">
        <v>1474.29972725835</v>
      </c>
    </row>
    <row r="284" spans="1:5">
      <c r="A284" s="14">
        <v>533</v>
      </c>
      <c r="B284" s="25">
        <v>25.607750000000003</v>
      </c>
      <c r="C284" s="41">
        <v>10651.224999999999</v>
      </c>
      <c r="D284" s="18">
        <v>3.5323512134003539E-2</v>
      </c>
      <c r="E284" s="20">
        <v>1482.2668091291673</v>
      </c>
    </row>
    <row r="285" spans="1:5">
      <c r="A285" s="14">
        <v>543</v>
      </c>
      <c r="B285" s="25">
        <v>25.774000000000001</v>
      </c>
      <c r="C285" s="41">
        <v>9316.375</v>
      </c>
      <c r="D285" s="18">
        <v>3.0706209938646308E-2</v>
      </c>
      <c r="E285" s="20">
        <v>1488.5000071075767</v>
      </c>
    </row>
    <row r="286" spans="1:5">
      <c r="A286" s="14">
        <v>544</v>
      </c>
      <c r="B286" s="25">
        <v>25.84975</v>
      </c>
      <c r="C286" s="41">
        <v>14944.7</v>
      </c>
      <c r="D286" s="18">
        <v>4.970294874522637E-2</v>
      </c>
      <c r="E286" s="20">
        <v>1491.3397958596074</v>
      </c>
    </row>
    <row r="287" spans="1:5">
      <c r="A287" s="14">
        <v>545</v>
      </c>
      <c r="B287" s="25">
        <v>26.005000000000003</v>
      </c>
      <c r="C287" s="41">
        <v>38696.700000000004</v>
      </c>
      <c r="D287" s="18">
        <v>0.12778633047353949</v>
      </c>
      <c r="E287" s="20">
        <v>1497.1603094398913</v>
      </c>
    </row>
    <row r="288" spans="1:5">
      <c r="A288" s="13" t="s">
        <v>145</v>
      </c>
      <c r="B288" s="25">
        <v>25.977333333333334</v>
      </c>
      <c r="C288" s="41">
        <v>9552.1666666666679</v>
      </c>
      <c r="D288" s="18">
        <v>3.0978283078568401E-2</v>
      </c>
      <c r="E288" s="20">
        <v>1497.1881838505899</v>
      </c>
    </row>
    <row r="289" spans="1:5">
      <c r="A289" s="4" t="s">
        <v>146</v>
      </c>
      <c r="B289" s="25">
        <v>26.080750000000002</v>
      </c>
      <c r="C289" s="41">
        <v>18102.674999999999</v>
      </c>
      <c r="D289" s="18">
        <v>6.0254567074378311E-2</v>
      </c>
      <c r="E289" s="20">
        <v>1500</v>
      </c>
    </row>
    <row r="290" spans="1:5">
      <c r="A290" s="13">
        <v>534</v>
      </c>
      <c r="B290" s="25">
        <v>26.272000000000002</v>
      </c>
      <c r="C290" s="41">
        <v>11548.725</v>
      </c>
      <c r="D290" s="18">
        <v>3.8607565884777255E-2</v>
      </c>
      <c r="E290" s="20">
        <v>1507.50696203812</v>
      </c>
    </row>
    <row r="291" spans="1:5">
      <c r="A291" s="13" t="s">
        <v>147</v>
      </c>
      <c r="B291" s="25">
        <v>26.449249999999999</v>
      </c>
      <c r="C291" s="41">
        <v>2889.2249999999999</v>
      </c>
      <c r="D291" s="18">
        <v>9.8383594679697772E-3</v>
      </c>
      <c r="E291" s="20">
        <v>1514.4634312829849</v>
      </c>
    </row>
    <row r="292" spans="1:5">
      <c r="A292" s="14">
        <v>184</v>
      </c>
      <c r="B292" s="25">
        <v>26.7395</v>
      </c>
      <c r="C292" s="41">
        <v>5434.5</v>
      </c>
      <c r="D292" s="18">
        <v>1.8051351858263429E-2</v>
      </c>
      <c r="E292" s="20">
        <v>1525.855966073462</v>
      </c>
    </row>
    <row r="293" spans="1:5">
      <c r="A293" s="14" t="s">
        <v>148</v>
      </c>
      <c r="B293" s="25">
        <v>26.83175</v>
      </c>
      <c r="C293" s="41">
        <v>15893.025</v>
      </c>
      <c r="D293" s="18">
        <v>5.4477207295848061E-2</v>
      </c>
      <c r="E293" s="20">
        <v>1529.4770089855522</v>
      </c>
    </row>
    <row r="294" spans="1:5">
      <c r="A294" s="14">
        <v>178</v>
      </c>
      <c r="B294" s="25">
        <v>26.871500000000001</v>
      </c>
      <c r="C294" s="41">
        <v>1549.1</v>
      </c>
      <c r="D294" s="18">
        <v>5.156525585950469E-3</v>
      </c>
      <c r="E294" s="20">
        <v>1531.0369508680435</v>
      </c>
    </row>
    <row r="295" spans="1:5">
      <c r="A295" s="14" t="s">
        <v>203</v>
      </c>
      <c r="B295" s="25">
        <v>26.999000000000002</v>
      </c>
      <c r="C295" s="41">
        <v>14805.875</v>
      </c>
      <c r="D295" s="18">
        <v>4.9137390060409548E-2</v>
      </c>
      <c r="E295" s="20">
        <v>1536.0406949864166</v>
      </c>
    </row>
    <row r="296" spans="1:5">
      <c r="A296" s="14">
        <v>535</v>
      </c>
      <c r="B296" s="25">
        <v>27.164249999999999</v>
      </c>
      <c r="C296" s="41">
        <v>29058.3</v>
      </c>
      <c r="D296" s="18">
        <v>9.5884272488057282E-2</v>
      </c>
      <c r="E296" s="20">
        <v>1542.527848209796</v>
      </c>
    </row>
    <row r="297" spans="1:5">
      <c r="A297" s="14">
        <v>546</v>
      </c>
      <c r="B297" s="25">
        <v>27.449749999999998</v>
      </c>
      <c r="C297" s="41">
        <v>12657.675000000001</v>
      </c>
      <c r="D297" s="18">
        <v>4.2136630604878135E-2</v>
      </c>
      <c r="E297" s="20">
        <v>1553.7330915689081</v>
      </c>
    </row>
    <row r="298" spans="1:5">
      <c r="A298" s="14">
        <v>547</v>
      </c>
      <c r="B298" s="25">
        <v>27.706</v>
      </c>
      <c r="C298" s="41">
        <v>8561.9249999999993</v>
      </c>
      <c r="D298" s="18">
        <v>2.8469174018360237E-2</v>
      </c>
      <c r="E298" s="20">
        <v>1563.791544923354</v>
      </c>
    </row>
    <row r="299" spans="1:5">
      <c r="A299" s="4" t="s">
        <v>149</v>
      </c>
      <c r="B299" s="25">
        <v>28.628499999999999</v>
      </c>
      <c r="C299" s="41">
        <v>10846.55</v>
      </c>
      <c r="D299" s="18">
        <v>3.6354063869971809E-2</v>
      </c>
      <c r="E299" s="20">
        <v>1600</v>
      </c>
    </row>
    <row r="300" spans="1:5">
      <c r="A300" s="13" t="s">
        <v>170</v>
      </c>
      <c r="B300" s="25">
        <v>28.671999999999997</v>
      </c>
      <c r="C300" s="41">
        <v>13724.724999999999</v>
      </c>
      <c r="D300" s="18">
        <v>4.6032019488851383E-2</v>
      </c>
      <c r="E300" s="20">
        <v>1601.7078821653422</v>
      </c>
    </row>
    <row r="301" spans="1:5">
      <c r="A301" s="13" t="s">
        <v>150</v>
      </c>
      <c r="B301" s="25"/>
      <c r="C301" s="41"/>
      <c r="D301" s="18"/>
      <c r="E301" s="20"/>
    </row>
    <row r="302" spans="1:5">
      <c r="A302" s="13">
        <v>370</v>
      </c>
      <c r="B302" s="25">
        <v>30.9465</v>
      </c>
      <c r="C302" s="41">
        <v>4058.6</v>
      </c>
      <c r="D302" s="18">
        <v>1.3543026802182872E-2</v>
      </c>
      <c r="E302" s="20">
        <v>1695.5023029495428</v>
      </c>
    </row>
    <row r="303" spans="1:5">
      <c r="A303" s="4" t="s">
        <v>151</v>
      </c>
      <c r="B303" s="25">
        <v>31.05575</v>
      </c>
      <c r="C303" s="41">
        <v>10447.525</v>
      </c>
      <c r="D303" s="18">
        <v>3.584482563663631E-2</v>
      </c>
      <c r="E303" s="20">
        <v>1700</v>
      </c>
    </row>
    <row r="304" spans="1:5">
      <c r="A304" s="4" t="s">
        <v>152</v>
      </c>
      <c r="B304" s="25">
        <v>33.366</v>
      </c>
      <c r="C304" s="41">
        <v>4286.3250000000007</v>
      </c>
      <c r="D304" s="18">
        <v>1.4405090397162035E-2</v>
      </c>
      <c r="E304" s="20">
        <v>1800</v>
      </c>
    </row>
  </sheetData>
  <mergeCells count="15">
    <mergeCell ref="B1:E1"/>
    <mergeCell ref="F1:G1"/>
    <mergeCell ref="F92:F93"/>
    <mergeCell ref="G92:G93"/>
    <mergeCell ref="H1:I1"/>
    <mergeCell ref="H4:H7"/>
    <mergeCell ref="I4:I7"/>
    <mergeCell ref="H22:H24"/>
    <mergeCell ref="I22:I24"/>
    <mergeCell ref="F9:F11"/>
    <mergeCell ref="G9:G11"/>
    <mergeCell ref="F4:F7"/>
    <mergeCell ref="G4:G7"/>
    <mergeCell ref="F22:F24"/>
    <mergeCell ref="G22:G2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I332"/>
  <sheetViews>
    <sheetView topLeftCell="A277" workbookViewId="0">
      <selection activeCell="I268" sqref="I268"/>
    </sheetView>
  </sheetViews>
  <sheetFormatPr baseColWidth="10" defaultColWidth="8.83203125" defaultRowHeight="14" x14ac:dyDescent="0"/>
  <cols>
    <col min="1" max="1" width="20.1640625" style="42" customWidth="1"/>
    <col min="2" max="2" width="8.83203125" style="42"/>
    <col min="3" max="3" width="10.5" style="42" bestFit="1" customWidth="1"/>
    <col min="4" max="5" width="8.83203125" style="42"/>
    <col min="6" max="6" width="10.83203125" style="42" bestFit="1" customWidth="1"/>
    <col min="7" max="7" width="19" style="42" customWidth="1"/>
    <col min="8" max="8" width="10.83203125" style="42" bestFit="1" customWidth="1"/>
    <col min="9" max="16384" width="8.83203125" style="42"/>
  </cols>
  <sheetData>
    <row r="1" spans="1:9">
      <c r="B1" s="115" t="s">
        <v>849</v>
      </c>
      <c r="C1" s="115"/>
      <c r="D1" s="115"/>
      <c r="E1" s="115"/>
      <c r="F1" s="115" t="s">
        <v>850</v>
      </c>
      <c r="G1" s="115"/>
      <c r="H1" s="115" t="s">
        <v>342</v>
      </c>
      <c r="I1" s="115"/>
    </row>
    <row r="2" spans="1:9">
      <c r="A2" s="47" t="s">
        <v>0</v>
      </c>
      <c r="B2" s="48" t="s">
        <v>153</v>
      </c>
      <c r="C2" s="49" t="s">
        <v>154</v>
      </c>
      <c r="D2" s="50" t="s">
        <v>155</v>
      </c>
      <c r="E2" s="51" t="s">
        <v>156</v>
      </c>
    </row>
    <row r="3" spans="1:9">
      <c r="A3" s="47"/>
      <c r="B3" s="48"/>
      <c r="C3" s="49"/>
      <c r="D3" s="50"/>
      <c r="E3" s="51"/>
      <c r="F3" s="42" t="s">
        <v>851</v>
      </c>
      <c r="G3" s="42" t="s">
        <v>852</v>
      </c>
      <c r="H3" s="42" t="s">
        <v>940</v>
      </c>
      <c r="I3" s="42" t="s">
        <v>513</v>
      </c>
    </row>
    <row r="4" spans="1:9">
      <c r="A4" s="52" t="s">
        <v>213</v>
      </c>
      <c r="B4" s="53">
        <v>2.218</v>
      </c>
      <c r="C4" s="54">
        <v>162459.72</v>
      </c>
      <c r="D4" s="55">
        <v>0.50417636974492785</v>
      </c>
      <c r="E4" s="56">
        <v>617.28334927692924</v>
      </c>
      <c r="F4" s="115" t="s">
        <v>853</v>
      </c>
      <c r="G4" s="115" t="s">
        <v>411</v>
      </c>
      <c r="H4" s="115" t="s">
        <v>941</v>
      </c>
      <c r="I4" s="115" t="s">
        <v>343</v>
      </c>
    </row>
    <row r="5" spans="1:9">
      <c r="A5" s="52" t="s">
        <v>172</v>
      </c>
      <c r="B5" s="53">
        <v>2.2158000000000002</v>
      </c>
      <c r="C5" s="54">
        <v>18457.86</v>
      </c>
      <c r="D5" s="55">
        <v>6.3385501124867349E-2</v>
      </c>
      <c r="E5" s="56">
        <v>617.15936638932703</v>
      </c>
      <c r="F5" s="115"/>
      <c r="G5" s="115"/>
      <c r="H5" s="115"/>
      <c r="I5" s="115"/>
    </row>
    <row r="6" spans="1:9">
      <c r="A6" s="52" t="s">
        <v>173</v>
      </c>
      <c r="B6" s="53">
        <v>2.2054</v>
      </c>
      <c r="C6" s="54">
        <v>128388.85999999999</v>
      </c>
      <c r="D6" s="55">
        <v>0.42971713233855463</v>
      </c>
      <c r="E6" s="56">
        <v>616.59393689715853</v>
      </c>
      <c r="F6" s="115"/>
      <c r="G6" s="115"/>
      <c r="H6" s="115"/>
      <c r="I6" s="115"/>
    </row>
    <row r="7" spans="1:9">
      <c r="A7" s="52" t="s">
        <v>212</v>
      </c>
      <c r="B7" s="53">
        <v>2.2311999999999999</v>
      </c>
      <c r="C7" s="54">
        <v>133759.32</v>
      </c>
      <c r="D7" s="55">
        <v>0.43877437553308224</v>
      </c>
      <c r="E7" s="56">
        <v>618.00866460851569</v>
      </c>
      <c r="F7" s="115"/>
      <c r="G7" s="115"/>
      <c r="H7" s="115"/>
      <c r="I7" s="115"/>
    </row>
    <row r="8" spans="1:9">
      <c r="A8" s="52" t="s">
        <v>186</v>
      </c>
      <c r="B8" s="53">
        <v>2.7410000000000005</v>
      </c>
      <c r="C8" s="54">
        <v>250566.13999999998</v>
      </c>
      <c r="D8" s="55">
        <v>0.82390500033831704</v>
      </c>
      <c r="E8" s="56">
        <v>645.89908544461298</v>
      </c>
    </row>
    <row r="9" spans="1:9">
      <c r="A9" s="52" t="s">
        <v>191</v>
      </c>
      <c r="B9" s="53">
        <v>2.7410000000000005</v>
      </c>
      <c r="C9" s="54">
        <v>238863.86000000002</v>
      </c>
      <c r="D9" s="55">
        <v>0.78374278215977522</v>
      </c>
      <c r="E9" s="56">
        <v>645.89908544461298</v>
      </c>
    </row>
    <row r="10" spans="1:9">
      <c r="A10" s="52" t="s">
        <v>228</v>
      </c>
      <c r="B10" s="53">
        <v>2.7426000000000004</v>
      </c>
      <c r="C10" s="54">
        <v>22465.120000000003</v>
      </c>
      <c r="D10" s="55">
        <v>7.3651090352115686E-2</v>
      </c>
      <c r="E10" s="56">
        <v>645.98476849154224</v>
      </c>
    </row>
    <row r="11" spans="1:9">
      <c r="A11" s="52"/>
      <c r="B11" s="53"/>
      <c r="C11" s="54"/>
      <c r="D11" s="55"/>
      <c r="E11" s="56"/>
      <c r="H11" s="42" t="s">
        <v>942</v>
      </c>
      <c r="I11" s="42" t="s">
        <v>379</v>
      </c>
    </row>
    <row r="12" spans="1:9">
      <c r="A12" s="52" t="s">
        <v>187</v>
      </c>
      <c r="B12" s="53">
        <v>2.9068000000000001</v>
      </c>
      <c r="C12" s="54">
        <v>4408.1400000000003</v>
      </c>
      <c r="D12" s="55">
        <v>1.4352389242387706E-2</v>
      </c>
      <c r="E12" s="56">
        <v>654.96948829373071</v>
      </c>
    </row>
    <row r="13" spans="1:9">
      <c r="A13" s="52" t="s">
        <v>174</v>
      </c>
      <c r="B13" s="53">
        <v>2.9925999999999999</v>
      </c>
      <c r="C13" s="54">
        <v>1750.92</v>
      </c>
      <c r="D13" s="55">
        <v>5.6979683348877819E-3</v>
      </c>
      <c r="E13" s="56">
        <v>659.66177192128794</v>
      </c>
    </row>
    <row r="14" spans="1:9">
      <c r="A14" s="52" t="s">
        <v>163</v>
      </c>
      <c r="B14" s="53">
        <v>3.1314000000000002</v>
      </c>
      <c r="C14" s="54">
        <v>6786.58</v>
      </c>
      <c r="D14" s="55">
        <v>2.2407277551240969E-2</v>
      </c>
      <c r="E14" s="56">
        <v>667.25482830358737</v>
      </c>
      <c r="F14" s="42" t="s">
        <v>854</v>
      </c>
      <c r="G14" s="42" t="s">
        <v>855</v>
      </c>
      <c r="H14" s="42" t="s">
        <v>943</v>
      </c>
      <c r="I14" s="42" t="s">
        <v>944</v>
      </c>
    </row>
    <row r="15" spans="1:9">
      <c r="A15" s="52" t="s">
        <v>175</v>
      </c>
      <c r="B15" s="53">
        <v>3.2718000000000003</v>
      </c>
      <c r="C15" s="54">
        <v>4046.5199999999995</v>
      </c>
      <c r="D15" s="55">
        <v>1.3594674565603898E-2</v>
      </c>
      <c r="E15" s="56">
        <v>674.93524041403111</v>
      </c>
    </row>
    <row r="16" spans="1:9">
      <c r="A16" s="52" t="s">
        <v>193</v>
      </c>
      <c r="B16" s="53">
        <v>3.3006000000000002</v>
      </c>
      <c r="C16" s="54">
        <v>61327.62000000001</v>
      </c>
      <c r="D16" s="55">
        <v>0.20036058693400091</v>
      </c>
      <c r="E16" s="56">
        <v>676.50688202192532</v>
      </c>
    </row>
    <row r="17" spans="1:9">
      <c r="A17" s="52">
        <v>25</v>
      </c>
      <c r="B17" s="53">
        <v>3.3464</v>
      </c>
      <c r="C17" s="54">
        <v>44398.3</v>
      </c>
      <c r="D17" s="55">
        <v>0.14121146157662906</v>
      </c>
      <c r="E17" s="56">
        <v>679.01784039708798</v>
      </c>
      <c r="F17" s="42" t="s">
        <v>856</v>
      </c>
      <c r="G17" s="42" t="s">
        <v>490</v>
      </c>
    </row>
    <row r="18" spans="1:9">
      <c r="A18" s="52" t="s">
        <v>162</v>
      </c>
      <c r="B18" s="53"/>
      <c r="C18" s="54"/>
      <c r="D18" s="55"/>
      <c r="E18" s="56"/>
      <c r="F18" s="42" t="s">
        <v>857</v>
      </c>
      <c r="G18" s="42" t="s">
        <v>272</v>
      </c>
      <c r="H18" s="42" t="s">
        <v>945</v>
      </c>
      <c r="I18" s="42" t="s">
        <v>946</v>
      </c>
    </row>
    <row r="19" spans="1:9">
      <c r="A19" s="57" t="s">
        <v>1</v>
      </c>
      <c r="B19" s="53"/>
      <c r="C19" s="54"/>
      <c r="D19" s="55"/>
      <c r="E19" s="56"/>
    </row>
    <row r="20" spans="1:9">
      <c r="A20" s="58" t="s">
        <v>176</v>
      </c>
      <c r="B20" s="53">
        <v>3.5536000000000003</v>
      </c>
      <c r="C20" s="54">
        <v>42325.88</v>
      </c>
      <c r="D20" s="55">
        <v>0.143699452264238</v>
      </c>
      <c r="E20" s="56">
        <v>690.40050515707412</v>
      </c>
    </row>
    <row r="21" spans="1:9">
      <c r="A21" s="58"/>
      <c r="B21" s="53"/>
      <c r="C21" s="54"/>
      <c r="D21" s="55"/>
      <c r="E21" s="56"/>
      <c r="F21" s="42" t="s">
        <v>858</v>
      </c>
      <c r="G21" s="42" t="s">
        <v>296</v>
      </c>
    </row>
    <row r="22" spans="1:9">
      <c r="A22" s="57" t="s">
        <v>2</v>
      </c>
      <c r="B22" s="53">
        <v>3.6214</v>
      </c>
      <c r="C22" s="54">
        <v>51325.38</v>
      </c>
      <c r="D22" s="55">
        <v>0.17066766132989997</v>
      </c>
      <c r="E22" s="56">
        <v>694.06103712506263</v>
      </c>
    </row>
    <row r="23" spans="1:9">
      <c r="A23" s="57"/>
      <c r="B23" s="53"/>
      <c r="C23" s="54"/>
      <c r="D23" s="55"/>
      <c r="E23" s="56"/>
      <c r="F23" s="42" t="s">
        <v>859</v>
      </c>
      <c r="G23" s="42" t="s">
        <v>860</v>
      </c>
      <c r="H23" s="42" t="s">
        <v>947</v>
      </c>
      <c r="I23" s="42" t="s">
        <v>948</v>
      </c>
    </row>
    <row r="24" spans="1:9">
      <c r="A24" s="59" t="s">
        <v>3</v>
      </c>
      <c r="B24" s="53">
        <v>3.7299999999999995</v>
      </c>
      <c r="C24" s="54"/>
      <c r="D24" s="55"/>
      <c r="E24" s="56">
        <v>700</v>
      </c>
    </row>
    <row r="25" spans="1:9">
      <c r="A25" s="52" t="s">
        <v>210</v>
      </c>
      <c r="B25" s="53"/>
      <c r="C25" s="54"/>
      <c r="D25" s="55"/>
      <c r="E25" s="56"/>
    </row>
    <row r="26" spans="1:9">
      <c r="A26" s="52" t="s">
        <v>214</v>
      </c>
      <c r="B26" s="53">
        <v>3.7543999999999995</v>
      </c>
      <c r="C26" s="54">
        <v>8250.1799999999985</v>
      </c>
      <c r="D26" s="55">
        <v>2.7250302055856258E-2</v>
      </c>
      <c r="E26" s="56">
        <v>701.33753720117272</v>
      </c>
    </row>
    <row r="27" spans="1:9">
      <c r="A27" s="52" t="s">
        <v>4</v>
      </c>
      <c r="B27" s="53">
        <v>3.9059999999999997</v>
      </c>
      <c r="C27" s="54">
        <v>7100.44</v>
      </c>
      <c r="D27" s="55">
        <v>2.3483512404018601E-2</v>
      </c>
      <c r="E27" s="56">
        <v>709.63203007173968</v>
      </c>
    </row>
    <row r="28" spans="1:9">
      <c r="A28" s="58" t="s">
        <v>245</v>
      </c>
      <c r="B28" s="53">
        <v>4.0847999999999995</v>
      </c>
      <c r="C28" s="54">
        <v>71158.48000000001</v>
      </c>
      <c r="D28" s="55">
        <v>0.23221769015971772</v>
      </c>
      <c r="E28" s="56">
        <v>719.46512243866744</v>
      </c>
    </row>
    <row r="29" spans="1:9">
      <c r="A29" s="58"/>
      <c r="B29" s="53"/>
      <c r="C29" s="54"/>
      <c r="D29" s="55"/>
      <c r="E29" s="56"/>
      <c r="F29" s="42" t="s">
        <v>861</v>
      </c>
      <c r="G29" s="42" t="s">
        <v>298</v>
      </c>
    </row>
    <row r="30" spans="1:9">
      <c r="A30" s="58" t="s">
        <v>243</v>
      </c>
      <c r="B30" s="53">
        <v>4.359</v>
      </c>
      <c r="C30" s="54">
        <v>2477.06</v>
      </c>
      <c r="D30" s="55">
        <v>8.0897839433492873E-3</v>
      </c>
      <c r="E30" s="56">
        <v>734.44928327768025</v>
      </c>
    </row>
    <row r="31" spans="1:9">
      <c r="A31" s="57" t="s">
        <v>164</v>
      </c>
      <c r="B31" s="53"/>
      <c r="C31" s="54"/>
      <c r="D31" s="55"/>
      <c r="E31" s="56"/>
    </row>
    <row r="32" spans="1:9">
      <c r="A32" s="60" t="s">
        <v>5</v>
      </c>
      <c r="B32" s="53"/>
      <c r="C32" s="54"/>
      <c r="D32" s="55"/>
      <c r="E32" s="56"/>
    </row>
    <row r="33" spans="1:9">
      <c r="A33" s="58" t="s">
        <v>252</v>
      </c>
      <c r="B33" s="53">
        <v>4.2902000000000005</v>
      </c>
      <c r="C33" s="54">
        <v>4310.2</v>
      </c>
      <c r="D33" s="55">
        <v>1.4192498098868236E-2</v>
      </c>
      <c r="E33" s="56">
        <v>730.65165460375806</v>
      </c>
    </row>
    <row r="34" spans="1:9">
      <c r="A34" s="58" t="s">
        <v>10</v>
      </c>
      <c r="B34" s="53">
        <v>4.4050000000000002</v>
      </c>
      <c r="C34" s="54">
        <v>10420.68</v>
      </c>
      <c r="D34" s="55">
        <v>3.4144920219734073E-2</v>
      </c>
      <c r="E34" s="56">
        <v>736.93198442227697</v>
      </c>
    </row>
    <row r="35" spans="1:9">
      <c r="A35" s="58" t="s">
        <v>6</v>
      </c>
      <c r="B35" s="53">
        <v>4.4078000000000008</v>
      </c>
      <c r="C35" s="54">
        <v>34874.46</v>
      </c>
      <c r="D35" s="55">
        <v>0.11317608803954353</v>
      </c>
      <c r="E35" s="56">
        <v>737.08507908259639</v>
      </c>
    </row>
    <row r="36" spans="1:9">
      <c r="A36" s="61" t="s">
        <v>7</v>
      </c>
      <c r="B36" s="53">
        <v>4.4085999999999999</v>
      </c>
      <c r="C36" s="54">
        <v>18315.64</v>
      </c>
      <c r="D36" s="55">
        <v>5.981484056215837E-2</v>
      </c>
      <c r="E36" s="56">
        <v>737.13064350034051</v>
      </c>
    </row>
    <row r="37" spans="1:9">
      <c r="A37" s="58" t="s">
        <v>215</v>
      </c>
      <c r="B37" s="53"/>
      <c r="C37" s="54"/>
      <c r="D37" s="55"/>
      <c r="E37" s="56"/>
    </row>
    <row r="38" spans="1:9">
      <c r="A38" s="61" t="s">
        <v>8</v>
      </c>
      <c r="B38" s="53">
        <v>4.4758000000000004</v>
      </c>
      <c r="C38" s="54">
        <v>1878776.1400000001</v>
      </c>
      <c r="D38" s="55">
        <v>6.2091482577126822</v>
      </c>
      <c r="E38" s="56">
        <v>740.80537114486583</v>
      </c>
      <c r="F38" s="42" t="s">
        <v>862</v>
      </c>
      <c r="G38" s="42" t="s">
        <v>863</v>
      </c>
      <c r="H38" s="42" t="s">
        <v>949</v>
      </c>
      <c r="I38" s="42" t="s">
        <v>950</v>
      </c>
    </row>
    <row r="39" spans="1:9">
      <c r="A39" s="61">
        <v>520</v>
      </c>
      <c r="B39" s="53">
        <v>4.6331999999999995</v>
      </c>
      <c r="C39" s="54">
        <v>527935.42000000004</v>
      </c>
      <c r="D39" s="55">
        <v>1.7264296095539593</v>
      </c>
      <c r="E39" s="56">
        <v>749.41556351769088</v>
      </c>
    </row>
    <row r="40" spans="1:9">
      <c r="A40" s="61" t="s">
        <v>11</v>
      </c>
      <c r="B40" s="53">
        <v>4.633799999999999</v>
      </c>
      <c r="C40" s="54">
        <v>223687.8</v>
      </c>
      <c r="D40" s="55">
        <v>0.73230787743208337</v>
      </c>
      <c r="E40" s="56">
        <v>749.44876752893219</v>
      </c>
    </row>
    <row r="41" spans="1:9">
      <c r="A41" s="61" t="s">
        <v>9</v>
      </c>
      <c r="B41" s="53"/>
      <c r="C41" s="54"/>
      <c r="D41" s="55"/>
      <c r="E41" s="56"/>
      <c r="H41" s="42" t="s">
        <v>951</v>
      </c>
      <c r="I41" s="42" t="s">
        <v>298</v>
      </c>
    </row>
    <row r="42" spans="1:9">
      <c r="A42" s="61" t="s">
        <v>165</v>
      </c>
      <c r="B42" s="53">
        <v>4.8010000000000002</v>
      </c>
      <c r="C42" s="54">
        <v>8940.2999999999993</v>
      </c>
      <c r="D42" s="55">
        <v>2.9283751561213274E-2</v>
      </c>
      <c r="E42" s="56">
        <v>758.59569430374768</v>
      </c>
    </row>
    <row r="43" spans="1:9">
      <c r="A43" s="61" t="s">
        <v>12</v>
      </c>
      <c r="B43" s="53">
        <v>4.8010000000000002</v>
      </c>
      <c r="C43" s="54">
        <v>7879.08</v>
      </c>
      <c r="D43" s="55">
        <v>2.628541161145307E-2</v>
      </c>
      <c r="E43" s="56">
        <v>758.59569430374768</v>
      </c>
    </row>
    <row r="44" spans="1:9">
      <c r="A44" s="61" t="s">
        <v>188</v>
      </c>
      <c r="B44" s="53">
        <v>4.8013999999999992</v>
      </c>
      <c r="C44" s="54">
        <v>15832.86</v>
      </c>
      <c r="D44" s="55">
        <v>5.2508018928249647E-2</v>
      </c>
      <c r="E44" s="56">
        <v>758.61874914139821</v>
      </c>
    </row>
    <row r="45" spans="1:9">
      <c r="A45" s="61"/>
      <c r="B45" s="53"/>
      <c r="C45" s="54"/>
      <c r="D45" s="55"/>
      <c r="E45" s="56"/>
      <c r="H45" s="42" t="s">
        <v>952</v>
      </c>
      <c r="I45" s="42" t="s">
        <v>953</v>
      </c>
    </row>
    <row r="46" spans="1:9">
      <c r="A46" s="61" t="s">
        <v>13</v>
      </c>
      <c r="B46" s="53">
        <v>4.8860000000000001</v>
      </c>
      <c r="C46" s="54">
        <v>39045.9</v>
      </c>
      <c r="D46" s="55">
        <v>0.12785248631588894</v>
      </c>
      <c r="E46" s="56">
        <v>763.24375419561989</v>
      </c>
    </row>
    <row r="47" spans="1:9">
      <c r="A47" s="61"/>
      <c r="B47" s="53"/>
      <c r="C47" s="54"/>
      <c r="D47" s="55"/>
      <c r="E47" s="56"/>
      <c r="H47" s="42" t="s">
        <v>954</v>
      </c>
      <c r="I47" s="42" t="s">
        <v>901</v>
      </c>
    </row>
    <row r="48" spans="1:9">
      <c r="A48" s="61">
        <v>551</v>
      </c>
      <c r="B48" s="53"/>
      <c r="C48" s="54"/>
      <c r="D48" s="55"/>
      <c r="E48" s="56"/>
      <c r="F48" s="42" t="s">
        <v>864</v>
      </c>
      <c r="G48" s="42" t="s">
        <v>274</v>
      </c>
      <c r="H48" s="42" t="s">
        <v>955</v>
      </c>
      <c r="I48" s="42" t="s">
        <v>956</v>
      </c>
    </row>
    <row r="49" spans="1:9">
      <c r="A49" s="61" t="s">
        <v>15</v>
      </c>
      <c r="B49" s="53">
        <v>5.2813333333333334</v>
      </c>
      <c r="C49" s="54">
        <v>1406.2</v>
      </c>
      <c r="D49" s="55">
        <v>4.5388841467961065E-3</v>
      </c>
      <c r="E49" s="56">
        <v>784.56018892994462</v>
      </c>
    </row>
    <row r="50" spans="1:9">
      <c r="A50" s="61" t="s">
        <v>14</v>
      </c>
      <c r="B50" s="53"/>
      <c r="C50" s="54"/>
      <c r="D50" s="55"/>
      <c r="E50" s="56"/>
    </row>
    <row r="51" spans="1:9">
      <c r="A51" s="61" t="s">
        <v>17</v>
      </c>
      <c r="B51" s="53">
        <v>5.37</v>
      </c>
      <c r="C51" s="54">
        <v>2293.6999999999998</v>
      </c>
      <c r="D51" s="55">
        <v>7.5965813614565962E-3</v>
      </c>
      <c r="E51" s="56">
        <v>789.72410816232673</v>
      </c>
    </row>
    <row r="52" spans="1:9">
      <c r="A52" s="61" t="s">
        <v>16</v>
      </c>
      <c r="B52" s="53">
        <v>5.4001999999999999</v>
      </c>
      <c r="C52" s="54">
        <v>37201</v>
      </c>
      <c r="D52" s="55">
        <v>0.12138188588337311</v>
      </c>
      <c r="E52" s="56">
        <v>791.37772808090142</v>
      </c>
    </row>
    <row r="53" spans="1:9">
      <c r="A53" s="61">
        <v>321</v>
      </c>
      <c r="B53" s="53">
        <v>5.4551999999999996</v>
      </c>
      <c r="C53" s="54">
        <v>14858.8</v>
      </c>
      <c r="D53" s="55">
        <v>4.9082467371195704E-2</v>
      </c>
      <c r="E53" s="56">
        <v>794.3866440705217</v>
      </c>
    </row>
    <row r="54" spans="1:9">
      <c r="A54" s="62" t="s">
        <v>18</v>
      </c>
      <c r="B54" s="53">
        <v>5.5579999999999998</v>
      </c>
      <c r="C54" s="54" t="e">
        <v>#DIV/0!</v>
      </c>
      <c r="D54" s="55" t="e">
        <v>#DIV/0!</v>
      </c>
      <c r="E54" s="56">
        <v>800</v>
      </c>
    </row>
    <row r="55" spans="1:9">
      <c r="A55" s="58" t="s">
        <v>19</v>
      </c>
      <c r="B55" s="53">
        <v>5.5722000000000005</v>
      </c>
      <c r="C55" s="54">
        <v>16158.12</v>
      </c>
      <c r="D55" s="55">
        <v>5.2426046323100529E-2</v>
      </c>
      <c r="E55" s="56">
        <v>800.79946106689113</v>
      </c>
    </row>
    <row r="56" spans="1:9">
      <c r="A56" s="61" t="s">
        <v>20</v>
      </c>
      <c r="B56" s="53">
        <v>5.5874000000000006</v>
      </c>
      <c r="C56" s="54">
        <v>4039.2399999999993</v>
      </c>
      <c r="D56" s="55">
        <v>1.3264482238169492E-2</v>
      </c>
      <c r="E56" s="56">
        <v>801.32234842350954</v>
      </c>
    </row>
    <row r="57" spans="1:9">
      <c r="A57" s="61" t="s">
        <v>21</v>
      </c>
      <c r="B57" s="53"/>
      <c r="C57" s="54"/>
      <c r="D57" s="55"/>
      <c r="E57" s="56"/>
      <c r="F57" s="42" t="s">
        <v>865</v>
      </c>
      <c r="G57" s="42" t="s">
        <v>299</v>
      </c>
    </row>
    <row r="58" spans="1:9">
      <c r="A58" s="58" t="s">
        <v>194</v>
      </c>
      <c r="B58" s="53"/>
      <c r="C58" s="54"/>
      <c r="D58" s="55"/>
      <c r="E58" s="56"/>
    </row>
    <row r="59" spans="1:9">
      <c r="A59" s="58">
        <v>552</v>
      </c>
      <c r="B59" s="53"/>
      <c r="C59" s="54"/>
      <c r="D59" s="55"/>
      <c r="E59" s="56"/>
      <c r="F59" s="42" t="s">
        <v>866</v>
      </c>
      <c r="G59" s="42" t="s">
        <v>867</v>
      </c>
      <c r="H59" s="42" t="s">
        <v>957</v>
      </c>
      <c r="I59" s="42" t="s">
        <v>958</v>
      </c>
    </row>
    <row r="60" spans="1:9">
      <c r="A60" s="58" t="s">
        <v>22</v>
      </c>
      <c r="B60" s="53">
        <v>5.8727499999999999</v>
      </c>
      <c r="C60" s="54">
        <v>3195.0749999999998</v>
      </c>
      <c r="D60" s="55">
        <v>1.1206276920726637E-2</v>
      </c>
      <c r="E60" s="56">
        <v>812.23551346446266</v>
      </c>
    </row>
    <row r="61" spans="1:9">
      <c r="A61" s="58">
        <v>72</v>
      </c>
      <c r="B61" s="53"/>
      <c r="C61" s="54"/>
      <c r="D61" s="55"/>
      <c r="E61" s="56"/>
      <c r="F61" s="42" t="s">
        <v>868</v>
      </c>
      <c r="G61" s="42" t="s">
        <v>468</v>
      </c>
      <c r="H61" s="42" t="s">
        <v>959</v>
      </c>
      <c r="I61" s="42" t="s">
        <v>960</v>
      </c>
    </row>
    <row r="62" spans="1:9">
      <c r="A62" s="61" t="s">
        <v>23</v>
      </c>
      <c r="B62" s="53">
        <v>6.0814000000000004</v>
      </c>
      <c r="C62" s="54">
        <v>3648.9999999999991</v>
      </c>
      <c r="D62" s="55">
        <v>1.2054770573299024E-2</v>
      </c>
      <c r="E62" s="56">
        <v>820.2285614758963</v>
      </c>
    </row>
    <row r="63" spans="1:9">
      <c r="A63" s="61">
        <v>36</v>
      </c>
      <c r="B63" s="53">
        <v>6.0875999999999992</v>
      </c>
      <c r="C63" s="54">
        <v>306351.64</v>
      </c>
      <c r="D63" s="55">
        <v>1.0104512943808546</v>
      </c>
      <c r="E63" s="56">
        <v>820.4679060614319</v>
      </c>
    </row>
    <row r="64" spans="1:9">
      <c r="A64" s="61" t="s">
        <v>24</v>
      </c>
      <c r="B64" s="53">
        <v>6.0870000000000006</v>
      </c>
      <c r="C64" s="54">
        <v>8408.8799999999992</v>
      </c>
      <c r="D64" s="55">
        <v>2.7845832111301854E-2</v>
      </c>
      <c r="E64" s="56">
        <v>820.44547620750416</v>
      </c>
    </row>
    <row r="65" spans="1:9">
      <c r="A65" s="61"/>
      <c r="B65" s="53"/>
      <c r="C65" s="54"/>
      <c r="D65" s="55"/>
      <c r="E65" s="56"/>
      <c r="H65" s="42" t="s">
        <v>961</v>
      </c>
      <c r="I65" s="42" t="s">
        <v>962</v>
      </c>
    </row>
    <row r="66" spans="1:9">
      <c r="A66" s="61"/>
      <c r="B66" s="53"/>
      <c r="C66" s="54"/>
      <c r="D66" s="55"/>
      <c r="E66" s="56"/>
      <c r="F66" s="42" t="s">
        <v>869</v>
      </c>
      <c r="G66" s="42" t="s">
        <v>270</v>
      </c>
    </row>
    <row r="67" spans="1:9">
      <c r="A67" s="61" t="s">
        <v>25</v>
      </c>
      <c r="B67" s="53">
        <v>6.4067999999999996</v>
      </c>
      <c r="C67" s="54">
        <v>18958.98</v>
      </c>
      <c r="D67" s="55">
        <v>6.1787227201811554E-2</v>
      </c>
      <c r="E67" s="56">
        <v>832.80787939244578</v>
      </c>
    </row>
    <row r="68" spans="1:9">
      <c r="A68" s="61" t="s">
        <v>189</v>
      </c>
      <c r="B68" s="53">
        <v>6.5521999999999991</v>
      </c>
      <c r="C68" s="54">
        <v>4829.3</v>
      </c>
      <c r="D68" s="55">
        <v>1.5963889509443174E-2</v>
      </c>
      <c r="E68" s="56">
        <v>838.42708980047189</v>
      </c>
      <c r="H68" s="115" t="s">
        <v>963</v>
      </c>
      <c r="I68" s="114" t="s">
        <v>901</v>
      </c>
    </row>
    <row r="69" spans="1:9">
      <c r="A69" s="61" t="s">
        <v>28</v>
      </c>
      <c r="B69" s="53">
        <v>6.5510000000000002</v>
      </c>
      <c r="C69" s="54">
        <v>6861.7400000000007</v>
      </c>
      <c r="D69" s="55">
        <v>2.2485070197325815E-2</v>
      </c>
      <c r="E69" s="56">
        <v>838.38171734668936</v>
      </c>
      <c r="H69" s="115"/>
      <c r="I69" s="114"/>
    </row>
    <row r="70" spans="1:9">
      <c r="A70" s="61" t="s">
        <v>27</v>
      </c>
      <c r="B70" s="53"/>
      <c r="C70" s="54"/>
      <c r="D70" s="55"/>
      <c r="E70" s="56"/>
    </row>
    <row r="71" spans="1:9">
      <c r="A71" s="58" t="s">
        <v>30</v>
      </c>
      <c r="B71" s="53"/>
      <c r="C71" s="54"/>
      <c r="D71" s="55"/>
      <c r="E71" s="56"/>
      <c r="F71" s="42" t="s">
        <v>870</v>
      </c>
      <c r="G71" s="42" t="s">
        <v>379</v>
      </c>
      <c r="H71" s="42" t="s">
        <v>964</v>
      </c>
      <c r="I71" s="42" t="s">
        <v>374</v>
      </c>
    </row>
    <row r="72" spans="1:9">
      <c r="A72" s="58" t="s">
        <v>216</v>
      </c>
      <c r="B72" s="53">
        <v>6.8775999999999993</v>
      </c>
      <c r="C72" s="54">
        <v>7895.0399999999991</v>
      </c>
      <c r="D72" s="55">
        <v>2.6412775431244477E-2</v>
      </c>
      <c r="E72" s="56">
        <v>851.01220868659095</v>
      </c>
      <c r="F72" s="42" t="s">
        <v>871</v>
      </c>
      <c r="G72" s="42" t="s">
        <v>373</v>
      </c>
    </row>
    <row r="73" spans="1:9">
      <c r="A73" s="58"/>
      <c r="B73" s="53"/>
      <c r="C73" s="54"/>
      <c r="D73" s="55"/>
      <c r="E73" s="56"/>
      <c r="F73" s="42" t="s">
        <v>872</v>
      </c>
      <c r="G73" s="42" t="s">
        <v>296</v>
      </c>
      <c r="H73" s="42" t="s">
        <v>965</v>
      </c>
      <c r="I73" s="42" t="s">
        <v>966</v>
      </c>
    </row>
    <row r="74" spans="1:9">
      <c r="A74" s="61" t="s">
        <v>26</v>
      </c>
      <c r="B74" s="53">
        <v>6.9567999999999994</v>
      </c>
      <c r="C74" s="54">
        <v>4764.9400000000005</v>
      </c>
      <c r="D74" s="55">
        <v>1.5333089138853151E-2</v>
      </c>
      <c r="E74" s="56">
        <v>854.06810884045501</v>
      </c>
    </row>
    <row r="75" spans="1:9">
      <c r="A75" s="58" t="s">
        <v>204</v>
      </c>
      <c r="B75" s="53">
        <v>7.0091999999999981</v>
      </c>
      <c r="C75" s="54">
        <v>8824.380000000001</v>
      </c>
      <c r="D75" s="55">
        <v>2.9057772222420564E-2</v>
      </c>
      <c r="E75" s="56">
        <v>856.09417267857407</v>
      </c>
    </row>
    <row r="76" spans="1:9">
      <c r="A76" s="58"/>
      <c r="B76" s="53"/>
      <c r="C76" s="54"/>
      <c r="D76" s="55"/>
      <c r="E76" s="56"/>
      <c r="F76" s="42" t="s">
        <v>873</v>
      </c>
      <c r="G76" s="42" t="s">
        <v>374</v>
      </c>
    </row>
    <row r="77" spans="1:9">
      <c r="A77" s="61" t="s">
        <v>29</v>
      </c>
      <c r="B77" s="53">
        <v>7.0933999999999999</v>
      </c>
      <c r="C77" s="54">
        <v>29568.859999999997</v>
      </c>
      <c r="D77" s="55">
        <v>9.7158807516505602E-2</v>
      </c>
      <c r="E77" s="56">
        <v>859.34913044492566</v>
      </c>
    </row>
    <row r="78" spans="1:9">
      <c r="A78" s="61" t="s">
        <v>166</v>
      </c>
      <c r="B78" s="53">
        <v>7.1237500000000002</v>
      </c>
      <c r="C78" s="54">
        <v>1270.0250000000001</v>
      </c>
      <c r="D78" s="55">
        <v>4.2603600957978197E-3</v>
      </c>
      <c r="E78" s="56">
        <v>860.86160371784558</v>
      </c>
    </row>
    <row r="79" spans="1:9">
      <c r="A79" s="58" t="s">
        <v>171</v>
      </c>
      <c r="B79" s="53">
        <v>7.2145999999999999</v>
      </c>
      <c r="C79" s="54">
        <v>46412.14</v>
      </c>
      <c r="D79" s="55">
        <v>0.15288986634094279</v>
      </c>
      <c r="E79" s="56">
        <v>864.03328854304618</v>
      </c>
    </row>
    <row r="80" spans="1:9">
      <c r="A80" s="61" t="s">
        <v>33</v>
      </c>
      <c r="B80" s="53"/>
      <c r="C80" s="54"/>
      <c r="D80" s="55"/>
      <c r="E80" s="56"/>
    </row>
    <row r="81" spans="1:9">
      <c r="A81" s="58" t="s">
        <v>244</v>
      </c>
      <c r="B81" s="53">
        <v>7.3093999999999992</v>
      </c>
      <c r="C81" s="54">
        <v>5031.46</v>
      </c>
      <c r="D81" s="55">
        <v>1.6409627075323042E-2</v>
      </c>
      <c r="E81" s="56">
        <v>867.70189185860147</v>
      </c>
      <c r="F81" s="42" t="s">
        <v>874</v>
      </c>
      <c r="G81" s="42" t="s">
        <v>875</v>
      </c>
      <c r="H81" s="42" t="s">
        <v>967</v>
      </c>
      <c r="I81" s="42" t="s">
        <v>786</v>
      </c>
    </row>
    <row r="82" spans="1:9">
      <c r="A82" s="61" t="s">
        <v>31</v>
      </c>
      <c r="B82" s="53">
        <v>7.3049999999999997</v>
      </c>
      <c r="C82" s="54">
        <v>80756.37999999999</v>
      </c>
      <c r="D82" s="55">
        <v>0.26562542458162397</v>
      </c>
      <c r="E82" s="56">
        <v>867.52828099989779</v>
      </c>
    </row>
    <row r="83" spans="1:9">
      <c r="A83" s="61">
        <v>146</v>
      </c>
      <c r="B83" s="53">
        <v>7.3278000000000008</v>
      </c>
      <c r="C83" s="54">
        <v>2121.3399999999997</v>
      </c>
      <c r="D83" s="55">
        <v>6.9349519287323844E-3</v>
      </c>
      <c r="E83" s="56">
        <v>868.41037598637126</v>
      </c>
    </row>
    <row r="84" spans="1:9">
      <c r="A84" s="61" t="s">
        <v>32</v>
      </c>
      <c r="B84" s="53">
        <v>7.2543333333333342</v>
      </c>
      <c r="C84" s="54">
        <v>5083.4666666666662</v>
      </c>
      <c r="D84" s="55">
        <v>1.7552659238851024E-2</v>
      </c>
      <c r="E84" s="56">
        <v>865.96176841660235</v>
      </c>
    </row>
    <row r="85" spans="1:9">
      <c r="A85" s="61"/>
      <c r="B85" s="53"/>
      <c r="C85" s="54"/>
      <c r="D85" s="55"/>
      <c r="E85" s="56"/>
      <c r="H85" s="42" t="s">
        <v>968</v>
      </c>
      <c r="I85" s="42" t="s">
        <v>969</v>
      </c>
    </row>
    <row r="86" spans="1:9">
      <c r="A86" s="61">
        <v>310</v>
      </c>
      <c r="B86" s="53">
        <v>7.6756666666666673</v>
      </c>
      <c r="C86" s="54">
        <v>16499.266666666666</v>
      </c>
      <c r="D86" s="55">
        <v>5.9473554418527974E-2</v>
      </c>
      <c r="E86" s="56">
        <v>882.22270865822668</v>
      </c>
    </row>
    <row r="87" spans="1:9">
      <c r="A87" s="61" t="s">
        <v>34</v>
      </c>
      <c r="B87" s="53">
        <v>7.7942000000000009</v>
      </c>
      <c r="C87" s="54">
        <v>3714.96</v>
      </c>
      <c r="D87" s="55">
        <v>1.2088763954181184E-2</v>
      </c>
      <c r="E87" s="56">
        <v>886.44025731976251</v>
      </c>
    </row>
    <row r="88" spans="1:9">
      <c r="A88" s="61"/>
      <c r="B88" s="53"/>
      <c r="C88" s="54"/>
      <c r="D88" s="55"/>
      <c r="E88" s="56"/>
      <c r="F88" s="42" t="s">
        <v>876</v>
      </c>
      <c r="G88" s="42" t="s">
        <v>270</v>
      </c>
      <c r="H88" s="42" t="s">
        <v>970</v>
      </c>
      <c r="I88" s="42" t="s">
        <v>971</v>
      </c>
    </row>
    <row r="89" spans="1:9">
      <c r="A89" s="61" t="s">
        <v>36</v>
      </c>
      <c r="B89" s="53">
        <v>7.9072000000000005</v>
      </c>
      <c r="C89" s="54">
        <v>419270.44000000006</v>
      </c>
      <c r="D89" s="55">
        <v>1.3814558521764559</v>
      </c>
      <c r="E89" s="56">
        <v>890.80727568270106</v>
      </c>
    </row>
    <row r="90" spans="1:9">
      <c r="A90" s="58" t="s">
        <v>195</v>
      </c>
      <c r="B90" s="53">
        <v>7.9050000000000011</v>
      </c>
      <c r="C90" s="54">
        <v>18865.96</v>
      </c>
      <c r="D90" s="55">
        <v>6.2173635862845703E-2</v>
      </c>
      <c r="E90" s="56">
        <v>890.72179810445618</v>
      </c>
    </row>
    <row r="91" spans="1:9">
      <c r="A91" s="58" t="s">
        <v>192</v>
      </c>
      <c r="B91" s="53">
        <v>7.9196</v>
      </c>
      <c r="C91" s="54">
        <v>13019.26</v>
      </c>
      <c r="D91" s="55">
        <v>4.1870467233461009E-2</v>
      </c>
      <c r="E91" s="56">
        <v>891.28614610430145</v>
      </c>
    </row>
    <row r="92" spans="1:9">
      <c r="A92" s="61" t="s">
        <v>39</v>
      </c>
      <c r="B92" s="53"/>
      <c r="C92" s="54"/>
      <c r="D92" s="55"/>
      <c r="E92" s="56"/>
    </row>
    <row r="93" spans="1:9">
      <c r="A93" s="61" t="s">
        <v>38</v>
      </c>
      <c r="B93" s="53">
        <v>7.9692000000000007</v>
      </c>
      <c r="C93" s="54">
        <v>50298.240000000005</v>
      </c>
      <c r="D93" s="55">
        <v>0.1655131217205143</v>
      </c>
      <c r="E93" s="56">
        <v>893.20462719622469</v>
      </c>
    </row>
    <row r="94" spans="1:9">
      <c r="A94" s="61" t="s">
        <v>37</v>
      </c>
      <c r="B94" s="53">
        <v>8.0231999999999992</v>
      </c>
      <c r="C94" s="54">
        <v>7787.12</v>
      </c>
      <c r="D94" s="55">
        <v>2.5593078296032124E-2</v>
      </c>
      <c r="E94" s="56">
        <v>895.29158473618895</v>
      </c>
    </row>
    <row r="95" spans="1:9">
      <c r="A95" s="58" t="s">
        <v>40</v>
      </c>
      <c r="B95" s="53">
        <v>8.4068000000000005</v>
      </c>
      <c r="C95" s="54">
        <v>2007.1200000000001</v>
      </c>
      <c r="D95" s="55">
        <v>6.6611839906156557E-3</v>
      </c>
      <c r="E95" s="56">
        <v>910.13353476889893</v>
      </c>
    </row>
    <row r="96" spans="1:9">
      <c r="A96" s="62" t="s">
        <v>41</v>
      </c>
      <c r="B96" s="53">
        <v>8.1449999999999996</v>
      </c>
      <c r="C96" s="54">
        <v>3253.8</v>
      </c>
      <c r="D96" s="55">
        <v>1.0639493459165606E-2</v>
      </c>
      <c r="E96" s="56">
        <v>900</v>
      </c>
    </row>
    <row r="97" spans="1:9">
      <c r="A97" s="58" t="s">
        <v>42</v>
      </c>
      <c r="B97" s="53"/>
      <c r="C97" s="54"/>
      <c r="D97" s="55"/>
      <c r="E97" s="56"/>
    </row>
    <row r="98" spans="1:9">
      <c r="A98" s="58" t="s">
        <v>43</v>
      </c>
      <c r="B98" s="53"/>
      <c r="C98" s="54"/>
      <c r="D98" s="55"/>
      <c r="E98" s="56"/>
    </row>
    <row r="99" spans="1:9">
      <c r="A99" s="61" t="s">
        <v>44</v>
      </c>
      <c r="B99" s="53">
        <v>8.2277999999999984</v>
      </c>
      <c r="C99" s="54">
        <v>3323.6400000000003</v>
      </c>
      <c r="D99" s="55">
        <v>1.0935872311351383E-2</v>
      </c>
      <c r="E99" s="56">
        <v>902.69209869177939</v>
      </c>
      <c r="F99" s="42" t="s">
        <v>877</v>
      </c>
      <c r="G99" s="42" t="s">
        <v>270</v>
      </c>
      <c r="H99" s="42" t="s">
        <v>972</v>
      </c>
      <c r="I99" s="42" t="s">
        <v>973</v>
      </c>
    </row>
    <row r="100" spans="1:9">
      <c r="A100" s="61">
        <v>62</v>
      </c>
      <c r="B100" s="53"/>
      <c r="C100" s="54"/>
      <c r="D100" s="55"/>
      <c r="E100" s="56"/>
      <c r="F100" s="42" t="s">
        <v>878</v>
      </c>
      <c r="G100" s="42" t="s">
        <v>278</v>
      </c>
      <c r="H100" s="42" t="s">
        <v>974</v>
      </c>
      <c r="I100" s="42" t="s">
        <v>975</v>
      </c>
    </row>
    <row r="101" spans="1:9">
      <c r="A101" s="61"/>
      <c r="B101" s="53"/>
      <c r="C101" s="54"/>
      <c r="D101" s="55"/>
      <c r="E101" s="56"/>
      <c r="F101" s="42" t="s">
        <v>879</v>
      </c>
      <c r="G101" s="42" t="s">
        <v>308</v>
      </c>
      <c r="H101" s="115" t="s">
        <v>977</v>
      </c>
      <c r="I101" s="114" t="s">
        <v>976</v>
      </c>
    </row>
    <row r="102" spans="1:9">
      <c r="A102" s="58" t="s">
        <v>46</v>
      </c>
      <c r="B102" s="53">
        <v>8.5458000000000016</v>
      </c>
      <c r="C102" s="54">
        <v>12214343.800000001</v>
      </c>
      <c r="D102" s="55">
        <v>39.526007574180007</v>
      </c>
      <c r="E102" s="56">
        <v>913.02854867808014</v>
      </c>
      <c r="F102" s="42" t="s">
        <v>880</v>
      </c>
      <c r="G102" s="42" t="s">
        <v>372</v>
      </c>
      <c r="H102" s="115"/>
      <c r="I102" s="114"/>
    </row>
    <row r="103" spans="1:9">
      <c r="A103" s="58" t="s">
        <v>45</v>
      </c>
      <c r="B103" s="53">
        <v>8.6603999999999992</v>
      </c>
      <c r="C103" s="54">
        <v>4362.38</v>
      </c>
      <c r="D103" s="55">
        <v>1.4697378597751522E-2</v>
      </c>
      <c r="E103" s="56">
        <v>916.75465630863323</v>
      </c>
      <c r="F103" s="42" t="s">
        <v>881</v>
      </c>
      <c r="G103" s="42" t="s">
        <v>867</v>
      </c>
    </row>
    <row r="104" spans="1:9">
      <c r="A104" s="58">
        <v>141</v>
      </c>
      <c r="B104" s="53">
        <v>8.5510000000000002</v>
      </c>
      <c r="C104" s="54">
        <v>17108.02</v>
      </c>
      <c r="D104" s="55">
        <v>5.629429541301658E-2</v>
      </c>
      <c r="E104" s="56">
        <v>913.19861565167719</v>
      </c>
    </row>
    <row r="105" spans="1:9">
      <c r="A105" s="58">
        <v>322</v>
      </c>
      <c r="B105" s="53">
        <v>8.5516000000000005</v>
      </c>
      <c r="C105" s="54">
        <v>151535.6</v>
      </c>
      <c r="D105" s="55">
        <v>0.50332739993330688</v>
      </c>
      <c r="E105" s="56">
        <v>913.21817874264559</v>
      </c>
    </row>
    <row r="106" spans="1:9">
      <c r="A106" s="61" t="s">
        <v>47</v>
      </c>
      <c r="B106" s="53">
        <v>8.859</v>
      </c>
      <c r="C106" s="54">
        <v>9554.34</v>
      </c>
      <c r="D106" s="55">
        <v>3.108559455741406E-2</v>
      </c>
      <c r="E106" s="56">
        <v>923.21706789745235</v>
      </c>
      <c r="F106" s="42" t="s">
        <v>882</v>
      </c>
      <c r="G106" s="42" t="s">
        <v>504</v>
      </c>
      <c r="H106" s="42" t="s">
        <v>978</v>
      </c>
      <c r="I106" s="42" t="s">
        <v>979</v>
      </c>
    </row>
    <row r="107" spans="1:9">
      <c r="A107" s="61">
        <v>323</v>
      </c>
      <c r="B107" s="53"/>
      <c r="C107" s="54"/>
      <c r="D107" s="55"/>
      <c r="E107" s="56"/>
    </row>
    <row r="108" spans="1:9">
      <c r="A108" s="61" t="s">
        <v>48</v>
      </c>
      <c r="B108" s="53">
        <v>8.9167999999999985</v>
      </c>
      <c r="C108" s="54">
        <v>6027.8200000000006</v>
      </c>
      <c r="D108" s="55">
        <v>1.9777837808990222E-2</v>
      </c>
      <c r="E108" s="56">
        <v>925.0892536187539</v>
      </c>
    </row>
    <row r="109" spans="1:9">
      <c r="A109" s="61" t="s">
        <v>49</v>
      </c>
      <c r="B109" s="53">
        <v>8.9271999999999991</v>
      </c>
      <c r="C109" s="54">
        <v>3918.96</v>
      </c>
      <c r="D109" s="55">
        <v>1.2632613052201164E-2</v>
      </c>
      <c r="E109" s="56">
        <v>925.42768450465303</v>
      </c>
    </row>
    <row r="110" spans="1:9">
      <c r="A110" s="61"/>
      <c r="B110" s="53"/>
      <c r="C110" s="54"/>
      <c r="D110" s="55"/>
      <c r="E110" s="56"/>
      <c r="H110" s="42" t="s">
        <v>980</v>
      </c>
      <c r="I110" s="42" t="s">
        <v>632</v>
      </c>
    </row>
    <row r="111" spans="1:9">
      <c r="A111" s="61" t="s">
        <v>50</v>
      </c>
      <c r="B111" s="53">
        <v>9.0830000000000002</v>
      </c>
      <c r="C111" s="54">
        <v>82894.540000000008</v>
      </c>
      <c r="D111" s="55">
        <v>0.27454794454433495</v>
      </c>
      <c r="E111" s="56">
        <v>930.49154571474423</v>
      </c>
    </row>
    <row r="112" spans="1:9">
      <c r="A112" s="61">
        <v>30</v>
      </c>
      <c r="B112" s="53">
        <v>9.0846</v>
      </c>
      <c r="C112" s="54">
        <v>18959.400000000001</v>
      </c>
      <c r="D112" s="55">
        <v>6.2705441078245439E-2</v>
      </c>
      <c r="E112" s="56">
        <v>930.54359296056805</v>
      </c>
    </row>
    <row r="113" spans="1:9">
      <c r="A113" s="61" t="s">
        <v>51</v>
      </c>
      <c r="B113" s="53">
        <v>9.1874000000000002</v>
      </c>
      <c r="C113" s="54">
        <v>1771.08</v>
      </c>
      <c r="D113" s="55">
        <v>5.8075911035979019E-3</v>
      </c>
      <c r="E113" s="56">
        <v>933.88608846778584</v>
      </c>
      <c r="H113" s="42" t="s">
        <v>981</v>
      </c>
      <c r="I113" s="42" t="s">
        <v>298</v>
      </c>
    </row>
    <row r="114" spans="1:9">
      <c r="A114" s="61" t="s">
        <v>52</v>
      </c>
      <c r="B114" s="53"/>
      <c r="C114" s="54"/>
      <c r="D114" s="55"/>
      <c r="E114" s="56"/>
      <c r="F114" s="42" t="s">
        <v>883</v>
      </c>
      <c r="G114" s="42" t="s">
        <v>298</v>
      </c>
      <c r="H114" s="42" t="s">
        <v>982</v>
      </c>
      <c r="I114" s="42" t="s">
        <v>983</v>
      </c>
    </row>
    <row r="115" spans="1:9">
      <c r="A115" s="61" t="s">
        <v>53</v>
      </c>
      <c r="B115" s="53"/>
      <c r="C115" s="54"/>
      <c r="D115" s="55"/>
      <c r="E115" s="56"/>
    </row>
    <row r="116" spans="1:9">
      <c r="A116" s="61" t="s">
        <v>54</v>
      </c>
      <c r="B116" s="53">
        <v>9.3512000000000004</v>
      </c>
      <c r="C116" s="54">
        <v>8107.3600000000006</v>
      </c>
      <c r="D116" s="55">
        <v>2.7006998886122659E-2</v>
      </c>
      <c r="E116" s="56">
        <v>939.21080953178534</v>
      </c>
    </row>
    <row r="117" spans="1:9">
      <c r="A117" s="61"/>
      <c r="B117" s="53"/>
      <c r="C117" s="54"/>
      <c r="D117" s="55"/>
      <c r="E117" s="56"/>
      <c r="H117" s="42" t="s">
        <v>984</v>
      </c>
      <c r="I117" s="42" t="s">
        <v>296</v>
      </c>
    </row>
    <row r="118" spans="1:9">
      <c r="A118" s="61">
        <v>548</v>
      </c>
      <c r="B118" s="53">
        <v>9.5277999999999992</v>
      </c>
      <c r="C118" s="54">
        <v>3992.56</v>
      </c>
      <c r="D118" s="55">
        <v>1.3093199663378205E-2</v>
      </c>
      <c r="E118" s="56">
        <v>944.95147636050478</v>
      </c>
    </row>
    <row r="119" spans="1:9">
      <c r="A119" s="61">
        <v>549</v>
      </c>
      <c r="B119" s="53"/>
      <c r="C119" s="54"/>
      <c r="D119" s="55"/>
      <c r="E119" s="56"/>
      <c r="F119" s="42" t="s">
        <v>884</v>
      </c>
      <c r="G119" s="42" t="s">
        <v>277</v>
      </c>
      <c r="H119" s="42" t="s">
        <v>985</v>
      </c>
      <c r="I119" s="42" t="s">
        <v>299</v>
      </c>
    </row>
    <row r="120" spans="1:9">
      <c r="A120" s="61" t="s">
        <v>196</v>
      </c>
      <c r="B120" s="53">
        <v>9.7992000000000008</v>
      </c>
      <c r="C120" s="54">
        <v>9451.24</v>
      </c>
      <c r="D120" s="55">
        <v>3.1359161251436729E-2</v>
      </c>
      <c r="E120" s="56">
        <v>953.7742340763225</v>
      </c>
      <c r="F120" s="42" t="s">
        <v>885</v>
      </c>
      <c r="G120" s="42" t="s">
        <v>298</v>
      </c>
      <c r="H120" s="42" t="s">
        <v>986</v>
      </c>
      <c r="I120" s="42" t="s">
        <v>298</v>
      </c>
    </row>
    <row r="121" spans="1:9">
      <c r="A121" s="61" t="s">
        <v>55</v>
      </c>
      <c r="B121" s="53"/>
      <c r="C121" s="54"/>
      <c r="D121" s="55"/>
      <c r="E121" s="56"/>
    </row>
    <row r="122" spans="1:9">
      <c r="A122" s="61" t="s">
        <v>56</v>
      </c>
      <c r="B122" s="53"/>
      <c r="C122" s="54"/>
      <c r="D122" s="55"/>
      <c r="E122" s="56"/>
    </row>
    <row r="123" spans="1:9">
      <c r="A123" s="61" t="s">
        <v>229</v>
      </c>
      <c r="B123" s="53"/>
      <c r="C123" s="54"/>
      <c r="D123" s="55"/>
      <c r="E123" s="56"/>
    </row>
    <row r="124" spans="1:9">
      <c r="A124" s="58">
        <v>316</v>
      </c>
      <c r="B124" s="53">
        <v>9.9626000000000001</v>
      </c>
      <c r="C124" s="54">
        <v>22335.84</v>
      </c>
      <c r="D124" s="55">
        <v>7.3991953060042123E-2</v>
      </c>
      <c r="E124" s="56">
        <v>959.0847480675526</v>
      </c>
      <c r="H124" s="42" t="s">
        <v>987</v>
      </c>
      <c r="I124" s="42" t="s">
        <v>277</v>
      </c>
    </row>
    <row r="125" spans="1:9">
      <c r="A125" s="61" t="s">
        <v>57</v>
      </c>
      <c r="B125" s="53">
        <v>10.022399999999999</v>
      </c>
      <c r="C125" s="54">
        <v>22910.739999999998</v>
      </c>
      <c r="D125" s="55">
        <v>7.5447531027158538E-2</v>
      </c>
      <c r="E125" s="56">
        <v>961.03026810784979</v>
      </c>
    </row>
    <row r="126" spans="1:9">
      <c r="A126" s="61"/>
      <c r="B126" s="53"/>
      <c r="C126" s="54"/>
      <c r="D126" s="55"/>
      <c r="E126" s="56"/>
      <c r="F126" s="42" t="s">
        <v>886</v>
      </c>
      <c r="G126" s="42" t="s">
        <v>493</v>
      </c>
    </row>
    <row r="127" spans="1:9">
      <c r="A127" s="61" t="s">
        <v>197</v>
      </c>
      <c r="B127" s="53">
        <v>10.157799999999998</v>
      </c>
      <c r="C127" s="54">
        <v>6370.16</v>
      </c>
      <c r="D127" s="55">
        <v>2.0594706928870877E-2</v>
      </c>
      <c r="E127" s="56">
        <v>965.43159427464229</v>
      </c>
    </row>
    <row r="128" spans="1:9">
      <c r="A128" s="61" t="s">
        <v>58</v>
      </c>
      <c r="B128" s="53">
        <v>10.147200000000002</v>
      </c>
      <c r="C128" s="54">
        <v>2892.14</v>
      </c>
      <c r="D128" s="55">
        <v>9.5069222010742988E-3</v>
      </c>
      <c r="E128" s="56">
        <v>965.08650987633405</v>
      </c>
    </row>
    <row r="129" spans="1:9">
      <c r="A129" s="61"/>
      <c r="B129" s="53"/>
      <c r="C129" s="54"/>
      <c r="D129" s="55"/>
      <c r="E129" s="56"/>
      <c r="F129" s="42" t="s">
        <v>887</v>
      </c>
      <c r="G129" s="42" t="s">
        <v>298</v>
      </c>
    </row>
    <row r="130" spans="1:9">
      <c r="A130" s="61" t="s">
        <v>59</v>
      </c>
      <c r="B130" s="53">
        <v>10.289199999999999</v>
      </c>
      <c r="C130" s="54">
        <v>87816.34</v>
      </c>
      <c r="D130" s="55">
        <v>0.28492845506640407</v>
      </c>
      <c r="E130" s="56">
        <v>969.70324426601019</v>
      </c>
      <c r="F130" s="42" t="s">
        <v>888</v>
      </c>
      <c r="G130" s="42" t="s">
        <v>889</v>
      </c>
      <c r="H130" s="42" t="s">
        <v>988</v>
      </c>
      <c r="I130" s="42" t="s">
        <v>989</v>
      </c>
    </row>
    <row r="131" spans="1:9">
      <c r="A131" s="61">
        <v>521</v>
      </c>
      <c r="B131" s="53">
        <v>10.346</v>
      </c>
      <c r="C131" s="54">
        <v>76819.62000000001</v>
      </c>
      <c r="D131" s="55">
        <v>0.25224601598191521</v>
      </c>
      <c r="E131" s="56">
        <v>971.55017328050201</v>
      </c>
    </row>
    <row r="132" spans="1:9">
      <c r="A132" s="61" t="s">
        <v>60</v>
      </c>
      <c r="B132" s="53">
        <v>10.3432</v>
      </c>
      <c r="C132" s="54">
        <v>5184.92</v>
      </c>
      <c r="D132" s="55">
        <v>1.6911336579038296E-2</v>
      </c>
      <c r="E132" s="56">
        <v>971.45895510057233</v>
      </c>
    </row>
    <row r="133" spans="1:9">
      <c r="A133" s="58">
        <v>515</v>
      </c>
      <c r="B133" s="53">
        <v>10.362399999999999</v>
      </c>
      <c r="C133" s="54">
        <v>9752.7199999999993</v>
      </c>
      <c r="D133" s="55">
        <v>3.1561729169878538E-2</v>
      </c>
      <c r="E133" s="56">
        <v>972.08319616475342</v>
      </c>
    </row>
    <row r="134" spans="1:9">
      <c r="A134" s="61" t="s">
        <v>61</v>
      </c>
      <c r="B134" s="53"/>
      <c r="C134" s="54"/>
      <c r="D134" s="55"/>
      <c r="E134" s="56"/>
    </row>
    <row r="135" spans="1:9">
      <c r="A135" s="61" t="s">
        <v>64</v>
      </c>
      <c r="B135" s="53"/>
      <c r="C135" s="54"/>
      <c r="D135" s="55"/>
      <c r="E135" s="56"/>
    </row>
    <row r="136" spans="1:9">
      <c r="A136" s="61" t="s">
        <v>167</v>
      </c>
      <c r="B136" s="53"/>
      <c r="C136" s="54"/>
      <c r="D136" s="55"/>
      <c r="E136" s="56"/>
    </row>
    <row r="137" spans="1:9">
      <c r="A137" s="61" t="s">
        <v>62</v>
      </c>
      <c r="B137" s="53"/>
      <c r="C137" s="54"/>
      <c r="D137" s="55"/>
      <c r="E137" s="56"/>
      <c r="F137" s="42" t="s">
        <v>890</v>
      </c>
      <c r="G137" s="42" t="s">
        <v>429</v>
      </c>
      <c r="H137" s="42" t="s">
        <v>990</v>
      </c>
      <c r="I137" s="42" t="s">
        <v>991</v>
      </c>
    </row>
    <row r="138" spans="1:9">
      <c r="A138" s="58" t="s">
        <v>65</v>
      </c>
      <c r="B138" s="53">
        <v>10.678000000000001</v>
      </c>
      <c r="C138" s="54">
        <v>6744</v>
      </c>
      <c r="D138" s="55">
        <v>2.2153637078824319E-2</v>
      </c>
      <c r="E138" s="56">
        <v>982.3419363648951</v>
      </c>
      <c r="F138" s="42" t="s">
        <v>891</v>
      </c>
      <c r="G138" s="42" t="s">
        <v>280</v>
      </c>
    </row>
    <row r="139" spans="1:9">
      <c r="A139" s="61" t="s">
        <v>66</v>
      </c>
      <c r="B139" s="53">
        <v>10.763</v>
      </c>
      <c r="C139" s="54">
        <v>2423.6</v>
      </c>
      <c r="D139" s="55">
        <v>7.8876176703335348E-3</v>
      </c>
      <c r="E139" s="56">
        <v>985.10969244223202</v>
      </c>
      <c r="H139" s="42" t="s">
        <v>992</v>
      </c>
      <c r="I139" s="42" t="s">
        <v>993</v>
      </c>
    </row>
    <row r="140" spans="1:9">
      <c r="A140" s="61" t="s">
        <v>69</v>
      </c>
      <c r="B140" s="53"/>
      <c r="C140" s="54"/>
      <c r="D140" s="55"/>
      <c r="E140" s="56"/>
    </row>
    <row r="141" spans="1:9">
      <c r="A141" s="61" t="s">
        <v>67</v>
      </c>
      <c r="B141" s="53">
        <v>10.8324</v>
      </c>
      <c r="C141" s="54">
        <v>4637.2</v>
      </c>
      <c r="D141" s="55">
        <v>1.5070047530203436E-2</v>
      </c>
      <c r="E141" s="56">
        <v>987.36132002399677</v>
      </c>
    </row>
    <row r="142" spans="1:9">
      <c r="A142" s="58" t="s">
        <v>269</v>
      </c>
      <c r="B142" s="53">
        <v>10.837599999999998</v>
      </c>
      <c r="C142" s="54">
        <v>3769.3599999999997</v>
      </c>
      <c r="D142" s="55">
        <v>1.2355856270289411E-2</v>
      </c>
      <c r="E142" s="56">
        <v>987.5309655946445</v>
      </c>
    </row>
    <row r="143" spans="1:9">
      <c r="A143" s="61" t="s">
        <v>68</v>
      </c>
      <c r="B143" s="53">
        <v>10.850999999999999</v>
      </c>
      <c r="C143" s="54">
        <v>4255.1000000000004</v>
      </c>
      <c r="D143" s="55">
        <v>1.3988157787493533E-2</v>
      </c>
      <c r="E143" s="56">
        <v>987.96462619413433</v>
      </c>
    </row>
    <row r="144" spans="1:9">
      <c r="A144" s="58" t="s">
        <v>63</v>
      </c>
      <c r="B144" s="53"/>
      <c r="C144" s="54"/>
      <c r="D144" s="55"/>
      <c r="E144" s="56"/>
    </row>
    <row r="145" spans="1:9">
      <c r="A145" s="61">
        <v>450</v>
      </c>
      <c r="B145" s="53">
        <v>10.964600000000001</v>
      </c>
      <c r="C145" s="54">
        <v>3379.5</v>
      </c>
      <c r="D145" s="55">
        <v>1.0865006419973539E-2</v>
      </c>
      <c r="E145" s="56">
        <v>991.65822499107867</v>
      </c>
    </row>
    <row r="146" spans="1:9">
      <c r="A146" s="61" t="s">
        <v>70</v>
      </c>
      <c r="B146" s="53">
        <v>10.9712</v>
      </c>
      <c r="C146" s="54">
        <v>6976</v>
      </c>
      <c r="D146" s="55">
        <v>2.2987384897786137E-2</v>
      </c>
      <c r="E146" s="56">
        <v>991.87269043694994</v>
      </c>
    </row>
    <row r="147" spans="1:9">
      <c r="A147" s="61" t="s">
        <v>183</v>
      </c>
      <c r="B147" s="53"/>
      <c r="C147" s="54"/>
      <c r="D147" s="55"/>
      <c r="E147" s="56"/>
    </row>
    <row r="148" spans="1:9">
      <c r="A148" s="58" t="s">
        <v>230</v>
      </c>
      <c r="B148" s="53"/>
      <c r="C148" s="54"/>
      <c r="D148" s="55"/>
      <c r="E148" s="56"/>
    </row>
    <row r="149" spans="1:9">
      <c r="A149" s="61" t="s">
        <v>71</v>
      </c>
      <c r="B149" s="53">
        <v>10.9802</v>
      </c>
      <c r="C149" s="54">
        <v>6124.7999999999993</v>
      </c>
      <c r="D149" s="55">
        <v>2.0273970122023196E-2</v>
      </c>
      <c r="E149" s="56">
        <v>992.1657395955375</v>
      </c>
    </row>
    <row r="150" spans="1:9">
      <c r="A150" s="61" t="s">
        <v>73</v>
      </c>
      <c r="B150" s="53">
        <v>11.037999999999998</v>
      </c>
      <c r="C150" s="54">
        <v>5725.8799999999992</v>
      </c>
      <c r="D150" s="55">
        <v>1.8897832228581296E-2</v>
      </c>
      <c r="E150" s="56">
        <v>994.04515795543307</v>
      </c>
    </row>
    <row r="151" spans="1:9">
      <c r="A151" s="58" t="s">
        <v>74</v>
      </c>
      <c r="B151" s="53">
        <v>11.093399999999999</v>
      </c>
      <c r="C151" s="54">
        <v>4287.38</v>
      </c>
      <c r="D151" s="55">
        <v>1.3908906870130522E-2</v>
      </c>
      <c r="E151" s="56">
        <v>995.84636421185655</v>
      </c>
      <c r="F151" s="42" t="s">
        <v>892</v>
      </c>
      <c r="G151" s="42" t="s">
        <v>298</v>
      </c>
    </row>
    <row r="152" spans="1:9">
      <c r="A152" s="61" t="s">
        <v>75</v>
      </c>
      <c r="B152" s="53"/>
      <c r="C152" s="54"/>
      <c r="D152" s="55"/>
      <c r="E152" s="56"/>
    </row>
    <row r="153" spans="1:9">
      <c r="A153" s="60" t="s">
        <v>198</v>
      </c>
      <c r="B153" s="53">
        <v>11.119600000000002</v>
      </c>
      <c r="C153" s="54">
        <v>17559.260000000002</v>
      </c>
      <c r="D153" s="55">
        <v>5.8068233396181834E-2</v>
      </c>
      <c r="E153" s="56">
        <v>996.69712526007186</v>
      </c>
    </row>
    <row r="154" spans="1:9">
      <c r="A154" s="58" t="s">
        <v>200</v>
      </c>
      <c r="B154" s="53">
        <v>11.212199999999999</v>
      </c>
      <c r="C154" s="54">
        <v>14209.180000000002</v>
      </c>
      <c r="D154" s="55">
        <v>4.581708656218858E-2</v>
      </c>
      <c r="E154" s="56">
        <v>999.70804064802485</v>
      </c>
    </row>
    <row r="155" spans="1:9">
      <c r="A155" s="62" t="s">
        <v>76</v>
      </c>
      <c r="B155" s="53">
        <v>11.2212</v>
      </c>
      <c r="C155" s="54">
        <v>14207.36</v>
      </c>
      <c r="D155" s="55">
        <v>4.6875828391149579E-2</v>
      </c>
      <c r="E155" s="56">
        <v>1000</v>
      </c>
    </row>
    <row r="156" spans="1:9">
      <c r="A156" s="61" t="s">
        <v>77</v>
      </c>
      <c r="B156" s="53"/>
      <c r="C156" s="54"/>
      <c r="D156" s="55"/>
      <c r="E156" s="56"/>
      <c r="F156" s="42" t="s">
        <v>893</v>
      </c>
      <c r="G156" s="42" t="s">
        <v>270</v>
      </c>
    </row>
    <row r="157" spans="1:9">
      <c r="A157" s="58" t="s">
        <v>78</v>
      </c>
      <c r="B157" s="53">
        <v>11.309199999999999</v>
      </c>
      <c r="C157" s="54">
        <v>885970.74</v>
      </c>
      <c r="D157" s="55">
        <v>2.8729428134844532</v>
      </c>
      <c r="E157" s="56">
        <v>1002.679991457481</v>
      </c>
      <c r="F157" s="42" t="s">
        <v>894</v>
      </c>
      <c r="G157" s="42" t="s">
        <v>895</v>
      </c>
      <c r="H157" s="42" t="s">
        <v>994</v>
      </c>
      <c r="I157" s="42" t="s">
        <v>285</v>
      </c>
    </row>
    <row r="158" spans="1:9">
      <c r="A158" s="58">
        <v>315</v>
      </c>
      <c r="B158" s="53">
        <v>11.3748</v>
      </c>
      <c r="C158" s="54">
        <v>127475.62000000002</v>
      </c>
      <c r="D158" s="55">
        <v>0.41528688819650778</v>
      </c>
      <c r="E158" s="56">
        <v>1004.6775428677898</v>
      </c>
      <c r="H158" s="42" t="s">
        <v>995</v>
      </c>
      <c r="I158" s="42" t="s">
        <v>427</v>
      </c>
    </row>
    <row r="159" spans="1:9">
      <c r="A159" s="58">
        <v>516</v>
      </c>
      <c r="B159" s="53">
        <v>11.524800000000001</v>
      </c>
      <c r="C159" s="54">
        <v>9426.6</v>
      </c>
      <c r="D159" s="55">
        <v>3.0996756665629465E-2</v>
      </c>
      <c r="E159" s="56">
        <v>1009.2458121114456</v>
      </c>
    </row>
    <row r="160" spans="1:9">
      <c r="A160" s="58" t="s">
        <v>79</v>
      </c>
      <c r="B160" s="53">
        <v>11.518800000000002</v>
      </c>
      <c r="C160" s="54">
        <v>17366.52</v>
      </c>
      <c r="D160" s="55">
        <v>5.689053905902438E-2</v>
      </c>
      <c r="E160" s="56">
        <v>1009.0631632672936</v>
      </c>
    </row>
    <row r="161" spans="1:9">
      <c r="A161" s="58" t="s">
        <v>190</v>
      </c>
      <c r="B161" s="53"/>
      <c r="C161" s="54"/>
      <c r="D161" s="55"/>
      <c r="E161" s="56"/>
    </row>
    <row r="162" spans="1:9">
      <c r="A162" s="58" t="s">
        <v>80</v>
      </c>
      <c r="B162" s="53">
        <v>11.628399999999999</v>
      </c>
      <c r="C162" s="54">
        <v>4021.44</v>
      </c>
      <c r="D162" s="55">
        <v>1.3220288462976893E-2</v>
      </c>
      <c r="E162" s="56">
        <v>1012.4013319409454</v>
      </c>
    </row>
    <row r="163" spans="1:9">
      <c r="A163" s="58" t="s">
        <v>81</v>
      </c>
      <c r="B163" s="53"/>
      <c r="C163" s="54"/>
      <c r="D163" s="55"/>
      <c r="E163" s="56"/>
    </row>
    <row r="164" spans="1:9">
      <c r="A164" s="58">
        <v>522</v>
      </c>
      <c r="B164" s="53">
        <v>11.642799999999999</v>
      </c>
      <c r="C164" s="54">
        <v>34152.44</v>
      </c>
      <c r="D164" s="55">
        <v>0.11063817613614206</v>
      </c>
      <c r="E164" s="56">
        <v>1012.8393427577643</v>
      </c>
    </row>
    <row r="165" spans="1:9">
      <c r="A165" s="58">
        <v>517</v>
      </c>
      <c r="B165" s="53">
        <v>11.767799999999999</v>
      </c>
      <c r="C165" s="54">
        <v>12314.439999999999</v>
      </c>
      <c r="D165" s="55">
        <v>4.0054330699293025E-2</v>
      </c>
      <c r="E165" s="56">
        <v>1016.6464251018851</v>
      </c>
    </row>
    <row r="166" spans="1:9">
      <c r="A166" s="61" t="s">
        <v>82</v>
      </c>
      <c r="B166" s="53">
        <v>11.850199999999999</v>
      </c>
      <c r="C166" s="54">
        <v>12426.719999999998</v>
      </c>
      <c r="D166" s="55">
        <v>4.0712462548698633E-2</v>
      </c>
      <c r="E166" s="56">
        <v>1019.1555947727309</v>
      </c>
    </row>
    <row r="167" spans="1:9">
      <c r="A167" s="61">
        <v>523</v>
      </c>
      <c r="B167" s="53">
        <v>11.9712</v>
      </c>
      <c r="C167" s="54">
        <v>7744.3599999999988</v>
      </c>
      <c r="D167" s="55">
        <v>2.5508956667129302E-2</v>
      </c>
      <c r="E167" s="56">
        <v>1022.8408569185616</v>
      </c>
    </row>
    <row r="168" spans="1:9">
      <c r="A168" s="61" t="s">
        <v>83</v>
      </c>
      <c r="B168" s="53">
        <v>11.977399999999999</v>
      </c>
      <c r="C168" s="54">
        <v>1568</v>
      </c>
      <c r="D168" s="55">
        <v>5.1758591750242404E-3</v>
      </c>
      <c r="E168" s="56">
        <v>1023.0297539700663</v>
      </c>
    </row>
    <row r="169" spans="1:9">
      <c r="A169" s="61" t="s">
        <v>84</v>
      </c>
      <c r="B169" s="53">
        <v>12.051399999999999</v>
      </c>
      <c r="C169" s="54">
        <v>2794.1400000000003</v>
      </c>
      <c r="D169" s="55">
        <v>9.1375880758088578E-3</v>
      </c>
      <c r="E169" s="56">
        <v>1025.2833223695604</v>
      </c>
    </row>
    <row r="170" spans="1:9">
      <c r="A170" s="61">
        <v>518</v>
      </c>
      <c r="B170" s="53">
        <v>12.073200000000002</v>
      </c>
      <c r="C170" s="54">
        <v>9977.1</v>
      </c>
      <c r="D170" s="55">
        <v>3.2232432027399581E-2</v>
      </c>
      <c r="E170" s="56">
        <v>1025.9468798560674</v>
      </c>
    </row>
    <row r="171" spans="1:9">
      <c r="A171" s="61"/>
      <c r="B171" s="53"/>
      <c r="C171" s="54"/>
      <c r="D171" s="55"/>
      <c r="E171" s="56"/>
      <c r="F171" s="42" t="s">
        <v>896</v>
      </c>
      <c r="G171" s="42" t="s">
        <v>356</v>
      </c>
    </row>
    <row r="172" spans="1:9">
      <c r="A172" s="61" t="s">
        <v>85</v>
      </c>
      <c r="B172" s="53">
        <v>12.192200000000001</v>
      </c>
      <c r="C172" s="54">
        <v>9277.119999999999</v>
      </c>
      <c r="D172" s="55">
        <v>2.9996234447375265E-2</v>
      </c>
      <c r="E172" s="56">
        <v>1029.5709372029196</v>
      </c>
    </row>
    <row r="173" spans="1:9">
      <c r="A173" s="61" t="s">
        <v>86</v>
      </c>
      <c r="B173" s="53">
        <v>12.203600000000002</v>
      </c>
      <c r="C173" s="54">
        <v>40769.199999999997</v>
      </c>
      <c r="D173" s="55">
        <v>0.13202254996895327</v>
      </c>
      <c r="E173" s="56">
        <v>1029.9185164266696</v>
      </c>
    </row>
    <row r="174" spans="1:9">
      <c r="A174" s="61" t="s">
        <v>91</v>
      </c>
      <c r="B174" s="53">
        <v>12.203999999999999</v>
      </c>
      <c r="C174" s="54">
        <v>11939.86</v>
      </c>
      <c r="D174" s="55">
        <v>3.8909475364943928E-2</v>
      </c>
      <c r="E174" s="56">
        <v>1029.9309638879454</v>
      </c>
    </row>
    <row r="175" spans="1:9">
      <c r="A175" s="61" t="s">
        <v>87</v>
      </c>
      <c r="B175" s="53">
        <v>12.2994</v>
      </c>
      <c r="C175" s="54">
        <v>2352.6799999999998</v>
      </c>
      <c r="D175" s="55">
        <v>7.6720676211369434E-3</v>
      </c>
      <c r="E175" s="56">
        <v>1032.8358895386652</v>
      </c>
      <c r="F175" s="42" t="s">
        <v>897</v>
      </c>
      <c r="G175" s="42" t="s">
        <v>298</v>
      </c>
    </row>
    <row r="176" spans="1:9">
      <c r="A176" s="61"/>
      <c r="B176" s="53"/>
      <c r="C176" s="54"/>
      <c r="D176" s="55"/>
      <c r="E176" s="56"/>
      <c r="F176" s="42" t="s">
        <v>898</v>
      </c>
      <c r="G176" s="42" t="s">
        <v>298</v>
      </c>
      <c r="H176" s="42" t="s">
        <v>996</v>
      </c>
      <c r="I176" s="42" t="s">
        <v>298</v>
      </c>
    </row>
    <row r="177" spans="1:9">
      <c r="A177" s="61" t="s">
        <v>88</v>
      </c>
      <c r="B177" s="53">
        <v>12.483000000000001</v>
      </c>
      <c r="C177" s="54">
        <v>1735.2750000000001</v>
      </c>
      <c r="D177" s="55">
        <v>5.8283554787799544E-3</v>
      </c>
      <c r="E177" s="56">
        <v>1038.4971447135672</v>
      </c>
    </row>
    <row r="178" spans="1:9">
      <c r="A178" s="61" t="s">
        <v>89</v>
      </c>
      <c r="B178" s="53">
        <v>12.5532</v>
      </c>
      <c r="C178" s="54">
        <v>5085.3599999999997</v>
      </c>
      <c r="D178" s="55">
        <v>1.6981216760736183E-2</v>
      </c>
      <c r="E178" s="56">
        <v>1040.565825363065</v>
      </c>
      <c r="F178" s="42" t="s">
        <v>899</v>
      </c>
      <c r="G178" s="42" t="s">
        <v>493</v>
      </c>
      <c r="H178" s="42" t="s">
        <v>997</v>
      </c>
      <c r="I178" s="42" t="s">
        <v>344</v>
      </c>
    </row>
    <row r="179" spans="1:9">
      <c r="A179" s="61" t="s">
        <v>90</v>
      </c>
      <c r="B179" s="53"/>
      <c r="C179" s="54"/>
      <c r="D179" s="55"/>
      <c r="E179" s="56"/>
    </row>
    <row r="180" spans="1:9">
      <c r="A180" s="61" t="s">
        <v>92</v>
      </c>
      <c r="B180" s="53"/>
      <c r="C180" s="54"/>
      <c r="D180" s="55"/>
      <c r="E180" s="56"/>
    </row>
    <row r="181" spans="1:9">
      <c r="A181" s="61">
        <v>470</v>
      </c>
      <c r="B181" s="53">
        <v>12.889199999999999</v>
      </c>
      <c r="C181" s="54">
        <v>9829.0799999999981</v>
      </c>
      <c r="D181" s="55">
        <v>3.2177764604665968E-2</v>
      </c>
      <c r="E181" s="56">
        <v>1050.7979350037142</v>
      </c>
    </row>
    <row r="182" spans="1:9">
      <c r="A182" s="61" t="s">
        <v>211</v>
      </c>
      <c r="B182" s="53">
        <v>12.896000000000001</v>
      </c>
      <c r="C182" s="54">
        <v>2441.6600000000003</v>
      </c>
      <c r="D182" s="55">
        <v>7.9909618573743013E-3</v>
      </c>
      <c r="E182" s="56">
        <v>1051.0052769395384</v>
      </c>
    </row>
    <row r="183" spans="1:9">
      <c r="A183" s="58" t="s">
        <v>93</v>
      </c>
      <c r="B183" s="53">
        <v>12.913599999999999</v>
      </c>
      <c r="C183" s="54">
        <v>5680.76</v>
      </c>
      <c r="D183" s="55">
        <v>1.8556019319268625E-2</v>
      </c>
      <c r="E183" s="56">
        <v>1051.5414809111608</v>
      </c>
    </row>
    <row r="184" spans="1:9">
      <c r="A184" s="58"/>
      <c r="B184" s="53"/>
      <c r="C184" s="54"/>
      <c r="D184" s="55"/>
      <c r="E184" s="56"/>
      <c r="F184" s="42" t="s">
        <v>900</v>
      </c>
      <c r="G184" s="42" t="s">
        <v>901</v>
      </c>
    </row>
    <row r="185" spans="1:9">
      <c r="A185" s="61">
        <v>65</v>
      </c>
      <c r="B185" s="53">
        <v>13.065799999999999</v>
      </c>
      <c r="C185" s="54">
        <v>5273.4800000000005</v>
      </c>
      <c r="D185" s="55">
        <v>1.7173400780472366E-2</v>
      </c>
      <c r="E185" s="56">
        <v>1056.1760652499327</v>
      </c>
    </row>
    <row r="186" spans="1:9">
      <c r="A186" s="61"/>
      <c r="B186" s="53"/>
      <c r="C186" s="54"/>
      <c r="D186" s="55"/>
      <c r="E186" s="56"/>
      <c r="F186" s="42" t="s">
        <v>902</v>
      </c>
      <c r="G186" s="42" t="s">
        <v>501</v>
      </c>
      <c r="H186" s="42" t="s">
        <v>998</v>
      </c>
      <c r="I186" s="42" t="s">
        <v>999</v>
      </c>
    </row>
    <row r="187" spans="1:9">
      <c r="A187" s="61" t="s">
        <v>94</v>
      </c>
      <c r="B187" s="53">
        <v>13.210599999999999</v>
      </c>
      <c r="C187" s="54">
        <v>2724.0800000000004</v>
      </c>
      <c r="D187" s="55">
        <v>8.9452747635176012E-3</v>
      </c>
      <c r="E187" s="56">
        <v>1060.5866034740147</v>
      </c>
    </row>
    <row r="188" spans="1:9">
      <c r="A188" s="61" t="s">
        <v>95</v>
      </c>
      <c r="B188" s="53">
        <v>13.133799999999999</v>
      </c>
      <c r="C188" s="54">
        <v>23263.960000000003</v>
      </c>
      <c r="D188" s="55">
        <v>7.6342660834503584E-2</v>
      </c>
      <c r="E188" s="56">
        <v>1058.2471009640528</v>
      </c>
    </row>
    <row r="189" spans="1:9">
      <c r="A189" s="61">
        <v>9</v>
      </c>
      <c r="B189" s="53">
        <v>13.263000000000002</v>
      </c>
      <c r="C189" s="54">
        <v>3395.34</v>
      </c>
      <c r="D189" s="55">
        <v>1.1101955212051973E-2</v>
      </c>
      <c r="E189" s="56">
        <v>1062.182724481017</v>
      </c>
    </row>
    <row r="190" spans="1:9">
      <c r="A190" s="61" t="s">
        <v>96</v>
      </c>
      <c r="B190" s="53">
        <v>13.3156</v>
      </c>
      <c r="C190" s="54">
        <v>5445.66</v>
      </c>
      <c r="D190" s="55">
        <v>1.793480764429255E-2</v>
      </c>
      <c r="E190" s="56">
        <v>1063.7838608135123</v>
      </c>
      <c r="F190" s="42" t="s">
        <v>903</v>
      </c>
      <c r="G190" s="42" t="s">
        <v>479</v>
      </c>
      <c r="H190" s="42" t="s">
        <v>1000</v>
      </c>
      <c r="I190" s="42" t="s">
        <v>395</v>
      </c>
    </row>
    <row r="191" spans="1:9">
      <c r="A191" s="61" t="s">
        <v>97</v>
      </c>
      <c r="B191" s="53">
        <v>13.4458</v>
      </c>
      <c r="C191" s="54">
        <v>87203.680000000008</v>
      </c>
      <c r="D191" s="55">
        <v>0.28636781184399818</v>
      </c>
      <c r="E191" s="56">
        <v>1067.7491016572371</v>
      </c>
    </row>
    <row r="192" spans="1:9">
      <c r="A192" s="61" t="s">
        <v>98</v>
      </c>
      <c r="B192" s="53">
        <v>13.488333333333335</v>
      </c>
      <c r="C192" s="54">
        <v>3929.1999999999994</v>
      </c>
      <c r="D192" s="55">
        <v>1.2718196673363097E-2</v>
      </c>
      <c r="E192" s="56">
        <v>1069.9258323686361</v>
      </c>
    </row>
    <row r="193" spans="1:9">
      <c r="A193" s="61" t="s">
        <v>239</v>
      </c>
      <c r="B193" s="53"/>
      <c r="C193" s="54"/>
      <c r="D193" s="55"/>
      <c r="E193" s="56"/>
    </row>
    <row r="194" spans="1:9">
      <c r="A194" s="61" t="s">
        <v>100</v>
      </c>
      <c r="B194" s="53">
        <v>13.602399999999999</v>
      </c>
      <c r="C194" s="54">
        <v>7834.6</v>
      </c>
      <c r="D194" s="55">
        <v>2.5883096924897264E-2</v>
      </c>
      <c r="E194" s="56">
        <v>1072.5176534209809</v>
      </c>
    </row>
    <row r="195" spans="1:9">
      <c r="A195" s="61" t="s">
        <v>99</v>
      </c>
      <c r="B195" s="53"/>
      <c r="C195" s="54"/>
      <c r="D195" s="55"/>
      <c r="E195" s="56"/>
    </row>
    <row r="196" spans="1:9">
      <c r="A196" s="61" t="s">
        <v>102</v>
      </c>
      <c r="B196" s="53">
        <v>13.604000000000003</v>
      </c>
      <c r="C196" s="54">
        <v>3308.6</v>
      </c>
      <c r="D196" s="55">
        <v>1.0819656025774808E-2</v>
      </c>
      <c r="E196" s="56">
        <v>1072.5668675283578</v>
      </c>
    </row>
    <row r="197" spans="1:9">
      <c r="A197" s="61">
        <v>76</v>
      </c>
      <c r="B197" s="53"/>
      <c r="C197" s="54"/>
      <c r="D197" s="55"/>
      <c r="E197" s="56"/>
    </row>
    <row r="198" spans="1:9">
      <c r="A198" s="61">
        <v>553</v>
      </c>
      <c r="B198" s="53"/>
      <c r="C198" s="54"/>
      <c r="D198" s="55"/>
      <c r="E198" s="56"/>
    </row>
    <row r="199" spans="1:9">
      <c r="A199" s="61" t="s">
        <v>101</v>
      </c>
      <c r="B199" s="53"/>
      <c r="C199" s="54"/>
      <c r="D199" s="55"/>
      <c r="E199" s="56"/>
    </row>
    <row r="200" spans="1:9">
      <c r="A200" s="61">
        <v>536</v>
      </c>
      <c r="B200" s="53">
        <v>13.850200000000001</v>
      </c>
      <c r="C200" s="54">
        <v>12860.64</v>
      </c>
      <c r="D200" s="55">
        <v>4.2284492384207055E-2</v>
      </c>
      <c r="E200" s="56">
        <v>1080.0649851922985</v>
      </c>
    </row>
    <row r="201" spans="1:9">
      <c r="A201" s="61" t="s">
        <v>103</v>
      </c>
      <c r="B201" s="53">
        <v>13.860999999999999</v>
      </c>
      <c r="C201" s="54">
        <v>63101.380000000005</v>
      </c>
      <c r="D201" s="55">
        <v>0.20793478702500634</v>
      </c>
      <c r="E201" s="56">
        <v>1080.3938302702754</v>
      </c>
      <c r="H201" s="42" t="s">
        <v>1001</v>
      </c>
      <c r="I201" s="42" t="s">
        <v>1002</v>
      </c>
    </row>
    <row r="202" spans="1:9">
      <c r="A202" s="61">
        <v>537</v>
      </c>
      <c r="B202" s="53">
        <v>13.994</v>
      </c>
      <c r="C202" s="54">
        <v>11129.920000000002</v>
      </c>
      <c r="D202" s="55">
        <v>3.6597634785419705E-2</v>
      </c>
      <c r="E202" s="56">
        <v>1084.4446039650798</v>
      </c>
    </row>
    <row r="203" spans="1:9">
      <c r="A203" s="58" t="s">
        <v>242</v>
      </c>
      <c r="B203" s="53">
        <v>14.023</v>
      </c>
      <c r="C203" s="54">
        <v>1059663.26</v>
      </c>
      <c r="D203" s="55">
        <v>3.5209333207050664</v>
      </c>
      <c r="E203" s="56">
        <v>1085.3276368468889</v>
      </c>
      <c r="F203" s="42" t="s">
        <v>904</v>
      </c>
      <c r="G203" s="42" t="s">
        <v>905</v>
      </c>
      <c r="H203" s="42" t="s">
        <v>1003</v>
      </c>
      <c r="I203" s="42" t="s">
        <v>1004</v>
      </c>
    </row>
    <row r="204" spans="1:9">
      <c r="A204" s="61" t="s">
        <v>104</v>
      </c>
      <c r="B204" s="53">
        <v>14.023599999999998</v>
      </c>
      <c r="C204" s="54">
        <v>60804.800000000003</v>
      </c>
      <c r="D204" s="55">
        <v>0.20203395902714597</v>
      </c>
      <c r="E204" s="56">
        <v>1085.345773179539</v>
      </c>
    </row>
    <row r="205" spans="1:9">
      <c r="A205" s="61" t="s">
        <v>233</v>
      </c>
      <c r="B205" s="53"/>
      <c r="C205" s="54"/>
      <c r="D205" s="55"/>
      <c r="E205" s="56"/>
    </row>
    <row r="206" spans="1:9">
      <c r="A206" s="61" t="s">
        <v>240</v>
      </c>
      <c r="B206" s="53"/>
      <c r="C206" s="54"/>
      <c r="D206" s="55"/>
      <c r="E206" s="56"/>
      <c r="F206" s="42" t="s">
        <v>906</v>
      </c>
      <c r="G206" s="42" t="s">
        <v>370</v>
      </c>
      <c r="H206" s="42" t="s">
        <v>1005</v>
      </c>
      <c r="I206" s="42" t="s">
        <v>1006</v>
      </c>
    </row>
    <row r="207" spans="1:9">
      <c r="A207" s="61" t="s">
        <v>105</v>
      </c>
      <c r="B207" s="53">
        <v>14.263999999999999</v>
      </c>
      <c r="C207" s="54">
        <v>1991.8000000000002</v>
      </c>
      <c r="D207" s="55">
        <v>6.7569966058363684E-3</v>
      </c>
      <c r="E207" s="56">
        <v>1092.4854068561478</v>
      </c>
      <c r="H207" s="42" t="s">
        <v>1007</v>
      </c>
      <c r="I207" s="42" t="s">
        <v>1006</v>
      </c>
    </row>
    <row r="208" spans="1:9">
      <c r="A208" s="61" t="s">
        <v>106</v>
      </c>
      <c r="B208" s="53">
        <v>14.2714</v>
      </c>
      <c r="C208" s="54">
        <v>30843.640000000003</v>
      </c>
      <c r="D208" s="55">
        <v>9.9779928538526616E-2</v>
      </c>
      <c r="E208" s="56">
        <v>1092.8924021906273</v>
      </c>
    </row>
    <row r="209" spans="1:9">
      <c r="A209" s="61" t="s">
        <v>107</v>
      </c>
      <c r="B209" s="53">
        <v>14.339400000000001</v>
      </c>
      <c r="C209" s="54">
        <v>9334.0600000000013</v>
      </c>
      <c r="D209" s="55">
        <v>3.0290267526132914E-2</v>
      </c>
      <c r="E209" s="56">
        <v>1094.9633097516949</v>
      </c>
      <c r="H209" s="42" t="s">
        <v>1008</v>
      </c>
      <c r="I209" s="42" t="s">
        <v>555</v>
      </c>
    </row>
    <row r="210" spans="1:9">
      <c r="A210" s="61">
        <v>168</v>
      </c>
      <c r="B210" s="53">
        <v>14.4412</v>
      </c>
      <c r="C210" s="54">
        <v>26032.98</v>
      </c>
      <c r="D210" s="55">
        <v>8.5357014529103506E-2</v>
      </c>
      <c r="E210" s="56">
        <v>1098.0641543091619</v>
      </c>
      <c r="H210" s="42" t="s">
        <v>1009</v>
      </c>
      <c r="I210" s="42" t="s">
        <v>270</v>
      </c>
    </row>
    <row r="211" spans="1:9">
      <c r="A211" s="62" t="s">
        <v>108</v>
      </c>
      <c r="B211" s="53">
        <v>14.504799999999999</v>
      </c>
      <c r="C211" s="54">
        <v>10692.579999999998</v>
      </c>
      <c r="D211" s="55">
        <v>3.4776409327494533E-2</v>
      </c>
      <c r="E211" s="56">
        <v>1100</v>
      </c>
    </row>
    <row r="212" spans="1:9">
      <c r="A212" s="58"/>
      <c r="B212" s="53"/>
      <c r="C212" s="54"/>
      <c r="D212" s="55"/>
      <c r="E212" s="56"/>
      <c r="F212" s="42" t="s">
        <v>907</v>
      </c>
      <c r="G212" s="42" t="s">
        <v>908</v>
      </c>
    </row>
    <row r="213" spans="1:9">
      <c r="A213" s="61">
        <v>113</v>
      </c>
      <c r="B213" s="53">
        <v>14.676400000000001</v>
      </c>
      <c r="C213" s="54">
        <v>24247.579999999998</v>
      </c>
      <c r="D213" s="55">
        <v>7.910555920361316E-2</v>
      </c>
      <c r="E213" s="56">
        <v>1105.2263396548819</v>
      </c>
    </row>
    <row r="214" spans="1:9">
      <c r="A214" s="61" t="s">
        <v>109</v>
      </c>
      <c r="B214" s="53">
        <v>14.6732</v>
      </c>
      <c r="C214" s="54">
        <v>41154.959999999999</v>
      </c>
      <c r="D214" s="55">
        <v>0.13373850494304776</v>
      </c>
      <c r="E214" s="56">
        <v>1105.437243512793</v>
      </c>
    </row>
    <row r="215" spans="1:9">
      <c r="A215" s="61" t="s">
        <v>110</v>
      </c>
      <c r="B215" s="53">
        <v>14.863800000000001</v>
      </c>
      <c r="C215" s="54">
        <v>5213.54</v>
      </c>
      <c r="D215" s="55">
        <v>1.7200651474609606E-2</v>
      </c>
      <c r="E215" s="56">
        <v>1111.5928343959852</v>
      </c>
    </row>
    <row r="216" spans="1:9">
      <c r="A216" s="61"/>
      <c r="B216" s="53"/>
      <c r="C216" s="54"/>
      <c r="D216" s="55"/>
      <c r="E216" s="56"/>
      <c r="H216" s="42" t="s">
        <v>1010</v>
      </c>
      <c r="I216" s="42" t="s">
        <v>1011</v>
      </c>
    </row>
    <row r="217" spans="1:9">
      <c r="A217" s="61" t="s">
        <v>111</v>
      </c>
      <c r="B217" s="53">
        <v>15.106200000000001</v>
      </c>
      <c r="C217" s="54">
        <v>10147.52</v>
      </c>
      <c r="D217" s="55">
        <v>3.3737151837452281E-2</v>
      </c>
      <c r="E217" s="56">
        <v>1119.4190545469498</v>
      </c>
    </row>
    <row r="218" spans="1:9">
      <c r="A218" s="61" t="s">
        <v>112</v>
      </c>
      <c r="B218" s="53">
        <v>15.115333333333334</v>
      </c>
      <c r="C218" s="54">
        <v>2150.6</v>
      </c>
      <c r="D218" s="55">
        <v>7.2550227332373943E-3</v>
      </c>
      <c r="E218" s="56">
        <v>1119.0813333854383</v>
      </c>
    </row>
    <row r="219" spans="1:9">
      <c r="A219" s="61" t="s">
        <v>231</v>
      </c>
      <c r="B219" s="53"/>
      <c r="C219" s="54"/>
      <c r="D219" s="55"/>
      <c r="E219" s="56"/>
    </row>
    <row r="220" spans="1:9">
      <c r="A220" s="58" t="s">
        <v>113</v>
      </c>
      <c r="B220" s="53">
        <v>15.408000000000001</v>
      </c>
      <c r="C220" s="54">
        <v>84749.26</v>
      </c>
      <c r="D220" s="55">
        <v>0.27779498411328957</v>
      </c>
      <c r="E220" s="56">
        <v>1129.1666752624485</v>
      </c>
      <c r="F220" s="42" t="s">
        <v>909</v>
      </c>
      <c r="G220" s="42" t="s">
        <v>910</v>
      </c>
      <c r="H220" s="42" t="s">
        <v>1012</v>
      </c>
      <c r="I220" s="42" t="s">
        <v>1013</v>
      </c>
    </row>
    <row r="221" spans="1:9">
      <c r="A221" s="58"/>
      <c r="B221" s="53"/>
      <c r="C221" s="54"/>
      <c r="D221" s="55"/>
      <c r="E221" s="56"/>
      <c r="F221" s="42" t="s">
        <v>911</v>
      </c>
      <c r="G221" s="42" t="s">
        <v>821</v>
      </c>
    </row>
    <row r="222" spans="1:9">
      <c r="A222" s="58"/>
      <c r="B222" s="53"/>
      <c r="C222" s="54"/>
      <c r="D222" s="55"/>
      <c r="E222" s="56"/>
      <c r="F222" s="42" t="s">
        <v>912</v>
      </c>
      <c r="G222" s="42" t="s">
        <v>272</v>
      </c>
    </row>
    <row r="223" spans="1:9">
      <c r="A223" s="58"/>
      <c r="B223" s="53"/>
      <c r="C223" s="54"/>
      <c r="D223" s="55"/>
      <c r="E223" s="56"/>
      <c r="H223" s="42" t="s">
        <v>1014</v>
      </c>
      <c r="I223" s="42" t="s">
        <v>516</v>
      </c>
    </row>
    <row r="224" spans="1:9">
      <c r="A224" s="58" t="s">
        <v>114</v>
      </c>
      <c r="B224" s="53">
        <v>15.6858</v>
      </c>
      <c r="C224" s="54">
        <v>12031937.199999999</v>
      </c>
      <c r="D224" s="55">
        <v>39.397307943116552</v>
      </c>
      <c r="E224" s="56">
        <v>1138.1364908093233</v>
      </c>
      <c r="F224" s="42" t="s">
        <v>913</v>
      </c>
      <c r="G224" s="42" t="s">
        <v>516</v>
      </c>
      <c r="H224" s="42" t="s">
        <v>1015</v>
      </c>
      <c r="I224" s="42" t="s">
        <v>302</v>
      </c>
    </row>
    <row r="225" spans="1:9">
      <c r="A225" s="58" t="s">
        <v>115</v>
      </c>
      <c r="B225" s="53">
        <v>15.718799999999998</v>
      </c>
      <c r="C225" s="54">
        <v>50537.46</v>
      </c>
      <c r="D225" s="55">
        <v>0.16391615746590804</v>
      </c>
      <c r="E225" s="56">
        <v>1139.2026049130632</v>
      </c>
    </row>
    <row r="226" spans="1:9">
      <c r="A226" s="58"/>
      <c r="B226" s="53"/>
      <c r="C226" s="54"/>
      <c r="D226" s="55"/>
      <c r="E226" s="56"/>
      <c r="F226" s="42" t="s">
        <v>914</v>
      </c>
      <c r="G226" s="42" t="s">
        <v>302</v>
      </c>
    </row>
    <row r="227" spans="1:9">
      <c r="A227" s="58" t="s">
        <v>116</v>
      </c>
      <c r="B227" s="53">
        <v>15.842399999999998</v>
      </c>
      <c r="C227" s="54">
        <v>5044.1000000000004</v>
      </c>
      <c r="D227" s="55">
        <v>1.6511940600184408E-2</v>
      </c>
      <c r="E227" s="56">
        <v>1143.1949056994315</v>
      </c>
    </row>
    <row r="228" spans="1:9">
      <c r="A228" s="58" t="s">
        <v>241</v>
      </c>
      <c r="B228" s="53"/>
      <c r="C228" s="54"/>
      <c r="D228" s="55"/>
      <c r="E228" s="56"/>
      <c r="H228" s="42" t="s">
        <v>1016</v>
      </c>
      <c r="I228" s="42" t="s">
        <v>273</v>
      </c>
    </row>
    <row r="229" spans="1:9">
      <c r="A229" s="61" t="s">
        <v>117</v>
      </c>
      <c r="B229" s="53">
        <v>16.059000000000001</v>
      </c>
      <c r="C229" s="54">
        <v>1627.86</v>
      </c>
      <c r="D229" s="55">
        <v>5.3246917494298093E-3</v>
      </c>
      <c r="E229" s="56">
        <v>1150.1904699744027</v>
      </c>
    </row>
    <row r="230" spans="1:9">
      <c r="A230" s="60" t="s">
        <v>118</v>
      </c>
      <c r="B230" s="53"/>
      <c r="C230" s="54"/>
      <c r="D230" s="55"/>
      <c r="E230" s="56"/>
      <c r="F230" s="42" t="s">
        <v>915</v>
      </c>
      <c r="G230" s="42" t="s">
        <v>375</v>
      </c>
    </row>
    <row r="231" spans="1:9">
      <c r="A231" s="60" t="s">
        <v>119</v>
      </c>
      <c r="B231" s="53"/>
      <c r="C231" s="54"/>
      <c r="D231" s="55"/>
      <c r="E231" s="56"/>
    </row>
    <row r="232" spans="1:9">
      <c r="A232" s="60" t="s">
        <v>120</v>
      </c>
      <c r="B232" s="53">
        <v>16.402200000000001</v>
      </c>
      <c r="C232" s="54">
        <v>21556.82</v>
      </c>
      <c r="D232" s="55">
        <v>7.0063354190829361E-2</v>
      </c>
      <c r="E232" s="56">
        <v>1161.2741882637265</v>
      </c>
      <c r="F232" s="42" t="s">
        <v>916</v>
      </c>
      <c r="G232" s="42" t="s">
        <v>493</v>
      </c>
      <c r="H232" s="42" t="s">
        <v>1017</v>
      </c>
      <c r="I232" s="42" t="s">
        <v>283</v>
      </c>
    </row>
    <row r="233" spans="1:9">
      <c r="A233" s="60" t="s">
        <v>121</v>
      </c>
      <c r="B233" s="53">
        <v>16.463799999999999</v>
      </c>
      <c r="C233" s="54">
        <v>10511.06</v>
      </c>
      <c r="D233" s="55">
        <v>3.5239238820362305E-2</v>
      </c>
      <c r="E233" s="56">
        <v>1163.262780811328</v>
      </c>
      <c r="H233" s="42" t="s">
        <v>1018</v>
      </c>
      <c r="I233" s="42" t="s">
        <v>298</v>
      </c>
    </row>
    <row r="234" spans="1:9">
      <c r="A234" s="60">
        <v>550</v>
      </c>
      <c r="B234" s="53">
        <v>16.493600000000001</v>
      </c>
      <c r="C234" s="54">
        <v>5455.9800000000005</v>
      </c>
      <c r="D234" s="55">
        <v>1.7625435372527285E-2</v>
      </c>
      <c r="E234" s="56">
        <v>1164.2243810717362</v>
      </c>
    </row>
    <row r="235" spans="1:9">
      <c r="A235" s="60"/>
      <c r="B235" s="53"/>
      <c r="C235" s="54"/>
      <c r="D235" s="55"/>
      <c r="E235" s="56"/>
      <c r="H235" s="42" t="s">
        <v>1019</v>
      </c>
      <c r="I235" s="42" t="s">
        <v>290</v>
      </c>
    </row>
    <row r="236" spans="1:9">
      <c r="A236" s="60" t="s">
        <v>123</v>
      </c>
      <c r="B236" s="53">
        <v>16.7118</v>
      </c>
      <c r="C236" s="54">
        <v>4435.76</v>
      </c>
      <c r="D236" s="55">
        <v>1.4339758079594056E-2</v>
      </c>
      <c r="E236" s="56">
        <v>1171.2708261989935</v>
      </c>
    </row>
    <row r="237" spans="1:9">
      <c r="A237" s="60" t="s">
        <v>122</v>
      </c>
      <c r="B237" s="53">
        <v>16.7044</v>
      </c>
      <c r="C237" s="54">
        <v>18430.7</v>
      </c>
      <c r="D237" s="55">
        <v>6.3181914888116503E-2</v>
      </c>
      <c r="E237" s="56">
        <v>1171.0328812889761</v>
      </c>
    </row>
    <row r="238" spans="1:9">
      <c r="A238" s="60">
        <v>383</v>
      </c>
      <c r="B238" s="53">
        <v>16.651799999999998</v>
      </c>
      <c r="C238" s="54">
        <v>4338.66</v>
      </c>
      <c r="D238" s="55">
        <v>1.4096907917520459E-2</v>
      </c>
      <c r="E238" s="56">
        <v>1169.3359664763234</v>
      </c>
    </row>
    <row r="239" spans="1:9">
      <c r="A239" s="61">
        <v>79</v>
      </c>
      <c r="B239" s="53">
        <v>16.7074</v>
      </c>
      <c r="C239" s="54">
        <v>5041.18</v>
      </c>
      <c r="D239" s="55">
        <v>1.6302740182573092E-2</v>
      </c>
      <c r="E239" s="56">
        <v>1171.1295166504367</v>
      </c>
    </row>
    <row r="240" spans="1:9">
      <c r="A240" s="58" t="s">
        <v>124</v>
      </c>
      <c r="B240" s="53">
        <v>16.7074</v>
      </c>
      <c r="C240" s="54">
        <v>4866.9400000000005</v>
      </c>
      <c r="D240" s="55">
        <v>1.5706503698889165E-2</v>
      </c>
      <c r="E240" s="56">
        <v>1171.1295166504367</v>
      </c>
    </row>
    <row r="241" spans="1:9">
      <c r="A241" s="58" t="s">
        <v>125</v>
      </c>
      <c r="B241" s="53"/>
      <c r="C241" s="54"/>
      <c r="D241" s="55"/>
      <c r="E241" s="56"/>
    </row>
    <row r="242" spans="1:9">
      <c r="A242" s="61" t="s">
        <v>126</v>
      </c>
      <c r="B242" s="53"/>
      <c r="C242" s="54"/>
      <c r="D242" s="55"/>
      <c r="E242" s="56"/>
      <c r="F242" s="42" t="s">
        <v>917</v>
      </c>
      <c r="G242" s="42" t="s">
        <v>776</v>
      </c>
      <c r="H242" s="42" t="s">
        <v>1020</v>
      </c>
      <c r="I242" s="42" t="s">
        <v>270</v>
      </c>
    </row>
    <row r="243" spans="1:9">
      <c r="A243" s="61">
        <v>69</v>
      </c>
      <c r="B243" s="53">
        <v>16.936199999999999</v>
      </c>
      <c r="C243" s="54">
        <v>2179.5800000000004</v>
      </c>
      <c r="D243" s="55">
        <v>7.21589323192062E-3</v>
      </c>
      <c r="E243" s="56">
        <v>1178.5178234354821</v>
      </c>
    </row>
    <row r="244" spans="1:9">
      <c r="A244" s="61"/>
      <c r="B244" s="53"/>
      <c r="C244" s="54"/>
      <c r="D244" s="55"/>
      <c r="E244" s="56"/>
      <c r="F244" s="42" t="s">
        <v>918</v>
      </c>
      <c r="G244" s="42" t="s">
        <v>294</v>
      </c>
      <c r="H244" s="42" t="s">
        <v>1021</v>
      </c>
      <c r="I244" s="42" t="s">
        <v>786</v>
      </c>
    </row>
    <row r="245" spans="1:9">
      <c r="A245" s="61">
        <v>70</v>
      </c>
      <c r="B245" s="53">
        <v>17.1004</v>
      </c>
      <c r="C245" s="54">
        <v>1194.1200000000001</v>
      </c>
      <c r="D245" s="55">
        <v>3.9168809007328591E-3</v>
      </c>
      <c r="E245" s="56">
        <v>1183.8202938315137</v>
      </c>
    </row>
    <row r="246" spans="1:9">
      <c r="A246" s="61" t="s">
        <v>127</v>
      </c>
      <c r="B246" s="53">
        <v>17.182400000000001</v>
      </c>
      <c r="C246" s="54">
        <v>14652.960000000001</v>
      </c>
      <c r="D246" s="55">
        <v>4.801251595138769E-2</v>
      </c>
      <c r="E246" s="56">
        <v>1186.4689026041731</v>
      </c>
    </row>
    <row r="247" spans="1:9">
      <c r="A247" s="61" t="s">
        <v>129</v>
      </c>
      <c r="B247" s="53">
        <v>17.336333333333332</v>
      </c>
      <c r="C247" s="54">
        <v>3125.1</v>
      </c>
      <c r="D247" s="55">
        <v>1.0747383433785054E-2</v>
      </c>
      <c r="E247" s="56">
        <v>1192.1021272160381</v>
      </c>
    </row>
    <row r="248" spans="1:9">
      <c r="A248" s="61"/>
      <c r="B248" s="53"/>
      <c r="C248" s="54"/>
      <c r="D248" s="55"/>
      <c r="E248" s="56"/>
      <c r="F248" s="42" t="s">
        <v>919</v>
      </c>
      <c r="G248" s="42" t="s">
        <v>308</v>
      </c>
    </row>
    <row r="249" spans="1:9">
      <c r="A249" s="61" t="s">
        <v>128</v>
      </c>
      <c r="B249" s="53">
        <v>17.4054</v>
      </c>
      <c r="C249" s="54">
        <v>5416.7</v>
      </c>
      <c r="D249" s="55">
        <v>1.7740169244450828E-2</v>
      </c>
      <c r="E249" s="56">
        <v>1193.6705628598568</v>
      </c>
    </row>
    <row r="250" spans="1:9">
      <c r="A250" s="61" t="s">
        <v>232</v>
      </c>
      <c r="B250" s="53"/>
      <c r="C250" s="54"/>
      <c r="D250" s="55"/>
      <c r="E250" s="56"/>
    </row>
    <row r="251" spans="1:9">
      <c r="A251" s="61" t="s">
        <v>130</v>
      </c>
      <c r="B251" s="53">
        <v>17.494</v>
      </c>
      <c r="C251" s="54">
        <v>2454.9333333333334</v>
      </c>
      <c r="D251" s="55">
        <v>7.9500558517848815E-3</v>
      </c>
      <c r="E251" s="56">
        <v>1197.4931071842952</v>
      </c>
    </row>
    <row r="252" spans="1:9">
      <c r="A252" s="62" t="s">
        <v>268</v>
      </c>
      <c r="B252" s="53">
        <v>17.601400000000002</v>
      </c>
      <c r="C252" s="54">
        <v>35329.840000000004</v>
      </c>
      <c r="D252" s="55">
        <v>0.11512483075325457</v>
      </c>
      <c r="E252" s="56">
        <v>1200</v>
      </c>
    </row>
    <row r="253" spans="1:9">
      <c r="A253" s="58" t="s">
        <v>184</v>
      </c>
      <c r="B253" s="53"/>
      <c r="C253" s="54"/>
      <c r="D253" s="55"/>
      <c r="E253" s="56"/>
      <c r="H253" s="42" t="s">
        <v>1022</v>
      </c>
      <c r="I253" s="42" t="s">
        <v>299</v>
      </c>
    </row>
    <row r="254" spans="1:9">
      <c r="A254" s="58"/>
      <c r="B254" s="53"/>
      <c r="C254" s="54"/>
      <c r="D254" s="55"/>
      <c r="E254" s="56"/>
      <c r="H254" s="42" t="s">
        <v>1023</v>
      </c>
      <c r="I254" s="42" t="s">
        <v>283</v>
      </c>
    </row>
    <row r="255" spans="1:9">
      <c r="A255" s="61" t="s">
        <v>131</v>
      </c>
      <c r="B255" s="53">
        <v>17.804600000000001</v>
      </c>
      <c r="C255" s="54">
        <v>28259.48</v>
      </c>
      <c r="D255" s="55">
        <v>9.2253307652043412E-2</v>
      </c>
      <c r="E255" s="56">
        <v>1206.7704498973574</v>
      </c>
    </row>
    <row r="256" spans="1:9">
      <c r="A256" s="61" t="s">
        <v>185</v>
      </c>
      <c r="B256" s="53"/>
      <c r="C256" s="54"/>
      <c r="D256" s="55"/>
      <c r="E256" s="56"/>
      <c r="F256" s="42" t="s">
        <v>920</v>
      </c>
      <c r="G256" s="42" t="s">
        <v>776</v>
      </c>
      <c r="H256" s="42" t="s">
        <v>1024</v>
      </c>
      <c r="I256" s="42" t="s">
        <v>283</v>
      </c>
    </row>
    <row r="257" spans="1:9">
      <c r="A257" s="61">
        <v>130</v>
      </c>
      <c r="B257" s="53">
        <v>18.043399999999998</v>
      </c>
      <c r="C257" s="54">
        <v>3503.5800000000004</v>
      </c>
      <c r="D257" s="55">
        <v>1.1745989651446328E-2</v>
      </c>
      <c r="E257" s="56">
        <v>1214.8168451535016</v>
      </c>
    </row>
    <row r="258" spans="1:9">
      <c r="A258" s="61" t="s">
        <v>199</v>
      </c>
      <c r="B258" s="53"/>
      <c r="C258" s="54"/>
      <c r="D258" s="55"/>
      <c r="E258" s="56"/>
      <c r="F258" s="42" t="s">
        <v>921</v>
      </c>
      <c r="G258" s="42" t="s">
        <v>922</v>
      </c>
      <c r="H258" s="42" t="s">
        <v>1025</v>
      </c>
      <c r="I258" s="42" t="s">
        <v>376</v>
      </c>
    </row>
    <row r="259" spans="1:9">
      <c r="A259" s="61" t="s">
        <v>132</v>
      </c>
      <c r="B259" s="53"/>
      <c r="C259" s="54"/>
      <c r="D259" s="55"/>
      <c r="E259" s="56"/>
    </row>
    <row r="260" spans="1:9">
      <c r="A260" s="61" t="s">
        <v>133</v>
      </c>
      <c r="B260" s="53">
        <v>18.447399999999998</v>
      </c>
      <c r="C260" s="54">
        <v>10324.539999999999</v>
      </c>
      <c r="D260" s="55">
        <v>3.356603551349481E-2</v>
      </c>
      <c r="E260" s="56">
        <v>1228.3611409174937</v>
      </c>
    </row>
    <row r="261" spans="1:9">
      <c r="A261" s="58" t="s">
        <v>134</v>
      </c>
      <c r="B261" s="53">
        <v>18.485399999999998</v>
      </c>
      <c r="C261" s="54">
        <v>7835.4799999999987</v>
      </c>
      <c r="D261" s="55">
        <v>2.5642229736896376E-2</v>
      </c>
      <c r="E261" s="56">
        <v>1229.6345927040184</v>
      </c>
    </row>
    <row r="262" spans="1:9">
      <c r="A262" s="58"/>
      <c r="B262" s="53"/>
      <c r="C262" s="54"/>
      <c r="D262" s="55"/>
      <c r="E262" s="56"/>
      <c r="F262" s="42" t="s">
        <v>923</v>
      </c>
      <c r="G262" s="42" t="s">
        <v>299</v>
      </c>
      <c r="H262" s="42" t="s">
        <v>1026</v>
      </c>
      <c r="I262" s="42" t="s">
        <v>632</v>
      </c>
    </row>
    <row r="263" spans="1:9">
      <c r="A263" s="58"/>
      <c r="B263" s="53"/>
      <c r="C263" s="54"/>
      <c r="D263" s="55"/>
      <c r="E263" s="56"/>
      <c r="F263" s="42" t="s">
        <v>924</v>
      </c>
      <c r="G263" s="42" t="s">
        <v>493</v>
      </c>
      <c r="H263" s="42" t="s">
        <v>1027</v>
      </c>
      <c r="I263" s="42" t="s">
        <v>283</v>
      </c>
    </row>
    <row r="264" spans="1:9">
      <c r="A264" s="58"/>
      <c r="B264" s="53"/>
      <c r="C264" s="54"/>
      <c r="D264" s="55"/>
      <c r="E264" s="56"/>
      <c r="F264" s="42" t="s">
        <v>925</v>
      </c>
      <c r="G264" s="42" t="s">
        <v>303</v>
      </c>
      <c r="H264" s="42" t="s">
        <v>1028</v>
      </c>
      <c r="I264" s="42" t="s">
        <v>303</v>
      </c>
    </row>
    <row r="265" spans="1:9">
      <c r="A265" s="58"/>
      <c r="B265" s="53"/>
      <c r="C265" s="54"/>
      <c r="D265" s="55"/>
      <c r="E265" s="56"/>
      <c r="H265" s="42" t="s">
        <v>1029</v>
      </c>
      <c r="I265" s="42" t="s">
        <v>1030</v>
      </c>
    </row>
    <row r="266" spans="1:9">
      <c r="A266" s="61" t="s">
        <v>135</v>
      </c>
      <c r="B266" s="53">
        <v>19.303999999999998</v>
      </c>
      <c r="C266" s="54">
        <v>3955.8199999999997</v>
      </c>
      <c r="D266" s="55">
        <v>1.3054872665077818E-2</v>
      </c>
      <c r="E266" s="56">
        <v>1257.0772400198373</v>
      </c>
    </row>
    <row r="267" spans="1:9">
      <c r="A267" s="61"/>
      <c r="B267" s="53"/>
      <c r="C267" s="54"/>
      <c r="D267" s="55"/>
      <c r="E267" s="56"/>
      <c r="F267" s="42" t="s">
        <v>926</v>
      </c>
      <c r="G267" s="42" t="s">
        <v>927</v>
      </c>
      <c r="H267" s="42" t="s">
        <v>1031</v>
      </c>
      <c r="I267" s="42" t="s">
        <v>290</v>
      </c>
    </row>
    <row r="268" spans="1:9">
      <c r="A268" s="61"/>
      <c r="B268" s="53"/>
      <c r="C268" s="54"/>
      <c r="D268" s="55"/>
      <c r="E268" s="56"/>
      <c r="F268" s="42" t="s">
        <v>928</v>
      </c>
      <c r="G268" s="42" t="s">
        <v>561</v>
      </c>
      <c r="H268" s="42" t="s">
        <v>1032</v>
      </c>
      <c r="I268" s="42" t="s">
        <v>1033</v>
      </c>
    </row>
    <row r="269" spans="1:9">
      <c r="A269" s="61"/>
      <c r="B269" s="53"/>
      <c r="C269" s="54"/>
      <c r="D269" s="55"/>
      <c r="E269" s="56"/>
      <c r="F269" s="42" t="s">
        <v>929</v>
      </c>
      <c r="G269" s="42" t="s">
        <v>521</v>
      </c>
    </row>
    <row r="270" spans="1:9">
      <c r="A270" s="58" t="s">
        <v>137</v>
      </c>
      <c r="B270" s="53">
        <v>19.828199999999999</v>
      </c>
      <c r="C270" s="54">
        <v>19609.579999999998</v>
      </c>
      <c r="D270" s="55">
        <v>6.2708186378443859E-2</v>
      </c>
      <c r="E270" s="56">
        <v>1274.6506962421449</v>
      </c>
    </row>
    <row r="271" spans="1:9">
      <c r="A271" s="58"/>
      <c r="B271" s="53"/>
      <c r="C271" s="54"/>
      <c r="D271" s="55"/>
      <c r="E271" s="56"/>
      <c r="F271" s="42" t="s">
        <v>930</v>
      </c>
      <c r="G271" s="42" t="s">
        <v>283</v>
      </c>
      <c r="H271" s="42" t="s">
        <v>1034</v>
      </c>
      <c r="I271" s="42" t="s">
        <v>283</v>
      </c>
    </row>
    <row r="272" spans="1:9">
      <c r="A272" s="58"/>
      <c r="B272" s="53"/>
      <c r="C272" s="54"/>
      <c r="D272" s="55"/>
      <c r="E272" s="56"/>
      <c r="H272" s="42" t="s">
        <v>1035</v>
      </c>
      <c r="I272" s="42" t="s">
        <v>1036</v>
      </c>
    </row>
    <row r="273" spans="1:9">
      <c r="A273" s="61" t="s">
        <v>136</v>
      </c>
      <c r="B273" s="53">
        <v>20.009399999999999</v>
      </c>
      <c r="C273" s="54">
        <v>4227.2000000000007</v>
      </c>
      <c r="D273" s="55">
        <v>1.4026764650388757E-2</v>
      </c>
      <c r="E273" s="56">
        <v>1280.726359807963</v>
      </c>
    </row>
    <row r="274" spans="1:9">
      <c r="A274" s="60" t="s">
        <v>139</v>
      </c>
      <c r="B274" s="53"/>
      <c r="C274" s="54"/>
      <c r="D274" s="55"/>
      <c r="E274" s="56"/>
      <c r="F274" s="42" t="s">
        <v>931</v>
      </c>
      <c r="G274" s="42" t="s">
        <v>497</v>
      </c>
    </row>
    <row r="275" spans="1:9">
      <c r="A275" s="61" t="s">
        <v>138</v>
      </c>
      <c r="B275" s="53"/>
      <c r="C275" s="54"/>
      <c r="D275" s="55"/>
      <c r="E275" s="56"/>
      <c r="H275" s="42" t="s">
        <v>1038</v>
      </c>
      <c r="I275" s="42" t="s">
        <v>290</v>
      </c>
    </row>
    <row r="276" spans="1:9">
      <c r="A276" s="62" t="s">
        <v>140</v>
      </c>
      <c r="B276" s="53">
        <v>20.584399999999999</v>
      </c>
      <c r="C276" s="54">
        <v>6275.8399999999992</v>
      </c>
      <c r="D276" s="55">
        <v>2.0348749870676402E-2</v>
      </c>
      <c r="E276" s="56">
        <v>1300</v>
      </c>
    </row>
    <row r="277" spans="1:9">
      <c r="A277" s="58"/>
      <c r="B277" s="53"/>
      <c r="C277" s="54"/>
      <c r="D277" s="55"/>
      <c r="E277" s="56"/>
      <c r="H277" s="42" t="s">
        <v>1037</v>
      </c>
      <c r="I277" s="42" t="s">
        <v>299</v>
      </c>
    </row>
    <row r="278" spans="1:9">
      <c r="A278" s="58">
        <v>538</v>
      </c>
      <c r="B278" s="53">
        <v>20.784600000000005</v>
      </c>
      <c r="C278" s="54">
        <v>11675.920000000002</v>
      </c>
      <c r="D278" s="55">
        <v>3.8082603450914659E-2</v>
      </c>
      <c r="E278" s="56">
        <v>1306.7125075609865</v>
      </c>
    </row>
    <row r="279" spans="1:9">
      <c r="A279" s="58" t="s">
        <v>177</v>
      </c>
      <c r="B279" s="53">
        <v>20.801600000000001</v>
      </c>
      <c r="C279" s="54">
        <v>1548.2199999999998</v>
      </c>
      <c r="D279" s="55">
        <v>5.0838864600977508E-3</v>
      </c>
      <c r="E279" s="56">
        <v>1307.5526794895254</v>
      </c>
    </row>
    <row r="280" spans="1:9">
      <c r="A280" s="58"/>
      <c r="B280" s="53"/>
      <c r="C280" s="54"/>
      <c r="D280" s="55"/>
      <c r="E280" s="56"/>
      <c r="F280" s="42" t="s">
        <v>932</v>
      </c>
      <c r="G280" s="42" t="s">
        <v>298</v>
      </c>
      <c r="H280" s="42" t="s">
        <v>1039</v>
      </c>
      <c r="I280" s="42" t="s">
        <v>379</v>
      </c>
    </row>
    <row r="281" spans="1:9">
      <c r="A281" s="61">
        <v>524</v>
      </c>
      <c r="B281" s="53">
        <v>21.022600000000001</v>
      </c>
      <c r="C281" s="54">
        <v>11056.519999999999</v>
      </c>
      <c r="D281" s="55">
        <v>3.6361469088586125E-2</v>
      </c>
      <c r="E281" s="56">
        <v>1315.6053988218964</v>
      </c>
    </row>
    <row r="282" spans="1:9">
      <c r="A282" s="61" t="s">
        <v>141</v>
      </c>
      <c r="B282" s="53"/>
      <c r="C282" s="54"/>
      <c r="D282" s="55"/>
      <c r="E282" s="56"/>
      <c r="F282" s="42" t="s">
        <v>933</v>
      </c>
      <c r="G282" s="42" t="s">
        <v>934</v>
      </c>
    </row>
    <row r="283" spans="1:9">
      <c r="A283" s="61"/>
      <c r="B283" s="53"/>
      <c r="C283" s="54"/>
      <c r="D283" s="55"/>
      <c r="E283" s="56"/>
      <c r="F283" s="42" t="s">
        <v>839</v>
      </c>
      <c r="G283" s="42" t="s">
        <v>303</v>
      </c>
      <c r="H283" s="42" t="s">
        <v>1040</v>
      </c>
      <c r="I283" s="42" t="s">
        <v>303</v>
      </c>
    </row>
    <row r="284" spans="1:9">
      <c r="A284" s="61">
        <v>525</v>
      </c>
      <c r="B284" s="53">
        <v>21.348400000000002</v>
      </c>
      <c r="C284" s="54">
        <v>19506.980000000003</v>
      </c>
      <c r="D284" s="55">
        <v>6.3948273740060499E-2</v>
      </c>
      <c r="E284" s="56">
        <v>1327.2095465108728</v>
      </c>
    </row>
    <row r="285" spans="1:9">
      <c r="A285" s="61" t="s">
        <v>142</v>
      </c>
      <c r="B285" s="53"/>
      <c r="C285" s="54"/>
      <c r="D285" s="55"/>
      <c r="E285" s="56"/>
      <c r="H285" s="42" t="s">
        <v>1041</v>
      </c>
      <c r="I285" s="42" t="s">
        <v>283</v>
      </c>
    </row>
    <row r="286" spans="1:9">
      <c r="A286" s="61">
        <v>526</v>
      </c>
      <c r="B286" s="53">
        <v>21.624200000000002</v>
      </c>
      <c r="C286" s="54">
        <v>15322.16</v>
      </c>
      <c r="D286" s="55">
        <v>5.0333223144866011E-2</v>
      </c>
      <c r="E286" s="56">
        <v>1337.0320103175184</v>
      </c>
      <c r="H286" s="42" t="s">
        <v>1042</v>
      </c>
      <c r="I286" s="42" t="s">
        <v>285</v>
      </c>
    </row>
    <row r="287" spans="1:9">
      <c r="A287" s="61"/>
      <c r="B287" s="53"/>
      <c r="C287" s="54"/>
      <c r="D287" s="55"/>
      <c r="E287" s="56"/>
      <c r="H287" s="42" t="s">
        <v>1043</v>
      </c>
      <c r="I287" s="42" t="s">
        <v>1044</v>
      </c>
    </row>
    <row r="288" spans="1:9">
      <c r="A288" s="61">
        <v>330</v>
      </c>
      <c r="B288" s="53">
        <v>21.925199999999997</v>
      </c>
      <c r="C288" s="54">
        <v>7521.8600000000006</v>
      </c>
      <c r="D288" s="55">
        <v>2.4736824082711856E-2</v>
      </c>
      <c r="E288" s="56">
        <v>1347.7525979599443</v>
      </c>
    </row>
    <row r="289" spans="1:9">
      <c r="A289" s="61" t="s">
        <v>201</v>
      </c>
      <c r="B289" s="53"/>
      <c r="C289" s="54"/>
      <c r="D289" s="55"/>
      <c r="E289" s="56"/>
      <c r="F289" s="42" t="s">
        <v>935</v>
      </c>
      <c r="G289" s="42" t="s">
        <v>936</v>
      </c>
      <c r="H289" s="42" t="s">
        <v>1045</v>
      </c>
      <c r="I289" s="42" t="s">
        <v>493</v>
      </c>
    </row>
    <row r="290" spans="1:9">
      <c r="A290" s="61"/>
      <c r="B290" s="53"/>
      <c r="C290" s="54"/>
      <c r="D290" s="55"/>
      <c r="E290" s="56"/>
      <c r="F290" s="42">
        <v>22.06</v>
      </c>
      <c r="G290" s="42" t="s">
        <v>497</v>
      </c>
    </row>
    <row r="291" spans="1:9">
      <c r="A291" s="61"/>
      <c r="B291" s="53"/>
      <c r="C291" s="54"/>
      <c r="D291" s="55"/>
      <c r="E291" s="56"/>
      <c r="F291" s="42" t="s">
        <v>937</v>
      </c>
      <c r="G291" s="42" t="s">
        <v>300</v>
      </c>
      <c r="H291" s="42" t="s">
        <v>1046</v>
      </c>
      <c r="I291" s="42" t="s">
        <v>300</v>
      </c>
    </row>
    <row r="292" spans="1:9">
      <c r="A292" s="61" t="s">
        <v>168</v>
      </c>
      <c r="B292" s="53">
        <v>22.177800000000001</v>
      </c>
      <c r="C292" s="54">
        <v>16912.360000000004</v>
      </c>
      <c r="D292" s="55">
        <v>5.5750698251114894E-2</v>
      </c>
      <c r="E292" s="56">
        <v>1356.7489563407501</v>
      </c>
    </row>
    <row r="293" spans="1:9">
      <c r="A293" s="58" t="s">
        <v>143</v>
      </c>
      <c r="B293" s="53"/>
      <c r="C293" s="54"/>
      <c r="D293" s="55"/>
      <c r="E293" s="56"/>
      <c r="H293" s="42" t="s">
        <v>1047</v>
      </c>
      <c r="I293" s="42" t="s">
        <v>296</v>
      </c>
    </row>
    <row r="294" spans="1:9">
      <c r="A294" s="58" t="s">
        <v>202</v>
      </c>
      <c r="B294" s="53">
        <v>22.587799999999998</v>
      </c>
      <c r="C294" s="54">
        <v>13180.8</v>
      </c>
      <c r="D294" s="55">
        <v>4.2211931841092371E-2</v>
      </c>
      <c r="E294" s="56">
        <v>1371.3506874043478</v>
      </c>
    </row>
    <row r="295" spans="1:9">
      <c r="A295" s="58" t="s">
        <v>169</v>
      </c>
      <c r="B295" s="53">
        <v>22.764400000000002</v>
      </c>
      <c r="C295" s="54">
        <v>28328.76</v>
      </c>
      <c r="D295" s="55">
        <v>9.5089866641726542E-2</v>
      </c>
      <c r="E295" s="56">
        <v>1377.6405543640474</v>
      </c>
    </row>
    <row r="296" spans="1:9">
      <c r="A296" s="58"/>
      <c r="B296" s="53"/>
      <c r="C296" s="54"/>
      <c r="D296" s="55"/>
      <c r="E296" s="56"/>
      <c r="H296" s="42" t="s">
        <v>1048</v>
      </c>
      <c r="I296" s="42" t="s">
        <v>298</v>
      </c>
    </row>
    <row r="297" spans="1:9">
      <c r="A297" s="58"/>
      <c r="B297" s="53"/>
      <c r="C297" s="54"/>
      <c r="D297" s="55"/>
      <c r="E297" s="56"/>
      <c r="H297" s="42" t="s">
        <v>1049</v>
      </c>
      <c r="I297" s="42" t="s">
        <v>294</v>
      </c>
    </row>
    <row r="298" spans="1:9">
      <c r="A298" s="62" t="s">
        <v>144</v>
      </c>
      <c r="B298" s="53">
        <v>23.392199999999995</v>
      </c>
      <c r="C298" s="54">
        <v>33291.42</v>
      </c>
      <c r="D298" s="55">
        <v>0.10825241223935426</v>
      </c>
      <c r="E298" s="56">
        <v>1400</v>
      </c>
    </row>
    <row r="299" spans="1:9">
      <c r="A299" s="58"/>
      <c r="B299" s="53"/>
      <c r="C299" s="54"/>
      <c r="D299" s="55"/>
      <c r="E299" s="56"/>
      <c r="F299" s="42" t="s">
        <v>938</v>
      </c>
      <c r="G299" s="42" t="s">
        <v>294</v>
      </c>
      <c r="H299" s="42" t="s">
        <v>1050</v>
      </c>
      <c r="I299" s="42" t="s">
        <v>1051</v>
      </c>
    </row>
    <row r="300" spans="1:9">
      <c r="A300" s="58">
        <v>539</v>
      </c>
      <c r="B300" s="53">
        <v>23.533200000000001</v>
      </c>
      <c r="C300" s="54">
        <v>10864.320000000002</v>
      </c>
      <c r="D300" s="55">
        <v>3.5717473452799915E-2</v>
      </c>
      <c r="E300" s="56">
        <v>1405.2749703623531</v>
      </c>
    </row>
    <row r="301" spans="1:9">
      <c r="A301" s="58"/>
      <c r="B301" s="53"/>
      <c r="C301" s="54"/>
      <c r="D301" s="55"/>
      <c r="E301" s="56"/>
      <c r="F301" s="42" t="s">
        <v>939</v>
      </c>
      <c r="G301" s="42" t="s">
        <v>379</v>
      </c>
    </row>
    <row r="302" spans="1:9">
      <c r="A302" s="58">
        <v>527</v>
      </c>
      <c r="B302" s="53">
        <v>24.014199999999999</v>
      </c>
      <c r="C302" s="54">
        <v>11575.16</v>
      </c>
      <c r="D302" s="55">
        <v>3.7105624353543712E-2</v>
      </c>
      <c r="E302" s="56">
        <v>1423.2718338069922</v>
      </c>
    </row>
    <row r="303" spans="1:9">
      <c r="A303" s="58">
        <v>540</v>
      </c>
      <c r="B303" s="53">
        <v>24.448499999999999</v>
      </c>
      <c r="C303" s="54">
        <v>9269.1</v>
      </c>
      <c r="D303" s="55">
        <v>3.097525037262866E-2</v>
      </c>
      <c r="E303" s="56">
        <v>1439.1478835827852</v>
      </c>
    </row>
    <row r="304" spans="1:9">
      <c r="A304" s="58">
        <v>541</v>
      </c>
      <c r="B304" s="53">
        <v>24.569800000000001</v>
      </c>
      <c r="C304" s="54">
        <v>5192.84</v>
      </c>
      <c r="D304" s="55">
        <v>1.706258337403338E-2</v>
      </c>
      <c r="E304" s="56">
        <v>1444.0592986564818</v>
      </c>
    </row>
    <row r="305" spans="1:5">
      <c r="A305" s="58">
        <v>542</v>
      </c>
      <c r="B305" s="53">
        <v>24.727599999999999</v>
      </c>
      <c r="C305" s="54">
        <v>9389.4399999999987</v>
      </c>
      <c r="D305" s="55">
        <v>3.0191704645523555E-2</v>
      </c>
      <c r="E305" s="56">
        <v>1449.9625954908745</v>
      </c>
    </row>
    <row r="306" spans="1:5">
      <c r="A306" s="58">
        <v>528</v>
      </c>
      <c r="B306" s="53">
        <v>24.810000000000002</v>
      </c>
      <c r="C306" s="54">
        <v>18434.3</v>
      </c>
      <c r="D306" s="55">
        <v>5.9911069166227626E-2</v>
      </c>
      <c r="E306" s="56">
        <v>1453.0458903080173</v>
      </c>
    </row>
    <row r="307" spans="1:5">
      <c r="A307" s="58">
        <v>529</v>
      </c>
      <c r="B307" s="53">
        <v>24.9832</v>
      </c>
      <c r="C307" s="54">
        <v>8518.6</v>
      </c>
      <c r="D307" s="55">
        <v>2.8015750513100492E-2</v>
      </c>
      <c r="E307" s="56">
        <v>1459.5257107950911</v>
      </c>
    </row>
    <row r="308" spans="1:5">
      <c r="A308" s="58">
        <v>530</v>
      </c>
      <c r="B308" s="53">
        <v>25.073999999999998</v>
      </c>
      <c r="C308" s="54">
        <v>27020.400000000001</v>
      </c>
      <c r="D308" s="55">
        <v>8.854112034568859E-2</v>
      </c>
      <c r="E308" s="56">
        <v>1462.9227641938367</v>
      </c>
    </row>
    <row r="309" spans="1:5">
      <c r="A309" s="58">
        <v>531</v>
      </c>
      <c r="B309" s="53">
        <v>25.246400000000001</v>
      </c>
      <c r="C309" s="54">
        <v>11356.28</v>
      </c>
      <c r="D309" s="55">
        <v>3.7465686976252466E-2</v>
      </c>
      <c r="E309" s="56">
        <v>1469.3732510117691</v>
      </c>
    </row>
    <row r="310" spans="1:5">
      <c r="A310" s="58" t="s">
        <v>222</v>
      </c>
      <c r="B310" s="53">
        <v>25.394200000000001</v>
      </c>
      <c r="C310" s="54">
        <v>6107.22</v>
      </c>
      <c r="D310" s="55">
        <v>2.027587749807919E-2</v>
      </c>
      <c r="E310" s="56">
        <v>1474.9022563561007</v>
      </c>
    </row>
    <row r="311" spans="1:5">
      <c r="A311" s="58">
        <v>532</v>
      </c>
      <c r="B311" s="53">
        <v>25.412500000000001</v>
      </c>
      <c r="C311" s="54">
        <v>11466.325000000001</v>
      </c>
      <c r="D311" s="55">
        <v>3.8180150152625568E-2</v>
      </c>
      <c r="E311" s="56">
        <v>1475.2359036227556</v>
      </c>
    </row>
    <row r="312" spans="1:5">
      <c r="A312" s="58">
        <v>533</v>
      </c>
      <c r="B312" s="53">
        <v>25.584600000000002</v>
      </c>
      <c r="C312" s="54">
        <v>13234.76</v>
      </c>
      <c r="D312" s="55">
        <v>4.3711386162902453E-2</v>
      </c>
      <c r="E312" s="56">
        <v>1482.0262523843264</v>
      </c>
    </row>
    <row r="313" spans="1:5">
      <c r="A313" s="58">
        <v>543</v>
      </c>
      <c r="B313" s="53">
        <v>25.754000000000001</v>
      </c>
      <c r="C313" s="54">
        <v>9151.880000000001</v>
      </c>
      <c r="D313" s="55">
        <v>3.0050200403593803E-2</v>
      </c>
      <c r="E313" s="56">
        <v>1488.3646011565015</v>
      </c>
    </row>
    <row r="314" spans="1:5">
      <c r="A314" s="58">
        <v>544</v>
      </c>
      <c r="B314" s="53">
        <v>25.828600000000002</v>
      </c>
      <c r="C314" s="54">
        <v>19764.86</v>
      </c>
      <c r="D314" s="55">
        <v>6.451518292533126E-2</v>
      </c>
      <c r="E314" s="56">
        <v>1491.1554123581591</v>
      </c>
    </row>
    <row r="315" spans="1:5">
      <c r="A315" s="58">
        <v>545</v>
      </c>
      <c r="B315" s="53">
        <v>25.9832</v>
      </c>
      <c r="C315" s="54">
        <v>42730.02</v>
      </c>
      <c r="D315" s="55">
        <v>0.14357137431161471</v>
      </c>
      <c r="E315" s="56">
        <v>1496.939395199385</v>
      </c>
    </row>
    <row r="316" spans="1:5">
      <c r="A316" s="61" t="s">
        <v>145</v>
      </c>
      <c r="B316" s="53">
        <v>25.992000000000001</v>
      </c>
      <c r="C316" s="54">
        <v>12643.925000000001</v>
      </c>
      <c r="D316" s="55">
        <v>4.2048611596667257E-2</v>
      </c>
      <c r="E316" s="56">
        <v>1496.9303759619024</v>
      </c>
    </row>
    <row r="317" spans="1:5">
      <c r="A317" s="62" t="s">
        <v>146</v>
      </c>
      <c r="B317" s="53">
        <v>26.064999999999998</v>
      </c>
      <c r="C317" s="54">
        <v>17364.460000000003</v>
      </c>
      <c r="D317" s="55">
        <v>5.6688641009723671E-2</v>
      </c>
      <c r="E317" s="56">
        <v>1500</v>
      </c>
    </row>
    <row r="318" spans="1:5">
      <c r="A318" s="61">
        <v>534</v>
      </c>
      <c r="B318" s="53">
        <v>26.242399999999996</v>
      </c>
      <c r="C318" s="54">
        <v>11242.4</v>
      </c>
      <c r="D318" s="55">
        <v>3.7363753803405085E-2</v>
      </c>
      <c r="E318" s="56">
        <v>1506.9645024814472</v>
      </c>
    </row>
    <row r="319" spans="1:5">
      <c r="A319" s="61" t="s">
        <v>147</v>
      </c>
      <c r="B319" s="53"/>
      <c r="C319" s="54"/>
      <c r="D319" s="55"/>
      <c r="E319" s="56"/>
    </row>
    <row r="320" spans="1:5">
      <c r="A320" s="58">
        <v>184</v>
      </c>
      <c r="B320" s="53">
        <v>26.724600000000002</v>
      </c>
      <c r="C320" s="54">
        <v>5478.12</v>
      </c>
      <c r="D320" s="55">
        <v>1.7943197015715277E-2</v>
      </c>
      <c r="E320" s="56">
        <v>1525.8934499658239</v>
      </c>
    </row>
    <row r="321" spans="1:5">
      <c r="A321" s="58" t="s">
        <v>148</v>
      </c>
      <c r="B321" s="53">
        <v>26.8154</v>
      </c>
      <c r="C321" s="54">
        <v>9143.2199999999993</v>
      </c>
      <c r="D321" s="55">
        <v>3.0030651685657626E-2</v>
      </c>
      <c r="E321" s="56">
        <v>1529.4572685835124</v>
      </c>
    </row>
    <row r="322" spans="1:5">
      <c r="A322" s="58">
        <v>178</v>
      </c>
      <c r="B322" s="53"/>
      <c r="C322" s="54"/>
      <c r="D322" s="55"/>
      <c r="E322" s="56"/>
    </row>
    <row r="323" spans="1:5">
      <c r="A323" s="58" t="s">
        <v>203</v>
      </c>
      <c r="B323" s="53">
        <v>26.967600000000004</v>
      </c>
      <c r="C323" s="54">
        <v>16814.060000000001</v>
      </c>
      <c r="D323" s="55">
        <v>5.5376453635428272E-2</v>
      </c>
      <c r="E323" s="56">
        <v>1535.4321942021006</v>
      </c>
    </row>
    <row r="324" spans="1:5">
      <c r="A324" s="58">
        <v>535</v>
      </c>
      <c r="B324" s="53">
        <v>27.136800000000001</v>
      </c>
      <c r="C324" s="54">
        <v>32751.760000000002</v>
      </c>
      <c r="D324" s="55">
        <v>0.10803661950053708</v>
      </c>
      <c r="E324" s="56">
        <v>1542.0739529687908</v>
      </c>
    </row>
    <row r="325" spans="1:5">
      <c r="A325" s="58">
        <v>546</v>
      </c>
      <c r="B325" s="53">
        <v>27.429199999999998</v>
      </c>
      <c r="C325" s="54">
        <v>13368.5</v>
      </c>
      <c r="D325" s="55">
        <v>4.4365310018272694E-2</v>
      </c>
      <c r="E325" s="56">
        <v>1553.5528462406546</v>
      </c>
    </row>
    <row r="326" spans="1:5">
      <c r="A326" s="58">
        <v>547</v>
      </c>
      <c r="B326" s="53">
        <v>27.6858</v>
      </c>
      <c r="C326" s="54">
        <v>8345.48</v>
      </c>
      <c r="D326" s="55">
        <v>2.7042059493583209E-2</v>
      </c>
      <c r="E326" s="56">
        <v>1563.6252534996825</v>
      </c>
    </row>
    <row r="327" spans="1:5">
      <c r="A327" s="62" t="s">
        <v>149</v>
      </c>
      <c r="B327" s="53">
        <v>28.612400000000001</v>
      </c>
      <c r="C327" s="54">
        <v>10221.5</v>
      </c>
      <c r="D327" s="55">
        <v>3.3817247743310866E-2</v>
      </c>
      <c r="E327" s="56">
        <v>1600</v>
      </c>
    </row>
    <row r="328" spans="1:5">
      <c r="A328" s="61" t="s">
        <v>170</v>
      </c>
      <c r="B328" s="53">
        <v>28.656200000000002</v>
      </c>
      <c r="C328" s="54">
        <v>16161.6</v>
      </c>
      <c r="D328" s="55">
        <v>5.3709665762218896E-2</v>
      </c>
      <c r="E328" s="56">
        <v>1601.720161089765</v>
      </c>
    </row>
    <row r="329" spans="1:5">
      <c r="A329" s="61" t="s">
        <v>150</v>
      </c>
      <c r="B329" s="53"/>
      <c r="C329" s="54"/>
      <c r="D329" s="55"/>
      <c r="E329" s="56"/>
    </row>
    <row r="330" spans="1:5">
      <c r="A330" s="61">
        <v>370</v>
      </c>
      <c r="B330" s="53">
        <v>30.895</v>
      </c>
      <c r="C330" s="54">
        <v>2859.2799999999997</v>
      </c>
      <c r="D330" s="55">
        <v>9.5264727551449321E-3</v>
      </c>
      <c r="E330" s="56">
        <v>1694.1186982413499</v>
      </c>
    </row>
    <row r="331" spans="1:5">
      <c r="A331" s="62" t="s">
        <v>151</v>
      </c>
      <c r="B331" s="53">
        <v>31.037599999999998</v>
      </c>
      <c r="C331" s="54">
        <v>10646.560000000001</v>
      </c>
      <c r="D331" s="55">
        <v>3.5400417852927094E-2</v>
      </c>
      <c r="E331" s="56">
        <v>1700</v>
      </c>
    </row>
    <row r="332" spans="1:5">
      <c r="A332" s="62" t="s">
        <v>152</v>
      </c>
      <c r="B332" s="53">
        <v>33.35</v>
      </c>
      <c r="C332" s="54">
        <v>4457.5599999999995</v>
      </c>
      <c r="D332" s="55">
        <v>1.480028910918629E-2</v>
      </c>
      <c r="E332" s="56">
        <v>1800</v>
      </c>
    </row>
  </sheetData>
  <mergeCells count="11">
    <mergeCell ref="B1:E1"/>
    <mergeCell ref="F1:G1"/>
    <mergeCell ref="H101:H102"/>
    <mergeCell ref="I101:I102"/>
    <mergeCell ref="F4:F7"/>
    <mergeCell ref="G4:G7"/>
    <mergeCell ref="H1:I1"/>
    <mergeCell ref="H4:H7"/>
    <mergeCell ref="I4:I7"/>
    <mergeCell ref="H68:H69"/>
    <mergeCell ref="I68:I69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I321"/>
  <sheetViews>
    <sheetView topLeftCell="A262" workbookViewId="0">
      <selection activeCell="G202" sqref="G202"/>
    </sheetView>
  </sheetViews>
  <sheetFormatPr baseColWidth="10" defaultColWidth="8.83203125" defaultRowHeight="14" x14ac:dyDescent="0"/>
  <cols>
    <col min="1" max="1" width="20.1640625" style="42" customWidth="1"/>
    <col min="2" max="2" width="8.83203125" style="42"/>
    <col min="3" max="3" width="10.5" style="42" bestFit="1" customWidth="1"/>
    <col min="4" max="5" width="8.83203125" style="42"/>
    <col min="6" max="6" width="10.83203125" style="42" bestFit="1" customWidth="1"/>
    <col min="7" max="7" width="19.5" style="42" customWidth="1"/>
    <col min="8" max="8" width="13.83203125" style="42" bestFit="1" customWidth="1"/>
    <col min="9" max="16384" width="8.83203125" style="42"/>
  </cols>
  <sheetData>
    <row r="1" spans="1:9">
      <c r="B1" s="115" t="s">
        <v>1052</v>
      </c>
      <c r="C1" s="115"/>
      <c r="D1" s="115"/>
      <c r="E1" s="115"/>
      <c r="F1" s="115" t="s">
        <v>307</v>
      </c>
      <c r="G1" s="115"/>
      <c r="H1" s="115" t="s">
        <v>342</v>
      </c>
      <c r="I1" s="115"/>
    </row>
    <row r="2" spans="1:9">
      <c r="A2" s="47" t="s">
        <v>0</v>
      </c>
      <c r="B2" s="48" t="s">
        <v>153</v>
      </c>
      <c r="C2" s="49" t="s">
        <v>154</v>
      </c>
      <c r="D2" s="50" t="s">
        <v>155</v>
      </c>
      <c r="E2" s="51" t="s">
        <v>156</v>
      </c>
    </row>
    <row r="3" spans="1:9">
      <c r="A3" s="47"/>
      <c r="B3" s="48"/>
      <c r="C3" s="49"/>
      <c r="D3" s="50"/>
      <c r="E3" s="51"/>
      <c r="F3" s="42" t="s">
        <v>1053</v>
      </c>
      <c r="G3" s="42" t="s">
        <v>1054</v>
      </c>
      <c r="H3" s="42" t="s">
        <v>1153</v>
      </c>
      <c r="I3" s="42" t="s">
        <v>293</v>
      </c>
    </row>
    <row r="4" spans="1:9">
      <c r="A4" s="52" t="s">
        <v>213</v>
      </c>
      <c r="B4" s="53">
        <v>2.2119999999999997</v>
      </c>
      <c r="C4" s="54">
        <v>311187.77999999997</v>
      </c>
      <c r="D4" s="55">
        <v>0.86418730409101063</v>
      </c>
      <c r="E4" s="56">
        <v>617.43582658016169</v>
      </c>
      <c r="F4" s="115" t="s">
        <v>1055</v>
      </c>
      <c r="G4" s="115" t="s">
        <v>343</v>
      </c>
      <c r="H4" s="42" t="s">
        <v>1154</v>
      </c>
      <c r="I4" s="42" t="s">
        <v>385</v>
      </c>
    </row>
    <row r="5" spans="1:9">
      <c r="A5" s="52" t="s">
        <v>172</v>
      </c>
      <c r="B5" s="53">
        <v>2.2416</v>
      </c>
      <c r="C5" s="54">
        <v>14991.3</v>
      </c>
      <c r="D5" s="55">
        <v>4.2980540489578015E-2</v>
      </c>
      <c r="E5" s="56">
        <v>619.04345027322893</v>
      </c>
      <c r="F5" s="115"/>
      <c r="G5" s="115"/>
      <c r="H5" s="115" t="s">
        <v>1155</v>
      </c>
      <c r="I5" s="115" t="s">
        <v>343</v>
      </c>
    </row>
    <row r="6" spans="1:9">
      <c r="A6" s="52" t="s">
        <v>173</v>
      </c>
      <c r="B6" s="53">
        <v>2.2378</v>
      </c>
      <c r="C6" s="54">
        <v>100998.18000000001</v>
      </c>
      <c r="D6" s="55">
        <v>0.28480824398605625</v>
      </c>
      <c r="E6" s="56">
        <v>618.83629146563703</v>
      </c>
      <c r="F6" s="115"/>
      <c r="G6" s="115"/>
      <c r="H6" s="115"/>
      <c r="I6" s="115"/>
    </row>
    <row r="7" spans="1:9">
      <c r="A7" s="52" t="s">
        <v>212</v>
      </c>
      <c r="B7" s="53">
        <v>2.2328000000000001</v>
      </c>
      <c r="C7" s="54">
        <v>185139.20000000001</v>
      </c>
      <c r="D7" s="55">
        <v>0.53105076071784341</v>
      </c>
      <c r="E7" s="56">
        <v>618.56833022619344</v>
      </c>
      <c r="F7" s="115"/>
      <c r="G7" s="115"/>
      <c r="H7" s="115"/>
      <c r="I7" s="115"/>
    </row>
    <row r="8" spans="1:9">
      <c r="A8" s="52"/>
      <c r="B8" s="53"/>
      <c r="C8" s="54"/>
      <c r="D8" s="55"/>
      <c r="E8" s="56"/>
      <c r="F8" s="44"/>
      <c r="G8" s="44"/>
      <c r="H8" s="44" t="s">
        <v>1156</v>
      </c>
      <c r="I8" s="44" t="s">
        <v>1157</v>
      </c>
    </row>
    <row r="9" spans="1:9">
      <c r="A9" s="52" t="s">
        <v>186</v>
      </c>
      <c r="B9" s="53">
        <v>2.7353999999999998</v>
      </c>
      <c r="C9" s="54">
        <v>321457.66000000003</v>
      </c>
      <c r="D9" s="55">
        <v>0.93301114611204583</v>
      </c>
      <c r="E9" s="56">
        <v>645.90256038074745</v>
      </c>
    </row>
    <row r="10" spans="1:9">
      <c r="A10" s="52" t="s">
        <v>191</v>
      </c>
      <c r="B10" s="53">
        <v>2.7353999999999998</v>
      </c>
      <c r="C10" s="54">
        <v>319384.64</v>
      </c>
      <c r="D10" s="55">
        <v>0.92716116060063936</v>
      </c>
      <c r="E10" s="56">
        <v>645.90256038074745</v>
      </c>
    </row>
    <row r="11" spans="1:9">
      <c r="A11" s="52" t="s">
        <v>228</v>
      </c>
      <c r="B11" s="53">
        <v>2.7397999999999998</v>
      </c>
      <c r="C11" s="54">
        <v>29058.28</v>
      </c>
      <c r="D11" s="55">
        <v>8.4341247949551473E-2</v>
      </c>
      <c r="E11" s="56">
        <v>646.14303082958793</v>
      </c>
    </row>
    <row r="12" spans="1:9">
      <c r="A12" s="52" t="s">
        <v>187</v>
      </c>
      <c r="B12" s="53">
        <v>2.9096000000000002</v>
      </c>
      <c r="C12" s="54">
        <v>4949.58</v>
      </c>
      <c r="D12" s="55">
        <v>1.4157769704969131E-2</v>
      </c>
      <c r="E12" s="56">
        <v>655.37575273173184</v>
      </c>
    </row>
    <row r="13" spans="1:9">
      <c r="A13" s="52" t="s">
        <v>174</v>
      </c>
      <c r="B13" s="53">
        <v>2.9870000000000001</v>
      </c>
      <c r="C13" s="54">
        <v>2396</v>
      </c>
      <c r="D13" s="55">
        <v>6.9778814783737226E-3</v>
      </c>
      <c r="E13" s="56">
        <v>659.59853312864561</v>
      </c>
    </row>
    <row r="14" spans="1:9">
      <c r="A14" s="52"/>
      <c r="B14" s="53"/>
      <c r="C14" s="54"/>
      <c r="D14" s="55"/>
      <c r="E14" s="56"/>
      <c r="F14" s="42" t="s">
        <v>1056</v>
      </c>
      <c r="G14" s="42" t="s">
        <v>1057</v>
      </c>
    </row>
    <row r="15" spans="1:9">
      <c r="A15" s="52" t="s">
        <v>163</v>
      </c>
      <c r="B15" s="53">
        <v>3.1231999999999998</v>
      </c>
      <c r="C15" s="54">
        <v>7529.7199999999993</v>
      </c>
      <c r="D15" s="55">
        <v>2.1553865504243114E-2</v>
      </c>
      <c r="E15" s="56">
        <v>666.99620092609894</v>
      </c>
    </row>
    <row r="16" spans="1:9">
      <c r="A16" s="52"/>
      <c r="B16" s="53"/>
      <c r="C16" s="54"/>
      <c r="D16" s="55"/>
      <c r="E16" s="56"/>
      <c r="F16" s="42" t="s">
        <v>1058</v>
      </c>
      <c r="G16" s="42" t="s">
        <v>308</v>
      </c>
    </row>
    <row r="17" spans="1:9">
      <c r="A17" s="52" t="s">
        <v>175</v>
      </c>
      <c r="B17" s="53">
        <v>3.2682000000000002</v>
      </c>
      <c r="C17" s="54">
        <v>4870.3</v>
      </c>
      <c r="D17" s="55">
        <v>1.4279710271473765E-2</v>
      </c>
      <c r="E17" s="56">
        <v>674.88318182856324</v>
      </c>
      <c r="H17" s="42" t="s">
        <v>1158</v>
      </c>
      <c r="I17" s="42" t="s">
        <v>376</v>
      </c>
    </row>
    <row r="18" spans="1:9">
      <c r="A18" s="52" t="s">
        <v>193</v>
      </c>
      <c r="B18" s="53">
        <v>3.2903999999999995</v>
      </c>
      <c r="C18" s="54">
        <v>52836.719999999994</v>
      </c>
      <c r="D18" s="55">
        <v>0.15139651729211842</v>
      </c>
      <c r="E18" s="56">
        <v>676.09005735795517</v>
      </c>
    </row>
    <row r="19" spans="1:9">
      <c r="A19" s="52">
        <v>25</v>
      </c>
      <c r="B19" s="53">
        <v>3.3392000000000004</v>
      </c>
      <c r="C19" s="54">
        <v>40374.019999999997</v>
      </c>
      <c r="D19" s="55">
        <v>0.11646819351696043</v>
      </c>
      <c r="E19" s="56">
        <v>678.74420791357568</v>
      </c>
      <c r="F19" s="42" t="s">
        <v>1059</v>
      </c>
      <c r="G19" s="42" t="s">
        <v>298</v>
      </c>
    </row>
    <row r="20" spans="1:9">
      <c r="A20" s="52" t="s">
        <v>162</v>
      </c>
      <c r="B20" s="53"/>
      <c r="C20" s="54"/>
      <c r="D20" s="55"/>
      <c r="E20" s="56"/>
      <c r="F20" s="42" t="s">
        <v>1060</v>
      </c>
      <c r="G20" s="42" t="s">
        <v>376</v>
      </c>
      <c r="H20" s="42" t="s">
        <v>1159</v>
      </c>
      <c r="I20" s="42" t="s">
        <v>1160</v>
      </c>
    </row>
    <row r="21" spans="1:9">
      <c r="A21" s="57" t="s">
        <v>1</v>
      </c>
      <c r="B21" s="53"/>
      <c r="C21" s="54"/>
      <c r="D21" s="55"/>
      <c r="E21" s="56"/>
    </row>
    <row r="22" spans="1:9">
      <c r="A22" s="58" t="s">
        <v>176</v>
      </c>
      <c r="B22" s="53">
        <v>3.5512000000000001</v>
      </c>
      <c r="C22" s="54">
        <v>29588.400000000001</v>
      </c>
      <c r="D22" s="55">
        <v>8.8111282067208502E-2</v>
      </c>
      <c r="E22" s="56">
        <v>690.28512274782997</v>
      </c>
      <c r="F22" s="42" t="s">
        <v>1061</v>
      </c>
      <c r="G22" s="42" t="s">
        <v>298</v>
      </c>
      <c r="H22" s="114" t="s">
        <v>1163</v>
      </c>
      <c r="I22" s="114" t="s">
        <v>1162</v>
      </c>
    </row>
    <row r="23" spans="1:9">
      <c r="A23" s="57" t="s">
        <v>2</v>
      </c>
      <c r="B23" s="53">
        <v>3.62</v>
      </c>
      <c r="C23" s="54">
        <v>40219.979999999996</v>
      </c>
      <c r="D23" s="55">
        <v>0.11691914588958215</v>
      </c>
      <c r="E23" s="56">
        <v>694.01715553933991</v>
      </c>
      <c r="H23" s="114"/>
      <c r="I23" s="114"/>
    </row>
    <row r="24" spans="1:9">
      <c r="A24" s="57"/>
      <c r="B24" s="53"/>
      <c r="C24" s="54"/>
      <c r="D24" s="55"/>
      <c r="E24" s="56"/>
      <c r="F24" s="42" t="s">
        <v>1062</v>
      </c>
      <c r="G24" s="42" t="s">
        <v>950</v>
      </c>
      <c r="H24" s="114"/>
      <c r="I24" s="114"/>
    </row>
    <row r="25" spans="1:9">
      <c r="A25" s="59" t="s">
        <v>3</v>
      </c>
      <c r="B25" s="53">
        <v>3.7299999999999995</v>
      </c>
      <c r="C25" s="54" t="e">
        <v>#DIV/0!</v>
      </c>
      <c r="D25" s="55" t="e">
        <v>#DIV/0!</v>
      </c>
      <c r="E25" s="56">
        <v>700</v>
      </c>
    </row>
    <row r="26" spans="1:9">
      <c r="A26" s="52" t="s">
        <v>210</v>
      </c>
      <c r="B26" s="53"/>
      <c r="C26" s="54"/>
      <c r="D26" s="55"/>
      <c r="E26" s="56"/>
    </row>
    <row r="27" spans="1:9">
      <c r="A27" s="52" t="s">
        <v>214</v>
      </c>
      <c r="B27" s="53">
        <v>3.7387999999999999</v>
      </c>
      <c r="C27" s="54">
        <v>10400.920000000002</v>
      </c>
      <c r="D27" s="55">
        <v>3.0050415927606138E-2</v>
      </c>
      <c r="E27" s="56">
        <v>700.47925209247728</v>
      </c>
    </row>
    <row r="28" spans="1:9">
      <c r="A28" s="52"/>
      <c r="B28" s="53"/>
      <c r="C28" s="54"/>
      <c r="D28" s="55"/>
      <c r="E28" s="56"/>
      <c r="F28" s="42" t="s">
        <v>1063</v>
      </c>
      <c r="G28" s="42" t="s">
        <v>298</v>
      </c>
      <c r="H28" s="42" t="s">
        <v>1164</v>
      </c>
      <c r="I28" s="42" t="s">
        <v>283</v>
      </c>
    </row>
    <row r="29" spans="1:9">
      <c r="A29" s="52" t="s">
        <v>4</v>
      </c>
      <c r="B29" s="53">
        <v>3.9088000000000003</v>
      </c>
      <c r="C29" s="54">
        <v>4837.4400000000005</v>
      </c>
      <c r="D29" s="55">
        <v>1.4115360179185511E-2</v>
      </c>
      <c r="E29" s="56">
        <v>709.72411040655118</v>
      </c>
      <c r="F29" s="42" t="s">
        <v>1064</v>
      </c>
      <c r="G29" s="42" t="s">
        <v>277</v>
      </c>
    </row>
    <row r="30" spans="1:9">
      <c r="A30" s="58" t="s">
        <v>245</v>
      </c>
      <c r="B30" s="53">
        <v>4.1017999999999999</v>
      </c>
      <c r="C30" s="54">
        <v>78017.51999999999</v>
      </c>
      <c r="D30" s="55">
        <v>0.23138904713204195</v>
      </c>
      <c r="E30" s="56">
        <v>720.23293269745727</v>
      </c>
    </row>
    <row r="31" spans="1:9">
      <c r="A31" s="58" t="s">
        <v>243</v>
      </c>
      <c r="B31" s="53">
        <v>4.3315999999999999</v>
      </c>
      <c r="C31" s="54">
        <v>2738.7599999999998</v>
      </c>
      <c r="D31" s="55">
        <v>7.8400070557115183E-3</v>
      </c>
      <c r="E31" s="56">
        <v>732.7306402800416</v>
      </c>
    </row>
    <row r="32" spans="1:9">
      <c r="A32" s="57" t="s">
        <v>164</v>
      </c>
      <c r="B32" s="53"/>
      <c r="C32" s="54"/>
      <c r="D32" s="55"/>
      <c r="E32" s="56"/>
    </row>
    <row r="33" spans="1:9">
      <c r="A33" s="60" t="s">
        <v>5</v>
      </c>
      <c r="B33" s="53"/>
      <c r="C33" s="54"/>
      <c r="D33" s="55"/>
      <c r="E33" s="56"/>
      <c r="H33" s="42" t="s">
        <v>1165</v>
      </c>
      <c r="I33" s="42" t="s">
        <v>1166</v>
      </c>
    </row>
    <row r="34" spans="1:9">
      <c r="A34" s="58" t="s">
        <v>252</v>
      </c>
      <c r="B34" s="53">
        <v>4.2946</v>
      </c>
      <c r="C34" s="54">
        <v>2789.6800000000003</v>
      </c>
      <c r="D34" s="55">
        <v>8.0600410463933427E-3</v>
      </c>
      <c r="E34" s="56">
        <v>730.7114292819366</v>
      </c>
    </row>
    <row r="35" spans="1:9">
      <c r="A35" s="58" t="s">
        <v>10</v>
      </c>
      <c r="B35" s="53">
        <v>4.4092000000000002</v>
      </c>
      <c r="C35" s="54">
        <v>9218.92</v>
      </c>
      <c r="D35" s="55">
        <v>2.6634997288843359E-2</v>
      </c>
      <c r="E35" s="56">
        <v>736.94131466449903</v>
      </c>
    </row>
    <row r="36" spans="1:9">
      <c r="A36" s="58" t="s">
        <v>6</v>
      </c>
      <c r="B36" s="53">
        <v>4.4047999999999998</v>
      </c>
      <c r="C36" s="54">
        <v>33264.720000000001</v>
      </c>
      <c r="D36" s="55">
        <v>9.6067331031647801E-2</v>
      </c>
      <c r="E36" s="56">
        <v>736.70191457604687</v>
      </c>
    </row>
    <row r="37" spans="1:9">
      <c r="A37" s="61" t="s">
        <v>7</v>
      </c>
      <c r="B37" s="53">
        <v>4.4069999999999991</v>
      </c>
      <c r="C37" s="54">
        <v>16700.52</v>
      </c>
      <c r="D37" s="55">
        <v>4.7962325373894513E-2</v>
      </c>
      <c r="E37" s="56">
        <v>736.82274391103056</v>
      </c>
    </row>
    <row r="38" spans="1:9">
      <c r="A38" s="61"/>
      <c r="B38" s="53"/>
      <c r="C38" s="54"/>
      <c r="D38" s="55"/>
      <c r="E38" s="56"/>
      <c r="F38" s="42" t="s">
        <v>1065</v>
      </c>
      <c r="G38" s="42" t="s">
        <v>298</v>
      </c>
    </row>
    <row r="39" spans="1:9">
      <c r="A39" s="58" t="s">
        <v>215</v>
      </c>
      <c r="B39" s="53">
        <v>4.4691999999999998</v>
      </c>
      <c r="C39" s="54">
        <v>3330.16</v>
      </c>
      <c r="D39" s="55">
        <v>9.6666243147415822E-3</v>
      </c>
      <c r="E39" s="56">
        <v>740.20395932063707</v>
      </c>
    </row>
    <row r="40" spans="1:9">
      <c r="A40" s="61" t="s">
        <v>8</v>
      </c>
      <c r="B40" s="53">
        <v>4.4757999999999996</v>
      </c>
      <c r="C40" s="54">
        <v>3494639.5</v>
      </c>
      <c r="D40" s="55">
        <v>10.08695699286579</v>
      </c>
      <c r="E40" s="56">
        <v>740.56418144566294</v>
      </c>
      <c r="F40" s="42" t="s">
        <v>1066</v>
      </c>
      <c r="G40" s="42" t="s">
        <v>424</v>
      </c>
      <c r="H40" s="42" t="s">
        <v>1167</v>
      </c>
      <c r="I40" s="42" t="s">
        <v>272</v>
      </c>
    </row>
    <row r="41" spans="1:9">
      <c r="A41" s="61">
        <v>520</v>
      </c>
      <c r="B41" s="53">
        <v>4.63</v>
      </c>
      <c r="C41" s="54">
        <v>408215.86</v>
      </c>
      <c r="D41" s="55">
        <v>1.1744732065549721</v>
      </c>
      <c r="E41" s="56">
        <v>748.95037455897864</v>
      </c>
    </row>
    <row r="42" spans="1:9">
      <c r="A42" s="61" t="s">
        <v>11</v>
      </c>
      <c r="B42" s="53">
        <v>4.6316000000000006</v>
      </c>
      <c r="C42" s="54">
        <v>170123.54</v>
      </c>
      <c r="D42" s="55">
        <v>0.48946637368307888</v>
      </c>
      <c r="E42" s="56">
        <v>749.03803545047253</v>
      </c>
    </row>
    <row r="43" spans="1:9">
      <c r="A43" s="61" t="s">
        <v>9</v>
      </c>
      <c r="B43" s="53"/>
      <c r="C43" s="54"/>
      <c r="D43" s="55"/>
      <c r="E43" s="56"/>
    </row>
    <row r="44" spans="1:9">
      <c r="A44" s="61" t="s">
        <v>165</v>
      </c>
      <c r="B44" s="53">
        <v>4.7972000000000001</v>
      </c>
      <c r="C44" s="54">
        <v>7031.42</v>
      </c>
      <c r="D44" s="55">
        <v>2.0317884278726189E-2</v>
      </c>
      <c r="E44" s="56">
        <v>758.0462564908911</v>
      </c>
    </row>
    <row r="45" spans="1:9">
      <c r="A45" s="61" t="s">
        <v>12</v>
      </c>
      <c r="B45" s="53">
        <v>4.7972000000000001</v>
      </c>
      <c r="C45" s="54">
        <v>6066.4599999999991</v>
      </c>
      <c r="D45" s="55">
        <v>1.7651360219934145E-2</v>
      </c>
      <c r="E45" s="56">
        <v>758.0462564908911</v>
      </c>
    </row>
    <row r="46" spans="1:9">
      <c r="A46" s="61" t="s">
        <v>188</v>
      </c>
      <c r="B46" s="53">
        <v>4.8003999999999998</v>
      </c>
      <c r="C46" s="54">
        <v>12207.359999999999</v>
      </c>
      <c r="D46" s="55">
        <v>3.5373482746833586E-2</v>
      </c>
      <c r="E46" s="56">
        <v>758.21952654371694</v>
      </c>
    </row>
    <row r="47" spans="1:9">
      <c r="A47" s="61"/>
      <c r="B47" s="53"/>
      <c r="C47" s="54"/>
      <c r="D47" s="55"/>
      <c r="E47" s="56"/>
      <c r="H47" s="42" t="s">
        <v>1168</v>
      </c>
      <c r="I47" s="42" t="s">
        <v>1169</v>
      </c>
    </row>
    <row r="48" spans="1:9">
      <c r="A48" s="61" t="s">
        <v>13</v>
      </c>
      <c r="B48" s="53">
        <v>4.88</v>
      </c>
      <c r="C48" s="54">
        <v>40063.579999999994</v>
      </c>
      <c r="D48" s="55">
        <v>0.11534137307899159</v>
      </c>
      <c r="E48" s="56">
        <v>762.54660804221396</v>
      </c>
    </row>
    <row r="49" spans="1:9">
      <c r="A49" s="61">
        <v>551</v>
      </c>
      <c r="B49" s="53"/>
      <c r="C49" s="54"/>
      <c r="D49" s="55"/>
      <c r="E49" s="56"/>
      <c r="F49" s="42" t="s">
        <v>1067</v>
      </c>
      <c r="G49" s="42" t="s">
        <v>274</v>
      </c>
      <c r="H49" s="42" t="s">
        <v>1170</v>
      </c>
      <c r="I49" s="42" t="s">
        <v>1171</v>
      </c>
    </row>
    <row r="50" spans="1:9">
      <c r="A50" s="61" t="s">
        <v>15</v>
      </c>
      <c r="B50" s="53">
        <v>5.2775999999999996</v>
      </c>
      <c r="C50" s="54">
        <v>1455.6</v>
      </c>
      <c r="D50" s="55">
        <v>4.1687366971505432E-3</v>
      </c>
      <c r="E50" s="56">
        <v>784.17414212305107</v>
      </c>
    </row>
    <row r="51" spans="1:9">
      <c r="A51" s="61" t="s">
        <v>14</v>
      </c>
      <c r="B51" s="53"/>
      <c r="C51" s="54"/>
      <c r="D51" s="55"/>
      <c r="E51" s="56"/>
    </row>
    <row r="52" spans="1:9">
      <c r="A52" s="61" t="s">
        <v>17</v>
      </c>
      <c r="B52" s="53">
        <v>5.3653999999999993</v>
      </c>
      <c r="C52" s="54">
        <v>2078.5</v>
      </c>
      <c r="D52" s="55">
        <v>5.9133295933730878E-3</v>
      </c>
      <c r="E52" s="56">
        <v>788.95009361095117</v>
      </c>
      <c r="H52" s="42" t="s">
        <v>1172</v>
      </c>
      <c r="I52" s="42" t="s">
        <v>1173</v>
      </c>
    </row>
    <row r="53" spans="1:9">
      <c r="A53" s="61" t="s">
        <v>16</v>
      </c>
      <c r="B53" s="53">
        <v>5.3915999999999986</v>
      </c>
      <c r="C53" s="54">
        <v>59293.239999999991</v>
      </c>
      <c r="D53" s="55">
        <v>0.1716800517849231</v>
      </c>
      <c r="E53" s="56">
        <v>790.37508348878032</v>
      </c>
    </row>
    <row r="54" spans="1:9">
      <c r="A54" s="61">
        <v>321</v>
      </c>
      <c r="B54" s="53">
        <v>5.4470000000000001</v>
      </c>
      <c r="C54" s="54">
        <v>16808.2</v>
      </c>
      <c r="D54" s="55">
        <v>4.8237055650272462E-2</v>
      </c>
      <c r="E54" s="56">
        <v>793.38860965101946</v>
      </c>
    </row>
    <row r="55" spans="1:9">
      <c r="A55" s="62" t="s">
        <v>18</v>
      </c>
      <c r="B55" s="53">
        <v>5.5686</v>
      </c>
      <c r="C55" s="54"/>
      <c r="D55" s="55"/>
      <c r="E55" s="56">
        <v>800</v>
      </c>
    </row>
    <row r="56" spans="1:9">
      <c r="A56" s="58" t="s">
        <v>19</v>
      </c>
      <c r="B56" s="53">
        <v>5.5710000000000006</v>
      </c>
      <c r="C56" s="54">
        <v>16542.04</v>
      </c>
      <c r="D56" s="55">
        <v>4.7417966365236222E-2</v>
      </c>
      <c r="E56" s="56">
        <v>800.11872392054443</v>
      </c>
    </row>
    <row r="57" spans="1:9">
      <c r="A57" s="61" t="s">
        <v>20</v>
      </c>
      <c r="B57" s="53">
        <v>5.5842000000000001</v>
      </c>
      <c r="C57" s="54">
        <v>4175.34</v>
      </c>
      <c r="D57" s="55">
        <v>1.1730056067625715E-2</v>
      </c>
      <c r="E57" s="56">
        <v>800.64202136308324</v>
      </c>
    </row>
    <row r="58" spans="1:9">
      <c r="A58" s="61" t="s">
        <v>21</v>
      </c>
      <c r="B58" s="53"/>
      <c r="C58" s="54"/>
      <c r="D58" s="55"/>
      <c r="E58" s="56"/>
      <c r="F58" s="42" t="s">
        <v>1068</v>
      </c>
      <c r="G58" s="42" t="s">
        <v>298</v>
      </c>
    </row>
    <row r="59" spans="1:9">
      <c r="A59" s="58" t="s">
        <v>194</v>
      </c>
      <c r="B59" s="53"/>
      <c r="C59" s="54"/>
      <c r="D59" s="55"/>
      <c r="E59" s="56"/>
      <c r="F59" s="42" t="s">
        <v>1069</v>
      </c>
      <c r="G59" s="42" t="s">
        <v>867</v>
      </c>
      <c r="H59" s="42" t="s">
        <v>1174</v>
      </c>
      <c r="I59" s="42" t="s">
        <v>1175</v>
      </c>
    </row>
    <row r="60" spans="1:9">
      <c r="A60" s="58">
        <v>552</v>
      </c>
      <c r="B60" s="53"/>
      <c r="C60" s="54"/>
      <c r="D60" s="55"/>
      <c r="E60" s="56"/>
    </row>
    <row r="61" spans="1:9">
      <c r="A61" s="58" t="s">
        <v>22</v>
      </c>
      <c r="B61" s="53">
        <v>5.7053999999999991</v>
      </c>
      <c r="C61" s="54">
        <v>3612.5</v>
      </c>
      <c r="D61" s="55">
        <v>1.0372139539028052E-2</v>
      </c>
      <c r="E61" s="56">
        <v>805.33528409713074</v>
      </c>
    </row>
    <row r="62" spans="1:9">
      <c r="A62" s="58"/>
      <c r="B62" s="53"/>
      <c r="C62" s="54"/>
      <c r="D62" s="55"/>
      <c r="E62" s="56"/>
      <c r="F62" s="42" t="s">
        <v>1070</v>
      </c>
      <c r="G62" s="42" t="s">
        <v>960</v>
      </c>
      <c r="H62" s="42" t="s">
        <v>1176</v>
      </c>
      <c r="I62" s="42" t="s">
        <v>1177</v>
      </c>
    </row>
    <row r="63" spans="1:9">
      <c r="A63" s="58">
        <v>72</v>
      </c>
      <c r="B63" s="53">
        <v>6.0486000000000004</v>
      </c>
      <c r="C63" s="54">
        <v>1712.7</v>
      </c>
      <c r="D63" s="55">
        <v>4.8928457437218461E-3</v>
      </c>
      <c r="E63" s="56">
        <v>818.71351207160865</v>
      </c>
    </row>
    <row r="64" spans="1:9">
      <c r="A64" s="61" t="s">
        <v>23</v>
      </c>
      <c r="B64" s="53">
        <v>6.0758000000000001</v>
      </c>
      <c r="C64" s="54">
        <v>3002.6</v>
      </c>
      <c r="D64" s="55">
        <v>8.5116383083035478E-3</v>
      </c>
      <c r="E64" s="56">
        <v>819.77219104596441</v>
      </c>
    </row>
    <row r="65" spans="1:9">
      <c r="A65" s="61">
        <v>36</v>
      </c>
      <c r="B65" s="53">
        <v>6.0831999999999997</v>
      </c>
      <c r="C65" s="54">
        <v>309466.59999999998</v>
      </c>
      <c r="D65" s="55">
        <v>0.88886074098464296</v>
      </c>
      <c r="E65" s="56">
        <v>820.05972471189705</v>
      </c>
    </row>
    <row r="66" spans="1:9">
      <c r="A66" s="61" t="s">
        <v>24</v>
      </c>
      <c r="B66" s="53">
        <v>6.0781999999999998</v>
      </c>
      <c r="C66" s="54">
        <v>7225.1</v>
      </c>
      <c r="D66" s="55">
        <v>2.0635483271634177E-2</v>
      </c>
      <c r="E66" s="56">
        <v>819.86527087293757</v>
      </c>
    </row>
    <row r="67" spans="1:9">
      <c r="A67" s="61"/>
      <c r="B67" s="53"/>
      <c r="C67" s="54"/>
      <c r="D67" s="55"/>
      <c r="E67" s="56"/>
      <c r="F67" s="42" t="s">
        <v>1071</v>
      </c>
      <c r="G67" s="42" t="s">
        <v>1072</v>
      </c>
      <c r="H67" s="42" t="s">
        <v>1178</v>
      </c>
      <c r="I67" s="42" t="s">
        <v>1179</v>
      </c>
    </row>
    <row r="68" spans="1:9">
      <c r="A68" s="61"/>
      <c r="B68" s="53"/>
      <c r="C68" s="54"/>
      <c r="D68" s="55"/>
      <c r="E68" s="56"/>
      <c r="F68" s="42" t="s">
        <v>1073</v>
      </c>
      <c r="G68" s="42" t="s">
        <v>776</v>
      </c>
    </row>
    <row r="69" spans="1:9">
      <c r="A69" s="61" t="s">
        <v>25</v>
      </c>
      <c r="B69" s="53">
        <v>6.4021999999999988</v>
      </c>
      <c r="C69" s="54">
        <v>21150.420000000002</v>
      </c>
      <c r="D69" s="55">
        <v>6.1108863763895474E-2</v>
      </c>
      <c r="E69" s="56">
        <v>832.49360654039424</v>
      </c>
    </row>
    <row r="70" spans="1:9">
      <c r="A70" s="61"/>
      <c r="B70" s="53"/>
      <c r="C70" s="54"/>
      <c r="D70" s="55"/>
      <c r="E70" s="56"/>
      <c r="H70" s="42" t="s">
        <v>1180</v>
      </c>
      <c r="I70" s="42" t="s">
        <v>1181</v>
      </c>
    </row>
    <row r="71" spans="1:9">
      <c r="A71" s="61" t="s">
        <v>189</v>
      </c>
      <c r="B71" s="53">
        <v>6.5474000000000006</v>
      </c>
      <c r="C71" s="54">
        <v>2958.8999999999996</v>
      </c>
      <c r="D71" s="55">
        <v>8.4478935876366092E-3</v>
      </c>
      <c r="E71" s="56">
        <v>838.15419538576316</v>
      </c>
    </row>
    <row r="72" spans="1:9">
      <c r="A72" s="61" t="s">
        <v>28</v>
      </c>
      <c r="B72" s="53">
        <v>6.5465999999999998</v>
      </c>
      <c r="C72" s="54">
        <v>7780.2199999999993</v>
      </c>
      <c r="D72" s="55">
        <v>2.1594308924660837E-2</v>
      </c>
      <c r="E72" s="56">
        <v>838.12383747156855</v>
      </c>
    </row>
    <row r="73" spans="1:9">
      <c r="A73" s="61"/>
      <c r="B73" s="53"/>
      <c r="C73" s="54"/>
      <c r="D73" s="55"/>
      <c r="E73" s="56"/>
      <c r="F73" s="42" t="s">
        <v>1074</v>
      </c>
      <c r="G73" s="42" t="s">
        <v>298</v>
      </c>
    </row>
    <row r="74" spans="1:9">
      <c r="A74" s="61" t="s">
        <v>27</v>
      </c>
      <c r="B74" s="53">
        <v>6.71</v>
      </c>
      <c r="C74" s="54">
        <v>4250.0666666666666</v>
      </c>
      <c r="D74" s="55">
        <v>1.227815034940446E-2</v>
      </c>
      <c r="E74" s="56">
        <v>844.62136501698376</v>
      </c>
    </row>
    <row r="75" spans="1:9">
      <c r="A75" s="58" t="s">
        <v>30</v>
      </c>
      <c r="B75" s="53"/>
      <c r="C75" s="54"/>
      <c r="D75" s="55"/>
      <c r="E75" s="56"/>
    </row>
    <row r="76" spans="1:9">
      <c r="A76" s="58" t="s">
        <v>216</v>
      </c>
      <c r="B76" s="53"/>
      <c r="C76" s="54"/>
      <c r="D76" s="55"/>
      <c r="E76" s="56"/>
      <c r="H76" s="42" t="s">
        <v>1182</v>
      </c>
      <c r="I76" s="42" t="s">
        <v>1183</v>
      </c>
    </row>
    <row r="77" spans="1:9">
      <c r="A77" s="61" t="s">
        <v>26</v>
      </c>
      <c r="B77" s="53">
        <v>6.9567999999999994</v>
      </c>
      <c r="C77" s="54">
        <v>5753.38</v>
      </c>
      <c r="D77" s="55">
        <v>1.6152960187117919E-2</v>
      </c>
      <c r="E77" s="56">
        <v>854.11351375794709</v>
      </c>
    </row>
    <row r="78" spans="1:9">
      <c r="A78" s="58" t="s">
        <v>204</v>
      </c>
      <c r="B78" s="53">
        <v>7.0122</v>
      </c>
      <c r="C78" s="54">
        <v>7518.5</v>
      </c>
      <c r="D78" s="55">
        <v>2.1632511308400149E-2</v>
      </c>
      <c r="E78" s="56">
        <v>856.27284241927487</v>
      </c>
    </row>
    <row r="79" spans="1:9">
      <c r="A79" s="61" t="s">
        <v>29</v>
      </c>
      <c r="B79" s="53">
        <v>7.0890000000000004</v>
      </c>
      <c r="C79" s="54">
        <v>32018.7</v>
      </c>
      <c r="D79" s="55">
        <v>9.1954240274173454E-2</v>
      </c>
      <c r="E79" s="56">
        <v>859.26648953714141</v>
      </c>
      <c r="H79" s="42" t="s">
        <v>1184</v>
      </c>
      <c r="I79" s="42" t="s">
        <v>400</v>
      </c>
    </row>
    <row r="80" spans="1:9">
      <c r="A80" s="61" t="s">
        <v>166</v>
      </c>
      <c r="B80" s="53"/>
      <c r="C80" s="54"/>
      <c r="D80" s="55"/>
      <c r="E80" s="56"/>
      <c r="H80" s="42" t="s">
        <v>1185</v>
      </c>
      <c r="I80" s="42" t="s">
        <v>291</v>
      </c>
    </row>
    <row r="81" spans="1:9">
      <c r="A81" s="58" t="s">
        <v>171</v>
      </c>
      <c r="B81" s="53">
        <v>7.2147999999999994</v>
      </c>
      <c r="C81" s="54">
        <v>46191.56</v>
      </c>
      <c r="D81" s="55">
        <v>0.13297521089660233</v>
      </c>
      <c r="E81" s="56">
        <v>864.16977499187033</v>
      </c>
    </row>
    <row r="82" spans="1:9">
      <c r="A82" s="61" t="s">
        <v>33</v>
      </c>
      <c r="B82" s="53"/>
      <c r="C82" s="54"/>
      <c r="D82" s="55"/>
      <c r="E82" s="56"/>
      <c r="F82" s="42" t="s">
        <v>1075</v>
      </c>
      <c r="G82" s="42" t="s">
        <v>298</v>
      </c>
    </row>
    <row r="83" spans="1:9">
      <c r="A83" s="58" t="s">
        <v>244</v>
      </c>
      <c r="B83" s="53">
        <v>7.2973999999999988</v>
      </c>
      <c r="C83" s="54">
        <v>5651.9400000000005</v>
      </c>
      <c r="D83" s="55">
        <v>1.6657702120677808E-2</v>
      </c>
      <c r="E83" s="56">
        <v>867.39176296603205</v>
      </c>
      <c r="F83" s="42" t="s">
        <v>1076</v>
      </c>
      <c r="G83" s="42" t="s">
        <v>786</v>
      </c>
      <c r="H83" s="42" t="s">
        <v>1186</v>
      </c>
      <c r="I83" s="42" t="s">
        <v>786</v>
      </c>
    </row>
    <row r="84" spans="1:9">
      <c r="A84" s="61" t="s">
        <v>31</v>
      </c>
      <c r="B84" s="53">
        <v>7.3034000000000008</v>
      </c>
      <c r="C84" s="54">
        <v>86943.02</v>
      </c>
      <c r="D84" s="55">
        <v>0.25012270397840874</v>
      </c>
      <c r="E84" s="56">
        <v>867.62382521581026</v>
      </c>
    </row>
    <row r="85" spans="1:9">
      <c r="A85" s="61">
        <v>146</v>
      </c>
      <c r="B85" s="53">
        <v>7.3212000000000002</v>
      </c>
      <c r="C85" s="54">
        <v>1959.42</v>
      </c>
      <c r="D85" s="55">
        <v>5.6726128080217784E-3</v>
      </c>
      <c r="E85" s="56">
        <v>868.31484272408704</v>
      </c>
    </row>
    <row r="86" spans="1:9">
      <c r="A86" s="61" t="s">
        <v>32</v>
      </c>
      <c r="B86" s="53"/>
      <c r="C86" s="54"/>
      <c r="D86" s="55"/>
      <c r="E86" s="56"/>
      <c r="F86" s="42" t="s">
        <v>1077</v>
      </c>
      <c r="G86" s="42" t="s">
        <v>370</v>
      </c>
    </row>
    <row r="87" spans="1:9">
      <c r="A87" s="61">
        <v>310</v>
      </c>
      <c r="B87" s="53"/>
      <c r="C87" s="54"/>
      <c r="D87" s="55"/>
      <c r="E87" s="56"/>
      <c r="F87" s="42" t="s">
        <v>1078</v>
      </c>
      <c r="G87" s="42" t="s">
        <v>504</v>
      </c>
    </row>
    <row r="88" spans="1:9">
      <c r="A88" s="61" t="s">
        <v>34</v>
      </c>
      <c r="B88" s="53">
        <v>7.7906000000000004</v>
      </c>
      <c r="C88" s="54">
        <v>3358.4600000000005</v>
      </c>
      <c r="D88" s="55">
        <v>9.6116268870908364E-3</v>
      </c>
      <c r="E88" s="56">
        <v>886.61589524003284</v>
      </c>
    </row>
    <row r="89" spans="1:9">
      <c r="A89" s="61"/>
      <c r="B89" s="53"/>
      <c r="C89" s="54"/>
      <c r="D89" s="55"/>
      <c r="E89" s="56"/>
      <c r="F89" s="42" t="s">
        <v>1079</v>
      </c>
      <c r="G89" s="42" t="s">
        <v>497</v>
      </c>
    </row>
    <row r="90" spans="1:9">
      <c r="A90" s="61" t="s">
        <v>36</v>
      </c>
      <c r="B90" s="53">
        <v>7.9027999999999992</v>
      </c>
      <c r="C90" s="54">
        <v>399310.24</v>
      </c>
      <c r="D90" s="55">
        <v>1.1475977841789464</v>
      </c>
      <c r="E90" s="56">
        <v>890.98936511833256</v>
      </c>
    </row>
    <row r="91" spans="1:9">
      <c r="A91" s="58" t="s">
        <v>195</v>
      </c>
      <c r="B91" s="53">
        <v>7.9062000000000001</v>
      </c>
      <c r="C91" s="54">
        <v>17852.22</v>
      </c>
      <c r="D91" s="55">
        <v>5.1353018788980777E-2</v>
      </c>
      <c r="E91" s="56">
        <v>891.12194094166921</v>
      </c>
    </row>
    <row r="92" spans="1:9">
      <c r="A92" s="58" t="s">
        <v>192</v>
      </c>
      <c r="B92" s="53">
        <v>7.9152000000000005</v>
      </c>
      <c r="C92" s="54">
        <v>7024.38</v>
      </c>
      <c r="D92" s="55">
        <v>2.0051474068952781E-2</v>
      </c>
      <c r="E92" s="56">
        <v>891.47192261347664</v>
      </c>
    </row>
    <row r="93" spans="1:9">
      <c r="A93" s="61" t="s">
        <v>39</v>
      </c>
      <c r="B93" s="53"/>
      <c r="C93" s="54"/>
      <c r="D93" s="55"/>
      <c r="E93" s="56"/>
    </row>
    <row r="94" spans="1:9">
      <c r="A94" s="61" t="s">
        <v>38</v>
      </c>
      <c r="B94" s="53">
        <v>7.9645999999999999</v>
      </c>
      <c r="C94" s="54">
        <v>51016.840000000004</v>
      </c>
      <c r="D94" s="55">
        <v>0.14677575257056147</v>
      </c>
      <c r="E94" s="56">
        <v>893.3978338838582</v>
      </c>
      <c r="F94" s="115" t="s">
        <v>1080</v>
      </c>
      <c r="G94" s="114" t="s">
        <v>1081</v>
      </c>
      <c r="H94" s="115" t="s">
        <v>1187</v>
      </c>
      <c r="I94" s="114" t="s">
        <v>1188</v>
      </c>
    </row>
    <row r="95" spans="1:9">
      <c r="A95" s="61" t="s">
        <v>37</v>
      </c>
      <c r="B95" s="53">
        <v>8.0192499999999995</v>
      </c>
      <c r="C95" s="54">
        <v>6394.625</v>
      </c>
      <c r="D95" s="55">
        <v>1.4874118029008418E-2</v>
      </c>
      <c r="E95" s="56">
        <v>833.17125891005344</v>
      </c>
      <c r="F95" s="115"/>
      <c r="G95" s="114"/>
      <c r="H95" s="115"/>
      <c r="I95" s="114"/>
    </row>
    <row r="96" spans="1:9">
      <c r="A96" s="58" t="s">
        <v>40</v>
      </c>
      <c r="B96" s="53"/>
      <c r="C96" s="54"/>
      <c r="D96" s="55"/>
      <c r="E96" s="56"/>
      <c r="F96" s="115"/>
      <c r="G96" s="114"/>
      <c r="H96" s="115"/>
      <c r="I96" s="114"/>
    </row>
    <row r="97" spans="1:9">
      <c r="A97" s="62" t="s">
        <v>41</v>
      </c>
      <c r="B97" s="53">
        <v>8.1340000000000003</v>
      </c>
      <c r="C97" s="54">
        <v>3083.22</v>
      </c>
      <c r="D97" s="55">
        <v>9.0476317939181851E-3</v>
      </c>
      <c r="E97" s="56">
        <v>900</v>
      </c>
    </row>
    <row r="98" spans="1:9">
      <c r="A98" s="58" t="s">
        <v>42</v>
      </c>
      <c r="B98" s="53"/>
      <c r="C98" s="54"/>
      <c r="D98" s="55"/>
      <c r="E98" s="56"/>
    </row>
    <row r="99" spans="1:9">
      <c r="A99" s="58" t="s">
        <v>43</v>
      </c>
      <c r="B99" s="53">
        <v>8.2157499999999999</v>
      </c>
      <c r="C99" s="54">
        <v>1950.825</v>
      </c>
      <c r="D99" s="55">
        <v>5.3589591143050298E-3</v>
      </c>
      <c r="E99" s="56">
        <v>902.70771926954205</v>
      </c>
      <c r="G99" s="115" t="s">
        <v>1189</v>
      </c>
      <c r="H99" s="114" t="s">
        <v>290</v>
      </c>
    </row>
    <row r="100" spans="1:9">
      <c r="A100" s="61" t="s">
        <v>44</v>
      </c>
      <c r="B100" s="53">
        <v>8.2220000000000013</v>
      </c>
      <c r="C100" s="54">
        <v>4252.8</v>
      </c>
      <c r="D100" s="55">
        <v>1.1672470057355991E-2</v>
      </c>
      <c r="E100" s="56">
        <v>902.91142890613969</v>
      </c>
      <c r="G100" s="115"/>
      <c r="H100" s="114"/>
    </row>
    <row r="101" spans="1:9">
      <c r="A101" s="61">
        <v>62</v>
      </c>
      <c r="B101" s="53"/>
      <c r="C101" s="54"/>
      <c r="D101" s="55"/>
      <c r="E101" s="56"/>
      <c r="F101" s="42" t="s">
        <v>1082</v>
      </c>
      <c r="G101" s="42" t="s">
        <v>975</v>
      </c>
      <c r="H101" s="42" t="s">
        <v>1190</v>
      </c>
      <c r="I101" s="42" t="s">
        <v>621</v>
      </c>
    </row>
    <row r="102" spans="1:9">
      <c r="A102" s="58" t="s">
        <v>46</v>
      </c>
      <c r="B102" s="53">
        <v>8.4649999999999999</v>
      </c>
      <c r="C102" s="54">
        <v>2761558.0199999996</v>
      </c>
      <c r="D102" s="55">
        <v>8.062170507139184</v>
      </c>
      <c r="E102" s="56">
        <v>910.75230664200137</v>
      </c>
      <c r="F102" s="42" t="s">
        <v>1083</v>
      </c>
      <c r="G102" s="42" t="s">
        <v>1084</v>
      </c>
      <c r="H102" s="42" t="s">
        <v>1191</v>
      </c>
      <c r="I102" s="42" t="s">
        <v>373</v>
      </c>
    </row>
    <row r="103" spans="1:9">
      <c r="A103" s="58" t="s">
        <v>45</v>
      </c>
      <c r="B103" s="53">
        <v>8.5175999999999998</v>
      </c>
      <c r="C103" s="54">
        <v>6030.18</v>
      </c>
      <c r="D103" s="55">
        <v>1.7365456524819519E-2</v>
      </c>
      <c r="E103" s="56">
        <v>912.46117073521907</v>
      </c>
      <c r="H103" s="42" t="s">
        <v>1192</v>
      </c>
      <c r="I103" s="42" t="s">
        <v>285</v>
      </c>
    </row>
    <row r="104" spans="1:9">
      <c r="A104" s="58">
        <v>141</v>
      </c>
      <c r="B104" s="53">
        <v>8.5383999999999993</v>
      </c>
      <c r="C104" s="54">
        <v>10366.219999999999</v>
      </c>
      <c r="D104" s="55">
        <v>2.9413043130708361E-2</v>
      </c>
      <c r="E104" s="56">
        <v>913.13483817975032</v>
      </c>
    </row>
    <row r="105" spans="1:9">
      <c r="A105" s="58">
        <v>322</v>
      </c>
      <c r="B105" s="53">
        <v>8.5397999999999996</v>
      </c>
      <c r="C105" s="54">
        <v>167196.6</v>
      </c>
      <c r="D105" s="55">
        <v>0.4744747917580095</v>
      </c>
      <c r="E105" s="56">
        <v>913.18039035436777</v>
      </c>
    </row>
    <row r="106" spans="1:9">
      <c r="A106" s="58"/>
      <c r="B106" s="53"/>
      <c r="C106" s="54"/>
      <c r="D106" s="55"/>
      <c r="E106" s="56"/>
      <c r="F106" s="42" t="s">
        <v>1085</v>
      </c>
      <c r="G106" s="42" t="s">
        <v>493</v>
      </c>
      <c r="H106" s="42" t="s">
        <v>1193</v>
      </c>
      <c r="I106" s="42" t="s">
        <v>283</v>
      </c>
    </row>
    <row r="107" spans="1:9">
      <c r="A107" s="61" t="s">
        <v>47</v>
      </c>
      <c r="B107" s="53">
        <v>8.8659999999999997</v>
      </c>
      <c r="C107" s="54">
        <v>10539.820000000002</v>
      </c>
      <c r="D107" s="55">
        <v>3.1473045453904572E-2</v>
      </c>
      <c r="E107" s="56">
        <v>923.77956058184486</v>
      </c>
      <c r="F107" s="42" t="s">
        <v>1086</v>
      </c>
      <c r="G107" s="42" t="s">
        <v>1087</v>
      </c>
      <c r="H107" s="42" t="s">
        <v>1194</v>
      </c>
      <c r="I107" s="42" t="s">
        <v>1195</v>
      </c>
    </row>
    <row r="108" spans="1:9">
      <c r="A108" s="61">
        <v>323</v>
      </c>
      <c r="B108" s="53">
        <v>8.8383999999999983</v>
      </c>
      <c r="C108" s="54">
        <v>3780.66</v>
      </c>
      <c r="D108" s="55">
        <v>1.1120625175792681E-2</v>
      </c>
      <c r="E108" s="56">
        <v>922.88310707709445</v>
      </c>
    </row>
    <row r="109" spans="1:9">
      <c r="A109" s="61" t="s">
        <v>48</v>
      </c>
      <c r="B109" s="53">
        <v>8.9003999999999994</v>
      </c>
      <c r="C109" s="54">
        <v>5469.24</v>
      </c>
      <c r="D109" s="55">
        <v>1.5666152067066289E-2</v>
      </c>
      <c r="E109" s="56">
        <v>924.89675081582448</v>
      </c>
    </row>
    <row r="110" spans="1:9">
      <c r="A110" s="61" t="s">
        <v>49</v>
      </c>
      <c r="B110" s="53">
        <v>8.918000000000001</v>
      </c>
      <c r="C110" s="54">
        <v>4331.92</v>
      </c>
      <c r="D110" s="55">
        <v>1.242822813684597E-2</v>
      </c>
      <c r="E110" s="56">
        <v>925.4692731037261</v>
      </c>
    </row>
    <row r="111" spans="1:9">
      <c r="A111" s="61" t="s">
        <v>50</v>
      </c>
      <c r="B111" s="53">
        <v>9.0717999999999996</v>
      </c>
      <c r="C111" s="54">
        <v>75136.12</v>
      </c>
      <c r="D111" s="55">
        <v>0.2174935314429936</v>
      </c>
      <c r="E111" s="56">
        <v>930.46541372810827</v>
      </c>
    </row>
    <row r="112" spans="1:9">
      <c r="A112" s="61">
        <v>30</v>
      </c>
      <c r="B112" s="53">
        <v>9.0734000000000012</v>
      </c>
      <c r="C112" s="54">
        <v>17756.120000000003</v>
      </c>
      <c r="D112" s="55">
        <v>5.1389319188432203E-2</v>
      </c>
      <c r="E112" s="56">
        <v>930.51770893944536</v>
      </c>
    </row>
    <row r="113" spans="1:9">
      <c r="A113" s="61" t="s">
        <v>51</v>
      </c>
      <c r="B113" s="53">
        <v>9.1828000000000003</v>
      </c>
      <c r="C113" s="54">
        <v>1776.9</v>
      </c>
      <c r="D113" s="55">
        <v>5.2021596885380621E-3</v>
      </c>
      <c r="E113" s="56">
        <v>934.07139949593534</v>
      </c>
      <c r="H113" s="42" t="s">
        <v>1196</v>
      </c>
      <c r="I113" s="42" t="s">
        <v>1197</v>
      </c>
    </row>
    <row r="114" spans="1:9">
      <c r="A114" s="61" t="s">
        <v>52</v>
      </c>
      <c r="B114" s="53"/>
      <c r="C114" s="54"/>
      <c r="D114" s="55"/>
      <c r="E114" s="56"/>
      <c r="F114" s="42" t="s">
        <v>1088</v>
      </c>
      <c r="G114" s="42" t="s">
        <v>298</v>
      </c>
    </row>
    <row r="115" spans="1:9">
      <c r="A115" s="61" t="s">
        <v>53</v>
      </c>
      <c r="B115" s="53"/>
      <c r="C115" s="54"/>
      <c r="D115" s="55"/>
      <c r="E115" s="56"/>
    </row>
    <row r="116" spans="1:9">
      <c r="A116" s="61" t="s">
        <v>54</v>
      </c>
      <c r="B116" s="53">
        <v>9.3475999999999999</v>
      </c>
      <c r="C116" s="54">
        <v>6100.62</v>
      </c>
      <c r="D116" s="55">
        <v>1.7689485453900835E-2</v>
      </c>
      <c r="E116" s="56">
        <v>939.42525583676547</v>
      </c>
    </row>
    <row r="117" spans="1:9">
      <c r="A117" s="61">
        <v>548</v>
      </c>
      <c r="B117" s="53">
        <v>9.5190000000000001</v>
      </c>
      <c r="C117" s="54">
        <v>3084.06</v>
      </c>
      <c r="D117" s="55">
        <v>8.8653007658223287E-3</v>
      </c>
      <c r="E117" s="56">
        <v>944.99463685639398</v>
      </c>
      <c r="H117" s="42" t="s">
        <v>1198</v>
      </c>
      <c r="I117" s="42" t="s">
        <v>1199</v>
      </c>
    </row>
    <row r="118" spans="1:9">
      <c r="A118" s="61">
        <v>549</v>
      </c>
      <c r="B118" s="53"/>
      <c r="C118" s="54"/>
      <c r="D118" s="55"/>
      <c r="E118" s="56"/>
      <c r="F118" s="42" t="s">
        <v>1089</v>
      </c>
      <c r="G118" s="42" t="s">
        <v>298</v>
      </c>
    </row>
    <row r="119" spans="1:9">
      <c r="A119" s="61" t="s">
        <v>196</v>
      </c>
      <c r="B119" s="53">
        <v>9.7887999999999984</v>
      </c>
      <c r="C119" s="54">
        <v>7447.94</v>
      </c>
      <c r="D119" s="55">
        <v>2.1388386213806863E-2</v>
      </c>
      <c r="E119" s="56">
        <v>953.758742597283</v>
      </c>
    </row>
    <row r="120" spans="1:9">
      <c r="A120" s="61" t="s">
        <v>55</v>
      </c>
      <c r="B120" s="53"/>
      <c r="C120" s="54"/>
      <c r="D120" s="55"/>
      <c r="E120" s="56"/>
    </row>
    <row r="121" spans="1:9">
      <c r="A121" s="61" t="s">
        <v>56</v>
      </c>
      <c r="B121" s="53"/>
      <c r="C121" s="54"/>
      <c r="D121" s="55"/>
      <c r="E121" s="56"/>
    </row>
    <row r="122" spans="1:9">
      <c r="A122" s="61" t="s">
        <v>229</v>
      </c>
      <c r="B122" s="53"/>
      <c r="C122" s="54"/>
      <c r="D122" s="55"/>
      <c r="E122" s="56"/>
      <c r="H122" s="42" t="s">
        <v>1200</v>
      </c>
      <c r="I122" s="42" t="s">
        <v>283</v>
      </c>
    </row>
    <row r="123" spans="1:9">
      <c r="A123" s="58">
        <v>316</v>
      </c>
      <c r="B123" s="53">
        <v>9.9492000000000012</v>
      </c>
      <c r="C123" s="54">
        <v>25383.18</v>
      </c>
      <c r="D123" s="55">
        <v>7.3453801491597304E-2</v>
      </c>
      <c r="E123" s="56">
        <v>958.96913206329702</v>
      </c>
    </row>
    <row r="124" spans="1:9">
      <c r="A124" s="61" t="s">
        <v>57</v>
      </c>
      <c r="B124" s="53">
        <v>10.015800000000002</v>
      </c>
      <c r="C124" s="54">
        <v>29259.3</v>
      </c>
      <c r="D124" s="55">
        <v>8.459322693627204E-2</v>
      </c>
      <c r="E124" s="56">
        <v>961.1332778835673</v>
      </c>
      <c r="H124" s="42" t="s">
        <v>1201</v>
      </c>
      <c r="I124" s="42" t="s">
        <v>1202</v>
      </c>
    </row>
    <row r="125" spans="1:9">
      <c r="A125" s="61"/>
      <c r="B125" s="53"/>
      <c r="C125" s="54"/>
      <c r="D125" s="55"/>
      <c r="E125" s="56"/>
      <c r="F125" s="42" t="s">
        <v>1090</v>
      </c>
      <c r="G125" s="42" t="s">
        <v>1091</v>
      </c>
      <c r="H125" s="42" t="s">
        <v>1203</v>
      </c>
      <c r="I125" s="42" t="s">
        <v>493</v>
      </c>
    </row>
    <row r="126" spans="1:9">
      <c r="A126" s="61" t="s">
        <v>197</v>
      </c>
      <c r="B126" s="53">
        <v>10.147399999999999</v>
      </c>
      <c r="C126" s="54">
        <v>5788.8</v>
      </c>
      <c r="D126" s="55">
        <v>1.6671478682881706E-2</v>
      </c>
      <c r="E126" s="56">
        <v>965.40871763367431</v>
      </c>
    </row>
    <row r="127" spans="1:9">
      <c r="A127" s="61" t="s">
        <v>58</v>
      </c>
      <c r="B127" s="53">
        <v>10.151</v>
      </c>
      <c r="C127" s="54">
        <v>2483.3399999999997</v>
      </c>
      <c r="D127" s="55">
        <v>6.9188986188538819E-3</v>
      </c>
      <c r="E127" s="56">
        <v>965.52654074279144</v>
      </c>
    </row>
    <row r="128" spans="1:9">
      <c r="A128" s="61" t="s">
        <v>59</v>
      </c>
      <c r="B128" s="53">
        <v>10.288599999999999</v>
      </c>
      <c r="C128" s="54">
        <v>844500.26</v>
      </c>
      <c r="D128" s="55">
        <v>2.4365828886938616</v>
      </c>
      <c r="E128" s="56">
        <v>969.99590491802678</v>
      </c>
      <c r="F128" s="42" t="s">
        <v>988</v>
      </c>
      <c r="G128" s="42" t="s">
        <v>1054</v>
      </c>
      <c r="H128" s="42" t="s">
        <v>1204</v>
      </c>
      <c r="I128" s="42" t="s">
        <v>1205</v>
      </c>
    </row>
    <row r="129" spans="1:9">
      <c r="A129" s="61">
        <v>521</v>
      </c>
      <c r="B129" s="53">
        <v>10.3378</v>
      </c>
      <c r="C129" s="54">
        <v>69006.12000000001</v>
      </c>
      <c r="D129" s="55">
        <v>0.1986371406249689</v>
      </c>
      <c r="E129" s="56">
        <v>971.59476874763823</v>
      </c>
    </row>
    <row r="130" spans="1:9">
      <c r="A130" s="61" t="s">
        <v>60</v>
      </c>
      <c r="B130" s="53">
        <v>10.339400000000001</v>
      </c>
      <c r="C130" s="54">
        <v>4483.22</v>
      </c>
      <c r="D130" s="55">
        <v>1.2854006272144131E-2</v>
      </c>
      <c r="E130" s="56">
        <v>971.64684484466466</v>
      </c>
    </row>
    <row r="131" spans="1:9">
      <c r="A131" s="58">
        <v>515</v>
      </c>
      <c r="B131" s="53">
        <v>10.340999999999999</v>
      </c>
      <c r="C131" s="54">
        <v>21230.58</v>
      </c>
      <c r="D131" s="55">
        <v>6.1514489789902739E-2</v>
      </c>
      <c r="E131" s="56">
        <v>971.69723373114653</v>
      </c>
    </row>
    <row r="132" spans="1:9">
      <c r="A132" s="61" t="s">
        <v>61</v>
      </c>
      <c r="B132" s="53"/>
      <c r="C132" s="54"/>
      <c r="D132" s="55"/>
      <c r="E132" s="56"/>
    </row>
    <row r="133" spans="1:9">
      <c r="A133" s="61" t="s">
        <v>64</v>
      </c>
      <c r="B133" s="53"/>
      <c r="C133" s="54"/>
      <c r="D133" s="55"/>
      <c r="E133" s="56"/>
      <c r="F133" s="42" t="s">
        <v>1092</v>
      </c>
      <c r="G133" s="42" t="s">
        <v>280</v>
      </c>
      <c r="H133" s="42" t="s">
        <v>1206</v>
      </c>
      <c r="I133" s="42" t="s">
        <v>1120</v>
      </c>
    </row>
    <row r="134" spans="1:9">
      <c r="A134" s="61" t="s">
        <v>167</v>
      </c>
      <c r="B134" s="53"/>
      <c r="C134" s="54"/>
      <c r="D134" s="55"/>
      <c r="E134" s="56"/>
    </row>
    <row r="135" spans="1:9">
      <c r="A135" s="61" t="s">
        <v>62</v>
      </c>
      <c r="B135" s="53"/>
      <c r="C135" s="54"/>
      <c r="D135" s="55"/>
      <c r="E135" s="56"/>
    </row>
    <row r="136" spans="1:9">
      <c r="A136" s="58" t="s">
        <v>65</v>
      </c>
      <c r="B136" s="53">
        <v>10.675000000000001</v>
      </c>
      <c r="C136" s="54">
        <v>5522.3</v>
      </c>
      <c r="D136" s="55">
        <v>1.5459997413305246E-2</v>
      </c>
      <c r="E136" s="56">
        <v>982.54875238510908</v>
      </c>
    </row>
    <row r="137" spans="1:9">
      <c r="A137" s="61" t="s">
        <v>66</v>
      </c>
      <c r="B137" s="53">
        <v>10.764999999999999</v>
      </c>
      <c r="C137" s="54">
        <v>2017.44</v>
      </c>
      <c r="D137" s="55">
        <v>5.8316127547692114E-3</v>
      </c>
      <c r="E137" s="56">
        <v>985.47371907113188</v>
      </c>
    </row>
    <row r="138" spans="1:9">
      <c r="A138" s="61" t="s">
        <v>69</v>
      </c>
      <c r="B138" s="53"/>
      <c r="C138" s="54"/>
      <c r="D138" s="55"/>
      <c r="E138" s="56"/>
    </row>
    <row r="139" spans="1:9">
      <c r="A139" s="61" t="s">
        <v>67</v>
      </c>
      <c r="B139" s="53">
        <v>10.8308</v>
      </c>
      <c r="C139" s="54">
        <v>2759.58</v>
      </c>
      <c r="D139" s="55">
        <v>7.9461742238136467E-3</v>
      </c>
      <c r="E139" s="56">
        <v>987.6100124355886</v>
      </c>
    </row>
    <row r="140" spans="1:9">
      <c r="A140" s="58" t="s">
        <v>269</v>
      </c>
      <c r="B140" s="53">
        <v>10.8492</v>
      </c>
      <c r="C140" s="54">
        <v>4660.8600000000006</v>
      </c>
      <c r="D140" s="55">
        <v>1.3620792908898911E-2</v>
      </c>
      <c r="E140" s="56">
        <v>988.20668966854532</v>
      </c>
    </row>
    <row r="141" spans="1:9">
      <c r="A141" s="61" t="s">
        <v>68</v>
      </c>
      <c r="B141" s="53">
        <v>10.8476</v>
      </c>
      <c r="C141" s="54">
        <v>2945.6600000000003</v>
      </c>
      <c r="D141" s="55">
        <v>8.163953213951641E-3</v>
      </c>
      <c r="E141" s="56">
        <v>988.15629850938262</v>
      </c>
    </row>
    <row r="142" spans="1:9">
      <c r="A142" s="58" t="s">
        <v>63</v>
      </c>
      <c r="B142" s="53"/>
      <c r="C142" s="54"/>
      <c r="D142" s="55"/>
      <c r="E142" s="56"/>
    </row>
    <row r="143" spans="1:9">
      <c r="A143" s="61">
        <v>450</v>
      </c>
      <c r="B143" s="53">
        <v>10.992800000000003</v>
      </c>
      <c r="C143" s="54">
        <v>4131.84</v>
      </c>
      <c r="D143" s="55">
        <v>1.1651715530744042E-2</v>
      </c>
      <c r="E143" s="56">
        <v>992.87143278725284</v>
      </c>
    </row>
    <row r="144" spans="1:9">
      <c r="A144" s="61" t="s">
        <v>70</v>
      </c>
      <c r="B144" s="53">
        <v>10.968999999999999</v>
      </c>
      <c r="C144" s="54">
        <v>4452.2</v>
      </c>
      <c r="D144" s="55">
        <v>1.2807766405087484E-2</v>
      </c>
      <c r="E144" s="56">
        <v>992.09900675235804</v>
      </c>
    </row>
    <row r="145" spans="1:9">
      <c r="A145" s="61" t="s">
        <v>183</v>
      </c>
      <c r="B145" s="53"/>
      <c r="C145" s="54"/>
      <c r="D145" s="55"/>
      <c r="E145" s="56"/>
    </row>
    <row r="146" spans="1:9">
      <c r="A146" s="58" t="s">
        <v>230</v>
      </c>
      <c r="B146" s="53"/>
      <c r="C146" s="54"/>
      <c r="D146" s="55"/>
      <c r="E146" s="56"/>
    </row>
    <row r="147" spans="1:9">
      <c r="A147" s="61" t="s">
        <v>71</v>
      </c>
      <c r="B147" s="53">
        <v>10.9802</v>
      </c>
      <c r="C147" s="54">
        <v>5862.12</v>
      </c>
      <c r="D147" s="55">
        <v>1.6931908785990379E-2</v>
      </c>
      <c r="E147" s="56">
        <v>992.46397069133457</v>
      </c>
    </row>
    <row r="148" spans="1:9">
      <c r="A148" s="61" t="s">
        <v>73</v>
      </c>
      <c r="B148" s="53">
        <v>11.027399999999998</v>
      </c>
      <c r="C148" s="54">
        <v>6231.42</v>
      </c>
      <c r="D148" s="55">
        <v>1.8067766830414871E-2</v>
      </c>
      <c r="E148" s="56">
        <v>993.99685475742444</v>
      </c>
    </row>
    <row r="149" spans="1:9">
      <c r="A149" s="58" t="s">
        <v>74</v>
      </c>
      <c r="B149" s="53">
        <v>11.086399999999999</v>
      </c>
      <c r="C149" s="54">
        <v>5667.8400000000011</v>
      </c>
      <c r="D149" s="55">
        <v>1.6547865878923505E-2</v>
      </c>
      <c r="E149" s="56">
        <v>995.91421161108337</v>
      </c>
      <c r="H149" s="42" t="s">
        <v>892</v>
      </c>
      <c r="I149" s="42" t="s">
        <v>298</v>
      </c>
    </row>
    <row r="150" spans="1:9">
      <c r="A150" s="61" t="s">
        <v>75</v>
      </c>
      <c r="B150" s="53"/>
      <c r="C150" s="54"/>
      <c r="D150" s="55"/>
      <c r="E150" s="56"/>
    </row>
    <row r="151" spans="1:9">
      <c r="A151" s="60" t="s">
        <v>198</v>
      </c>
      <c r="B151" s="53">
        <v>11.1074</v>
      </c>
      <c r="C151" s="54">
        <v>9238.4399999999987</v>
      </c>
      <c r="D151" s="55">
        <v>2.6563193316753619E-2</v>
      </c>
      <c r="E151" s="56">
        <v>996.59610427430198</v>
      </c>
    </row>
    <row r="152" spans="1:9">
      <c r="A152" s="60"/>
      <c r="B152" s="53"/>
      <c r="C152" s="54"/>
      <c r="D152" s="55"/>
      <c r="E152" s="56"/>
      <c r="F152" s="42" t="s">
        <v>1093</v>
      </c>
      <c r="G152" s="42" t="s">
        <v>480</v>
      </c>
    </row>
    <row r="153" spans="1:9">
      <c r="A153" s="58" t="s">
        <v>200</v>
      </c>
      <c r="B153" s="53">
        <v>11.208</v>
      </c>
      <c r="C153" s="54">
        <v>15235.6</v>
      </c>
      <c r="D153" s="55">
        <v>4.4749078646560053E-2</v>
      </c>
      <c r="E153" s="56">
        <v>999.86382527548244</v>
      </c>
    </row>
    <row r="154" spans="1:9">
      <c r="A154" s="62" t="s">
        <v>76</v>
      </c>
      <c r="B154" s="53">
        <v>11.212199999999999</v>
      </c>
      <c r="C154" s="54">
        <v>8247.7999999999993</v>
      </c>
      <c r="D154" s="55">
        <v>2.3749770996061011E-2</v>
      </c>
      <c r="E154" s="56">
        <v>1000</v>
      </c>
    </row>
    <row r="155" spans="1:9">
      <c r="A155" s="61" t="s">
        <v>77</v>
      </c>
      <c r="B155" s="53"/>
      <c r="C155" s="54"/>
      <c r="D155" s="55"/>
      <c r="E155" s="56"/>
    </row>
    <row r="156" spans="1:9">
      <c r="A156" s="58" t="s">
        <v>78</v>
      </c>
      <c r="B156" s="53">
        <v>11.307600000000001</v>
      </c>
      <c r="C156" s="54">
        <v>573722.88000000012</v>
      </c>
      <c r="D156" s="55">
        <v>1.6564874479719252</v>
      </c>
      <c r="E156" s="56">
        <v>1002.9000074114231</v>
      </c>
      <c r="F156" s="42" t="s">
        <v>1094</v>
      </c>
      <c r="G156" s="42" t="s">
        <v>1095</v>
      </c>
      <c r="H156" s="42" t="s">
        <v>1207</v>
      </c>
      <c r="I156" s="42" t="s">
        <v>1208</v>
      </c>
    </row>
    <row r="157" spans="1:9">
      <c r="A157" s="58">
        <v>315</v>
      </c>
      <c r="B157" s="53">
        <v>11.369800000000001</v>
      </c>
      <c r="C157" s="54">
        <v>128791.34</v>
      </c>
      <c r="D157" s="55">
        <v>0.36842199924365582</v>
      </c>
      <c r="E157" s="56">
        <v>1004.7916576611767</v>
      </c>
    </row>
    <row r="158" spans="1:9">
      <c r="A158" s="58">
        <v>516</v>
      </c>
      <c r="B158" s="53">
        <v>11.523599999999998</v>
      </c>
      <c r="C158" s="54">
        <v>9034.3200000000015</v>
      </c>
      <c r="D158" s="55">
        <v>2.6405073448962361E-2</v>
      </c>
      <c r="E158" s="56">
        <v>1009.4679770362105</v>
      </c>
      <c r="F158" s="42" t="s">
        <v>1096</v>
      </c>
      <c r="G158" s="42" t="s">
        <v>1097</v>
      </c>
    </row>
    <row r="159" spans="1:9">
      <c r="A159" s="58" t="s">
        <v>79</v>
      </c>
      <c r="B159" s="53">
        <v>11.510599999999998</v>
      </c>
      <c r="C159" s="54">
        <v>16604.82</v>
      </c>
      <c r="D159" s="55">
        <v>4.8396459794174604E-2</v>
      </c>
      <c r="E159" s="56">
        <v>1009.0723712459916</v>
      </c>
    </row>
    <row r="160" spans="1:9">
      <c r="A160" s="58" t="s">
        <v>190</v>
      </c>
      <c r="B160" s="53"/>
      <c r="C160" s="54"/>
      <c r="D160" s="55"/>
      <c r="E160" s="56"/>
    </row>
    <row r="161" spans="1:9">
      <c r="A161" s="58" t="s">
        <v>80</v>
      </c>
      <c r="B161" s="53">
        <v>11.621600000000001</v>
      </c>
      <c r="C161" s="54">
        <v>4359.08</v>
      </c>
      <c r="D161" s="55">
        <v>1.251639191882723E-2</v>
      </c>
      <c r="E161" s="56">
        <v>1012.4480369379123</v>
      </c>
    </row>
    <row r="162" spans="1:9">
      <c r="A162" s="58" t="s">
        <v>81</v>
      </c>
      <c r="B162" s="53"/>
      <c r="C162" s="54"/>
      <c r="D162" s="55"/>
      <c r="E162" s="56"/>
    </row>
    <row r="163" spans="1:9">
      <c r="A163" s="58">
        <v>522</v>
      </c>
      <c r="B163" s="53">
        <v>11.6356</v>
      </c>
      <c r="C163" s="54">
        <v>36262.379999999997</v>
      </c>
      <c r="D163" s="55">
        <v>0.10425311935512252</v>
      </c>
      <c r="E163" s="56">
        <v>1012.8734082086397</v>
      </c>
    </row>
    <row r="164" spans="1:9">
      <c r="A164" s="58">
        <v>517</v>
      </c>
      <c r="B164" s="53">
        <v>11.757800000000001</v>
      </c>
      <c r="C164" s="54">
        <v>18926.300000000003</v>
      </c>
      <c r="D164" s="55">
        <v>5.4609496833740598E-2</v>
      </c>
      <c r="E164" s="56">
        <v>1016.5889695383514</v>
      </c>
    </row>
    <row r="165" spans="1:9">
      <c r="A165" s="61" t="s">
        <v>82</v>
      </c>
      <c r="B165" s="53">
        <v>11.840999999999999</v>
      </c>
      <c r="C165" s="54">
        <v>10873.759999999998</v>
      </c>
      <c r="D165" s="55">
        <v>3.1554547795538068E-2</v>
      </c>
      <c r="E165" s="56">
        <v>1019.1191669019951</v>
      </c>
    </row>
    <row r="166" spans="1:9">
      <c r="A166" s="61">
        <v>523</v>
      </c>
      <c r="B166" s="53">
        <v>11.960800000000001</v>
      </c>
      <c r="C166" s="54">
        <v>4786.62</v>
      </c>
      <c r="D166" s="55">
        <v>1.3877837603142401E-2</v>
      </c>
      <c r="E166" s="56">
        <v>1022.7621109989138</v>
      </c>
    </row>
    <row r="167" spans="1:9">
      <c r="A167" s="61" t="s">
        <v>83</v>
      </c>
      <c r="B167" s="53">
        <v>11.9635</v>
      </c>
      <c r="C167" s="54">
        <v>1411.0250000000001</v>
      </c>
      <c r="D167" s="55">
        <v>4.1039516791230631E-3</v>
      </c>
      <c r="E167" s="56">
        <v>1023.0314331678952</v>
      </c>
    </row>
    <row r="168" spans="1:9">
      <c r="A168" s="61"/>
      <c r="B168" s="53"/>
      <c r="C168" s="54"/>
      <c r="D168" s="55"/>
      <c r="E168" s="56"/>
      <c r="H168" s="42" t="s">
        <v>1209</v>
      </c>
      <c r="I168" s="42" t="s">
        <v>290</v>
      </c>
    </row>
    <row r="169" spans="1:9">
      <c r="A169" s="61" t="s">
        <v>84</v>
      </c>
      <c r="B169" s="53">
        <v>12.049800000000001</v>
      </c>
      <c r="C169" s="54">
        <v>3608.5199999999995</v>
      </c>
      <c r="D169" s="55">
        <v>1.0320024188145271E-2</v>
      </c>
      <c r="E169" s="56">
        <v>1025.4674624564711</v>
      </c>
    </row>
    <row r="170" spans="1:9">
      <c r="A170" s="61">
        <v>518</v>
      </c>
      <c r="B170" s="53">
        <v>12.065200000000001</v>
      </c>
      <c r="C170" s="54">
        <v>14517.6</v>
      </c>
      <c r="D170" s="55">
        <v>4.165562584900788E-2</v>
      </c>
      <c r="E170" s="56">
        <v>1025.9365326537552</v>
      </c>
    </row>
    <row r="171" spans="1:9">
      <c r="A171" s="61"/>
      <c r="B171" s="53"/>
      <c r="C171" s="54"/>
      <c r="D171" s="55"/>
      <c r="E171" s="56"/>
      <c r="H171" s="42" t="s">
        <v>1210</v>
      </c>
      <c r="I171" s="42" t="s">
        <v>776</v>
      </c>
    </row>
    <row r="172" spans="1:9">
      <c r="A172" s="61" t="s">
        <v>85</v>
      </c>
      <c r="B172" s="53">
        <v>12.187000000000001</v>
      </c>
      <c r="C172" s="54">
        <v>12607.18</v>
      </c>
      <c r="D172" s="55">
        <v>3.6039941035912917E-2</v>
      </c>
      <c r="E172" s="56">
        <v>1029.6397907139328</v>
      </c>
    </row>
    <row r="173" spans="1:9">
      <c r="A173" s="61" t="s">
        <v>86</v>
      </c>
      <c r="B173" s="53">
        <v>12.1966</v>
      </c>
      <c r="C173" s="54">
        <v>22950.54</v>
      </c>
      <c r="D173" s="55">
        <v>6.5795825019276097E-2</v>
      </c>
      <c r="E173" s="56">
        <v>1029.9317061312272</v>
      </c>
    </row>
    <row r="174" spans="1:9">
      <c r="A174" s="61" t="s">
        <v>91</v>
      </c>
      <c r="B174" s="53">
        <v>12.2028</v>
      </c>
      <c r="C174" s="54">
        <v>5975.8599999999988</v>
      </c>
      <c r="D174" s="55">
        <v>1.7182125444470533E-2</v>
      </c>
      <c r="E174" s="56">
        <v>1030.120136264914</v>
      </c>
    </row>
    <row r="175" spans="1:9">
      <c r="A175" s="61" t="s">
        <v>87</v>
      </c>
      <c r="B175" s="53">
        <v>12.29</v>
      </c>
      <c r="C175" s="54">
        <v>2229.62</v>
      </c>
      <c r="D175" s="55">
        <v>6.4610399458485835E-3</v>
      </c>
      <c r="E175" s="56">
        <v>1032.77170409103</v>
      </c>
    </row>
    <row r="176" spans="1:9">
      <c r="A176" s="61"/>
      <c r="B176" s="53"/>
      <c r="C176" s="54"/>
      <c r="D176" s="55"/>
      <c r="E176" s="56"/>
      <c r="F176" s="42" t="s">
        <v>1098</v>
      </c>
      <c r="G176" s="42" t="s">
        <v>374</v>
      </c>
      <c r="H176" s="42" t="s">
        <v>1211</v>
      </c>
      <c r="I176" s="42" t="s">
        <v>351</v>
      </c>
    </row>
    <row r="177" spans="1:9">
      <c r="A177" s="61" t="s">
        <v>88</v>
      </c>
      <c r="B177" s="53">
        <v>12.500666666666667</v>
      </c>
      <c r="C177" s="54">
        <v>1489.7666666666667</v>
      </c>
      <c r="D177" s="55">
        <v>4.3781391162087306E-3</v>
      </c>
      <c r="E177" s="56">
        <v>1039.2222041790892</v>
      </c>
    </row>
    <row r="178" spans="1:9">
      <c r="A178" s="61" t="s">
        <v>89</v>
      </c>
      <c r="B178" s="53">
        <v>12.556750000000001</v>
      </c>
      <c r="C178" s="54">
        <v>4175.3999999999996</v>
      </c>
      <c r="D178" s="55">
        <v>1.2609265920611921E-2</v>
      </c>
      <c r="E178" s="56">
        <v>1040.7511843108193</v>
      </c>
      <c r="F178" s="42" t="s">
        <v>1099</v>
      </c>
      <c r="G178" s="42" t="s">
        <v>493</v>
      </c>
    </row>
    <row r="179" spans="1:9">
      <c r="A179" s="61" t="s">
        <v>90</v>
      </c>
      <c r="B179" s="53"/>
      <c r="C179" s="54"/>
      <c r="D179" s="55"/>
      <c r="E179" s="56"/>
      <c r="F179" s="42" t="s">
        <v>1100</v>
      </c>
      <c r="G179" s="42" t="s">
        <v>1101</v>
      </c>
      <c r="H179" s="42" t="s">
        <v>1212</v>
      </c>
      <c r="I179" s="42" t="s">
        <v>1101</v>
      </c>
    </row>
    <row r="180" spans="1:9">
      <c r="A180" s="61" t="s">
        <v>92</v>
      </c>
      <c r="B180" s="53"/>
      <c r="C180" s="54"/>
      <c r="D180" s="55"/>
      <c r="E180" s="56"/>
    </row>
    <row r="181" spans="1:9">
      <c r="A181" s="61">
        <v>470</v>
      </c>
      <c r="B181" s="53">
        <v>12.880799999999999</v>
      </c>
      <c r="C181" s="54">
        <v>9638.24</v>
      </c>
      <c r="D181" s="55">
        <v>2.7811694958269774E-2</v>
      </c>
      <c r="E181" s="56">
        <v>1050.7359370864901</v>
      </c>
    </row>
    <row r="182" spans="1:9">
      <c r="A182" s="61" t="s">
        <v>211</v>
      </c>
      <c r="B182" s="53">
        <v>12.884800000000002</v>
      </c>
      <c r="C182" s="54">
        <v>2201.02</v>
      </c>
      <c r="D182" s="55">
        <v>6.329577456565802E-3</v>
      </c>
      <c r="E182" s="56">
        <v>1050.8570547647146</v>
      </c>
    </row>
    <row r="183" spans="1:9">
      <c r="A183" s="58" t="s">
        <v>93</v>
      </c>
      <c r="B183" s="53">
        <v>12.9054</v>
      </c>
      <c r="C183" s="54">
        <v>10421.5</v>
      </c>
      <c r="D183" s="55">
        <v>3.0234770090919953E-2</v>
      </c>
      <c r="E183" s="56">
        <v>1051.4837915134353</v>
      </c>
    </row>
    <row r="184" spans="1:9">
      <c r="A184" s="61">
        <v>65</v>
      </c>
      <c r="B184" s="53">
        <v>13.0624</v>
      </c>
      <c r="C184" s="54">
        <v>4047.4</v>
      </c>
      <c r="D184" s="55">
        <v>1.167390600902434E-2</v>
      </c>
      <c r="E184" s="56">
        <v>1056.2581344361179</v>
      </c>
      <c r="F184" s="42" t="s">
        <v>1102</v>
      </c>
      <c r="G184" s="42" t="s">
        <v>376</v>
      </c>
      <c r="H184" s="42" t="s">
        <v>1213</v>
      </c>
      <c r="I184" s="42" t="s">
        <v>296</v>
      </c>
    </row>
    <row r="185" spans="1:9">
      <c r="A185" s="61" t="s">
        <v>94</v>
      </c>
      <c r="B185" s="53">
        <v>13.1958</v>
      </c>
      <c r="C185" s="54">
        <v>3608.38</v>
      </c>
      <c r="D185" s="55">
        <v>1.0329722194003738E-2</v>
      </c>
      <c r="E185" s="56">
        <v>1060.3159383827265</v>
      </c>
    </row>
    <row r="186" spans="1:9">
      <c r="A186" s="61" t="s">
        <v>95</v>
      </c>
      <c r="B186" s="53">
        <v>13.124000000000001</v>
      </c>
      <c r="C186" s="54">
        <v>14119.36</v>
      </c>
      <c r="D186" s="55">
        <v>4.056673644430242E-2</v>
      </c>
      <c r="E186" s="56">
        <v>1058.1311091324683</v>
      </c>
    </row>
    <row r="187" spans="1:9">
      <c r="A187" s="61">
        <v>9</v>
      </c>
      <c r="B187" s="53">
        <v>13.297999999999998</v>
      </c>
      <c r="C187" s="54">
        <v>2901.96</v>
      </c>
      <c r="D187" s="55">
        <v>8.2832670894079259E-3</v>
      </c>
      <c r="E187" s="56">
        <v>1063.4223573763647</v>
      </c>
    </row>
    <row r="188" spans="1:9">
      <c r="A188" s="61" t="s">
        <v>96</v>
      </c>
      <c r="B188" s="53">
        <v>13.308400000000001</v>
      </c>
      <c r="C188" s="54">
        <v>3763.0799999999995</v>
      </c>
      <c r="D188" s="55">
        <v>1.0874914680866082E-2</v>
      </c>
      <c r="E188" s="56">
        <v>1063.7380089636686</v>
      </c>
    </row>
    <row r="189" spans="1:9">
      <c r="A189" s="61"/>
      <c r="B189" s="53"/>
      <c r="C189" s="54"/>
      <c r="D189" s="55"/>
      <c r="E189" s="56"/>
      <c r="F189" s="42" t="s">
        <v>1103</v>
      </c>
      <c r="G189" s="42" t="s">
        <v>479</v>
      </c>
      <c r="H189" s="42" t="s">
        <v>1214</v>
      </c>
      <c r="I189" s="42" t="s">
        <v>395</v>
      </c>
    </row>
    <row r="190" spans="1:9">
      <c r="A190" s="61" t="s">
        <v>97</v>
      </c>
      <c r="B190" s="53">
        <v>13.4472</v>
      </c>
      <c r="C190" s="54">
        <v>58345.840000000004</v>
      </c>
      <c r="D190" s="55">
        <v>0.16877175215731383</v>
      </c>
      <c r="E190" s="56">
        <v>1067.9579459817519</v>
      </c>
    </row>
    <row r="191" spans="1:9">
      <c r="A191" s="61" t="s">
        <v>98</v>
      </c>
      <c r="B191" s="53">
        <v>13.495666666666667</v>
      </c>
      <c r="C191" s="54">
        <v>2987.1666666666665</v>
      </c>
      <c r="D191" s="55">
        <v>7.9931804038992048E-3</v>
      </c>
      <c r="E191" s="56">
        <v>1069.9858076122143</v>
      </c>
    </row>
    <row r="192" spans="1:9">
      <c r="A192" s="61" t="s">
        <v>239</v>
      </c>
      <c r="B192" s="53"/>
      <c r="C192" s="54"/>
      <c r="D192" s="55"/>
      <c r="E192" s="56"/>
    </row>
    <row r="193" spans="1:9">
      <c r="A193" s="61" t="s">
        <v>100</v>
      </c>
      <c r="B193" s="53">
        <v>13.598400000000002</v>
      </c>
      <c r="C193" s="54">
        <v>5939.92</v>
      </c>
      <c r="D193" s="55">
        <v>1.7059824179876858E-2</v>
      </c>
      <c r="E193" s="56">
        <v>1072.5557431282004</v>
      </c>
      <c r="F193" s="42" t="s">
        <v>1104</v>
      </c>
      <c r="G193" s="42" t="s">
        <v>632</v>
      </c>
    </row>
    <row r="194" spans="1:9">
      <c r="A194" s="61" t="s">
        <v>99</v>
      </c>
      <c r="B194" s="53"/>
      <c r="C194" s="54"/>
      <c r="D194" s="55"/>
      <c r="E194" s="56"/>
    </row>
    <row r="195" spans="1:9">
      <c r="A195" s="61" t="s">
        <v>102</v>
      </c>
      <c r="B195" s="53">
        <v>13.576399999999998</v>
      </c>
      <c r="C195" s="54">
        <v>2853.2400000000002</v>
      </c>
      <c r="D195" s="55">
        <v>8.2186483103928402E-3</v>
      </c>
      <c r="E195" s="56">
        <v>1071.8844783287152</v>
      </c>
    </row>
    <row r="196" spans="1:9">
      <c r="A196" s="61">
        <v>76</v>
      </c>
      <c r="B196" s="53">
        <v>13.6172</v>
      </c>
      <c r="C196" s="54">
        <v>4344.7199999999993</v>
      </c>
      <c r="D196" s="55">
        <v>1.2547257480979379E-2</v>
      </c>
      <c r="E196" s="56">
        <v>1073.1274013411505</v>
      </c>
    </row>
    <row r="197" spans="1:9">
      <c r="A197" s="61">
        <v>553</v>
      </c>
      <c r="B197" s="53"/>
      <c r="C197" s="54"/>
      <c r="D197" s="55"/>
      <c r="E197" s="56"/>
    </row>
    <row r="198" spans="1:9">
      <c r="A198" s="61" t="s">
        <v>101</v>
      </c>
      <c r="B198" s="53"/>
      <c r="C198" s="54"/>
      <c r="D198" s="55"/>
      <c r="E198" s="56"/>
      <c r="F198" s="42" t="s">
        <v>1105</v>
      </c>
      <c r="G198" s="42" t="s">
        <v>1106</v>
      </c>
      <c r="H198" s="42" t="s">
        <v>1215</v>
      </c>
      <c r="I198" s="42" t="s">
        <v>493</v>
      </c>
    </row>
    <row r="199" spans="1:9">
      <c r="A199" s="61">
        <v>536</v>
      </c>
      <c r="B199" s="53">
        <v>13.8432</v>
      </c>
      <c r="C199" s="54">
        <v>9095.2999999999993</v>
      </c>
      <c r="D199" s="55">
        <v>2.6326128270946651E-2</v>
      </c>
      <c r="E199" s="56">
        <v>1080.0001168379281</v>
      </c>
    </row>
    <row r="200" spans="1:9">
      <c r="A200" s="61" t="s">
        <v>103</v>
      </c>
      <c r="B200" s="53">
        <v>13.866200000000001</v>
      </c>
      <c r="C200" s="54">
        <v>23930.68</v>
      </c>
      <c r="D200" s="55">
        <v>6.9955295213026944E-2</v>
      </c>
      <c r="E200" s="56">
        <v>1080.6982813374439</v>
      </c>
      <c r="F200" s="42" t="s">
        <v>1107</v>
      </c>
      <c r="G200" s="42" t="s">
        <v>302</v>
      </c>
    </row>
    <row r="201" spans="1:9">
      <c r="A201" s="61">
        <v>537</v>
      </c>
      <c r="B201" s="53">
        <v>13.979400000000002</v>
      </c>
      <c r="C201" s="54">
        <v>8580.26</v>
      </c>
      <c r="D201" s="55">
        <v>2.4851346283161463E-2</v>
      </c>
      <c r="E201" s="56">
        <v>1084.1405170618461</v>
      </c>
    </row>
    <row r="202" spans="1:9">
      <c r="A202" s="58" t="s">
        <v>242</v>
      </c>
      <c r="B202" s="53">
        <v>14.018600000000001</v>
      </c>
      <c r="C202" s="54">
        <v>515165.45999999996</v>
      </c>
      <c r="D202" s="55">
        <v>1.5065377380896376</v>
      </c>
      <c r="E202" s="56">
        <v>1085.3328615412054</v>
      </c>
      <c r="F202" s="42" t="s">
        <v>1108</v>
      </c>
      <c r="G202" s="42" t="s">
        <v>1109</v>
      </c>
      <c r="H202" s="42" t="s">
        <v>1216</v>
      </c>
      <c r="I202" s="42" t="s">
        <v>1217</v>
      </c>
    </row>
    <row r="203" spans="1:9">
      <c r="A203" s="61" t="s">
        <v>104</v>
      </c>
      <c r="B203" s="53">
        <v>14.017000000000001</v>
      </c>
      <c r="C203" s="54">
        <v>30033.132000000001</v>
      </c>
      <c r="D203" s="55">
        <v>8.7695859083365163E-2</v>
      </c>
      <c r="E203" s="56">
        <v>1085.2840275711153</v>
      </c>
      <c r="H203" s="42" t="s">
        <v>567</v>
      </c>
      <c r="I203" s="42" t="s">
        <v>285</v>
      </c>
    </row>
    <row r="204" spans="1:9">
      <c r="A204" s="61" t="s">
        <v>233</v>
      </c>
      <c r="B204" s="53"/>
      <c r="C204" s="54"/>
      <c r="D204" s="55"/>
      <c r="E204" s="56"/>
      <c r="F204" s="42" t="s">
        <v>1110</v>
      </c>
      <c r="G204" s="42" t="s">
        <v>1111</v>
      </c>
      <c r="H204" s="42" t="s">
        <v>1218</v>
      </c>
      <c r="I204" s="42" t="s">
        <v>1219</v>
      </c>
    </row>
    <row r="205" spans="1:9">
      <c r="A205" s="61" t="s">
        <v>240</v>
      </c>
      <c r="B205" s="53"/>
      <c r="C205" s="54"/>
      <c r="D205" s="55"/>
      <c r="E205" s="56"/>
    </row>
    <row r="206" spans="1:9">
      <c r="A206" s="61" t="s">
        <v>105</v>
      </c>
      <c r="B206" s="53"/>
      <c r="C206" s="54"/>
      <c r="D206" s="55"/>
      <c r="E206" s="56"/>
    </row>
    <row r="207" spans="1:9">
      <c r="A207" s="61" t="s">
        <v>106</v>
      </c>
      <c r="B207" s="53">
        <v>14.269200000000001</v>
      </c>
      <c r="C207" s="54">
        <v>14279</v>
      </c>
      <c r="D207" s="55">
        <v>4.1183489913830772E-2</v>
      </c>
      <c r="E207" s="56">
        <v>1092.9528586993135</v>
      </c>
    </row>
    <row r="208" spans="1:9">
      <c r="A208" s="61" t="s">
        <v>107</v>
      </c>
      <c r="B208" s="53">
        <v>14.346799999999998</v>
      </c>
      <c r="C208" s="54">
        <v>5637.86</v>
      </c>
      <c r="D208" s="55">
        <v>1.6219753836645229E-2</v>
      </c>
      <c r="E208" s="56">
        <v>1095.3122106402775</v>
      </c>
      <c r="F208" s="42" t="s">
        <v>1112</v>
      </c>
      <c r="G208" s="42" t="s">
        <v>373</v>
      </c>
      <c r="H208" s="42" t="s">
        <v>1220</v>
      </c>
      <c r="I208" s="42" t="s">
        <v>298</v>
      </c>
    </row>
    <row r="209" spans="1:9">
      <c r="A209" s="61"/>
      <c r="B209" s="53"/>
      <c r="C209" s="54"/>
      <c r="D209" s="55"/>
      <c r="E209" s="56"/>
      <c r="H209" s="42" t="s">
        <v>1221</v>
      </c>
      <c r="I209" s="42" t="s">
        <v>1222</v>
      </c>
    </row>
    <row r="210" spans="1:9">
      <c r="A210" s="61">
        <v>168</v>
      </c>
      <c r="B210" s="53">
        <v>14.490600000000001</v>
      </c>
      <c r="C210" s="54">
        <v>19794.519999999997</v>
      </c>
      <c r="D210" s="55">
        <v>5.8246356736660565E-2</v>
      </c>
      <c r="E210" s="56">
        <v>1099.6849880289933</v>
      </c>
    </row>
    <row r="211" spans="1:9">
      <c r="A211" s="62" t="s">
        <v>108</v>
      </c>
      <c r="B211" s="53">
        <v>14.501000000000001</v>
      </c>
      <c r="C211" s="54">
        <v>12228.78</v>
      </c>
      <c r="D211" s="55">
        <v>3.6023138299747473E-2</v>
      </c>
      <c r="E211" s="56">
        <v>1100</v>
      </c>
    </row>
    <row r="212" spans="1:9">
      <c r="A212" s="58"/>
      <c r="B212" s="53"/>
      <c r="C212" s="54"/>
      <c r="D212" s="55"/>
      <c r="E212" s="56"/>
      <c r="F212" s="42" t="s">
        <v>1113</v>
      </c>
      <c r="G212" s="42" t="s">
        <v>480</v>
      </c>
    </row>
    <row r="213" spans="1:9">
      <c r="A213" s="61">
        <v>113</v>
      </c>
      <c r="B213" s="53">
        <v>14.6684</v>
      </c>
      <c r="C213" s="54">
        <v>19438.48</v>
      </c>
      <c r="D213" s="55">
        <v>5.4460649250573069E-2</v>
      </c>
      <c r="E213" s="56">
        <v>1105.0908689414209</v>
      </c>
      <c r="F213" s="115" t="s">
        <v>1114</v>
      </c>
      <c r="G213" s="114" t="s">
        <v>467</v>
      </c>
    </row>
    <row r="214" spans="1:9">
      <c r="A214" s="61" t="s">
        <v>109</v>
      </c>
      <c r="B214" s="53">
        <v>14.667199999999999</v>
      </c>
      <c r="C214" s="54">
        <v>34354.44</v>
      </c>
      <c r="D214" s="55">
        <v>9.6481832217585495E-2</v>
      </c>
      <c r="E214" s="56">
        <v>1105.3702019864525</v>
      </c>
      <c r="F214" s="115"/>
      <c r="G214" s="114"/>
    </row>
    <row r="215" spans="1:9">
      <c r="A215" s="61" t="s">
        <v>110</v>
      </c>
      <c r="B215" s="53">
        <v>14.859</v>
      </c>
      <c r="C215" s="54">
        <v>8153.0199999999995</v>
      </c>
      <c r="D215" s="55">
        <v>2.3405723205894274E-2</v>
      </c>
      <c r="E215" s="56">
        <v>1111.5683407867975</v>
      </c>
    </row>
    <row r="216" spans="1:9">
      <c r="A216" s="61" t="s">
        <v>111</v>
      </c>
      <c r="B216" s="53">
        <v>15.141</v>
      </c>
      <c r="C216" s="54">
        <v>10353.1</v>
      </c>
      <c r="D216" s="55">
        <v>2.9811727068488149E-2</v>
      </c>
      <c r="E216" s="56">
        <v>1120.6810452402592</v>
      </c>
      <c r="H216" s="115" t="s">
        <v>1223</v>
      </c>
      <c r="I216" s="115" t="s">
        <v>351</v>
      </c>
    </row>
    <row r="217" spans="1:9">
      <c r="A217" s="61" t="s">
        <v>112</v>
      </c>
      <c r="B217" s="53"/>
      <c r="C217" s="54"/>
      <c r="D217" s="55"/>
      <c r="E217" s="56"/>
      <c r="H217" s="115"/>
      <c r="I217" s="115"/>
    </row>
    <row r="218" spans="1:9">
      <c r="A218" s="61" t="s">
        <v>231</v>
      </c>
      <c r="B218" s="53">
        <v>15.1434</v>
      </c>
      <c r="C218" s="54">
        <v>25204.02</v>
      </c>
      <c r="D218" s="55">
        <v>7.1742667250924375E-2</v>
      </c>
      <c r="E218" s="56">
        <v>1120.7577571239476</v>
      </c>
      <c r="H218" s="115"/>
      <c r="I218" s="115"/>
    </row>
    <row r="219" spans="1:9">
      <c r="A219" s="61"/>
      <c r="B219" s="53"/>
      <c r="C219" s="54"/>
      <c r="D219" s="55"/>
      <c r="E219" s="56"/>
      <c r="F219" s="42" t="s">
        <v>1115</v>
      </c>
      <c r="G219" s="42" t="s">
        <v>375</v>
      </c>
      <c r="H219" s="42" t="s">
        <v>1224</v>
      </c>
      <c r="I219" s="42" t="s">
        <v>375</v>
      </c>
    </row>
    <row r="220" spans="1:9">
      <c r="A220" s="58" t="s">
        <v>113</v>
      </c>
      <c r="B220" s="53">
        <v>15.398199999999999</v>
      </c>
      <c r="C220" s="54">
        <v>184536.49999999997</v>
      </c>
      <c r="D220" s="55">
        <v>0.52928600438564888</v>
      </c>
      <c r="E220" s="56">
        <v>1128.9937533160532</v>
      </c>
      <c r="F220" s="42" t="s">
        <v>1116</v>
      </c>
      <c r="G220" s="42" t="s">
        <v>1117</v>
      </c>
      <c r="H220" s="42" t="s">
        <v>1225</v>
      </c>
      <c r="I220" s="42" t="s">
        <v>1226</v>
      </c>
    </row>
    <row r="221" spans="1:9">
      <c r="A221" s="58" t="s">
        <v>114</v>
      </c>
      <c r="B221" s="53">
        <v>15.726400000000002</v>
      </c>
      <c r="C221" s="54">
        <v>17613690.740000002</v>
      </c>
      <c r="D221" s="55">
        <v>51.318315972234949</v>
      </c>
      <c r="E221" s="56">
        <v>1139.598620144593</v>
      </c>
      <c r="F221" s="42" t="s">
        <v>1118</v>
      </c>
      <c r="G221" s="42" t="s">
        <v>302</v>
      </c>
      <c r="H221" s="42" t="s">
        <v>1227</v>
      </c>
      <c r="I221" s="42" t="s">
        <v>1120</v>
      </c>
    </row>
    <row r="222" spans="1:9">
      <c r="A222" s="58" t="s">
        <v>115</v>
      </c>
      <c r="B222" s="53">
        <v>15.759800000000002</v>
      </c>
      <c r="C222" s="54">
        <v>210620.37999999998</v>
      </c>
      <c r="D222" s="55">
        <v>0.60917118411883486</v>
      </c>
      <c r="E222" s="56">
        <v>1140.6781936286843</v>
      </c>
    </row>
    <row r="223" spans="1:9">
      <c r="A223" s="58" t="s">
        <v>116</v>
      </c>
      <c r="B223" s="53">
        <v>15.866200000000001</v>
      </c>
      <c r="C223" s="54">
        <v>5003.76</v>
      </c>
      <c r="D223" s="55">
        <v>1.4527329779373882E-2</v>
      </c>
      <c r="E223" s="56">
        <v>1144.117292184058</v>
      </c>
      <c r="F223" s="42" t="s">
        <v>1119</v>
      </c>
      <c r="G223" s="42" t="s">
        <v>1120</v>
      </c>
      <c r="H223" s="42" t="s">
        <v>1228</v>
      </c>
      <c r="I223" s="42" t="s">
        <v>283</v>
      </c>
    </row>
    <row r="224" spans="1:9">
      <c r="A224" s="58" t="s">
        <v>241</v>
      </c>
      <c r="B224" s="53"/>
      <c r="C224" s="54"/>
      <c r="D224" s="55"/>
      <c r="E224" s="56"/>
    </row>
    <row r="225" spans="1:9">
      <c r="A225" s="61" t="s">
        <v>117</v>
      </c>
      <c r="B225" s="53">
        <v>16.067799999999998</v>
      </c>
      <c r="C225" s="54">
        <v>1781.4</v>
      </c>
      <c r="D225" s="55">
        <v>5.1999822697373259E-3</v>
      </c>
      <c r="E225" s="56">
        <v>1150.6324492995075</v>
      </c>
    </row>
    <row r="226" spans="1:9">
      <c r="A226" s="60" t="s">
        <v>118</v>
      </c>
      <c r="B226" s="53"/>
      <c r="C226" s="54"/>
      <c r="D226" s="55"/>
      <c r="E226" s="56"/>
      <c r="F226" s="42" t="s">
        <v>1121</v>
      </c>
      <c r="G226" s="42" t="s">
        <v>375</v>
      </c>
      <c r="H226" s="42" t="s">
        <v>1229</v>
      </c>
      <c r="I226" s="42" t="s">
        <v>375</v>
      </c>
    </row>
    <row r="227" spans="1:9">
      <c r="A227" s="60" t="s">
        <v>119</v>
      </c>
      <c r="B227" s="53"/>
      <c r="C227" s="54"/>
      <c r="D227" s="55"/>
      <c r="E227" s="56"/>
      <c r="F227" s="42" t="s">
        <v>1122</v>
      </c>
      <c r="G227" s="42" t="s">
        <v>429</v>
      </c>
      <c r="H227" s="42" t="s">
        <v>580</v>
      </c>
      <c r="I227" s="42" t="s">
        <v>294</v>
      </c>
    </row>
    <row r="228" spans="1:9">
      <c r="A228" s="60" t="s">
        <v>120</v>
      </c>
      <c r="B228" s="53">
        <v>16.409199999999998</v>
      </c>
      <c r="C228" s="54">
        <v>34191.22</v>
      </c>
      <c r="D228" s="55">
        <v>9.8166216320266744E-2</v>
      </c>
      <c r="E228" s="56">
        <v>1161.666788680893</v>
      </c>
      <c r="F228" s="42" t="s">
        <v>1123</v>
      </c>
      <c r="G228" s="42" t="s">
        <v>1124</v>
      </c>
      <c r="H228" s="42" t="s">
        <v>1230</v>
      </c>
      <c r="I228" s="42" t="s">
        <v>1231</v>
      </c>
    </row>
    <row r="229" spans="1:9">
      <c r="A229" s="60" t="s">
        <v>121</v>
      </c>
      <c r="B229" s="53">
        <v>16.466000000000001</v>
      </c>
      <c r="C229" s="54">
        <v>23137.96</v>
      </c>
      <c r="D229" s="55">
        <v>6.728710897402132E-2</v>
      </c>
      <c r="E229" s="56">
        <v>1163.5013855253376</v>
      </c>
      <c r="H229" s="42" t="s">
        <v>1232</v>
      </c>
      <c r="I229" s="42" t="s">
        <v>1233</v>
      </c>
    </row>
    <row r="230" spans="1:9">
      <c r="A230" s="60">
        <v>550</v>
      </c>
      <c r="B230" s="53">
        <v>16.493600000000004</v>
      </c>
      <c r="C230" s="54">
        <v>6040.0599999999995</v>
      </c>
      <c r="D230" s="55">
        <v>1.7437714351892307E-2</v>
      </c>
      <c r="E230" s="56">
        <v>1164.3932140375302</v>
      </c>
    </row>
    <row r="231" spans="1:9">
      <c r="A231" s="60"/>
      <c r="B231" s="53"/>
      <c r="C231" s="54"/>
      <c r="D231" s="55"/>
      <c r="E231" s="56"/>
      <c r="H231" s="42" t="s">
        <v>1234</v>
      </c>
      <c r="I231" s="42" t="s">
        <v>298</v>
      </c>
    </row>
    <row r="232" spans="1:9">
      <c r="A232" s="60" t="s">
        <v>123</v>
      </c>
      <c r="B232" s="53">
        <v>16.705500000000001</v>
      </c>
      <c r="C232" s="54">
        <v>3278.9250000000002</v>
      </c>
      <c r="D232" s="55">
        <v>8.8938171191629643E-3</v>
      </c>
      <c r="E232" s="56">
        <v>1171.4753876308037</v>
      </c>
    </row>
    <row r="233" spans="1:9">
      <c r="A233" s="60" t="s">
        <v>122</v>
      </c>
      <c r="B233" s="53">
        <v>16.706739999999996</v>
      </c>
      <c r="C233" s="54">
        <v>23243.74</v>
      </c>
      <c r="D233" s="55">
        <v>6.8379541755756779E-2</v>
      </c>
      <c r="E233" s="56">
        <v>1171.2814231588259</v>
      </c>
    </row>
    <row r="234" spans="1:9">
      <c r="A234" s="60">
        <v>383</v>
      </c>
      <c r="B234" s="53">
        <v>16.707800000000002</v>
      </c>
      <c r="C234" s="54">
        <v>3398.6200000000003</v>
      </c>
      <c r="D234" s="55">
        <v>9.4401182744305364E-3</v>
      </c>
      <c r="E234" s="56">
        <v>1171.3161593179116</v>
      </c>
    </row>
    <row r="235" spans="1:9">
      <c r="A235" s="61">
        <v>79</v>
      </c>
      <c r="B235" s="53">
        <v>16.711600000000001</v>
      </c>
      <c r="C235" s="54">
        <v>4215.2800000000007</v>
      </c>
      <c r="D235" s="55">
        <v>1.1841499428087897E-2</v>
      </c>
      <c r="E235" s="56">
        <v>1171.4386078251107</v>
      </c>
    </row>
    <row r="236" spans="1:9">
      <c r="A236" s="58" t="s">
        <v>124</v>
      </c>
      <c r="B236" s="53">
        <v>16.711600000000001</v>
      </c>
      <c r="C236" s="54">
        <v>4289.04</v>
      </c>
      <c r="D236" s="55">
        <v>1.2253197290690314E-2</v>
      </c>
      <c r="E236" s="56">
        <v>1171.4386078251107</v>
      </c>
    </row>
    <row r="237" spans="1:9">
      <c r="A237" s="58" t="s">
        <v>125</v>
      </c>
      <c r="B237" s="53">
        <v>16.863500000000002</v>
      </c>
      <c r="C237" s="54">
        <v>1706.575</v>
      </c>
      <c r="D237" s="55">
        <v>5.0119310287213602E-3</v>
      </c>
      <c r="E237" s="56">
        <v>1176.173961425101</v>
      </c>
    </row>
    <row r="238" spans="1:9">
      <c r="A238" s="61" t="s">
        <v>126</v>
      </c>
      <c r="B238" s="53"/>
      <c r="C238" s="54"/>
      <c r="D238" s="55"/>
      <c r="E238" s="56"/>
    </row>
    <row r="239" spans="1:9">
      <c r="A239" s="61">
        <v>69</v>
      </c>
      <c r="B239" s="53">
        <v>16.947399999999998</v>
      </c>
      <c r="C239" s="54">
        <v>2332.62</v>
      </c>
      <c r="D239" s="55">
        <v>6.725056088980416E-3</v>
      </c>
      <c r="E239" s="56">
        <v>1179.0583363468143</v>
      </c>
      <c r="F239" s="42" t="s">
        <v>1125</v>
      </c>
      <c r="G239" s="42" t="s">
        <v>786</v>
      </c>
      <c r="H239" s="42" t="s">
        <v>1235</v>
      </c>
      <c r="I239" s="42" t="s">
        <v>429</v>
      </c>
    </row>
    <row r="240" spans="1:9">
      <c r="A240" s="61">
        <v>70</v>
      </c>
      <c r="B240" s="53">
        <v>17.103749999999998</v>
      </c>
      <c r="C240" s="54">
        <v>1163.6750000000002</v>
      </c>
      <c r="D240" s="55">
        <v>3.3975080681920506E-3</v>
      </c>
      <c r="E240" s="56">
        <v>1183.9271014924539</v>
      </c>
    </row>
    <row r="241" spans="1:9">
      <c r="A241" s="61" t="s">
        <v>127</v>
      </c>
      <c r="B241" s="53">
        <v>17.191199999999998</v>
      </c>
      <c r="C241" s="54">
        <v>16058.320000000002</v>
      </c>
      <c r="D241" s="55">
        <v>4.6478297915934337E-2</v>
      </c>
      <c r="E241" s="56">
        <v>1186.9374656906707</v>
      </c>
    </row>
    <row r="242" spans="1:9">
      <c r="A242" s="61" t="s">
        <v>129</v>
      </c>
      <c r="B242" s="53">
        <v>17.352399999999996</v>
      </c>
      <c r="C242" s="54">
        <v>1884.44</v>
      </c>
      <c r="D242" s="55">
        <v>5.6477830292009663E-3</v>
      </c>
      <c r="E242" s="56">
        <v>1192.1468623880367</v>
      </c>
      <c r="F242" s="42" t="s">
        <v>1126</v>
      </c>
      <c r="G242" s="42" t="s">
        <v>1127</v>
      </c>
      <c r="H242" s="42" t="s">
        <v>1236</v>
      </c>
      <c r="I242" s="42" t="s">
        <v>1127</v>
      </c>
    </row>
    <row r="243" spans="1:9">
      <c r="A243" s="61" t="s">
        <v>128</v>
      </c>
      <c r="B243" s="53">
        <v>17.409200000000002</v>
      </c>
      <c r="C243" s="54">
        <v>5381.64</v>
      </c>
      <c r="D243" s="55">
        <v>1.5565616341715518E-2</v>
      </c>
      <c r="E243" s="56">
        <v>1193.9829101263651</v>
      </c>
    </row>
    <row r="244" spans="1:9">
      <c r="A244" s="61" t="s">
        <v>232</v>
      </c>
      <c r="B244" s="53"/>
      <c r="C244" s="54"/>
      <c r="D244" s="55"/>
      <c r="E244" s="56"/>
    </row>
    <row r="245" spans="1:9">
      <c r="A245" s="61" t="s">
        <v>130</v>
      </c>
      <c r="B245" s="53">
        <v>17.522400000000001</v>
      </c>
      <c r="C245" s="54">
        <v>2675.44</v>
      </c>
      <c r="D245" s="55">
        <v>7.5267551283729915E-3</v>
      </c>
      <c r="E245" s="56">
        <v>1197.6404227300341</v>
      </c>
    </row>
    <row r="246" spans="1:9">
      <c r="A246" s="62" t="s">
        <v>268</v>
      </c>
      <c r="B246" s="53">
        <v>17.595399999999998</v>
      </c>
      <c r="C246" s="54">
        <v>46282.559999999998</v>
      </c>
      <c r="D246" s="55">
        <v>0.13388741179383901</v>
      </c>
      <c r="E246" s="56">
        <v>1200</v>
      </c>
    </row>
    <row r="247" spans="1:9">
      <c r="A247" s="58" t="s">
        <v>184</v>
      </c>
      <c r="B247" s="53"/>
      <c r="C247" s="54"/>
      <c r="D247" s="55"/>
      <c r="E247" s="56"/>
      <c r="F247" s="42" t="s">
        <v>1128</v>
      </c>
      <c r="G247" s="42" t="s">
        <v>493</v>
      </c>
      <c r="H247" s="42" t="s">
        <v>1237</v>
      </c>
      <c r="I247" s="42" t="s">
        <v>493</v>
      </c>
    </row>
    <row r="248" spans="1:9">
      <c r="A248" s="61" t="s">
        <v>131</v>
      </c>
      <c r="B248" s="53">
        <v>17.805599999999998</v>
      </c>
      <c r="C248" s="54">
        <v>23097.84</v>
      </c>
      <c r="D248" s="55">
        <v>6.5175176987627897E-2</v>
      </c>
      <c r="E248" s="56">
        <v>1207.002240466607</v>
      </c>
    </row>
    <row r="249" spans="1:9">
      <c r="A249" s="61" t="s">
        <v>185</v>
      </c>
      <c r="B249" s="53"/>
      <c r="C249" s="54"/>
      <c r="D249" s="55"/>
      <c r="E249" s="56"/>
      <c r="F249" s="42" t="s">
        <v>1129</v>
      </c>
      <c r="G249" s="42" t="s">
        <v>292</v>
      </c>
    </row>
    <row r="250" spans="1:9">
      <c r="A250" s="61"/>
      <c r="B250" s="53"/>
      <c r="C250" s="54"/>
      <c r="D250" s="55"/>
      <c r="E250" s="56"/>
      <c r="F250" s="42" t="s">
        <v>1130</v>
      </c>
      <c r="G250" s="42" t="s">
        <v>776</v>
      </c>
    </row>
    <row r="251" spans="1:9">
      <c r="A251" s="61">
        <v>130</v>
      </c>
      <c r="B251" s="53">
        <v>18.043599999999998</v>
      </c>
      <c r="C251" s="54">
        <v>3097.4</v>
      </c>
      <c r="D251" s="55">
        <v>9.1564249976832171E-3</v>
      </c>
      <c r="E251" s="56">
        <v>1215.0250564662163</v>
      </c>
      <c r="F251" s="42" t="s">
        <v>1131</v>
      </c>
      <c r="G251" s="42" t="s">
        <v>298</v>
      </c>
    </row>
    <row r="252" spans="1:9">
      <c r="A252" s="61"/>
      <c r="B252" s="53"/>
      <c r="C252" s="54"/>
      <c r="D252" s="55"/>
      <c r="E252" s="56"/>
      <c r="F252" s="42" t="s">
        <v>1132</v>
      </c>
      <c r="G252" s="42" t="s">
        <v>776</v>
      </c>
      <c r="H252" s="42" t="s">
        <v>1238</v>
      </c>
      <c r="I252" s="42" t="s">
        <v>283</v>
      </c>
    </row>
    <row r="253" spans="1:9">
      <c r="A253" s="61" t="s">
        <v>199</v>
      </c>
      <c r="B253" s="53">
        <v>18.204599999999999</v>
      </c>
      <c r="C253" s="54">
        <v>16974.32</v>
      </c>
      <c r="D253" s="55">
        <v>4.8174940722354544E-2</v>
      </c>
      <c r="E253" s="56">
        <v>1220.4211518889106</v>
      </c>
      <c r="F253" s="42" t="s">
        <v>1133</v>
      </c>
      <c r="G253" s="42" t="s">
        <v>1134</v>
      </c>
      <c r="H253" s="42" t="s">
        <v>1239</v>
      </c>
      <c r="I253" s="42" t="s">
        <v>493</v>
      </c>
    </row>
    <row r="254" spans="1:9">
      <c r="A254" s="61"/>
      <c r="B254" s="53"/>
      <c r="C254" s="54"/>
      <c r="D254" s="55"/>
      <c r="E254" s="56"/>
      <c r="H254" s="42" t="s">
        <v>1240</v>
      </c>
      <c r="I254" s="42" t="s">
        <v>950</v>
      </c>
    </row>
    <row r="255" spans="1:9">
      <c r="A255" s="61" t="s">
        <v>132</v>
      </c>
      <c r="B255" s="53"/>
      <c r="C255" s="54"/>
      <c r="D255" s="55"/>
      <c r="E255" s="56"/>
    </row>
    <row r="256" spans="1:9">
      <c r="A256" s="61" t="s">
        <v>133</v>
      </c>
      <c r="B256" s="53">
        <v>18.447600000000001</v>
      </c>
      <c r="C256" s="54">
        <v>12292.880000000001</v>
      </c>
      <c r="D256" s="55">
        <v>3.5694173645341866E-2</v>
      </c>
      <c r="E256" s="56">
        <v>1228.5671175906543</v>
      </c>
    </row>
    <row r="257" spans="1:9">
      <c r="A257" s="58" t="s">
        <v>134</v>
      </c>
      <c r="B257" s="53">
        <v>18.483000000000001</v>
      </c>
      <c r="C257" s="54">
        <v>12746.720000000001</v>
      </c>
      <c r="D257" s="55">
        <v>3.7895277201176261E-2</v>
      </c>
      <c r="E257" s="56">
        <v>1229.753330796915</v>
      </c>
    </row>
    <row r="258" spans="1:9">
      <c r="A258" s="58"/>
      <c r="B258" s="53"/>
      <c r="C258" s="54"/>
      <c r="D258" s="55"/>
      <c r="E258" s="56"/>
      <c r="H258" s="42" t="s">
        <v>1241</v>
      </c>
      <c r="I258" s="42" t="s">
        <v>831</v>
      </c>
    </row>
    <row r="259" spans="1:9">
      <c r="A259" s="58"/>
      <c r="B259" s="53"/>
      <c r="C259" s="54"/>
      <c r="D259" s="55"/>
      <c r="E259" s="56"/>
      <c r="F259" s="42" t="s">
        <v>1135</v>
      </c>
      <c r="G259" s="42" t="s">
        <v>1136</v>
      </c>
      <c r="H259" s="42" t="s">
        <v>1242</v>
      </c>
      <c r="I259" s="42" t="s">
        <v>303</v>
      </c>
    </row>
    <row r="260" spans="1:9">
      <c r="A260" s="61" t="s">
        <v>135</v>
      </c>
      <c r="B260" s="53">
        <v>19.302800000000001</v>
      </c>
      <c r="C260" s="54">
        <v>14251.519999999999</v>
      </c>
      <c r="D260" s="55">
        <v>4.1501404390505564E-2</v>
      </c>
      <c r="E260" s="56">
        <v>1257.2344778517022</v>
      </c>
    </row>
    <row r="261" spans="1:9">
      <c r="A261" s="61"/>
      <c r="B261" s="53"/>
      <c r="C261" s="54"/>
      <c r="D261" s="55"/>
      <c r="E261" s="56"/>
      <c r="F261" s="42" t="s">
        <v>1137</v>
      </c>
      <c r="G261" s="42" t="s">
        <v>1138</v>
      </c>
      <c r="H261" s="42" t="s">
        <v>1243</v>
      </c>
      <c r="I261" s="42" t="s">
        <v>1244</v>
      </c>
    </row>
    <row r="262" spans="1:9">
      <c r="A262" s="61"/>
      <c r="B262" s="53"/>
      <c r="C262" s="54"/>
      <c r="D262" s="55"/>
      <c r="E262" s="56"/>
      <c r="H262" s="42" t="s">
        <v>1245</v>
      </c>
      <c r="I262" s="42" t="s">
        <v>831</v>
      </c>
    </row>
    <row r="263" spans="1:9">
      <c r="A263" s="58" t="s">
        <v>137</v>
      </c>
      <c r="B263" s="53">
        <v>19.828800000000001</v>
      </c>
      <c r="C263" s="54">
        <v>39832.659999999996</v>
      </c>
      <c r="D263" s="55">
        <v>0.10897180240790971</v>
      </c>
      <c r="E263" s="56">
        <v>1274.8674874708654</v>
      </c>
    </row>
    <row r="264" spans="1:9">
      <c r="A264" s="58"/>
      <c r="B264" s="53"/>
      <c r="C264" s="54"/>
      <c r="D264" s="55"/>
      <c r="E264" s="56"/>
      <c r="H264" s="42" t="s">
        <v>1246</v>
      </c>
      <c r="I264" s="42" t="s">
        <v>296</v>
      </c>
    </row>
    <row r="265" spans="1:9">
      <c r="A265" s="61" t="s">
        <v>136</v>
      </c>
      <c r="B265" s="53">
        <v>20.014199999999999</v>
      </c>
      <c r="C265" s="54">
        <v>4663.5</v>
      </c>
      <c r="D265" s="55">
        <v>1.3437961624314187E-2</v>
      </c>
      <c r="E265" s="56">
        <v>1281.0813882363377</v>
      </c>
    </row>
    <row r="266" spans="1:9">
      <c r="A266" s="60" t="s">
        <v>139</v>
      </c>
      <c r="B266" s="53"/>
      <c r="C266" s="54"/>
      <c r="D266" s="55"/>
      <c r="E266" s="56"/>
      <c r="F266" s="42" t="s">
        <v>1139</v>
      </c>
      <c r="G266" s="42" t="s">
        <v>298</v>
      </c>
    </row>
    <row r="267" spans="1:9">
      <c r="A267" s="61" t="s">
        <v>138</v>
      </c>
      <c r="B267" s="53"/>
      <c r="C267" s="54"/>
      <c r="D267" s="55"/>
      <c r="E267" s="56"/>
    </row>
    <row r="268" spans="1:9">
      <c r="A268" s="62" t="s">
        <v>140</v>
      </c>
      <c r="B268" s="53">
        <v>20.578600000000002</v>
      </c>
      <c r="C268" s="54">
        <v>8179.7599999999993</v>
      </c>
      <c r="D268" s="55">
        <v>2.3685260378626057E-2</v>
      </c>
      <c r="E268" s="56">
        <v>1300</v>
      </c>
      <c r="F268" s="42" t="s">
        <v>1140</v>
      </c>
      <c r="G268" s="42" t="s">
        <v>292</v>
      </c>
    </row>
    <row r="269" spans="1:9">
      <c r="A269" s="58"/>
      <c r="B269" s="53"/>
      <c r="C269" s="54"/>
      <c r="D269" s="55"/>
      <c r="E269" s="56"/>
      <c r="F269" s="42" t="s">
        <v>1141</v>
      </c>
      <c r="G269" s="42" t="s">
        <v>298</v>
      </c>
    </row>
    <row r="270" spans="1:9">
      <c r="A270" s="58">
        <v>538</v>
      </c>
      <c r="B270" s="53">
        <v>20.781599999999997</v>
      </c>
      <c r="C270" s="54">
        <v>12222.640000000001</v>
      </c>
      <c r="D270" s="55">
        <v>3.5304661875363144E-2</v>
      </c>
      <c r="E270" s="56">
        <v>1306.8057738501082</v>
      </c>
    </row>
    <row r="271" spans="1:9">
      <c r="A271" s="58" t="s">
        <v>177</v>
      </c>
      <c r="B271" s="53">
        <v>20.796399999999998</v>
      </c>
      <c r="C271" s="54">
        <v>1802.0400000000002</v>
      </c>
      <c r="D271" s="55">
        <v>5.2183668692622892E-3</v>
      </c>
      <c r="E271" s="56">
        <v>1307.5495185254811</v>
      </c>
    </row>
    <row r="272" spans="1:9">
      <c r="A272" s="61">
        <v>524</v>
      </c>
      <c r="B272" s="53">
        <v>21.025600000000001</v>
      </c>
      <c r="C272" s="54">
        <v>11847.960000000001</v>
      </c>
      <c r="D272" s="55">
        <v>3.4270440093745379E-2</v>
      </c>
      <c r="E272" s="56">
        <v>1315.8810846443037</v>
      </c>
      <c r="F272" s="42" t="s">
        <v>1142</v>
      </c>
      <c r="G272" s="42" t="s">
        <v>283</v>
      </c>
    </row>
    <row r="273" spans="1:9">
      <c r="A273" s="61" t="s">
        <v>141</v>
      </c>
      <c r="B273" s="53"/>
      <c r="C273" s="54"/>
      <c r="D273" s="55"/>
      <c r="E273" s="56"/>
      <c r="F273" s="42" t="s">
        <v>1143</v>
      </c>
      <c r="G273" s="42" t="s">
        <v>303</v>
      </c>
      <c r="H273" s="42" t="s">
        <v>1247</v>
      </c>
      <c r="I273" s="42" t="s">
        <v>303</v>
      </c>
    </row>
    <row r="274" spans="1:9">
      <c r="A274" s="61">
        <v>525</v>
      </c>
      <c r="B274" s="53">
        <v>21.3476</v>
      </c>
      <c r="C274" s="54">
        <v>25681.780000000002</v>
      </c>
      <c r="D274" s="55">
        <v>7.5078650379199682E-2</v>
      </c>
      <c r="E274" s="56">
        <v>1327.321132114409</v>
      </c>
    </row>
    <row r="275" spans="1:9">
      <c r="A275" s="61" t="s">
        <v>142</v>
      </c>
      <c r="B275" s="53"/>
      <c r="C275" s="54"/>
      <c r="D275" s="55"/>
      <c r="E275" s="56"/>
      <c r="F275" s="42" t="s">
        <v>1144</v>
      </c>
      <c r="G275" s="42" t="s">
        <v>292</v>
      </c>
    </row>
    <row r="276" spans="1:9">
      <c r="A276" s="61">
        <v>526</v>
      </c>
      <c r="B276" s="53">
        <v>21.617600000000003</v>
      </c>
      <c r="C276" s="54">
        <v>21579.8</v>
      </c>
      <c r="D276" s="55">
        <v>6.2612164584802704E-2</v>
      </c>
      <c r="E276" s="56">
        <v>1336.913850928478</v>
      </c>
    </row>
    <row r="277" spans="1:9">
      <c r="A277" s="61">
        <v>330</v>
      </c>
      <c r="B277" s="53">
        <v>21.927199999999999</v>
      </c>
      <c r="C277" s="54">
        <v>2715.86</v>
      </c>
      <c r="D277" s="55">
        <v>7.9345410873335621E-3</v>
      </c>
      <c r="E277" s="56">
        <v>1347.9137549073771</v>
      </c>
    </row>
    <row r="278" spans="1:9">
      <c r="A278" s="61" t="s">
        <v>201</v>
      </c>
      <c r="B278" s="53">
        <v>21.982333333333333</v>
      </c>
      <c r="C278" s="54">
        <v>1763.4000000000003</v>
      </c>
      <c r="D278" s="55">
        <v>4.9594454158811228E-3</v>
      </c>
      <c r="E278" s="56">
        <v>1350.0167855694312</v>
      </c>
    </row>
    <row r="279" spans="1:9">
      <c r="A279" s="61"/>
      <c r="B279" s="53"/>
      <c r="C279" s="54"/>
      <c r="D279" s="55"/>
      <c r="E279" s="56"/>
      <c r="F279" s="42" t="s">
        <v>1145</v>
      </c>
      <c r="G279" s="42" t="s">
        <v>300</v>
      </c>
      <c r="H279" s="42" t="s">
        <v>1248</v>
      </c>
      <c r="I279" s="42" t="s">
        <v>300</v>
      </c>
    </row>
    <row r="280" spans="1:9">
      <c r="A280" s="61" t="s">
        <v>168</v>
      </c>
      <c r="B280" s="53">
        <v>22.184200000000001</v>
      </c>
      <c r="C280" s="54">
        <v>17853.5</v>
      </c>
      <c r="D280" s="55">
        <v>5.0778014507433203E-2</v>
      </c>
      <c r="E280" s="56">
        <v>1357.0444538358363</v>
      </c>
    </row>
    <row r="281" spans="1:9">
      <c r="A281" s="58" t="s">
        <v>143</v>
      </c>
      <c r="B281" s="53"/>
      <c r="C281" s="54"/>
      <c r="D281" s="55"/>
      <c r="E281" s="56"/>
    </row>
    <row r="282" spans="1:9">
      <c r="A282" s="58" t="s">
        <v>202</v>
      </c>
      <c r="B282" s="53">
        <v>22.577000000000002</v>
      </c>
      <c r="C282" s="54">
        <v>18476.379999999997</v>
      </c>
      <c r="D282" s="55">
        <v>5.2609268545386258E-2</v>
      </c>
      <c r="E282" s="56">
        <v>1371.0005361107717</v>
      </c>
      <c r="F282" s="42" t="s">
        <v>1146</v>
      </c>
      <c r="G282" s="42" t="s">
        <v>424</v>
      </c>
      <c r="H282" s="42" t="s">
        <v>1249</v>
      </c>
      <c r="I282" s="42" t="s">
        <v>1127</v>
      </c>
    </row>
    <row r="283" spans="1:9">
      <c r="A283" s="58" t="s">
        <v>169</v>
      </c>
      <c r="B283" s="53">
        <v>22.7654</v>
      </c>
      <c r="C283" s="54">
        <v>25031.84</v>
      </c>
      <c r="D283" s="55">
        <v>7.1227006952700983E-2</v>
      </c>
      <c r="E283" s="56">
        <v>1377.6941312597776</v>
      </c>
    </row>
    <row r="284" spans="1:9">
      <c r="A284" s="58"/>
      <c r="B284" s="53"/>
      <c r="C284" s="54"/>
      <c r="D284" s="55"/>
      <c r="E284" s="56"/>
      <c r="F284" s="42" t="s">
        <v>1147</v>
      </c>
      <c r="G284" s="42" t="s">
        <v>298</v>
      </c>
    </row>
    <row r="285" spans="1:9">
      <c r="A285" s="58"/>
      <c r="B285" s="53"/>
      <c r="C285" s="54"/>
      <c r="D285" s="55"/>
      <c r="E285" s="56"/>
      <c r="F285" s="42" t="s">
        <v>1148</v>
      </c>
      <c r="G285" s="42" t="s">
        <v>294</v>
      </c>
      <c r="H285" s="42" t="s">
        <v>1250</v>
      </c>
      <c r="I285" s="42" t="s">
        <v>294</v>
      </c>
    </row>
    <row r="286" spans="1:9">
      <c r="A286" s="62" t="s">
        <v>144</v>
      </c>
      <c r="B286" s="53">
        <v>23.3932</v>
      </c>
      <c r="C286" s="54">
        <v>37383.12000000001</v>
      </c>
      <c r="D286" s="55">
        <v>0.1064099054128335</v>
      </c>
      <c r="E286" s="56">
        <v>1400</v>
      </c>
    </row>
    <row r="287" spans="1:9">
      <c r="A287" s="58">
        <v>539</v>
      </c>
      <c r="B287" s="53">
        <v>23.540599999999994</v>
      </c>
      <c r="C287" s="54">
        <v>14000.4</v>
      </c>
      <c r="D287" s="55">
        <v>4.0043016091636047E-2</v>
      </c>
      <c r="E287" s="56">
        <v>1405.5170603988124</v>
      </c>
      <c r="F287" s="42" t="s">
        <v>1149</v>
      </c>
      <c r="G287" s="42" t="s">
        <v>776</v>
      </c>
      <c r="H287" s="42" t="s">
        <v>1251</v>
      </c>
      <c r="I287" s="42" t="s">
        <v>290</v>
      </c>
    </row>
    <row r="288" spans="1:9">
      <c r="A288" s="58">
        <v>527</v>
      </c>
      <c r="B288" s="53">
        <v>24.018800000000002</v>
      </c>
      <c r="C288" s="54">
        <v>12894.380000000001</v>
      </c>
      <c r="D288" s="55">
        <v>3.7259388865676354E-2</v>
      </c>
      <c r="E288" s="56">
        <v>1423.41348852599</v>
      </c>
    </row>
    <row r="289" spans="1:7">
      <c r="A289" s="58"/>
      <c r="B289" s="53"/>
      <c r="C289" s="54"/>
      <c r="D289" s="55"/>
      <c r="E289" s="56"/>
      <c r="F289" s="42" t="s">
        <v>1150</v>
      </c>
      <c r="G289" s="42" t="s">
        <v>298</v>
      </c>
    </row>
    <row r="290" spans="1:7">
      <c r="A290" s="58"/>
      <c r="B290" s="53"/>
      <c r="C290" s="54"/>
      <c r="D290" s="55"/>
      <c r="E290" s="56"/>
      <c r="F290" s="42" t="s">
        <v>1151</v>
      </c>
      <c r="G290" s="42" t="s">
        <v>283</v>
      </c>
    </row>
    <row r="291" spans="1:7">
      <c r="A291" s="58">
        <v>540</v>
      </c>
      <c r="B291" s="53">
        <v>24.438400000000001</v>
      </c>
      <c r="C291" s="54">
        <v>10441.76</v>
      </c>
      <c r="D291" s="55">
        <v>3.0077226805150369E-2</v>
      </c>
      <c r="E291" s="56">
        <v>1439.117182783152</v>
      </c>
    </row>
    <row r="292" spans="1:7">
      <c r="A292" s="58"/>
      <c r="B292" s="53"/>
      <c r="C292" s="54"/>
      <c r="D292" s="55"/>
      <c r="E292" s="56"/>
      <c r="F292" s="42" t="s">
        <v>1152</v>
      </c>
      <c r="G292" s="42" t="s">
        <v>296</v>
      </c>
    </row>
    <row r="293" spans="1:7">
      <c r="A293" s="58">
        <v>541</v>
      </c>
      <c r="B293" s="53">
        <v>24.574400000000001</v>
      </c>
      <c r="C293" s="54">
        <v>5925.4999999999991</v>
      </c>
      <c r="D293" s="55">
        <v>1.6963347561546105E-2</v>
      </c>
      <c r="E293" s="56">
        <v>1444.207221692425</v>
      </c>
    </row>
    <row r="294" spans="1:7">
      <c r="A294" s="58">
        <v>542</v>
      </c>
      <c r="B294" s="53">
        <v>24.7378</v>
      </c>
      <c r="C294" s="54">
        <v>12956.58</v>
      </c>
      <c r="D294" s="55">
        <v>3.7303227312286233E-2</v>
      </c>
      <c r="E294" s="56">
        <v>1450.321196762317</v>
      </c>
    </row>
    <row r="295" spans="1:7">
      <c r="A295" s="58">
        <v>528</v>
      </c>
      <c r="B295" s="53">
        <v>24.819200000000002</v>
      </c>
      <c r="C295" s="54">
        <v>20331.120000000003</v>
      </c>
      <c r="D295" s="55">
        <v>5.9055764635388065E-2</v>
      </c>
      <c r="E295" s="56">
        <v>1453.3691231475555</v>
      </c>
    </row>
    <row r="296" spans="1:7">
      <c r="A296" s="58">
        <v>529</v>
      </c>
      <c r="B296" s="53">
        <v>24.979000000000003</v>
      </c>
      <c r="C296" s="54">
        <v>11511.640000000001</v>
      </c>
      <c r="D296" s="55">
        <v>3.349414850947189E-2</v>
      </c>
      <c r="E296" s="56">
        <v>1459.3494015602228</v>
      </c>
    </row>
    <row r="297" spans="1:7">
      <c r="A297" s="58">
        <v>530</v>
      </c>
      <c r="B297" s="53">
        <v>25.0822</v>
      </c>
      <c r="C297" s="54">
        <v>33322.18</v>
      </c>
      <c r="D297" s="55">
        <v>9.6767100452820803E-2</v>
      </c>
      <c r="E297" s="56">
        <v>1463.2113533990591</v>
      </c>
    </row>
    <row r="298" spans="1:7">
      <c r="A298" s="58">
        <v>531</v>
      </c>
      <c r="B298" s="53">
        <v>25.241800000000001</v>
      </c>
      <c r="C298" s="54">
        <v>14958.38</v>
      </c>
      <c r="D298" s="55">
        <v>4.342061409393954E-2</v>
      </c>
      <c r="E298" s="56">
        <v>1469.1850255750983</v>
      </c>
    </row>
    <row r="299" spans="1:7">
      <c r="A299" s="58" t="s">
        <v>222</v>
      </c>
      <c r="B299" s="53">
        <v>25.405200000000001</v>
      </c>
      <c r="C299" s="54">
        <v>4632.18</v>
      </c>
      <c r="D299" s="55">
        <v>1.3511746205222946E-2</v>
      </c>
      <c r="E299" s="56">
        <v>1475.2997791540042</v>
      </c>
    </row>
    <row r="300" spans="1:7">
      <c r="A300" s="58">
        <v>532</v>
      </c>
      <c r="B300" s="53">
        <v>25.404600000000002</v>
      </c>
      <c r="C300" s="54">
        <v>11604.280000000002</v>
      </c>
      <c r="D300" s="55">
        <v>3.3704266743312783E-2</v>
      </c>
      <c r="E300" s="56">
        <v>1475.2780154077111</v>
      </c>
    </row>
    <row r="301" spans="1:7">
      <c r="A301" s="58">
        <v>533</v>
      </c>
      <c r="B301" s="53">
        <v>25.586400000000001</v>
      </c>
      <c r="C301" s="54">
        <v>17055.04</v>
      </c>
      <c r="D301" s="55">
        <v>4.9651587829716168E-2</v>
      </c>
      <c r="E301" s="56">
        <v>1482.0815297345664</v>
      </c>
    </row>
    <row r="302" spans="1:7">
      <c r="A302" s="58">
        <v>543</v>
      </c>
      <c r="B302" s="53">
        <v>25.7622</v>
      </c>
      <c r="C302" s="54">
        <v>14612.14</v>
      </c>
      <c r="D302" s="55">
        <v>4.2385656390005237E-2</v>
      </c>
      <c r="E302" s="56">
        <v>1488.6613964910971</v>
      </c>
    </row>
    <row r="303" spans="1:7">
      <c r="A303" s="58">
        <v>544</v>
      </c>
      <c r="B303" s="53">
        <v>25.828600000000002</v>
      </c>
      <c r="C303" s="54">
        <v>24110.920000000002</v>
      </c>
      <c r="D303" s="55">
        <v>7.0097443341078647E-2</v>
      </c>
      <c r="E303" s="56">
        <v>1491.1464947731015</v>
      </c>
    </row>
    <row r="304" spans="1:7">
      <c r="A304" s="58">
        <v>545</v>
      </c>
      <c r="B304" s="53">
        <v>25.993599999999997</v>
      </c>
      <c r="C304" s="54">
        <v>58949.4</v>
      </c>
      <c r="D304" s="55">
        <v>0.17223444227857659</v>
      </c>
      <c r="E304" s="56">
        <v>1497.321363674755</v>
      </c>
    </row>
    <row r="305" spans="1:5">
      <c r="A305" s="61" t="s">
        <v>145</v>
      </c>
      <c r="B305" s="53">
        <v>25.992600000000003</v>
      </c>
      <c r="C305" s="54">
        <v>12491.66</v>
      </c>
      <c r="D305" s="55">
        <v>3.6787910005380765E-2</v>
      </c>
      <c r="E305" s="56">
        <v>1497.2834747107941</v>
      </c>
    </row>
    <row r="306" spans="1:5">
      <c r="A306" s="62" t="s">
        <v>146</v>
      </c>
      <c r="B306" s="53">
        <v>26.065200000000004</v>
      </c>
      <c r="C306" s="54">
        <v>23823.279999999999</v>
      </c>
      <c r="D306" s="55">
        <v>6.9158636656057274E-2</v>
      </c>
      <c r="E306" s="56">
        <v>1500</v>
      </c>
    </row>
    <row r="307" spans="1:5">
      <c r="A307" s="61">
        <v>534</v>
      </c>
      <c r="B307" s="53">
        <v>26.236000000000001</v>
      </c>
      <c r="C307" s="54">
        <v>10312.84</v>
      </c>
      <c r="D307" s="55">
        <v>3.012774662094601E-2</v>
      </c>
      <c r="E307" s="56">
        <v>1506.6880701485827</v>
      </c>
    </row>
    <row r="308" spans="1:5">
      <c r="A308" s="61" t="s">
        <v>147</v>
      </c>
      <c r="B308" s="53"/>
      <c r="C308" s="54"/>
      <c r="D308" s="55"/>
      <c r="E308" s="56"/>
    </row>
    <row r="309" spans="1:5">
      <c r="A309" s="58">
        <v>184</v>
      </c>
      <c r="B309" s="53">
        <v>26.728199999999998</v>
      </c>
      <c r="C309" s="54">
        <v>7261.2800000000007</v>
      </c>
      <c r="D309" s="55">
        <v>2.1010808818500114E-2</v>
      </c>
      <c r="E309" s="56">
        <v>1525.9646245056956</v>
      </c>
    </row>
    <row r="310" spans="1:5">
      <c r="A310" s="58" t="s">
        <v>148</v>
      </c>
      <c r="B310" s="53">
        <v>26.830200000000001</v>
      </c>
      <c r="C310" s="54">
        <v>10595.539999999999</v>
      </c>
      <c r="D310" s="55">
        <v>3.0454971718622638E-2</v>
      </c>
      <c r="E310" s="56">
        <v>1529.9586717772945</v>
      </c>
    </row>
    <row r="311" spans="1:5">
      <c r="A311" s="58">
        <v>178</v>
      </c>
      <c r="B311" s="53"/>
      <c r="C311" s="54"/>
      <c r="D311" s="55"/>
      <c r="E311" s="56"/>
    </row>
    <row r="312" spans="1:5">
      <c r="A312" s="58" t="s">
        <v>203</v>
      </c>
      <c r="B312" s="53">
        <v>26.982400000000002</v>
      </c>
      <c r="C312" s="54">
        <v>20485</v>
      </c>
      <c r="D312" s="55">
        <v>5.9060264178916619E-2</v>
      </c>
      <c r="E312" s="56">
        <v>1535.9196297404881</v>
      </c>
    </row>
    <row r="313" spans="1:5">
      <c r="A313" s="58">
        <v>535</v>
      </c>
      <c r="B313" s="53">
        <v>27.15</v>
      </c>
      <c r="C313" s="54">
        <v>38443.840000000004</v>
      </c>
      <c r="D313" s="55">
        <v>0.11180129298349237</v>
      </c>
      <c r="E313" s="56">
        <v>1542.4840953791856</v>
      </c>
    </row>
    <row r="314" spans="1:5">
      <c r="A314" s="58">
        <v>546</v>
      </c>
      <c r="B314" s="53">
        <v>27.433</v>
      </c>
      <c r="C314" s="54">
        <v>15965.720000000001</v>
      </c>
      <c r="D314" s="55">
        <v>4.6198965276006823E-2</v>
      </c>
      <c r="E314" s="56">
        <v>1553.5663786804082</v>
      </c>
    </row>
    <row r="315" spans="1:5">
      <c r="A315" s="58">
        <v>547</v>
      </c>
      <c r="B315" s="53">
        <v>27.693200000000001</v>
      </c>
      <c r="C315" s="54">
        <v>11123.68</v>
      </c>
      <c r="D315" s="55">
        <v>3.1930469180184731E-2</v>
      </c>
      <c r="E315" s="56">
        <v>1563.7577958488419</v>
      </c>
    </row>
    <row r="316" spans="1:5">
      <c r="A316" s="62" t="s">
        <v>149</v>
      </c>
      <c r="B316" s="53">
        <v>28.618600000000004</v>
      </c>
      <c r="C316" s="54">
        <v>11006.079999999998</v>
      </c>
      <c r="D316" s="55">
        <v>3.1409816733491011E-2</v>
      </c>
      <c r="E316" s="56">
        <v>1600</v>
      </c>
    </row>
    <row r="317" spans="1:5">
      <c r="A317" s="61" t="s">
        <v>170</v>
      </c>
      <c r="B317" s="53">
        <v>28.665399999999998</v>
      </c>
      <c r="C317" s="54">
        <v>12976.899999999998</v>
      </c>
      <c r="D317" s="55">
        <v>3.6539875781815105E-2</v>
      </c>
      <c r="E317" s="56">
        <v>1601.8325527420614</v>
      </c>
    </row>
    <row r="318" spans="1:5">
      <c r="A318" s="61" t="s">
        <v>150</v>
      </c>
      <c r="B318" s="53"/>
      <c r="C318" s="54"/>
      <c r="D318" s="55"/>
      <c r="E318" s="56"/>
    </row>
    <row r="319" spans="1:5">
      <c r="A319" s="61">
        <v>370</v>
      </c>
      <c r="B319" s="53">
        <v>30.911199999999997</v>
      </c>
      <c r="C319" s="54">
        <v>2529.3599999999997</v>
      </c>
      <c r="D319" s="55">
        <v>7.3440724853798224E-3</v>
      </c>
      <c r="E319" s="56">
        <v>1693.944773424199</v>
      </c>
    </row>
    <row r="320" spans="1:5">
      <c r="A320" s="62" t="s">
        <v>151</v>
      </c>
      <c r="B320" s="53">
        <v>31.059000000000005</v>
      </c>
      <c r="C320" s="54">
        <v>9948.119999999999</v>
      </c>
      <c r="D320" s="55">
        <v>2.9015298405354689E-2</v>
      </c>
      <c r="E320" s="56">
        <v>1700</v>
      </c>
    </row>
    <row r="321" spans="1:5">
      <c r="A321" s="62" t="s">
        <v>152</v>
      </c>
      <c r="B321" s="53">
        <v>33.363399999999999</v>
      </c>
      <c r="C321" s="54">
        <v>3972.06</v>
      </c>
      <c r="D321" s="55">
        <v>1.1720091944329242E-2</v>
      </c>
      <c r="E321" s="56">
        <v>1800</v>
      </c>
    </row>
  </sheetData>
  <mergeCells count="19">
    <mergeCell ref="B1:E1"/>
    <mergeCell ref="F1:G1"/>
    <mergeCell ref="H1:I1"/>
    <mergeCell ref="F4:F7"/>
    <mergeCell ref="G4:G7"/>
    <mergeCell ref="F94:F96"/>
    <mergeCell ref="G94:G96"/>
    <mergeCell ref="F213:F214"/>
    <mergeCell ref="G213:G214"/>
    <mergeCell ref="G99:G100"/>
    <mergeCell ref="H99:H100"/>
    <mergeCell ref="H216:H218"/>
    <mergeCell ref="I216:I218"/>
    <mergeCell ref="H5:H7"/>
    <mergeCell ref="I5:I7"/>
    <mergeCell ref="H22:H24"/>
    <mergeCell ref="I22:I24"/>
    <mergeCell ref="I94:I96"/>
    <mergeCell ref="H94:H96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I307"/>
  <sheetViews>
    <sheetView topLeftCell="A238" workbookViewId="0">
      <selection activeCell="G248" sqref="G248"/>
    </sheetView>
  </sheetViews>
  <sheetFormatPr baseColWidth="10" defaultColWidth="8.83203125" defaultRowHeight="14" x14ac:dyDescent="0"/>
  <cols>
    <col min="1" max="1" width="20.1640625" style="42" customWidth="1"/>
    <col min="2" max="2" width="8.83203125" style="42"/>
    <col min="3" max="3" width="10.5" style="42" bestFit="1" customWidth="1"/>
    <col min="4" max="5" width="8.83203125" style="42"/>
    <col min="6" max="6" width="10.83203125" style="42" bestFit="1" customWidth="1"/>
    <col min="7" max="7" width="17" style="42" customWidth="1"/>
    <col min="8" max="8" width="10.83203125" style="42" bestFit="1" customWidth="1"/>
    <col min="9" max="16384" width="8.83203125" style="42"/>
  </cols>
  <sheetData>
    <row r="1" spans="1:9">
      <c r="B1" s="115" t="s">
        <v>1252</v>
      </c>
      <c r="C1" s="115"/>
      <c r="D1" s="115"/>
      <c r="E1" s="115"/>
      <c r="F1" s="115" t="s">
        <v>307</v>
      </c>
      <c r="G1" s="115"/>
      <c r="H1" s="115" t="s">
        <v>342</v>
      </c>
      <c r="I1" s="115"/>
    </row>
    <row r="2" spans="1:9">
      <c r="A2" s="47" t="s">
        <v>0</v>
      </c>
      <c r="B2" s="48" t="s">
        <v>153</v>
      </c>
      <c r="C2" s="49" t="s">
        <v>154</v>
      </c>
      <c r="D2" s="50" t="s">
        <v>155</v>
      </c>
      <c r="E2" s="51" t="s">
        <v>156</v>
      </c>
    </row>
    <row r="3" spans="1:9">
      <c r="A3" s="47"/>
      <c r="B3" s="48"/>
      <c r="C3" s="49"/>
      <c r="D3" s="50"/>
      <c r="E3" s="51"/>
      <c r="F3" s="42" t="s">
        <v>1253</v>
      </c>
      <c r="G3" s="42" t="s">
        <v>1254</v>
      </c>
      <c r="H3" s="42" t="s">
        <v>1364</v>
      </c>
      <c r="I3" s="42" t="s">
        <v>513</v>
      </c>
    </row>
    <row r="4" spans="1:9">
      <c r="A4" s="52" t="s">
        <v>213</v>
      </c>
      <c r="B4" s="53">
        <v>2.2072500000000002</v>
      </c>
      <c r="C4" s="54">
        <v>580839.25</v>
      </c>
      <c r="D4" s="63">
        <v>1.4859740050233132</v>
      </c>
      <c r="E4" s="56">
        <v>616.9781929475281</v>
      </c>
      <c r="F4" s="115" t="s">
        <v>1155</v>
      </c>
      <c r="G4" s="114" t="s">
        <v>411</v>
      </c>
      <c r="H4" s="115" t="s">
        <v>1365</v>
      </c>
      <c r="I4" s="115" t="s">
        <v>343</v>
      </c>
    </row>
    <row r="5" spans="1:9">
      <c r="A5" s="52" t="s">
        <v>172</v>
      </c>
      <c r="B5" s="53">
        <v>2.2380000000000004</v>
      </c>
      <c r="C5" s="54">
        <v>16570.525000000001</v>
      </c>
      <c r="D5" s="63">
        <v>4.3099897813403738E-2</v>
      </c>
      <c r="E5" s="56">
        <v>618.65159879723319</v>
      </c>
      <c r="F5" s="115"/>
      <c r="G5" s="114"/>
      <c r="H5" s="115"/>
      <c r="I5" s="115"/>
    </row>
    <row r="6" spans="1:9">
      <c r="A6" s="52" t="s">
        <v>173</v>
      </c>
      <c r="B6" s="53">
        <v>2.2102500000000003</v>
      </c>
      <c r="C6" s="54">
        <v>102027.20000000001</v>
      </c>
      <c r="D6" s="63">
        <v>0.26457464048262319</v>
      </c>
      <c r="E6" s="56">
        <v>617.12734672066745</v>
      </c>
      <c r="F6" s="115"/>
      <c r="G6" s="114"/>
      <c r="H6" s="115"/>
      <c r="I6" s="115"/>
    </row>
    <row r="7" spans="1:9">
      <c r="A7" s="52" t="s">
        <v>212</v>
      </c>
      <c r="B7" s="53">
        <v>2.2402500000000001</v>
      </c>
      <c r="C7" s="54">
        <v>201536.45</v>
      </c>
      <c r="D7" s="63">
        <v>0.52583177901178402</v>
      </c>
      <c r="E7" s="56">
        <v>618.7687806301783</v>
      </c>
      <c r="F7" s="115"/>
      <c r="G7" s="114"/>
      <c r="H7" s="115"/>
      <c r="I7" s="115"/>
    </row>
    <row r="8" spans="1:9">
      <c r="A8" s="52" t="s">
        <v>186</v>
      </c>
      <c r="B8" s="53">
        <v>2.7394999999999996</v>
      </c>
      <c r="C8" s="54">
        <v>146325.70000000001</v>
      </c>
      <c r="D8" s="63">
        <v>0.38420824931539105</v>
      </c>
      <c r="E8" s="56">
        <v>645.99272328748782</v>
      </c>
    </row>
    <row r="9" spans="1:9">
      <c r="A9" s="52" t="s">
        <v>191</v>
      </c>
      <c r="B9" s="53">
        <v>2.7394999999999996</v>
      </c>
      <c r="C9" s="54">
        <v>143243.45000000001</v>
      </c>
      <c r="D9" s="63">
        <v>0.37337911016906544</v>
      </c>
      <c r="E9" s="56">
        <v>645.99272328748782</v>
      </c>
    </row>
    <row r="10" spans="1:9">
      <c r="A10" s="52" t="s">
        <v>228</v>
      </c>
      <c r="B10" s="53">
        <v>2.7409999999999997</v>
      </c>
      <c r="C10" s="54">
        <v>14940.95</v>
      </c>
      <c r="D10" s="63">
        <v>3.8707121139430846E-2</v>
      </c>
      <c r="E10" s="56">
        <v>646.07520082296469</v>
      </c>
    </row>
    <row r="11" spans="1:9">
      <c r="A11" s="52" t="s">
        <v>187</v>
      </c>
      <c r="B11" s="53">
        <v>2.9130000000000003</v>
      </c>
      <c r="C11" s="54">
        <v>3436.2750000000001</v>
      </c>
      <c r="D11" s="63">
        <v>9.0757327517300874E-3</v>
      </c>
      <c r="E11" s="56">
        <v>655.45199354768624</v>
      </c>
    </row>
    <row r="12" spans="1:9">
      <c r="A12" s="52" t="s">
        <v>174</v>
      </c>
      <c r="B12" s="53">
        <v>2.9533333333333331</v>
      </c>
      <c r="C12" s="54">
        <v>2304.5333333333333</v>
      </c>
      <c r="D12" s="63">
        <v>6.2192327313423702E-3</v>
      </c>
      <c r="E12" s="56">
        <v>657.54184920212708</v>
      </c>
    </row>
    <row r="13" spans="1:9">
      <c r="A13" s="52" t="s">
        <v>163</v>
      </c>
      <c r="B13" s="53">
        <v>3.1272500000000001</v>
      </c>
      <c r="C13" s="54">
        <v>6913.3249999999998</v>
      </c>
      <c r="D13" s="63">
        <v>1.7906274554810052E-2</v>
      </c>
      <c r="E13" s="56">
        <v>667.13624539612647</v>
      </c>
    </row>
    <row r="14" spans="1:9">
      <c r="A14" s="52" t="s">
        <v>175</v>
      </c>
      <c r="B14" s="53">
        <v>3.2814999999999999</v>
      </c>
      <c r="C14" s="54">
        <v>23373.15</v>
      </c>
      <c r="D14" s="63">
        <v>6.2757591935614657E-2</v>
      </c>
      <c r="E14" s="56">
        <v>675.53811967421279</v>
      </c>
      <c r="F14" s="115" t="s">
        <v>1255</v>
      </c>
      <c r="G14" s="114" t="s">
        <v>1160</v>
      </c>
      <c r="H14" s="115" t="s">
        <v>1366</v>
      </c>
      <c r="I14" s="114" t="s">
        <v>350</v>
      </c>
    </row>
    <row r="15" spans="1:9">
      <c r="A15" s="52" t="s">
        <v>193</v>
      </c>
      <c r="B15" s="53">
        <v>3.2983500000000001</v>
      </c>
      <c r="C15" s="54">
        <v>40214.174999999996</v>
      </c>
      <c r="D15" s="63">
        <v>0.10376754038517499</v>
      </c>
      <c r="E15" s="56">
        <v>676.46319663601423</v>
      </c>
      <c r="F15" s="115"/>
      <c r="G15" s="114"/>
      <c r="H15" s="115"/>
      <c r="I15" s="114"/>
    </row>
    <row r="16" spans="1:9">
      <c r="A16" s="52">
        <v>25</v>
      </c>
      <c r="B16" s="53">
        <v>3.3369999999999997</v>
      </c>
      <c r="C16" s="54">
        <v>46757.25</v>
      </c>
      <c r="D16" s="63">
        <v>0.1197121732729815</v>
      </c>
      <c r="E16" s="56">
        <v>678.57029792071</v>
      </c>
    </row>
    <row r="17" spans="1:9">
      <c r="A17" s="52" t="s">
        <v>162</v>
      </c>
      <c r="B17" s="53"/>
      <c r="C17" s="54"/>
      <c r="D17" s="63"/>
      <c r="E17" s="56"/>
      <c r="F17" s="42" t="s">
        <v>1256</v>
      </c>
      <c r="G17" s="42" t="s">
        <v>1257</v>
      </c>
      <c r="H17" s="42" t="s">
        <v>1367</v>
      </c>
      <c r="I17" s="42" t="s">
        <v>493</v>
      </c>
    </row>
    <row r="18" spans="1:9">
      <c r="A18" s="57" t="s">
        <v>1</v>
      </c>
      <c r="B18" s="53"/>
      <c r="C18" s="54"/>
      <c r="D18" s="63"/>
      <c r="E18" s="56"/>
    </row>
    <row r="19" spans="1:9">
      <c r="A19" s="58" t="s">
        <v>176</v>
      </c>
      <c r="B19" s="53">
        <v>3.5410000000000004</v>
      </c>
      <c r="C19" s="54">
        <v>33909.425000000003</v>
      </c>
      <c r="D19" s="63">
        <v>8.931600110416224E-2</v>
      </c>
      <c r="E19" s="56">
        <v>689.68223998984922</v>
      </c>
    </row>
    <row r="20" spans="1:9">
      <c r="A20" s="57" t="s">
        <v>2</v>
      </c>
      <c r="B20" s="53">
        <v>3.6207499999999997</v>
      </c>
      <c r="C20" s="54">
        <v>44907.524999999994</v>
      </c>
      <c r="D20" s="63">
        <v>0.11643874827235341</v>
      </c>
      <c r="E20" s="56">
        <v>694.0394414011605</v>
      </c>
      <c r="F20" s="42" t="s">
        <v>1258</v>
      </c>
      <c r="G20" s="42" t="s">
        <v>1259</v>
      </c>
      <c r="H20" s="42" t="s">
        <v>1368</v>
      </c>
      <c r="I20" s="42" t="s">
        <v>1369</v>
      </c>
    </row>
    <row r="21" spans="1:9">
      <c r="A21" s="59" t="s">
        <v>3</v>
      </c>
      <c r="B21" s="53">
        <v>3.73</v>
      </c>
      <c r="C21" s="54"/>
      <c r="D21" s="63"/>
      <c r="E21" s="56">
        <v>700</v>
      </c>
    </row>
    <row r="22" spans="1:9">
      <c r="A22" s="52" t="s">
        <v>210</v>
      </c>
      <c r="B22" s="53"/>
      <c r="C22" s="54"/>
      <c r="D22" s="63"/>
      <c r="E22" s="56"/>
    </row>
    <row r="23" spans="1:9">
      <c r="A23" s="52" t="s">
        <v>214</v>
      </c>
      <c r="B23" s="53">
        <v>3.7472500000000002</v>
      </c>
      <c r="C23" s="54">
        <v>9968.1</v>
      </c>
      <c r="D23" s="63">
        <v>2.6081288250907528E-2</v>
      </c>
      <c r="E23" s="56">
        <v>700.93575634644776</v>
      </c>
    </row>
    <row r="24" spans="1:9">
      <c r="A24" s="52"/>
      <c r="B24" s="53"/>
      <c r="C24" s="54"/>
      <c r="D24" s="63"/>
      <c r="E24" s="56"/>
      <c r="F24" s="42" t="s">
        <v>1260</v>
      </c>
      <c r="G24" s="42" t="s">
        <v>291</v>
      </c>
      <c r="H24" s="42" t="s">
        <v>1370</v>
      </c>
      <c r="I24" s="42" t="s">
        <v>270</v>
      </c>
    </row>
    <row r="25" spans="1:9">
      <c r="A25" s="52" t="s">
        <v>4</v>
      </c>
      <c r="B25" s="53">
        <v>3.9152499999999999</v>
      </c>
      <c r="C25" s="54">
        <v>5074.0250000000005</v>
      </c>
      <c r="D25" s="63">
        <v>1.2902318832558029E-2</v>
      </c>
      <c r="E25" s="56">
        <v>710.09513239652745</v>
      </c>
    </row>
    <row r="26" spans="1:9">
      <c r="A26" s="58" t="s">
        <v>245</v>
      </c>
      <c r="B26" s="53">
        <v>4.0880000000000001</v>
      </c>
      <c r="C26" s="54">
        <v>57190.5</v>
      </c>
      <c r="D26" s="63">
        <v>0.15760700222537155</v>
      </c>
      <c r="E26" s="56">
        <v>719.50804224750141</v>
      </c>
      <c r="F26" s="42" t="s">
        <v>1261</v>
      </c>
      <c r="G26" s="42" t="s">
        <v>1262</v>
      </c>
    </row>
    <row r="27" spans="1:9">
      <c r="A27" s="58"/>
      <c r="B27" s="53"/>
      <c r="C27" s="54"/>
      <c r="D27" s="63"/>
      <c r="E27" s="56"/>
      <c r="F27" s="42" t="s">
        <v>1263</v>
      </c>
      <c r="G27" s="42" t="s">
        <v>867</v>
      </c>
      <c r="H27" s="42" t="s">
        <v>1371</v>
      </c>
      <c r="I27" s="42" t="s">
        <v>1372</v>
      </c>
    </row>
    <row r="28" spans="1:9">
      <c r="A28" s="58" t="s">
        <v>243</v>
      </c>
      <c r="B28" s="53">
        <v>4.3367500000000003</v>
      </c>
      <c r="C28" s="54">
        <v>4731</v>
      </c>
      <c r="D28" s="63">
        <v>1.3001563556323132E-2</v>
      </c>
      <c r="E28" s="56">
        <v>733.07207319083864</v>
      </c>
    </row>
    <row r="29" spans="1:9">
      <c r="A29" s="57" t="s">
        <v>164</v>
      </c>
      <c r="B29" s="53"/>
      <c r="C29" s="54"/>
      <c r="D29" s="63"/>
      <c r="E29" s="56"/>
    </row>
    <row r="30" spans="1:9">
      <c r="A30" s="60" t="s">
        <v>5</v>
      </c>
      <c r="B30" s="53"/>
      <c r="C30" s="54"/>
      <c r="D30" s="63"/>
      <c r="E30" s="56"/>
    </row>
    <row r="31" spans="1:9">
      <c r="A31" s="58" t="s">
        <v>252</v>
      </c>
      <c r="B31" s="53">
        <v>4.2922499999999992</v>
      </c>
      <c r="C31" s="54">
        <v>2361.8249999999998</v>
      </c>
      <c r="D31" s="63">
        <v>5.9563361210632866E-3</v>
      </c>
      <c r="E31" s="56">
        <v>730.6489660152605</v>
      </c>
    </row>
    <row r="32" spans="1:9">
      <c r="A32" s="58" t="s">
        <v>10</v>
      </c>
      <c r="B32" s="53">
        <v>4.4095000000000004</v>
      </c>
      <c r="C32" s="54">
        <v>10457.75</v>
      </c>
      <c r="D32" s="63">
        <v>2.7210700731243875E-2</v>
      </c>
      <c r="E32" s="56">
        <v>737.04178341883221</v>
      </c>
      <c r="F32" s="115" t="s">
        <v>1264</v>
      </c>
      <c r="G32" s="115" t="s">
        <v>298</v>
      </c>
    </row>
    <row r="33" spans="1:9">
      <c r="A33" s="58" t="s">
        <v>6</v>
      </c>
      <c r="B33" s="53">
        <v>4.4097499999999998</v>
      </c>
      <c r="C33" s="54">
        <v>41932.925000000003</v>
      </c>
      <c r="D33" s="63">
        <v>0.10958249380374491</v>
      </c>
      <c r="E33" s="56">
        <v>737.05459939057596</v>
      </c>
      <c r="F33" s="115"/>
      <c r="G33" s="115"/>
    </row>
    <row r="34" spans="1:9">
      <c r="A34" s="61" t="s">
        <v>7</v>
      </c>
      <c r="B34" s="53">
        <v>4.4102499999999996</v>
      </c>
      <c r="C34" s="54">
        <v>20098.974999999999</v>
      </c>
      <c r="D34" s="63">
        <v>5.2762655727473906E-2</v>
      </c>
      <c r="E34" s="56">
        <v>737.08225929348805</v>
      </c>
      <c r="F34" s="115"/>
      <c r="G34" s="115"/>
    </row>
    <row r="35" spans="1:9">
      <c r="A35" s="58" t="s">
        <v>215</v>
      </c>
      <c r="B35" s="53">
        <v>4.4742499999999996</v>
      </c>
      <c r="C35" s="54">
        <v>4449.6749999999993</v>
      </c>
      <c r="D35" s="63">
        <v>1.189595464197765E-2</v>
      </c>
      <c r="E35" s="56">
        <v>740.56964600606864</v>
      </c>
    </row>
    <row r="36" spans="1:9">
      <c r="A36" s="61" t="s">
        <v>8</v>
      </c>
      <c r="B36" s="53">
        <v>4.4807500000000005</v>
      </c>
      <c r="C36" s="54">
        <v>3820884.6749999998</v>
      </c>
      <c r="D36" s="63">
        <v>9.8634395660436365</v>
      </c>
      <c r="E36" s="56">
        <v>740.92461435300686</v>
      </c>
      <c r="F36" s="42" t="s">
        <v>1265</v>
      </c>
      <c r="G36" s="42" t="s">
        <v>776</v>
      </c>
    </row>
    <row r="37" spans="1:9">
      <c r="A37" s="61">
        <v>520</v>
      </c>
      <c r="B37" s="53">
        <v>4.6370000000000005</v>
      </c>
      <c r="C37" s="54">
        <v>245364.52499999999</v>
      </c>
      <c r="D37" s="63">
        <v>0.63936548015670047</v>
      </c>
      <c r="E37" s="56">
        <v>749.44417727437622</v>
      </c>
      <c r="F37" s="42" t="s">
        <v>1266</v>
      </c>
      <c r="G37" s="42" t="s">
        <v>376</v>
      </c>
      <c r="H37" s="42" t="s">
        <v>1373</v>
      </c>
      <c r="I37" s="42" t="s">
        <v>376</v>
      </c>
    </row>
    <row r="38" spans="1:9">
      <c r="A38" s="61" t="s">
        <v>11</v>
      </c>
      <c r="B38" s="53">
        <v>4.6360000000000001</v>
      </c>
      <c r="C38" s="54">
        <v>100782.27500000001</v>
      </c>
      <c r="D38" s="63">
        <v>0.26295906677694797</v>
      </c>
      <c r="E38" s="56">
        <v>749.3903336568286</v>
      </c>
    </row>
    <row r="39" spans="1:9">
      <c r="A39" s="61" t="s">
        <v>9</v>
      </c>
      <c r="B39" s="53"/>
      <c r="C39" s="54"/>
      <c r="D39" s="63"/>
      <c r="E39" s="56"/>
    </row>
    <row r="40" spans="1:9">
      <c r="A40" s="61" t="s">
        <v>165</v>
      </c>
      <c r="B40" s="53">
        <v>4.8030000000000008</v>
      </c>
      <c r="C40" s="54">
        <v>6923.2999999999993</v>
      </c>
      <c r="D40" s="63">
        <v>1.7653090663352512E-2</v>
      </c>
      <c r="E40" s="56">
        <v>758.49500432682646</v>
      </c>
    </row>
    <row r="41" spans="1:9">
      <c r="A41" s="61" t="s">
        <v>12</v>
      </c>
      <c r="B41" s="53">
        <v>4.8030000000000008</v>
      </c>
      <c r="C41" s="54">
        <v>5598.7</v>
      </c>
      <c r="D41" s="63">
        <v>1.4329444962617181E-2</v>
      </c>
      <c r="E41" s="56">
        <v>758.49500432682646</v>
      </c>
    </row>
    <row r="42" spans="1:9">
      <c r="A42" s="61" t="s">
        <v>188</v>
      </c>
      <c r="B42" s="53">
        <v>4.8059999999999992</v>
      </c>
      <c r="C42" s="54">
        <v>11847.474999999999</v>
      </c>
      <c r="D42" s="63">
        <v>3.0461678829073163E-2</v>
      </c>
      <c r="E42" s="56">
        <v>758.65807186608811</v>
      </c>
      <c r="F42" s="42" t="s">
        <v>1267</v>
      </c>
      <c r="G42" s="42" t="s">
        <v>1044</v>
      </c>
    </row>
    <row r="43" spans="1:9">
      <c r="A43" s="61" t="s">
        <v>13</v>
      </c>
      <c r="B43" s="53">
        <v>4.8862500000000004</v>
      </c>
      <c r="C43" s="54">
        <v>35490.125</v>
      </c>
      <c r="D43" s="63">
        <v>9.4247026482118038E-2</v>
      </c>
      <c r="E43" s="56">
        <v>763.03342391562001</v>
      </c>
    </row>
    <row r="44" spans="1:9">
      <c r="A44" s="61">
        <v>551</v>
      </c>
      <c r="B44" s="53"/>
      <c r="C44" s="54"/>
      <c r="D44" s="63"/>
      <c r="E44" s="56"/>
      <c r="F44" s="42" t="s">
        <v>1268</v>
      </c>
      <c r="G44" s="42" t="s">
        <v>274</v>
      </c>
      <c r="H44" s="42" t="s">
        <v>1067</v>
      </c>
      <c r="I44" s="42" t="s">
        <v>274</v>
      </c>
    </row>
    <row r="45" spans="1:9">
      <c r="A45" s="61" t="s">
        <v>15</v>
      </c>
      <c r="B45" s="53">
        <v>5.2809999999999997</v>
      </c>
      <c r="C45" s="54">
        <v>1233.3</v>
      </c>
      <c r="D45" s="63">
        <v>3.2010927598775823E-3</v>
      </c>
      <c r="E45" s="56">
        <v>784.38284545264116</v>
      </c>
    </row>
    <row r="46" spans="1:9">
      <c r="A46" s="61" t="s">
        <v>14</v>
      </c>
      <c r="B46" s="53"/>
      <c r="C46" s="54"/>
      <c r="D46" s="63"/>
      <c r="E46" s="56"/>
    </row>
    <row r="47" spans="1:9">
      <c r="A47" s="61" t="s">
        <v>17</v>
      </c>
      <c r="B47" s="53">
        <v>5.3893333333333331</v>
      </c>
      <c r="C47" s="54">
        <v>1650.2333333333336</v>
      </c>
      <c r="D47" s="63">
        <v>4.3767929605270034E-3</v>
      </c>
      <c r="E47" s="56">
        <v>790.27681667090712</v>
      </c>
    </row>
    <row r="48" spans="1:9">
      <c r="A48" s="61" t="s">
        <v>16</v>
      </c>
      <c r="B48" s="53">
        <v>5.4037500000000005</v>
      </c>
      <c r="C48" s="54">
        <v>42092.224999999999</v>
      </c>
      <c r="D48" s="63">
        <v>0.10925468706325087</v>
      </c>
      <c r="E48" s="56">
        <v>791.24788172138699</v>
      </c>
      <c r="H48" s="42" t="s">
        <v>1374</v>
      </c>
      <c r="I48" s="42" t="s">
        <v>351</v>
      </c>
    </row>
    <row r="49" spans="1:9">
      <c r="A49" s="61">
        <v>321</v>
      </c>
      <c r="B49" s="53">
        <v>5.4507499999999993</v>
      </c>
      <c r="C49" s="54">
        <v>16271.149999999998</v>
      </c>
      <c r="D49" s="63">
        <v>4.1899886959372343E-2</v>
      </c>
      <c r="E49" s="56">
        <v>793.81131203823213</v>
      </c>
      <c r="F49" s="42" t="s">
        <v>1269</v>
      </c>
      <c r="G49" s="42" t="s">
        <v>523</v>
      </c>
    </row>
    <row r="50" spans="1:9">
      <c r="A50" s="62" t="s">
        <v>18</v>
      </c>
      <c r="B50" s="53">
        <v>5.5642500000000004</v>
      </c>
      <c r="C50" s="54"/>
      <c r="D50" s="63"/>
      <c r="E50" s="56">
        <v>800</v>
      </c>
      <c r="F50" s="42" t="s">
        <v>1270</v>
      </c>
      <c r="G50" s="42" t="s">
        <v>298</v>
      </c>
    </row>
    <row r="51" spans="1:9">
      <c r="A51" s="58" t="s">
        <v>19</v>
      </c>
      <c r="B51" s="53">
        <v>5.5827500000000008</v>
      </c>
      <c r="C51" s="54">
        <v>15054.9</v>
      </c>
      <c r="D51" s="63">
        <v>3.8986371918946078E-2</v>
      </c>
      <c r="E51" s="56">
        <v>800.96131171364982</v>
      </c>
    </row>
    <row r="52" spans="1:9">
      <c r="A52" s="61" t="s">
        <v>20</v>
      </c>
      <c r="B52" s="53">
        <v>5.5932500000000003</v>
      </c>
      <c r="C52" s="54">
        <v>3215.2499999999995</v>
      </c>
      <c r="D52" s="63">
        <v>8.1425844290064272E-3</v>
      </c>
      <c r="E52" s="56">
        <v>801.11854785505557</v>
      </c>
    </row>
    <row r="53" spans="1:9">
      <c r="A53" s="61" t="s">
        <v>21</v>
      </c>
      <c r="B53" s="53"/>
      <c r="C53" s="54"/>
      <c r="D53" s="63"/>
      <c r="E53" s="56"/>
    </row>
    <row r="54" spans="1:9">
      <c r="A54" s="58" t="s">
        <v>194</v>
      </c>
      <c r="B54" s="53"/>
      <c r="C54" s="54"/>
      <c r="D54" s="63"/>
      <c r="E54" s="56"/>
    </row>
    <row r="55" spans="1:9">
      <c r="A55" s="58">
        <v>552</v>
      </c>
      <c r="B55" s="53"/>
      <c r="C55" s="54"/>
      <c r="D55" s="63"/>
      <c r="E55" s="56"/>
    </row>
    <row r="56" spans="1:9">
      <c r="A56" s="58" t="s">
        <v>22</v>
      </c>
      <c r="B56" s="53">
        <v>5.7202500000000001</v>
      </c>
      <c r="C56" s="54">
        <v>3969.1499999999996</v>
      </c>
      <c r="D56" s="63">
        <v>1.0813615973010069E-2</v>
      </c>
      <c r="E56" s="56">
        <v>806.03048309358371</v>
      </c>
      <c r="F56" s="42" t="s">
        <v>1271</v>
      </c>
      <c r="G56" s="42" t="s">
        <v>1272</v>
      </c>
      <c r="H56" s="42" t="s">
        <v>1375</v>
      </c>
      <c r="I56" s="42" t="s">
        <v>1376</v>
      </c>
    </row>
    <row r="57" spans="1:9">
      <c r="A57" s="58"/>
      <c r="B57" s="53"/>
      <c r="C57" s="54"/>
      <c r="D57" s="63"/>
      <c r="E57" s="56"/>
      <c r="F57" s="42" t="s">
        <v>959</v>
      </c>
      <c r="G57" s="42" t="s">
        <v>1273</v>
      </c>
      <c r="H57" s="42" t="s">
        <v>1377</v>
      </c>
      <c r="I57" s="42" t="s">
        <v>960</v>
      </c>
    </row>
    <row r="58" spans="1:9">
      <c r="A58" s="58">
        <v>72</v>
      </c>
      <c r="B58" s="53">
        <v>6.0173333333333332</v>
      </c>
      <c r="C58" s="54">
        <v>1562.6666666666667</v>
      </c>
      <c r="D58" s="63">
        <v>3.731971765483942E-3</v>
      </c>
      <c r="E58" s="56">
        <v>817.48033758219037</v>
      </c>
    </row>
    <row r="59" spans="1:9">
      <c r="A59" s="61" t="s">
        <v>23</v>
      </c>
      <c r="B59" s="53">
        <v>6.0835000000000008</v>
      </c>
      <c r="C59" s="54">
        <v>3778.375</v>
      </c>
      <c r="D59" s="63">
        <v>1.0327092302171985E-2</v>
      </c>
      <c r="E59" s="56">
        <v>820.060753206257</v>
      </c>
    </row>
    <row r="60" spans="1:9">
      <c r="A60" s="61">
        <v>36</v>
      </c>
      <c r="B60" s="53">
        <v>6.093</v>
      </c>
      <c r="C60" s="54">
        <v>318022.32500000001</v>
      </c>
      <c r="D60" s="63">
        <v>0.8241378343868645</v>
      </c>
      <c r="E60" s="56">
        <v>820.42986318079443</v>
      </c>
    </row>
    <row r="61" spans="1:9">
      <c r="A61" s="61" t="s">
        <v>24</v>
      </c>
      <c r="B61" s="53">
        <v>6.0954999999999995</v>
      </c>
      <c r="C61" s="54">
        <v>7773.25</v>
      </c>
      <c r="D61" s="63">
        <v>2.0247559030426184E-2</v>
      </c>
      <c r="E61" s="56">
        <v>820.52600845609368</v>
      </c>
    </row>
    <row r="62" spans="1:9">
      <c r="A62" s="61"/>
      <c r="B62" s="53"/>
      <c r="C62" s="54"/>
      <c r="D62" s="63"/>
      <c r="E62" s="56"/>
      <c r="F62" s="42" t="s">
        <v>1274</v>
      </c>
      <c r="G62" s="42" t="s">
        <v>1275</v>
      </c>
    </row>
    <row r="63" spans="1:9">
      <c r="A63" s="61"/>
      <c r="B63" s="53"/>
      <c r="C63" s="54"/>
      <c r="D63" s="63"/>
      <c r="E63" s="56"/>
      <c r="F63" s="42" t="s">
        <v>1276</v>
      </c>
      <c r="G63" s="42" t="s">
        <v>1277</v>
      </c>
    </row>
    <row r="64" spans="1:9">
      <c r="A64" s="61" t="s">
        <v>25</v>
      </c>
      <c r="B64" s="53">
        <v>6.4302499999999991</v>
      </c>
      <c r="C64" s="54">
        <v>16224.6</v>
      </c>
      <c r="D64" s="63">
        <v>4.3558620430004191E-2</v>
      </c>
      <c r="E64" s="56">
        <v>833.46451542384341</v>
      </c>
    </row>
    <row r="65" spans="1:9">
      <c r="A65" s="61" t="s">
        <v>189</v>
      </c>
      <c r="B65" s="53">
        <v>6.5557499999999997</v>
      </c>
      <c r="C65" s="54">
        <v>3249.125</v>
      </c>
      <c r="D65" s="63">
        <v>8.3952673248906973E-3</v>
      </c>
      <c r="E65" s="56">
        <v>838.3110488816825</v>
      </c>
    </row>
    <row r="66" spans="1:9">
      <c r="A66" s="61" t="s">
        <v>28</v>
      </c>
      <c r="B66" s="53">
        <v>6.5582500000000001</v>
      </c>
      <c r="C66" s="54">
        <v>7268.5750000000007</v>
      </c>
      <c r="D66" s="63">
        <v>1.8371670067796601E-2</v>
      </c>
      <c r="E66" s="56">
        <v>838.4068508921041</v>
      </c>
    </row>
    <row r="67" spans="1:9">
      <c r="A67" s="61" t="s">
        <v>27</v>
      </c>
      <c r="B67" s="53"/>
      <c r="C67" s="54"/>
      <c r="D67" s="63"/>
      <c r="E67" s="56"/>
      <c r="F67" s="42" t="s">
        <v>1278</v>
      </c>
      <c r="G67" s="42" t="s">
        <v>298</v>
      </c>
    </row>
    <row r="68" spans="1:9">
      <c r="A68" s="58" t="s">
        <v>30</v>
      </c>
      <c r="B68" s="53"/>
      <c r="C68" s="54"/>
      <c r="D68" s="63"/>
      <c r="E68" s="56"/>
    </row>
    <row r="69" spans="1:9">
      <c r="A69" s="58" t="s">
        <v>216</v>
      </c>
      <c r="B69" s="53"/>
      <c r="C69" s="54"/>
      <c r="D69" s="63"/>
      <c r="E69" s="56"/>
    </row>
    <row r="70" spans="1:9">
      <c r="A70" s="61" t="s">
        <v>26</v>
      </c>
      <c r="B70" s="53">
        <v>6.9647499999999996</v>
      </c>
      <c r="C70" s="54">
        <v>6173.2249999999995</v>
      </c>
      <c r="D70" s="63">
        <v>1.5814057057246013E-2</v>
      </c>
      <c r="E70" s="56">
        <v>854.11438281991764</v>
      </c>
      <c r="F70" s="42" t="s">
        <v>1279</v>
      </c>
      <c r="G70" s="42" t="s">
        <v>1280</v>
      </c>
      <c r="H70" s="42" t="s">
        <v>1378</v>
      </c>
      <c r="I70" s="42" t="s">
        <v>672</v>
      </c>
    </row>
    <row r="71" spans="1:9">
      <c r="A71" s="58" t="s">
        <v>204</v>
      </c>
      <c r="B71" s="53">
        <v>7.0277500000000002</v>
      </c>
      <c r="C71" s="54">
        <v>4111.2249999999995</v>
      </c>
      <c r="D71" s="63">
        <v>1.0836791545742304E-2</v>
      </c>
      <c r="E71" s="56">
        <v>856.54903110937289</v>
      </c>
    </row>
    <row r="72" spans="1:9">
      <c r="A72" s="61" t="s">
        <v>29</v>
      </c>
      <c r="B72" s="53">
        <v>7.1034999999999995</v>
      </c>
      <c r="C72" s="54">
        <v>29679.775000000001</v>
      </c>
      <c r="D72" s="63">
        <v>7.7199103912308581E-2</v>
      </c>
      <c r="E72" s="56">
        <v>859.4762381113818</v>
      </c>
    </row>
    <row r="73" spans="1:9">
      <c r="A73" s="61" t="s">
        <v>166</v>
      </c>
      <c r="B73" s="53">
        <v>7.1496666666666657</v>
      </c>
      <c r="C73" s="54">
        <v>1349.8333333333333</v>
      </c>
      <c r="D73" s="63">
        <v>3.527724099859365E-3</v>
      </c>
      <c r="E73" s="56">
        <v>861.13895093159738</v>
      </c>
    </row>
    <row r="74" spans="1:9">
      <c r="A74" s="58" t="s">
        <v>171</v>
      </c>
      <c r="B74" s="53">
        <v>7.2440000000000007</v>
      </c>
      <c r="C74" s="54">
        <v>44382.324999999997</v>
      </c>
      <c r="D74" s="63">
        <v>0.11591517934592269</v>
      </c>
      <c r="E74" s="56">
        <v>864.90615617181868</v>
      </c>
    </row>
    <row r="75" spans="1:9">
      <c r="A75" s="61" t="s">
        <v>33</v>
      </c>
      <c r="B75" s="53"/>
      <c r="C75" s="54"/>
      <c r="D75" s="63"/>
      <c r="E75" s="56"/>
    </row>
    <row r="76" spans="1:9">
      <c r="A76" s="58" t="s">
        <v>244</v>
      </c>
      <c r="B76" s="53">
        <v>7.3220000000000001</v>
      </c>
      <c r="C76" s="54">
        <v>5946.2</v>
      </c>
      <c r="D76" s="63">
        <v>1.2040881337503695E-2</v>
      </c>
      <c r="E76" s="56">
        <v>797.27117774171074</v>
      </c>
      <c r="F76" s="42" t="s">
        <v>1281</v>
      </c>
      <c r="G76" s="64"/>
      <c r="H76" s="42" t="s">
        <v>1379</v>
      </c>
      <c r="I76" s="42" t="s">
        <v>1380</v>
      </c>
    </row>
    <row r="77" spans="1:9">
      <c r="A77" s="61" t="s">
        <v>31</v>
      </c>
      <c r="B77" s="53">
        <v>7.3147500000000001</v>
      </c>
      <c r="C77" s="54">
        <v>80718.575000000012</v>
      </c>
      <c r="D77" s="63">
        <v>0.21019954502727514</v>
      </c>
      <c r="E77" s="56">
        <v>867.63844408407749</v>
      </c>
    </row>
    <row r="78" spans="1:9">
      <c r="A78" s="61">
        <v>146</v>
      </c>
      <c r="B78" s="53">
        <v>7.3352499999999994</v>
      </c>
      <c r="C78" s="54">
        <v>1732.825</v>
      </c>
      <c r="D78" s="63">
        <v>4.4822940542248004E-3</v>
      </c>
      <c r="E78" s="56">
        <v>868.43446443442167</v>
      </c>
    </row>
    <row r="79" spans="1:9">
      <c r="A79" s="61" t="s">
        <v>32</v>
      </c>
      <c r="B79" s="53">
        <v>7.2797499999999999</v>
      </c>
      <c r="C79" s="54">
        <v>2110.75</v>
      </c>
      <c r="D79" s="63">
        <v>5.3078715412280767E-3</v>
      </c>
      <c r="E79" s="56">
        <v>866.28650204677785</v>
      </c>
    </row>
    <row r="80" spans="1:9">
      <c r="A80" s="61"/>
      <c r="B80" s="53"/>
      <c r="C80" s="54"/>
      <c r="D80" s="63"/>
      <c r="E80" s="56"/>
      <c r="F80" s="42" t="s">
        <v>1282</v>
      </c>
      <c r="G80" s="42" t="s">
        <v>295</v>
      </c>
    </row>
    <row r="81" spans="1:9">
      <c r="A81" s="61">
        <v>310</v>
      </c>
      <c r="B81" s="53">
        <v>7.694</v>
      </c>
      <c r="C81" s="54">
        <v>4380.3666666666677</v>
      </c>
      <c r="D81" s="63">
        <v>1.0173961114054157E-2</v>
      </c>
      <c r="E81" s="56">
        <v>882.20502613704627</v>
      </c>
    </row>
    <row r="82" spans="1:9">
      <c r="A82" s="61"/>
      <c r="B82" s="53"/>
      <c r="C82" s="54"/>
      <c r="D82" s="63"/>
      <c r="E82" s="56"/>
      <c r="F82" s="42" t="s">
        <v>1283</v>
      </c>
      <c r="G82" s="42" t="s">
        <v>1284</v>
      </c>
      <c r="H82" s="42" t="s">
        <v>1381</v>
      </c>
      <c r="I82" s="42" t="s">
        <v>291</v>
      </c>
    </row>
    <row r="83" spans="1:9">
      <c r="A83" s="61" t="s">
        <v>34</v>
      </c>
      <c r="B83" s="53">
        <v>7.8094999999999999</v>
      </c>
      <c r="C83" s="54">
        <v>1669.25</v>
      </c>
      <c r="D83" s="63">
        <v>4.3609425168482296E-3</v>
      </c>
      <c r="E83" s="56">
        <v>886.75711347187405</v>
      </c>
    </row>
    <row r="84" spans="1:9">
      <c r="A84" s="61" t="s">
        <v>36</v>
      </c>
      <c r="B84" s="53">
        <v>7.9192499999999999</v>
      </c>
      <c r="C84" s="54">
        <v>406617.72499999998</v>
      </c>
      <c r="D84" s="63">
        <v>1.059721245034394</v>
      </c>
      <c r="E84" s="56">
        <v>890.99697376757297</v>
      </c>
    </row>
    <row r="85" spans="1:9">
      <c r="A85" s="58" t="s">
        <v>195</v>
      </c>
      <c r="B85" s="53">
        <v>7.9202500000000002</v>
      </c>
      <c r="C85" s="54">
        <v>18145.975000000002</v>
      </c>
      <c r="D85" s="63">
        <v>4.7280428501238057E-2</v>
      </c>
      <c r="E85" s="56">
        <v>891.03589801040516</v>
      </c>
    </row>
    <row r="86" spans="1:9">
      <c r="A86" s="58" t="s">
        <v>192</v>
      </c>
      <c r="B86" s="53">
        <v>7.9329999999999998</v>
      </c>
      <c r="C86" s="54">
        <v>4213</v>
      </c>
      <c r="D86" s="63">
        <v>1.1015623236480972E-2</v>
      </c>
      <c r="E86" s="56">
        <v>891.52853960898778</v>
      </c>
    </row>
    <row r="87" spans="1:9">
      <c r="A87" s="61" t="s">
        <v>39</v>
      </c>
      <c r="B87" s="53"/>
      <c r="C87" s="54"/>
      <c r="D87" s="63"/>
      <c r="E87" s="56"/>
    </row>
    <row r="88" spans="1:9">
      <c r="A88" s="61" t="s">
        <v>38</v>
      </c>
      <c r="B88" s="53">
        <v>7.9764999999999997</v>
      </c>
      <c r="C88" s="54">
        <v>48432.75</v>
      </c>
      <c r="D88" s="63">
        <v>0.12619298619287289</v>
      </c>
      <c r="E88" s="56">
        <v>893.20900638088108</v>
      </c>
      <c r="F88" s="115" t="s">
        <v>1285</v>
      </c>
      <c r="G88" s="114" t="s">
        <v>1286</v>
      </c>
    </row>
    <row r="89" spans="1:9">
      <c r="A89" s="61" t="s">
        <v>37</v>
      </c>
      <c r="B89" s="53">
        <v>8.0367499999999996</v>
      </c>
      <c r="C89" s="54">
        <v>7325.9249999999993</v>
      </c>
      <c r="D89" s="63">
        <v>1.8961207240174902E-2</v>
      </c>
      <c r="E89" s="56">
        <v>895.536802103441</v>
      </c>
      <c r="F89" s="115"/>
      <c r="G89" s="114"/>
    </row>
    <row r="90" spans="1:9">
      <c r="A90" s="58" t="s">
        <v>40</v>
      </c>
      <c r="B90" s="53"/>
      <c r="C90" s="54"/>
      <c r="D90" s="63"/>
      <c r="E90" s="56"/>
    </row>
    <row r="91" spans="1:9">
      <c r="A91" s="62" t="s">
        <v>41</v>
      </c>
      <c r="B91" s="53">
        <v>8.1522500000000004</v>
      </c>
      <c r="C91" s="54">
        <v>2775</v>
      </c>
      <c r="D91" s="63">
        <v>7.3162811550376242E-3</v>
      </c>
      <c r="E91" s="56">
        <v>900</v>
      </c>
    </row>
    <row r="92" spans="1:9">
      <c r="A92" s="58" t="s">
        <v>42</v>
      </c>
      <c r="B92" s="53"/>
      <c r="C92" s="54"/>
      <c r="D92" s="63"/>
      <c r="E92" s="56"/>
    </row>
    <row r="93" spans="1:9">
      <c r="A93" s="58" t="s">
        <v>43</v>
      </c>
      <c r="B93" s="53">
        <v>8.2270000000000003</v>
      </c>
      <c r="C93" s="54">
        <v>2619.3500000000004</v>
      </c>
      <c r="D93" s="63">
        <v>6.4661427265787219E-3</v>
      </c>
      <c r="E93" s="56">
        <v>902.86149151402446</v>
      </c>
    </row>
    <row r="94" spans="1:9">
      <c r="A94" s="61" t="s">
        <v>44</v>
      </c>
      <c r="B94" s="53">
        <v>8.2336666666666662</v>
      </c>
      <c r="C94" s="54">
        <v>3750.6333333333332</v>
      </c>
      <c r="D94" s="63">
        <v>9.127164103702368E-3</v>
      </c>
      <c r="E94" s="56">
        <v>902.54047081097167</v>
      </c>
    </row>
    <row r="95" spans="1:9">
      <c r="A95" s="61"/>
      <c r="B95" s="53"/>
      <c r="C95" s="54"/>
      <c r="D95" s="63"/>
      <c r="E95" s="56"/>
      <c r="F95" s="42" t="s">
        <v>1287</v>
      </c>
      <c r="G95" s="42" t="s">
        <v>277</v>
      </c>
    </row>
    <row r="96" spans="1:9">
      <c r="A96" s="61">
        <v>62</v>
      </c>
      <c r="B96" s="53">
        <v>8.3985000000000003</v>
      </c>
      <c r="C96" s="54">
        <v>1078.0999999999999</v>
      </c>
      <c r="D96" s="63">
        <v>2.9440136878015927E-3</v>
      </c>
      <c r="E96" s="56">
        <v>908.38702749140896</v>
      </c>
      <c r="F96" s="42" t="s">
        <v>1288</v>
      </c>
      <c r="G96" s="42" t="s">
        <v>1289</v>
      </c>
      <c r="H96" s="42" t="s">
        <v>1382</v>
      </c>
      <c r="I96" s="42" t="s">
        <v>278</v>
      </c>
    </row>
    <row r="97" spans="1:9">
      <c r="A97" s="58" t="s">
        <v>46</v>
      </c>
      <c r="B97" s="53">
        <v>8.4855</v>
      </c>
      <c r="C97" s="54">
        <v>2827072.375</v>
      </c>
      <c r="D97" s="63">
        <v>7.2868468181767696</v>
      </c>
      <c r="E97" s="56">
        <v>910.75591293196862</v>
      </c>
      <c r="F97" s="115" t="s">
        <v>1290</v>
      </c>
      <c r="G97" s="114" t="s">
        <v>318</v>
      </c>
      <c r="H97" s="42" t="s">
        <v>1191</v>
      </c>
      <c r="I97" s="42" t="s">
        <v>1188</v>
      </c>
    </row>
    <row r="98" spans="1:9">
      <c r="A98" s="58" t="s">
        <v>45</v>
      </c>
      <c r="B98" s="53">
        <v>8.5317500000000006</v>
      </c>
      <c r="C98" s="54">
        <v>5291.4250000000002</v>
      </c>
      <c r="D98" s="63">
        <v>1.4023562407949186E-2</v>
      </c>
      <c r="E98" s="56">
        <v>912.24881283576224</v>
      </c>
      <c r="F98" s="115"/>
      <c r="G98" s="114"/>
      <c r="H98" s="42" t="s">
        <v>635</v>
      </c>
      <c r="I98" s="42" t="s">
        <v>285</v>
      </c>
    </row>
    <row r="99" spans="1:9">
      <c r="A99" s="58">
        <v>141</v>
      </c>
      <c r="B99" s="53">
        <v>8.5805000000000007</v>
      </c>
      <c r="C99" s="54">
        <v>7420.1500000000005</v>
      </c>
      <c r="D99" s="63">
        <v>2.1149595798698066E-2</v>
      </c>
      <c r="E99" s="56">
        <v>913.82095901664013</v>
      </c>
      <c r="F99" s="115"/>
      <c r="G99" s="114"/>
    </row>
    <row r="100" spans="1:9">
      <c r="A100" s="58">
        <v>322</v>
      </c>
      <c r="B100" s="53">
        <v>8.5872500000000009</v>
      </c>
      <c r="C100" s="54">
        <v>120047.77499999999</v>
      </c>
      <c r="D100" s="63">
        <v>0.34584997076275481</v>
      </c>
      <c r="E100" s="56">
        <v>914.03904541494398</v>
      </c>
    </row>
    <row r="101" spans="1:9">
      <c r="A101" s="58"/>
      <c r="B101" s="53"/>
      <c r="C101" s="54"/>
      <c r="D101" s="63"/>
      <c r="E101" s="56"/>
      <c r="F101" s="42" t="s">
        <v>1291</v>
      </c>
      <c r="G101" s="42" t="s">
        <v>481</v>
      </c>
      <c r="H101" s="42" t="s">
        <v>1383</v>
      </c>
      <c r="I101" s="42" t="s">
        <v>353</v>
      </c>
    </row>
    <row r="102" spans="1:9">
      <c r="A102" s="61" t="s">
        <v>47</v>
      </c>
      <c r="B102" s="53">
        <v>8.8882500000000011</v>
      </c>
      <c r="C102" s="54">
        <v>10458.625</v>
      </c>
      <c r="D102" s="63">
        <v>2.8416656565604402E-2</v>
      </c>
      <c r="E102" s="56">
        <v>923.75441158358365</v>
      </c>
      <c r="F102" s="115" t="s">
        <v>1292</v>
      </c>
      <c r="G102" s="114" t="s">
        <v>1195</v>
      </c>
      <c r="H102" s="115" t="s">
        <v>978</v>
      </c>
      <c r="I102" s="114" t="s">
        <v>1384</v>
      </c>
    </row>
    <row r="103" spans="1:9">
      <c r="A103" s="61">
        <v>323</v>
      </c>
      <c r="B103" s="53">
        <v>8.8552499999999998</v>
      </c>
      <c r="C103" s="54">
        <v>5020.5249999999996</v>
      </c>
      <c r="D103" s="63">
        <v>1.361847993438973E-2</v>
      </c>
      <c r="E103" s="56">
        <v>922.6888596127643</v>
      </c>
      <c r="F103" s="115"/>
      <c r="G103" s="114"/>
      <c r="H103" s="115"/>
      <c r="I103" s="114"/>
    </row>
    <row r="104" spans="1:9">
      <c r="A104" s="61" t="s">
        <v>48</v>
      </c>
      <c r="B104" s="53">
        <v>8.9217500000000012</v>
      </c>
      <c r="C104" s="54">
        <v>6055.8749999999991</v>
      </c>
      <c r="D104" s="63">
        <v>1.574192676423207E-2</v>
      </c>
      <c r="E104" s="56">
        <v>924.83649557470926</v>
      </c>
      <c r="F104" s="115"/>
      <c r="G104" s="114"/>
      <c r="H104" s="115"/>
      <c r="I104" s="114"/>
    </row>
    <row r="105" spans="1:9">
      <c r="A105" s="61" t="s">
        <v>49</v>
      </c>
      <c r="B105" s="53">
        <v>8.9344999999999999</v>
      </c>
      <c r="C105" s="54">
        <v>4360.0999999999995</v>
      </c>
      <c r="D105" s="63">
        <v>1.1253309863322425E-2</v>
      </c>
      <c r="E105" s="56">
        <v>925.24827204553492</v>
      </c>
      <c r="F105" s="115"/>
      <c r="G105" s="114"/>
      <c r="H105" s="115"/>
      <c r="I105" s="114"/>
    </row>
    <row r="106" spans="1:9">
      <c r="A106" s="61" t="s">
        <v>50</v>
      </c>
      <c r="B106" s="53">
        <v>9.0955000000000013</v>
      </c>
      <c r="C106" s="54">
        <v>48246.400000000001</v>
      </c>
      <c r="D106" s="63">
        <v>0.12541518026987075</v>
      </c>
      <c r="E106" s="56">
        <v>930.44446479341207</v>
      </c>
    </row>
    <row r="107" spans="1:9">
      <c r="A107" s="61">
        <v>30</v>
      </c>
      <c r="B107" s="53">
        <v>9.0945</v>
      </c>
      <c r="C107" s="54">
        <v>12062.150000000001</v>
      </c>
      <c r="D107" s="63">
        <v>3.132393436577189E-2</v>
      </c>
      <c r="E107" s="56">
        <v>930.41236562960171</v>
      </c>
    </row>
    <row r="108" spans="1:9">
      <c r="A108" s="61" t="s">
        <v>51</v>
      </c>
      <c r="B108" s="53">
        <v>9.1987500000000004</v>
      </c>
      <c r="C108" s="54">
        <v>3383.7249999999999</v>
      </c>
      <c r="D108" s="63">
        <v>8.269999555145683E-3</v>
      </c>
      <c r="E108" s="56">
        <v>933.77687252467967</v>
      </c>
    </row>
    <row r="109" spans="1:9">
      <c r="A109" s="61" t="s">
        <v>52</v>
      </c>
      <c r="B109" s="53"/>
      <c r="C109" s="54"/>
      <c r="D109" s="63"/>
      <c r="E109" s="56"/>
    </row>
    <row r="110" spans="1:9">
      <c r="A110" s="61" t="s">
        <v>53</v>
      </c>
      <c r="B110" s="53"/>
      <c r="C110" s="54"/>
      <c r="D110" s="63"/>
      <c r="E110" s="56"/>
    </row>
    <row r="111" spans="1:9">
      <c r="A111" s="61" t="s">
        <v>54</v>
      </c>
      <c r="B111" s="53">
        <v>9.3680000000000003</v>
      </c>
      <c r="C111" s="54">
        <v>5625.0749999999998</v>
      </c>
      <c r="D111" s="63">
        <v>1.4620051140727036E-2</v>
      </c>
      <c r="E111" s="56">
        <v>939.23982911365579</v>
      </c>
    </row>
    <row r="112" spans="1:9">
      <c r="A112" s="61"/>
      <c r="B112" s="53"/>
      <c r="C112" s="54"/>
      <c r="D112" s="63"/>
      <c r="E112" s="56"/>
      <c r="H112" s="42" t="s">
        <v>1385</v>
      </c>
      <c r="I112" s="42" t="s">
        <v>298</v>
      </c>
    </row>
    <row r="113" spans="1:9">
      <c r="A113" s="61">
        <v>548</v>
      </c>
      <c r="B113" s="53">
        <v>9.5395000000000003</v>
      </c>
      <c r="C113" s="54">
        <v>3520.375</v>
      </c>
      <c r="D113" s="63">
        <v>9.2029629027929639E-3</v>
      </c>
      <c r="E113" s="56">
        <v>944.7754809329258</v>
      </c>
      <c r="F113" s="42" t="s">
        <v>1293</v>
      </c>
      <c r="G113" s="42" t="s">
        <v>1294</v>
      </c>
      <c r="H113" s="42" t="s">
        <v>1386</v>
      </c>
      <c r="I113" s="42" t="s">
        <v>270</v>
      </c>
    </row>
    <row r="114" spans="1:9">
      <c r="A114" s="61">
        <v>549</v>
      </c>
      <c r="B114" s="53"/>
      <c r="C114" s="54"/>
      <c r="D114" s="63"/>
      <c r="E114" s="56"/>
      <c r="F114" s="42" t="s">
        <v>1295</v>
      </c>
      <c r="G114" s="42" t="s">
        <v>1044</v>
      </c>
    </row>
    <row r="115" spans="1:9">
      <c r="A115" s="61" t="s">
        <v>196</v>
      </c>
      <c r="B115" s="53">
        <v>9.8114999999999988</v>
      </c>
      <c r="C115" s="54">
        <v>8794.5750000000007</v>
      </c>
      <c r="D115" s="63">
        <v>2.2803393153893996E-2</v>
      </c>
      <c r="E115" s="56">
        <v>953.55462972684518</v>
      </c>
    </row>
    <row r="116" spans="1:9">
      <c r="A116" s="61" t="s">
        <v>55</v>
      </c>
      <c r="B116" s="53"/>
      <c r="C116" s="54"/>
      <c r="D116" s="63"/>
      <c r="E116" s="56"/>
    </row>
    <row r="117" spans="1:9">
      <c r="A117" s="61" t="s">
        <v>56</v>
      </c>
      <c r="B117" s="53"/>
      <c r="C117" s="54"/>
      <c r="D117" s="63"/>
      <c r="E117" s="56"/>
    </row>
    <row r="118" spans="1:9">
      <c r="A118" s="61" t="s">
        <v>229</v>
      </c>
      <c r="B118" s="53"/>
      <c r="C118" s="54"/>
      <c r="D118" s="63"/>
      <c r="E118" s="56"/>
      <c r="F118" s="42" t="s">
        <v>1296</v>
      </c>
      <c r="G118" s="42" t="s">
        <v>298</v>
      </c>
    </row>
    <row r="119" spans="1:9">
      <c r="A119" s="58">
        <v>316</v>
      </c>
      <c r="B119" s="53">
        <v>9.9749999999999996</v>
      </c>
      <c r="C119" s="54">
        <v>25012.199999999997</v>
      </c>
      <c r="D119" s="63">
        <v>6.5854133654103433E-2</v>
      </c>
      <c r="E119" s="56">
        <v>958.83221337986981</v>
      </c>
    </row>
    <row r="120" spans="1:9">
      <c r="A120" s="61" t="s">
        <v>57</v>
      </c>
      <c r="B120" s="53">
        <v>10.039250000000001</v>
      </c>
      <c r="C120" s="54">
        <v>41819.85</v>
      </c>
      <c r="D120" s="63">
        <v>0.10895473858352894</v>
      </c>
      <c r="E120" s="56">
        <v>960.90541888556334</v>
      </c>
      <c r="F120" s="42" t="s">
        <v>1297</v>
      </c>
      <c r="G120" s="42" t="s">
        <v>296</v>
      </c>
      <c r="H120" s="42" t="s">
        <v>1387</v>
      </c>
      <c r="I120" s="42" t="s">
        <v>291</v>
      </c>
    </row>
    <row r="121" spans="1:9">
      <c r="A121" s="61" t="s">
        <v>197</v>
      </c>
      <c r="B121" s="53"/>
      <c r="C121" s="54"/>
      <c r="D121" s="63"/>
      <c r="E121" s="56"/>
    </row>
    <row r="122" spans="1:9">
      <c r="A122" s="61" t="s">
        <v>58</v>
      </c>
      <c r="B122" s="53">
        <v>10.190999999999999</v>
      </c>
      <c r="C122" s="54">
        <v>2703.7</v>
      </c>
      <c r="D122" s="63">
        <v>7.0538017279258179E-3</v>
      </c>
      <c r="E122" s="56">
        <v>965.80481715817109</v>
      </c>
    </row>
    <row r="123" spans="1:9">
      <c r="A123" s="61" t="s">
        <v>59</v>
      </c>
      <c r="B123" s="53">
        <v>10.316500000000001</v>
      </c>
      <c r="C123" s="54">
        <v>1431563.175</v>
      </c>
      <c r="D123" s="63">
        <v>3.8295275113080698</v>
      </c>
      <c r="E123" s="56">
        <v>969.85392315386844</v>
      </c>
      <c r="F123" s="115" t="s">
        <v>1298</v>
      </c>
      <c r="G123" s="114" t="s">
        <v>1299</v>
      </c>
      <c r="H123" s="115" t="s">
        <v>1388</v>
      </c>
      <c r="I123" s="114" t="s">
        <v>1389</v>
      </c>
    </row>
    <row r="124" spans="1:9">
      <c r="A124" s="61">
        <v>521</v>
      </c>
      <c r="B124" s="53">
        <v>10.364749999999999</v>
      </c>
      <c r="C124" s="54">
        <v>56968.75</v>
      </c>
      <c r="D124" s="63">
        <v>0.14850501726088666</v>
      </c>
      <c r="E124" s="56">
        <v>971.41133929410944</v>
      </c>
      <c r="F124" s="115"/>
      <c r="G124" s="114"/>
      <c r="H124" s="115"/>
      <c r="I124" s="114"/>
    </row>
    <row r="125" spans="1:9">
      <c r="A125" s="61" t="s">
        <v>60</v>
      </c>
      <c r="B125" s="53">
        <v>10.3545</v>
      </c>
      <c r="C125" s="54">
        <v>3757.4749999999999</v>
      </c>
      <c r="D125" s="63">
        <v>9.7391050812302114E-3</v>
      </c>
      <c r="E125" s="56">
        <v>971.08057841060361</v>
      </c>
      <c r="F125" s="115"/>
      <c r="G125" s="114"/>
      <c r="H125" s="115"/>
      <c r="I125" s="114"/>
    </row>
    <row r="126" spans="1:9">
      <c r="A126" s="58">
        <v>515</v>
      </c>
      <c r="B126" s="53">
        <v>10.370999999999999</v>
      </c>
      <c r="C126" s="54">
        <v>13899.85</v>
      </c>
      <c r="D126" s="63">
        <v>3.6253867313127609E-2</v>
      </c>
      <c r="E126" s="56">
        <v>971.61318432833309</v>
      </c>
      <c r="F126" s="115"/>
      <c r="G126" s="114"/>
      <c r="H126" s="115"/>
      <c r="I126" s="114"/>
    </row>
    <row r="127" spans="1:9">
      <c r="A127" s="58"/>
      <c r="B127" s="53"/>
      <c r="C127" s="54"/>
      <c r="D127" s="63"/>
      <c r="E127" s="56"/>
      <c r="F127" s="44"/>
      <c r="G127" s="45"/>
      <c r="H127" s="44" t="s">
        <v>1390</v>
      </c>
      <c r="I127" s="61" t="s">
        <v>1391</v>
      </c>
    </row>
    <row r="128" spans="1:9">
      <c r="A128" s="61" t="s">
        <v>61</v>
      </c>
      <c r="B128" s="53"/>
      <c r="C128" s="54"/>
      <c r="D128" s="63"/>
      <c r="E128" s="56"/>
      <c r="F128" s="42" t="s">
        <v>1300</v>
      </c>
      <c r="G128" s="42" t="s">
        <v>298</v>
      </c>
      <c r="H128" s="42" t="s">
        <v>1300</v>
      </c>
      <c r="I128" s="42" t="s">
        <v>1120</v>
      </c>
    </row>
    <row r="129" spans="1:9">
      <c r="A129" s="61" t="s">
        <v>64</v>
      </c>
      <c r="B129" s="53">
        <v>10.628499999999999</v>
      </c>
      <c r="C129" s="54">
        <v>4981.5499999999993</v>
      </c>
      <c r="D129" s="63">
        <v>1.3226322846982306E-2</v>
      </c>
      <c r="E129" s="56">
        <v>979.92451399292986</v>
      </c>
      <c r="F129" s="42" t="s">
        <v>1301</v>
      </c>
      <c r="G129" s="42" t="s">
        <v>280</v>
      </c>
    </row>
    <row r="130" spans="1:9">
      <c r="A130" s="61" t="s">
        <v>167</v>
      </c>
      <c r="B130" s="53"/>
      <c r="C130" s="54"/>
      <c r="D130" s="63"/>
      <c r="E130" s="56"/>
    </row>
    <row r="131" spans="1:9">
      <c r="A131" s="61" t="s">
        <v>62</v>
      </c>
      <c r="B131" s="53"/>
      <c r="C131" s="54"/>
      <c r="D131" s="63"/>
      <c r="E131" s="56"/>
    </row>
    <row r="132" spans="1:9">
      <c r="A132" s="58" t="s">
        <v>65</v>
      </c>
      <c r="B132" s="53">
        <v>10.7</v>
      </c>
      <c r="C132" s="54">
        <v>6121.625</v>
      </c>
      <c r="D132" s="63">
        <v>1.5717970073219824E-2</v>
      </c>
      <c r="E132" s="56">
        <v>982.23228192307715</v>
      </c>
    </row>
    <row r="133" spans="1:9">
      <c r="A133" s="61" t="s">
        <v>66</v>
      </c>
      <c r="B133" s="53">
        <v>10.809000000000001</v>
      </c>
      <c r="C133" s="54">
        <v>1769.375</v>
      </c>
      <c r="D133" s="63">
        <v>4.5960492690238679E-3</v>
      </c>
      <c r="E133" s="56">
        <v>985.74925776609609</v>
      </c>
    </row>
    <row r="134" spans="1:9">
      <c r="A134" s="61" t="s">
        <v>69</v>
      </c>
      <c r="B134" s="53"/>
      <c r="C134" s="54"/>
      <c r="D134" s="63"/>
      <c r="E134" s="56"/>
      <c r="F134" s="42" t="s">
        <v>1302</v>
      </c>
      <c r="G134" s="42" t="s">
        <v>296</v>
      </c>
    </row>
    <row r="135" spans="1:9">
      <c r="A135" s="61" t="s">
        <v>67</v>
      </c>
      <c r="B135" s="53"/>
      <c r="C135" s="54"/>
      <c r="D135" s="63"/>
      <c r="E135" s="56"/>
    </row>
    <row r="136" spans="1:9">
      <c r="A136" s="58" t="s">
        <v>269</v>
      </c>
      <c r="B136" s="53">
        <v>10.937500000000002</v>
      </c>
      <c r="C136" s="54">
        <v>4950.95</v>
      </c>
      <c r="D136" s="63">
        <v>1.2610745446310533E-2</v>
      </c>
      <c r="E136" s="56">
        <v>989.89811913997266</v>
      </c>
      <c r="F136" s="42" t="s">
        <v>1303</v>
      </c>
      <c r="G136" s="42" t="s">
        <v>290</v>
      </c>
    </row>
    <row r="137" spans="1:9">
      <c r="A137" s="61" t="s">
        <v>68</v>
      </c>
      <c r="B137" s="53">
        <v>10.874750000000001</v>
      </c>
      <c r="C137" s="54">
        <v>2799.4250000000002</v>
      </c>
      <c r="D137" s="63">
        <v>7.1329758989099896E-3</v>
      </c>
      <c r="E137" s="56">
        <v>987.8727313569068</v>
      </c>
    </row>
    <row r="138" spans="1:9">
      <c r="A138" s="58" t="s">
        <v>63</v>
      </c>
      <c r="B138" s="53"/>
      <c r="C138" s="54"/>
      <c r="D138" s="63"/>
      <c r="E138" s="56"/>
    </row>
    <row r="139" spans="1:9">
      <c r="A139" s="61">
        <v>450</v>
      </c>
      <c r="B139" s="53"/>
      <c r="C139" s="54"/>
      <c r="D139" s="63"/>
      <c r="E139" s="56"/>
    </row>
    <row r="140" spans="1:9">
      <c r="A140" s="61" t="s">
        <v>70</v>
      </c>
      <c r="B140" s="53">
        <v>10.991</v>
      </c>
      <c r="C140" s="54">
        <v>2979.25</v>
      </c>
      <c r="D140" s="63">
        <v>7.5980142985561331E-3</v>
      </c>
      <c r="E140" s="56">
        <v>991.6243205924693</v>
      </c>
    </row>
    <row r="141" spans="1:9">
      <c r="A141" s="61" t="s">
        <v>183</v>
      </c>
      <c r="B141" s="53"/>
      <c r="C141" s="54"/>
      <c r="D141" s="63"/>
      <c r="E141" s="56"/>
    </row>
    <row r="142" spans="1:9">
      <c r="A142" s="58" t="s">
        <v>230</v>
      </c>
      <c r="B142" s="53"/>
      <c r="C142" s="54"/>
      <c r="D142" s="63"/>
      <c r="E142" s="56"/>
    </row>
    <row r="143" spans="1:9">
      <c r="A143" s="61" t="s">
        <v>71</v>
      </c>
      <c r="B143" s="53">
        <v>11.003</v>
      </c>
      <c r="C143" s="54">
        <v>5239</v>
      </c>
      <c r="D143" s="63">
        <v>1.3464048913665368E-2</v>
      </c>
      <c r="E143" s="56">
        <v>992.01199783465086</v>
      </c>
    </row>
    <row r="144" spans="1:9">
      <c r="A144" s="61" t="s">
        <v>73</v>
      </c>
      <c r="B144" s="53">
        <v>11.056749999999999</v>
      </c>
      <c r="C144" s="54">
        <v>5811.35</v>
      </c>
      <c r="D144" s="63">
        <v>1.5014884331062489E-2</v>
      </c>
      <c r="E144" s="56">
        <v>993.74699006650224</v>
      </c>
      <c r="H144" s="115" t="s">
        <v>1392</v>
      </c>
      <c r="I144" s="115" t="s">
        <v>298</v>
      </c>
    </row>
    <row r="145" spans="1:9">
      <c r="A145" s="58" t="s">
        <v>74</v>
      </c>
      <c r="B145" s="53">
        <v>11.105499999999999</v>
      </c>
      <c r="C145" s="54">
        <v>11236.375</v>
      </c>
      <c r="D145" s="63">
        <v>2.9175434191422881E-2</v>
      </c>
      <c r="E145" s="56">
        <v>995.3200526691262</v>
      </c>
      <c r="H145" s="115"/>
      <c r="I145" s="115"/>
    </row>
    <row r="146" spans="1:9">
      <c r="A146" s="61" t="s">
        <v>75</v>
      </c>
      <c r="B146" s="53">
        <v>11.116999999999999</v>
      </c>
      <c r="C146" s="54">
        <v>1896.9333333333332</v>
      </c>
      <c r="D146" s="63">
        <v>5.5000276692266812E-3</v>
      </c>
      <c r="E146" s="56">
        <v>996.13522072112085</v>
      </c>
      <c r="H146" s="115"/>
      <c r="I146" s="115"/>
    </row>
    <row r="147" spans="1:9">
      <c r="A147" s="60" t="s">
        <v>198</v>
      </c>
      <c r="B147" s="53">
        <v>11.126750000000001</v>
      </c>
      <c r="C147" s="54">
        <v>2436.5499999999997</v>
      </c>
      <c r="D147" s="63">
        <v>6.2500426370235233E-3</v>
      </c>
      <c r="E147" s="56">
        <v>996.00606476823191</v>
      </c>
      <c r="H147" s="115"/>
      <c r="I147" s="115"/>
    </row>
    <row r="148" spans="1:9">
      <c r="A148" s="58" t="s">
        <v>200</v>
      </c>
      <c r="B148" s="53">
        <v>11.250999999999999</v>
      </c>
      <c r="C148" s="54">
        <v>5051.5</v>
      </c>
      <c r="D148" s="63">
        <v>1.3093669894326402E-2</v>
      </c>
      <c r="E148" s="56">
        <v>999.82806769848241</v>
      </c>
      <c r="F148" s="115" t="s">
        <v>1304</v>
      </c>
      <c r="G148" s="115" t="s">
        <v>298</v>
      </c>
    </row>
    <row r="149" spans="1:9">
      <c r="A149" s="62" t="s">
        <v>76</v>
      </c>
      <c r="B149" s="53">
        <v>11.250499999999999</v>
      </c>
      <c r="C149" s="54">
        <v>6615.25</v>
      </c>
      <c r="D149" s="63">
        <v>1.7100828553464249E-2</v>
      </c>
      <c r="E149" s="56">
        <v>1000</v>
      </c>
      <c r="F149" s="115"/>
      <c r="G149" s="115"/>
    </row>
    <row r="150" spans="1:9">
      <c r="A150" s="61" t="s">
        <v>77</v>
      </c>
      <c r="B150" s="53"/>
      <c r="C150" s="54"/>
      <c r="D150" s="63"/>
      <c r="E150" s="56"/>
    </row>
    <row r="151" spans="1:9">
      <c r="A151" s="58" t="s">
        <v>78</v>
      </c>
      <c r="B151" s="53">
        <v>11.33375</v>
      </c>
      <c r="C151" s="54">
        <v>376116.35000000003</v>
      </c>
      <c r="D151" s="63">
        <v>0.96970263665681433</v>
      </c>
      <c r="E151" s="56">
        <v>1002.5331442209978</v>
      </c>
      <c r="F151" s="115" t="s">
        <v>1305</v>
      </c>
      <c r="G151" s="114" t="s">
        <v>1306</v>
      </c>
      <c r="H151" s="115" t="s">
        <v>1393</v>
      </c>
      <c r="I151" s="114" t="s">
        <v>285</v>
      </c>
    </row>
    <row r="152" spans="1:9">
      <c r="A152" s="58">
        <v>315</v>
      </c>
      <c r="B152" s="53">
        <v>11.39175</v>
      </c>
      <c r="C152" s="54">
        <v>126900.42500000002</v>
      </c>
      <c r="D152" s="63">
        <v>0.33155839764472672</v>
      </c>
      <c r="E152" s="56">
        <v>1004.2988667322263</v>
      </c>
      <c r="F152" s="115"/>
      <c r="G152" s="114"/>
      <c r="H152" s="115"/>
      <c r="I152" s="114"/>
    </row>
    <row r="153" spans="1:9">
      <c r="A153" s="58">
        <v>516</v>
      </c>
      <c r="B153" s="53">
        <v>11.548999999999999</v>
      </c>
      <c r="C153" s="54">
        <v>9908.0249999999996</v>
      </c>
      <c r="D153" s="63">
        <v>2.6054184497333384E-2</v>
      </c>
      <c r="E153" s="56">
        <v>1009.0856600201383</v>
      </c>
    </row>
    <row r="154" spans="1:9">
      <c r="A154" s="58" t="s">
        <v>79</v>
      </c>
      <c r="B154" s="53">
        <v>11.541499999999999</v>
      </c>
      <c r="C154" s="54">
        <v>19736.724999999999</v>
      </c>
      <c r="D154" s="63">
        <v>5.1867311934877022E-2</v>
      </c>
      <c r="E154" s="56">
        <v>1008.8568333934554</v>
      </c>
    </row>
    <row r="155" spans="1:9">
      <c r="A155" s="58" t="s">
        <v>190</v>
      </c>
      <c r="B155" s="53"/>
      <c r="C155" s="54"/>
      <c r="D155" s="63"/>
      <c r="E155" s="56"/>
    </row>
    <row r="156" spans="1:9">
      <c r="A156" s="58" t="s">
        <v>80</v>
      </c>
      <c r="B156" s="53">
        <v>11.645</v>
      </c>
      <c r="C156" s="54">
        <v>4201.3999999999996</v>
      </c>
      <c r="D156" s="63">
        <v>1.1145049243299033E-2</v>
      </c>
      <c r="E156" s="56">
        <v>1012.0080313791123</v>
      </c>
    </row>
    <row r="157" spans="1:9">
      <c r="A157" s="58" t="s">
        <v>81</v>
      </c>
      <c r="B157" s="53"/>
      <c r="C157" s="54"/>
      <c r="D157" s="63"/>
      <c r="E157" s="56"/>
    </row>
    <row r="158" spans="1:9">
      <c r="A158" s="58">
        <v>522</v>
      </c>
      <c r="B158" s="53">
        <v>11.66375</v>
      </c>
      <c r="C158" s="54">
        <v>36886.949999999997</v>
      </c>
      <c r="D158" s="63">
        <v>9.6360782527202621E-2</v>
      </c>
      <c r="E158" s="56">
        <v>1012.5778913911157</v>
      </c>
    </row>
    <row r="159" spans="1:9">
      <c r="A159" s="58">
        <v>517</v>
      </c>
      <c r="B159" s="53">
        <v>11.798249999999999</v>
      </c>
      <c r="C159" s="54">
        <v>9341.4750000000004</v>
      </c>
      <c r="D159" s="63">
        <v>2.4788718219232529E-2</v>
      </c>
      <c r="E159" s="56">
        <v>1016.6725843804151</v>
      </c>
      <c r="F159" s="42" t="s">
        <v>1307</v>
      </c>
      <c r="G159" s="42" t="s">
        <v>351</v>
      </c>
      <c r="H159" s="42" t="s">
        <v>1394</v>
      </c>
      <c r="I159" s="42" t="s">
        <v>493</v>
      </c>
    </row>
    <row r="160" spans="1:9">
      <c r="A160" s="61" t="s">
        <v>82</v>
      </c>
      <c r="B160" s="53">
        <v>11.873249999999999</v>
      </c>
      <c r="C160" s="54">
        <v>10588.625</v>
      </c>
      <c r="D160" s="63">
        <v>2.7962301609853503E-2</v>
      </c>
      <c r="E160" s="56">
        <v>1018.9556824409633</v>
      </c>
    </row>
    <row r="161" spans="1:9">
      <c r="A161" s="61">
        <v>523</v>
      </c>
      <c r="B161" s="53">
        <v>11.99325</v>
      </c>
      <c r="C161" s="54">
        <v>6240.7000000000007</v>
      </c>
      <c r="D161" s="63">
        <v>1.629316764448667E-2</v>
      </c>
      <c r="E161" s="56">
        <v>1022.60822532598</v>
      </c>
    </row>
    <row r="162" spans="1:9">
      <c r="A162" s="61" t="s">
        <v>83</v>
      </c>
      <c r="B162" s="53">
        <v>11.998750000000001</v>
      </c>
      <c r="C162" s="54">
        <v>1658.6999999999998</v>
      </c>
      <c r="D162" s="63">
        <v>4.3038092634538304E-3</v>
      </c>
      <c r="E162" s="56">
        <v>1022.7756754421874</v>
      </c>
    </row>
    <row r="163" spans="1:9">
      <c r="A163" s="61" t="s">
        <v>84</v>
      </c>
      <c r="B163" s="53">
        <v>12.071</v>
      </c>
      <c r="C163" s="54">
        <v>20907.825000000001</v>
      </c>
      <c r="D163" s="63">
        <v>4.8496902686635431E-2</v>
      </c>
      <c r="E163" s="56">
        <v>1024.9753695330928</v>
      </c>
    </row>
    <row r="164" spans="1:9">
      <c r="A164" s="61">
        <v>518</v>
      </c>
      <c r="B164" s="53">
        <v>12.079625</v>
      </c>
      <c r="C164" s="54">
        <v>6616.8249999999998</v>
      </c>
      <c r="D164" s="63">
        <v>1.6939958994274938E-2</v>
      </c>
      <c r="E164" s="56">
        <v>1025.2440767847879</v>
      </c>
    </row>
    <row r="165" spans="1:9">
      <c r="A165" s="61" t="s">
        <v>85</v>
      </c>
      <c r="B165" s="53">
        <v>12.216249999999999</v>
      </c>
      <c r="C165" s="54">
        <v>25641.35</v>
      </c>
      <c r="D165" s="63">
        <v>6.3602832149755442E-2</v>
      </c>
      <c r="E165" s="56">
        <v>1029.3967177822499</v>
      </c>
    </row>
    <row r="166" spans="1:9">
      <c r="A166" s="61" t="s">
        <v>86</v>
      </c>
      <c r="B166" s="53">
        <v>12.23175</v>
      </c>
      <c r="C166" s="54">
        <v>8512.8250000000007</v>
      </c>
      <c r="D166" s="63">
        <v>2.1947395377564561E-2</v>
      </c>
      <c r="E166" s="56">
        <v>1029.86923388999</v>
      </c>
    </row>
    <row r="167" spans="1:9">
      <c r="A167" s="61" t="s">
        <v>91</v>
      </c>
      <c r="B167" s="53">
        <v>12.234500000000001</v>
      </c>
      <c r="C167" s="54">
        <v>2400.375</v>
      </c>
      <c r="D167" s="63">
        <v>6.0404742770376945E-3</v>
      </c>
      <c r="E167" s="56">
        <v>1029.9513209659935</v>
      </c>
    </row>
    <row r="168" spans="1:9">
      <c r="A168" s="61" t="s">
        <v>87</v>
      </c>
      <c r="B168" s="53">
        <v>12.320500000000001</v>
      </c>
      <c r="C168" s="54">
        <v>2255.5250000000001</v>
      </c>
      <c r="D168" s="63">
        <v>5.8835750460903904E-3</v>
      </c>
      <c r="E168" s="56">
        <v>1032.5709134932717</v>
      </c>
    </row>
    <row r="169" spans="1:9">
      <c r="A169" s="61" t="s">
        <v>88</v>
      </c>
      <c r="B169" s="53">
        <v>12.532666666666666</v>
      </c>
      <c r="C169" s="54">
        <v>2223.8666666666668</v>
      </c>
      <c r="D169" s="63">
        <v>5.4763387458243232E-3</v>
      </c>
      <c r="E169" s="56">
        <v>1039.1168488772337</v>
      </c>
    </row>
    <row r="170" spans="1:9">
      <c r="A170" s="61" t="s">
        <v>89</v>
      </c>
      <c r="B170" s="53"/>
      <c r="C170" s="54"/>
      <c r="D170" s="63"/>
      <c r="E170" s="56"/>
      <c r="F170" s="42" t="s">
        <v>1308</v>
      </c>
      <c r="G170" s="42" t="s">
        <v>1309</v>
      </c>
      <c r="H170" s="42" t="s">
        <v>722</v>
      </c>
      <c r="I170" s="42" t="s">
        <v>283</v>
      </c>
    </row>
    <row r="171" spans="1:9">
      <c r="A171" s="61" t="s">
        <v>90</v>
      </c>
      <c r="B171" s="53"/>
      <c r="C171" s="54"/>
      <c r="D171" s="63"/>
      <c r="E171" s="56"/>
      <c r="H171" s="42" t="s">
        <v>1395</v>
      </c>
      <c r="I171" s="42" t="s">
        <v>270</v>
      </c>
    </row>
    <row r="172" spans="1:9">
      <c r="A172" s="61" t="s">
        <v>92</v>
      </c>
      <c r="B172" s="53"/>
      <c r="C172" s="54"/>
      <c r="D172" s="63"/>
      <c r="E172" s="56"/>
    </row>
    <row r="173" spans="1:9">
      <c r="A173" s="61">
        <v>470</v>
      </c>
      <c r="B173" s="53">
        <v>12.91525</v>
      </c>
      <c r="C173" s="54">
        <v>9304.0750000000007</v>
      </c>
      <c r="D173" s="63">
        <v>2.4242816640385779E-2</v>
      </c>
      <c r="E173" s="56">
        <v>1050.6740486484805</v>
      </c>
    </row>
    <row r="174" spans="1:9">
      <c r="A174" s="61" t="s">
        <v>211</v>
      </c>
      <c r="B174" s="53">
        <v>12.901000000000002</v>
      </c>
      <c r="C174" s="54">
        <v>2536.7000000000003</v>
      </c>
      <c r="D174" s="63">
        <v>6.732027644397484E-3</v>
      </c>
      <c r="E174" s="56">
        <v>1050.5671688872708</v>
      </c>
    </row>
    <row r="175" spans="1:9">
      <c r="A175" s="58" t="s">
        <v>93</v>
      </c>
      <c r="B175" s="53">
        <v>12.94575</v>
      </c>
      <c r="C175" s="54">
        <v>5840.5499999999993</v>
      </c>
      <c r="D175" s="63">
        <v>1.4870677443396508E-2</v>
      </c>
      <c r="E175" s="56">
        <v>1051.6015703484757</v>
      </c>
    </row>
    <row r="176" spans="1:9">
      <c r="A176" s="61">
        <v>65</v>
      </c>
      <c r="B176" s="53"/>
      <c r="C176" s="54"/>
      <c r="D176" s="63"/>
      <c r="E176" s="56"/>
      <c r="F176" s="42" t="s">
        <v>1310</v>
      </c>
      <c r="G176" s="42" t="s">
        <v>821</v>
      </c>
    </row>
    <row r="177" spans="1:9">
      <c r="A177" s="61"/>
      <c r="B177" s="53"/>
      <c r="C177" s="54"/>
      <c r="D177" s="63"/>
      <c r="E177" s="56"/>
      <c r="F177" s="42" t="s">
        <v>1311</v>
      </c>
      <c r="G177" s="42" t="s">
        <v>1312</v>
      </c>
      <c r="H177" s="42" t="s">
        <v>1396</v>
      </c>
      <c r="I177" s="42" t="s">
        <v>376</v>
      </c>
    </row>
    <row r="178" spans="1:9">
      <c r="A178" s="61" t="s">
        <v>94</v>
      </c>
      <c r="B178" s="53">
        <v>13.243499999999999</v>
      </c>
      <c r="C178" s="54">
        <v>4110.1000000000004</v>
      </c>
      <c r="D178" s="63">
        <v>1.0728150859280149E-2</v>
      </c>
      <c r="E178" s="56">
        <v>1060.6655328242414</v>
      </c>
    </row>
    <row r="179" spans="1:9">
      <c r="A179" s="61" t="s">
        <v>95</v>
      </c>
      <c r="B179" s="53">
        <v>13.157500000000001</v>
      </c>
      <c r="C179" s="54">
        <v>15291.675000000001</v>
      </c>
      <c r="D179" s="63">
        <v>4.0051132413510868E-2</v>
      </c>
      <c r="E179" s="56">
        <v>1058.0477159791085</v>
      </c>
    </row>
    <row r="180" spans="1:9">
      <c r="A180" s="61">
        <v>9</v>
      </c>
      <c r="B180" s="53"/>
      <c r="C180" s="54"/>
      <c r="D180" s="63"/>
      <c r="E180" s="56"/>
      <c r="F180" s="42" t="s">
        <v>1313</v>
      </c>
      <c r="G180" s="42" t="s">
        <v>479</v>
      </c>
      <c r="H180" s="42" t="s">
        <v>1397</v>
      </c>
      <c r="I180" s="42" t="s">
        <v>298</v>
      </c>
    </row>
    <row r="181" spans="1:9">
      <c r="A181" s="61" t="s">
        <v>96</v>
      </c>
      <c r="B181" s="53">
        <v>13.34375</v>
      </c>
      <c r="C181" s="54">
        <v>3794.05</v>
      </c>
      <c r="D181" s="63">
        <v>9.8811331573442386E-3</v>
      </c>
      <c r="E181" s="56">
        <v>1063.717902825731</v>
      </c>
    </row>
    <row r="182" spans="1:9">
      <c r="A182" s="61" t="s">
        <v>97</v>
      </c>
      <c r="B182" s="53">
        <v>13.47325</v>
      </c>
      <c r="C182" s="54">
        <v>73671.875</v>
      </c>
      <c r="D182" s="63">
        <v>0.19325234193160268</v>
      </c>
      <c r="E182" s="56">
        <v>1067.659392565562</v>
      </c>
      <c r="F182" s="42" t="s">
        <v>1314</v>
      </c>
      <c r="G182" s="42" t="s">
        <v>1315</v>
      </c>
      <c r="H182" s="42" t="s">
        <v>1398</v>
      </c>
      <c r="I182" s="42" t="s">
        <v>479</v>
      </c>
    </row>
    <row r="183" spans="1:9">
      <c r="A183" s="61" t="s">
        <v>98</v>
      </c>
      <c r="B183" s="53">
        <v>13.520499999999998</v>
      </c>
      <c r="C183" s="54">
        <v>3699</v>
      </c>
      <c r="D183" s="63">
        <v>9.0430164114556795E-3</v>
      </c>
      <c r="E183" s="56">
        <v>1069.8022293259755</v>
      </c>
      <c r="F183" s="42" t="s">
        <v>1316</v>
      </c>
      <c r="G183" s="42" t="s">
        <v>290</v>
      </c>
      <c r="H183" s="42" t="s">
        <v>1399</v>
      </c>
      <c r="I183" s="42" t="s">
        <v>283</v>
      </c>
    </row>
    <row r="184" spans="1:9">
      <c r="A184" s="61" t="s">
        <v>239</v>
      </c>
      <c r="B184" s="53"/>
      <c r="C184" s="54"/>
      <c r="D184" s="63"/>
      <c r="E184" s="56"/>
      <c r="H184" s="42" t="s">
        <v>1400</v>
      </c>
      <c r="I184" s="42" t="s">
        <v>374</v>
      </c>
    </row>
    <row r="185" spans="1:9">
      <c r="A185" s="61" t="s">
        <v>100</v>
      </c>
      <c r="B185" s="53">
        <v>13.632249999999999</v>
      </c>
      <c r="C185" s="54">
        <v>4182.375</v>
      </c>
      <c r="D185" s="63">
        <v>1.0938717224002229E-2</v>
      </c>
      <c r="E185" s="56">
        <v>1072.4985129925885</v>
      </c>
      <c r="H185" s="115" t="s">
        <v>1401</v>
      </c>
      <c r="I185" s="115" t="s">
        <v>821</v>
      </c>
    </row>
    <row r="186" spans="1:9">
      <c r="A186" s="61" t="s">
        <v>99</v>
      </c>
      <c r="B186" s="53"/>
      <c r="C186" s="54"/>
      <c r="D186" s="63"/>
      <c r="E186" s="56"/>
      <c r="H186" s="115"/>
      <c r="I186" s="115"/>
    </row>
    <row r="187" spans="1:9">
      <c r="A187" s="61" t="s">
        <v>102</v>
      </c>
      <c r="B187" s="53">
        <v>13.63125</v>
      </c>
      <c r="C187" s="54">
        <v>2701.625</v>
      </c>
      <c r="D187" s="63">
        <v>7.0570378377899107E-3</v>
      </c>
      <c r="E187" s="56">
        <v>1072.4714457476673</v>
      </c>
      <c r="H187" s="115"/>
      <c r="I187" s="115"/>
    </row>
    <row r="188" spans="1:9">
      <c r="A188" s="61">
        <v>76</v>
      </c>
      <c r="B188" s="53">
        <v>13.649750000000001</v>
      </c>
      <c r="C188" s="54">
        <v>3272.7750000000001</v>
      </c>
      <c r="D188" s="63">
        <v>8.596242196976368E-3</v>
      </c>
      <c r="E188" s="56">
        <v>1073.0314671838873</v>
      </c>
      <c r="H188" s="115"/>
      <c r="I188" s="115"/>
    </row>
    <row r="189" spans="1:9">
      <c r="A189" s="61">
        <v>553</v>
      </c>
      <c r="B189" s="53"/>
      <c r="C189" s="54"/>
      <c r="D189" s="63"/>
      <c r="E189" s="56"/>
      <c r="F189" s="42" t="s">
        <v>1317</v>
      </c>
      <c r="G189" s="42" t="s">
        <v>1318</v>
      </c>
      <c r="H189" s="42" t="s">
        <v>1402</v>
      </c>
      <c r="I189" s="42" t="s">
        <v>290</v>
      </c>
    </row>
    <row r="190" spans="1:9">
      <c r="A190" s="61" t="s">
        <v>101</v>
      </c>
      <c r="B190" s="53"/>
      <c r="C190" s="54"/>
      <c r="D190" s="63"/>
      <c r="E190" s="56"/>
    </row>
    <row r="191" spans="1:9">
      <c r="A191" s="61">
        <v>536</v>
      </c>
      <c r="B191" s="53">
        <v>13.868499999999999</v>
      </c>
      <c r="C191" s="54">
        <v>10627.900000000001</v>
      </c>
      <c r="D191" s="63">
        <v>2.7676237461207766E-2</v>
      </c>
      <c r="E191" s="56">
        <v>1079.6906638442306</v>
      </c>
    </row>
    <row r="192" spans="1:9">
      <c r="A192" s="61" t="s">
        <v>103</v>
      </c>
      <c r="B192" s="53">
        <v>13.891</v>
      </c>
      <c r="C192" s="54">
        <v>36769.450000000004</v>
      </c>
      <c r="D192" s="63">
        <v>9.6846642929587778E-2</v>
      </c>
      <c r="E192" s="56">
        <v>1080.3753315550998</v>
      </c>
    </row>
    <row r="193" spans="1:9">
      <c r="A193" s="61">
        <v>537</v>
      </c>
      <c r="B193" s="53">
        <v>14.01275</v>
      </c>
      <c r="C193" s="54">
        <v>9784.2000000000007</v>
      </c>
      <c r="D193" s="63">
        <v>2.5497216800011231E-2</v>
      </c>
      <c r="E193" s="56">
        <v>1084.0815162084505</v>
      </c>
      <c r="F193" s="115" t="s">
        <v>1319</v>
      </c>
      <c r="G193" s="114" t="s">
        <v>1320</v>
      </c>
      <c r="H193" s="42" t="s">
        <v>1403</v>
      </c>
      <c r="I193" s="42" t="s">
        <v>285</v>
      </c>
    </row>
    <row r="194" spans="1:9">
      <c r="A194" s="58" t="s">
        <v>242</v>
      </c>
      <c r="B194" s="53">
        <v>14.045999999999999</v>
      </c>
      <c r="C194" s="54">
        <v>841598.92500000005</v>
      </c>
      <c r="D194" s="63">
        <v>2.2131647718014573</v>
      </c>
      <c r="E194" s="56">
        <v>1085.0937688794565</v>
      </c>
      <c r="F194" s="115"/>
      <c r="G194" s="114"/>
      <c r="H194" s="42" t="s">
        <v>1404</v>
      </c>
      <c r="I194" s="42" t="s">
        <v>370</v>
      </c>
    </row>
    <row r="195" spans="1:9">
      <c r="A195" s="61" t="s">
        <v>104</v>
      </c>
      <c r="B195" s="53">
        <v>14.044999999999998</v>
      </c>
      <c r="C195" s="54">
        <v>47106.574999999997</v>
      </c>
      <c r="D195" s="63">
        <v>0.12376865991015062</v>
      </c>
      <c r="E195" s="56">
        <v>1085.0631597579384</v>
      </c>
      <c r="F195" s="115"/>
      <c r="G195" s="114"/>
    </row>
    <row r="196" spans="1:9">
      <c r="A196" s="61" t="s">
        <v>233</v>
      </c>
      <c r="B196" s="53"/>
      <c r="C196" s="54"/>
      <c r="D196" s="63"/>
      <c r="E196" s="56"/>
      <c r="F196" s="42" t="s">
        <v>1321</v>
      </c>
      <c r="G196" s="42" t="s">
        <v>285</v>
      </c>
      <c r="H196" s="42" t="s">
        <v>1405</v>
      </c>
      <c r="I196" s="42" t="s">
        <v>285</v>
      </c>
    </row>
    <row r="197" spans="1:9">
      <c r="A197" s="61" t="s">
        <v>240</v>
      </c>
      <c r="B197" s="53"/>
      <c r="C197" s="54"/>
      <c r="D197" s="63"/>
      <c r="E197" s="56"/>
      <c r="H197" s="42" t="s">
        <v>1406</v>
      </c>
      <c r="I197" s="42" t="s">
        <v>370</v>
      </c>
    </row>
    <row r="198" spans="1:9">
      <c r="A198" s="61" t="s">
        <v>105</v>
      </c>
      <c r="B198" s="53"/>
      <c r="C198" s="54"/>
      <c r="D198" s="63"/>
      <c r="E198" s="56"/>
    </row>
    <row r="199" spans="1:9">
      <c r="A199" s="61" t="s">
        <v>106</v>
      </c>
      <c r="B199" s="53">
        <v>14.3085</v>
      </c>
      <c r="C199" s="54">
        <v>2410.4750000000004</v>
      </c>
      <c r="D199" s="63">
        <v>6.4344932077567045E-3</v>
      </c>
      <c r="E199" s="56">
        <v>1093.0854767831668</v>
      </c>
      <c r="F199" s="115" t="s">
        <v>1322</v>
      </c>
      <c r="G199" s="114" t="s">
        <v>1323</v>
      </c>
      <c r="H199" s="115" t="s">
        <v>1407</v>
      </c>
      <c r="I199" s="115" t="s">
        <v>374</v>
      </c>
    </row>
    <row r="200" spans="1:9">
      <c r="A200" s="61" t="s">
        <v>107</v>
      </c>
      <c r="B200" s="53">
        <v>14.379</v>
      </c>
      <c r="C200" s="54">
        <v>2018.2666666666664</v>
      </c>
      <c r="D200" s="63">
        <v>5.5026492051152174E-3</v>
      </c>
      <c r="E200" s="56">
        <v>1095.0905544038803</v>
      </c>
      <c r="F200" s="115"/>
      <c r="G200" s="114"/>
      <c r="H200" s="115"/>
      <c r="I200" s="115"/>
    </row>
    <row r="201" spans="1:9">
      <c r="A201" s="61">
        <v>168</v>
      </c>
      <c r="B201" s="53"/>
      <c r="C201" s="54"/>
      <c r="D201" s="63"/>
      <c r="E201" s="56"/>
      <c r="F201" s="42" t="s">
        <v>1324</v>
      </c>
      <c r="G201" s="42" t="s">
        <v>1120</v>
      </c>
    </row>
    <row r="202" spans="1:9">
      <c r="A202" s="62" t="s">
        <v>108</v>
      </c>
      <c r="B202" s="53">
        <v>14.535749999999998</v>
      </c>
      <c r="C202" s="54">
        <v>6365.6750000000002</v>
      </c>
      <c r="D202" s="63">
        <v>1.6772142751467E-2</v>
      </c>
      <c r="E202" s="56">
        <v>1100</v>
      </c>
      <c r="F202" s="42" t="s">
        <v>1325</v>
      </c>
      <c r="G202" s="42" t="s">
        <v>285</v>
      </c>
    </row>
    <row r="203" spans="1:9">
      <c r="A203" s="61">
        <v>113</v>
      </c>
      <c r="B203" s="53">
        <v>14.702</v>
      </c>
      <c r="C203" s="54">
        <v>20480.3</v>
      </c>
      <c r="D203" s="63">
        <v>5.2201081652254573E-2</v>
      </c>
      <c r="E203" s="56">
        <v>1105.0616831376742</v>
      </c>
    </row>
    <row r="204" spans="1:9">
      <c r="A204" s="61" t="s">
        <v>109</v>
      </c>
      <c r="B204" s="53">
        <v>14.702</v>
      </c>
      <c r="C204" s="54">
        <v>35261.574999999997</v>
      </c>
      <c r="D204" s="63">
        <v>8.9921790673836322E-2</v>
      </c>
      <c r="E204" s="56">
        <v>1105.371059885249</v>
      </c>
    </row>
    <row r="205" spans="1:9">
      <c r="A205" s="61" t="s">
        <v>110</v>
      </c>
      <c r="B205" s="53">
        <v>14.890499999999999</v>
      </c>
      <c r="C205" s="54">
        <v>6675.7250000000004</v>
      </c>
      <c r="D205" s="63">
        <v>1.7915417741371537E-2</v>
      </c>
      <c r="E205" s="56">
        <v>1111.4611311370745</v>
      </c>
    </row>
    <row r="206" spans="1:9">
      <c r="A206" s="61"/>
      <c r="B206" s="53"/>
      <c r="C206" s="54"/>
      <c r="D206" s="63"/>
      <c r="E206" s="56"/>
      <c r="F206" s="42" t="s">
        <v>1326</v>
      </c>
      <c r="G206" s="42" t="s">
        <v>493</v>
      </c>
      <c r="H206" s="42" t="s">
        <v>1408</v>
      </c>
      <c r="I206" s="42" t="s">
        <v>983</v>
      </c>
    </row>
    <row r="207" spans="1:9">
      <c r="A207" s="61" t="s">
        <v>111</v>
      </c>
      <c r="B207" s="53">
        <v>15.245249999999999</v>
      </c>
      <c r="C207" s="54">
        <v>8260.7749999999996</v>
      </c>
      <c r="D207" s="63">
        <v>2.1309791661786523E-2</v>
      </c>
      <c r="E207" s="56">
        <v>1122.9234642617366</v>
      </c>
    </row>
    <row r="208" spans="1:9">
      <c r="A208" s="61" t="s">
        <v>112</v>
      </c>
      <c r="B208" s="53"/>
      <c r="C208" s="54"/>
      <c r="D208" s="63"/>
      <c r="E208" s="56"/>
    </row>
    <row r="209" spans="1:9">
      <c r="A209" s="61" t="s">
        <v>231</v>
      </c>
      <c r="B209" s="53"/>
      <c r="C209" s="54"/>
      <c r="D209" s="63"/>
      <c r="E209" s="56"/>
      <c r="F209" s="42" t="s">
        <v>1327</v>
      </c>
      <c r="G209" s="42" t="s">
        <v>374</v>
      </c>
      <c r="H209" s="42" t="s">
        <v>1409</v>
      </c>
      <c r="I209" s="42" t="s">
        <v>298</v>
      </c>
    </row>
    <row r="210" spans="1:9">
      <c r="A210" s="58" t="s">
        <v>113</v>
      </c>
      <c r="B210" s="53">
        <v>15.43375</v>
      </c>
      <c r="C210" s="54">
        <v>131912.4</v>
      </c>
      <c r="D210" s="63">
        <v>0.35278851120597499</v>
      </c>
      <c r="E210" s="56">
        <v>1129.0140534399898</v>
      </c>
      <c r="F210" s="42" t="s">
        <v>1328</v>
      </c>
      <c r="G210" s="42" t="s">
        <v>1329</v>
      </c>
      <c r="H210" s="42" t="s">
        <v>1410</v>
      </c>
      <c r="I210" s="42" t="s">
        <v>1411</v>
      </c>
    </row>
    <row r="211" spans="1:9">
      <c r="A211" s="58"/>
      <c r="B211" s="53"/>
      <c r="C211" s="54"/>
      <c r="D211" s="63"/>
      <c r="E211" s="56"/>
      <c r="F211" s="42" t="s">
        <v>1330</v>
      </c>
      <c r="G211" s="42" t="s">
        <v>1231</v>
      </c>
      <c r="H211" s="42" t="s">
        <v>1412</v>
      </c>
      <c r="I211" s="42" t="s">
        <v>1231</v>
      </c>
    </row>
    <row r="212" spans="1:9">
      <c r="A212" s="58" t="s">
        <v>114</v>
      </c>
      <c r="B212" s="53">
        <v>15.828250000000001</v>
      </c>
      <c r="C212" s="54">
        <v>26628990.75</v>
      </c>
      <c r="D212" s="63">
        <v>69.21459848171277</v>
      </c>
      <c r="E212" s="56">
        <v>1141.759570080495</v>
      </c>
      <c r="F212" s="42" t="s">
        <v>1331</v>
      </c>
      <c r="G212" s="42" t="s">
        <v>1332</v>
      </c>
    </row>
    <row r="213" spans="1:9">
      <c r="A213" s="58" t="s">
        <v>115</v>
      </c>
      <c r="B213" s="53">
        <v>15.8475</v>
      </c>
      <c r="C213" s="54">
        <v>80293.175000000017</v>
      </c>
      <c r="D213" s="63">
        <v>0.21492623470113859</v>
      </c>
      <c r="E213" s="56">
        <v>1142.3822043574526</v>
      </c>
    </row>
    <row r="214" spans="1:9">
      <c r="A214" s="58" t="s">
        <v>116</v>
      </c>
      <c r="B214" s="53">
        <v>15.935</v>
      </c>
      <c r="C214" s="54">
        <v>5114.7250000000004</v>
      </c>
      <c r="D214" s="63">
        <v>1.3605087385201249E-2</v>
      </c>
      <c r="E214" s="56">
        <v>1145.2092774920595</v>
      </c>
    </row>
    <row r="215" spans="1:9">
      <c r="A215" s="58" t="s">
        <v>241</v>
      </c>
      <c r="B215" s="53"/>
      <c r="C215" s="54"/>
      <c r="D215" s="63"/>
      <c r="E215" s="56"/>
    </row>
    <row r="216" spans="1:9">
      <c r="A216" s="61" t="s">
        <v>117</v>
      </c>
      <c r="B216" s="53">
        <v>16.134</v>
      </c>
      <c r="C216" s="54">
        <v>1654.5500000000002</v>
      </c>
      <c r="D216" s="63">
        <v>4.3059487280618872E-3</v>
      </c>
      <c r="E216" s="56">
        <v>1151.6390117316396</v>
      </c>
    </row>
    <row r="217" spans="1:9">
      <c r="A217" s="60" t="s">
        <v>118</v>
      </c>
      <c r="B217" s="53"/>
      <c r="C217" s="54"/>
      <c r="D217" s="63"/>
      <c r="E217" s="56"/>
      <c r="F217" s="42" t="s">
        <v>1333</v>
      </c>
      <c r="G217" s="42" t="s">
        <v>375</v>
      </c>
    </row>
    <row r="218" spans="1:9">
      <c r="A218" s="60" t="s">
        <v>119</v>
      </c>
      <c r="B218" s="53"/>
      <c r="C218" s="54"/>
      <c r="D218" s="63"/>
      <c r="E218" s="56"/>
      <c r="F218" s="42" t="s">
        <v>1334</v>
      </c>
      <c r="G218" s="42" t="s">
        <v>283</v>
      </c>
    </row>
    <row r="219" spans="1:9">
      <c r="A219" s="60"/>
      <c r="B219" s="53"/>
      <c r="C219" s="54"/>
      <c r="D219" s="63"/>
      <c r="E219" s="56"/>
      <c r="F219" s="42" t="s">
        <v>1335</v>
      </c>
      <c r="G219" s="42" t="s">
        <v>298</v>
      </c>
    </row>
    <row r="220" spans="1:9">
      <c r="A220" s="60" t="s">
        <v>120</v>
      </c>
      <c r="B220" s="53">
        <v>16.474000000000004</v>
      </c>
      <c r="C220" s="54">
        <v>20834.949999999997</v>
      </c>
      <c r="D220" s="63">
        <v>5.5912603086844245E-2</v>
      </c>
      <c r="E220" s="56">
        <v>1162.6244210438156</v>
      </c>
      <c r="F220" s="42" t="s">
        <v>1336</v>
      </c>
      <c r="G220" s="42" t="s">
        <v>432</v>
      </c>
      <c r="H220" s="42" t="s">
        <v>1413</v>
      </c>
      <c r="I220" s="42" t="s">
        <v>1208</v>
      </c>
    </row>
    <row r="221" spans="1:9">
      <c r="A221" s="60" t="s">
        <v>121</v>
      </c>
      <c r="B221" s="53">
        <v>16.507000000000001</v>
      </c>
      <c r="C221" s="54">
        <v>20468.125</v>
      </c>
      <c r="D221" s="63">
        <v>5.3770248547270652E-2</v>
      </c>
      <c r="E221" s="56">
        <v>1163.6909453486128</v>
      </c>
    </row>
    <row r="222" spans="1:9">
      <c r="A222" s="60">
        <v>550</v>
      </c>
      <c r="B222" s="53"/>
      <c r="C222" s="54"/>
      <c r="D222" s="63"/>
      <c r="E222" s="56"/>
    </row>
    <row r="223" spans="1:9">
      <c r="A223" s="60" t="s">
        <v>123</v>
      </c>
      <c r="B223" s="53">
        <v>16.747666666666664</v>
      </c>
      <c r="C223" s="54">
        <v>4014.2000000000003</v>
      </c>
      <c r="D223" s="63">
        <v>1.0312632654653519E-2</v>
      </c>
      <c r="E223" s="56">
        <v>1171.733480143396</v>
      </c>
    </row>
    <row r="224" spans="1:9">
      <c r="A224" s="60" t="s">
        <v>122</v>
      </c>
      <c r="B224" s="53">
        <v>16.751249999999999</v>
      </c>
      <c r="C224" s="54">
        <v>39770.225000000006</v>
      </c>
      <c r="D224" s="63">
        <v>0.10544906647810195</v>
      </c>
      <c r="E224" s="56">
        <v>1171.5830406528671</v>
      </c>
    </row>
    <row r="225" spans="1:9">
      <c r="A225" s="60">
        <v>383</v>
      </c>
      <c r="B225" s="53">
        <v>16.747666666666664</v>
      </c>
      <c r="C225" s="54">
        <v>3935.8333333333335</v>
      </c>
      <c r="D225" s="63">
        <v>1.0146546296705425E-2</v>
      </c>
      <c r="E225" s="56">
        <v>1171.733480143396</v>
      </c>
    </row>
    <row r="226" spans="1:9">
      <c r="A226" s="61">
        <v>79</v>
      </c>
      <c r="B226" s="53">
        <v>16.748249999999999</v>
      </c>
      <c r="C226" s="54">
        <v>3809.2249999999999</v>
      </c>
      <c r="D226" s="63">
        <v>9.6797487294374047E-3</v>
      </c>
      <c r="E226" s="56">
        <v>1171.486149280363</v>
      </c>
    </row>
    <row r="227" spans="1:9">
      <c r="A227" s="58" t="s">
        <v>124</v>
      </c>
      <c r="B227" s="53">
        <v>16.748249999999999</v>
      </c>
      <c r="C227" s="54">
        <v>3829.8249999999998</v>
      </c>
      <c r="D227" s="63">
        <v>9.8810635373480851E-3</v>
      </c>
      <c r="E227" s="56">
        <v>1171.486149280363</v>
      </c>
    </row>
    <row r="228" spans="1:9">
      <c r="A228" s="58" t="s">
        <v>125</v>
      </c>
      <c r="B228" s="53"/>
      <c r="C228" s="54"/>
      <c r="D228" s="63"/>
      <c r="E228" s="56"/>
      <c r="F228" s="42" t="s">
        <v>1337</v>
      </c>
      <c r="G228" s="42" t="s">
        <v>290</v>
      </c>
      <c r="H228" s="42" t="s">
        <v>1414</v>
      </c>
      <c r="I228" s="42" t="s">
        <v>270</v>
      </c>
    </row>
    <row r="229" spans="1:9">
      <c r="A229" s="61" t="s">
        <v>126</v>
      </c>
      <c r="B229" s="53"/>
      <c r="C229" s="54"/>
      <c r="D229" s="63"/>
      <c r="E229" s="56"/>
      <c r="F229" s="42" t="s">
        <v>1338</v>
      </c>
      <c r="G229" s="42" t="s">
        <v>953</v>
      </c>
    </row>
    <row r="230" spans="1:9">
      <c r="A230" s="61">
        <v>69</v>
      </c>
      <c r="B230" s="53">
        <v>16.986750000000001</v>
      </c>
      <c r="C230" s="54">
        <v>1512.625</v>
      </c>
      <c r="D230" s="63">
        <v>3.9144837972480504E-3</v>
      </c>
      <c r="E230" s="56">
        <v>1179.1923196020061</v>
      </c>
      <c r="F230" s="42" t="s">
        <v>1339</v>
      </c>
      <c r="G230" s="42" t="s">
        <v>1340</v>
      </c>
      <c r="H230" s="42" t="s">
        <v>1415</v>
      </c>
      <c r="I230" s="42" t="s">
        <v>1340</v>
      </c>
    </row>
    <row r="231" spans="1:9">
      <c r="A231" s="61">
        <v>70</v>
      </c>
      <c r="B231" s="53"/>
      <c r="C231" s="54"/>
      <c r="D231" s="63"/>
      <c r="E231" s="56"/>
    </row>
    <row r="232" spans="1:9">
      <c r="A232" s="61" t="s">
        <v>127</v>
      </c>
      <c r="B232" s="53">
        <v>17.231250000000003</v>
      </c>
      <c r="C232" s="54">
        <v>16831.099999999999</v>
      </c>
      <c r="D232" s="63">
        <v>4.4198832852650735E-2</v>
      </c>
      <c r="E232" s="56">
        <v>1187.0917945815561</v>
      </c>
    </row>
    <row r="233" spans="1:9">
      <c r="A233" s="61" t="s">
        <v>129</v>
      </c>
      <c r="B233" s="53">
        <v>17.366</v>
      </c>
      <c r="C233" s="54">
        <v>1267.1000000000001</v>
      </c>
      <c r="D233" s="63">
        <v>3.4014911782733674E-3</v>
      </c>
      <c r="E233" s="56">
        <v>1191.7155510391906</v>
      </c>
      <c r="H233" s="42" t="s">
        <v>1416</v>
      </c>
      <c r="I233" s="42" t="s">
        <v>493</v>
      </c>
    </row>
    <row r="234" spans="1:9">
      <c r="A234" s="61" t="s">
        <v>128</v>
      </c>
      <c r="B234" s="53">
        <v>17.443000000000001</v>
      </c>
      <c r="C234" s="54">
        <v>5864.1999999999989</v>
      </c>
      <c r="D234" s="63">
        <v>1.5300866015345334E-2</v>
      </c>
      <c r="E234" s="56">
        <v>1193.9341198225304</v>
      </c>
    </row>
    <row r="235" spans="1:9">
      <c r="A235" s="61" t="s">
        <v>232</v>
      </c>
      <c r="B235" s="53"/>
      <c r="C235" s="54"/>
      <c r="D235" s="63"/>
      <c r="E235" s="56"/>
    </row>
    <row r="236" spans="1:9">
      <c r="A236" s="61" t="s">
        <v>130</v>
      </c>
      <c r="B236" s="53">
        <v>17.548000000000002</v>
      </c>
      <c r="C236" s="54">
        <v>2748.2333333333336</v>
      </c>
      <c r="D236" s="63">
        <v>7.0838333236432722E-3</v>
      </c>
      <c r="E236" s="56">
        <v>1197.5978012269723</v>
      </c>
    </row>
    <row r="237" spans="1:9">
      <c r="A237" s="62" t="s">
        <v>268</v>
      </c>
      <c r="B237" s="53">
        <v>17.630749999999999</v>
      </c>
      <c r="C237" s="54">
        <v>52756.025000000001</v>
      </c>
      <c r="D237" s="63">
        <v>0.13702600493368094</v>
      </c>
      <c r="E237" s="56">
        <v>1200</v>
      </c>
    </row>
    <row r="238" spans="1:9">
      <c r="A238" s="58" t="s">
        <v>184</v>
      </c>
      <c r="B238" s="53"/>
      <c r="C238" s="54"/>
      <c r="D238" s="63"/>
      <c r="E238" s="56"/>
      <c r="F238" s="42" t="s">
        <v>1341</v>
      </c>
      <c r="G238" s="42" t="s">
        <v>1342</v>
      </c>
    </row>
    <row r="239" spans="1:9">
      <c r="A239" s="61" t="s">
        <v>131</v>
      </c>
      <c r="B239" s="53">
        <v>17.843250000000001</v>
      </c>
      <c r="C239" s="54">
        <v>21178.474999999999</v>
      </c>
      <c r="D239" s="63">
        <v>5.3676003930191937E-2</v>
      </c>
      <c r="E239" s="56">
        <v>1207.1555549858103</v>
      </c>
    </row>
    <row r="240" spans="1:9">
      <c r="A240" s="61" t="s">
        <v>185</v>
      </c>
      <c r="B240" s="53"/>
      <c r="C240" s="54"/>
      <c r="D240" s="63"/>
      <c r="E240" s="56"/>
      <c r="F240" s="42" t="s">
        <v>1343</v>
      </c>
      <c r="G240" s="42" t="s">
        <v>493</v>
      </c>
    </row>
    <row r="241" spans="1:9">
      <c r="A241" s="61"/>
      <c r="B241" s="53"/>
      <c r="C241" s="54"/>
      <c r="D241" s="63"/>
      <c r="E241" s="56"/>
      <c r="F241" s="42" t="s">
        <v>1344</v>
      </c>
      <c r="G241" s="42" t="s">
        <v>901</v>
      </c>
      <c r="H241" s="42" t="s">
        <v>1417</v>
      </c>
      <c r="I241" s="42" t="s">
        <v>776</v>
      </c>
    </row>
    <row r="242" spans="1:9">
      <c r="A242" s="61">
        <v>130</v>
      </c>
      <c r="B242" s="53">
        <v>18.067500000000003</v>
      </c>
      <c r="C242" s="54">
        <v>2423.3250000000003</v>
      </c>
      <c r="D242" s="63">
        <v>6.309374843056186E-3</v>
      </c>
      <c r="E242" s="56">
        <v>1214.7068865393303</v>
      </c>
    </row>
    <row r="243" spans="1:9">
      <c r="A243" s="61"/>
      <c r="B243" s="53"/>
      <c r="C243" s="54"/>
      <c r="D243" s="63"/>
      <c r="E243" s="56"/>
      <c r="H243" s="42" t="s">
        <v>1418</v>
      </c>
      <c r="I243" s="42" t="s">
        <v>493</v>
      </c>
    </row>
    <row r="244" spans="1:9">
      <c r="A244" s="61" t="s">
        <v>199</v>
      </c>
      <c r="B244" s="53">
        <v>18.239000000000001</v>
      </c>
      <c r="C244" s="54">
        <v>12546.05</v>
      </c>
      <c r="D244" s="63">
        <v>3.5535483184691984E-2</v>
      </c>
      <c r="E244" s="56">
        <v>1220.4819059583415</v>
      </c>
      <c r="F244" s="42" t="s">
        <v>1345</v>
      </c>
      <c r="G244" s="42" t="s">
        <v>889</v>
      </c>
      <c r="H244" s="42" t="s">
        <v>1419</v>
      </c>
      <c r="I244" s="42" t="s">
        <v>1420</v>
      </c>
    </row>
    <row r="245" spans="1:9">
      <c r="A245" s="61" t="s">
        <v>132</v>
      </c>
      <c r="B245" s="53"/>
      <c r="C245" s="54"/>
      <c r="D245" s="63"/>
      <c r="E245" s="56"/>
    </row>
    <row r="246" spans="1:9">
      <c r="A246" s="61" t="s">
        <v>133</v>
      </c>
      <c r="B246" s="53">
        <v>18.480250000000002</v>
      </c>
      <c r="C246" s="54">
        <v>12214.3</v>
      </c>
      <c r="D246" s="63">
        <v>3.1494872770095043E-2</v>
      </c>
      <c r="E246" s="56">
        <v>1228.6052588920181</v>
      </c>
    </row>
    <row r="247" spans="1:9">
      <c r="A247" s="58" t="s">
        <v>134</v>
      </c>
      <c r="B247" s="53">
        <v>18.518999999999998</v>
      </c>
      <c r="C247" s="54">
        <v>14240.174999999999</v>
      </c>
      <c r="D247" s="63">
        <v>3.6982488428548538E-2</v>
      </c>
      <c r="E247" s="56">
        <v>1229.9103134766324</v>
      </c>
    </row>
    <row r="248" spans="1:9">
      <c r="A248" s="58"/>
      <c r="B248" s="53"/>
      <c r="C248" s="54"/>
      <c r="D248" s="63"/>
      <c r="E248" s="56"/>
      <c r="F248" s="42" t="s">
        <v>1346</v>
      </c>
      <c r="G248" s="42" t="s">
        <v>1347</v>
      </c>
    </row>
    <row r="249" spans="1:9">
      <c r="A249" s="58"/>
      <c r="B249" s="53"/>
      <c r="C249" s="54"/>
      <c r="D249" s="63"/>
      <c r="E249" s="56"/>
      <c r="F249" s="42" t="s">
        <v>1348</v>
      </c>
      <c r="G249" s="42" t="s">
        <v>1349</v>
      </c>
    </row>
    <row r="250" spans="1:9">
      <c r="A250" s="58"/>
      <c r="B250" s="53"/>
      <c r="C250" s="54"/>
      <c r="D250" s="63"/>
      <c r="E250" s="56"/>
      <c r="F250" s="42" t="s">
        <v>1350</v>
      </c>
      <c r="G250" s="42" t="s">
        <v>303</v>
      </c>
      <c r="H250" s="42" t="s">
        <v>1421</v>
      </c>
      <c r="I250" s="42" t="s">
        <v>303</v>
      </c>
    </row>
    <row r="251" spans="1:9">
      <c r="A251" s="61" t="s">
        <v>135</v>
      </c>
      <c r="B251" s="53">
        <v>19.337499999999999</v>
      </c>
      <c r="C251" s="54">
        <v>11887.674999999999</v>
      </c>
      <c r="D251" s="63">
        <v>3.1268702081289568E-2</v>
      </c>
      <c r="E251" s="56">
        <v>1257.4713878103596</v>
      </c>
      <c r="F251" s="42" t="s">
        <v>1351</v>
      </c>
      <c r="G251" s="42" t="s">
        <v>374</v>
      </c>
    </row>
    <row r="252" spans="1:9">
      <c r="A252" s="61"/>
      <c r="B252" s="53"/>
      <c r="C252" s="54"/>
      <c r="D252" s="63"/>
      <c r="E252" s="56"/>
      <c r="F252" s="42" t="s">
        <v>1352</v>
      </c>
      <c r="G252" s="42" t="s">
        <v>493</v>
      </c>
      <c r="H252" s="42" t="s">
        <v>1422</v>
      </c>
      <c r="I252" s="42" t="s">
        <v>1044</v>
      </c>
    </row>
    <row r="253" spans="1:9">
      <c r="A253" s="58" t="s">
        <v>137</v>
      </c>
      <c r="B253" s="53">
        <v>19.876249999999999</v>
      </c>
      <c r="C253" s="54">
        <v>55074.65</v>
      </c>
      <c r="D253" s="63">
        <v>0.13697598207628162</v>
      </c>
      <c r="E253" s="56">
        <v>1275.6131111791576</v>
      </c>
    </row>
    <row r="254" spans="1:9">
      <c r="A254" s="61" t="s">
        <v>136</v>
      </c>
      <c r="B254" s="53">
        <v>20.0335</v>
      </c>
      <c r="C254" s="54">
        <v>5402.875</v>
      </c>
      <c r="D254" s="63">
        <v>1.4159306834373307E-2</v>
      </c>
      <c r="E254" s="56">
        <v>1280.9077359980565</v>
      </c>
    </row>
    <row r="255" spans="1:9">
      <c r="A255" s="60" t="s">
        <v>139</v>
      </c>
      <c r="B255" s="53"/>
      <c r="C255" s="54"/>
      <c r="D255" s="63"/>
      <c r="E255" s="56"/>
      <c r="F255" s="42" t="s">
        <v>1353</v>
      </c>
      <c r="G255" s="42" t="s">
        <v>922</v>
      </c>
      <c r="H255" s="42" t="s">
        <v>1423</v>
      </c>
      <c r="I255" s="42" t="s">
        <v>1424</v>
      </c>
    </row>
    <row r="256" spans="1:9">
      <c r="A256" s="61" t="s">
        <v>138</v>
      </c>
      <c r="B256" s="53"/>
      <c r="C256" s="54"/>
      <c r="D256" s="63"/>
      <c r="E256" s="56"/>
      <c r="H256" s="42" t="s">
        <v>1425</v>
      </c>
      <c r="I256" s="42" t="s">
        <v>1426</v>
      </c>
    </row>
    <row r="257" spans="1:9">
      <c r="A257" s="62" t="s">
        <v>140</v>
      </c>
      <c r="B257" s="53">
        <v>20.6005</v>
      </c>
      <c r="C257" s="54">
        <v>10532.75</v>
      </c>
      <c r="D257" s="63">
        <v>2.7446640613887824E-2</v>
      </c>
      <c r="E257" s="56">
        <v>1300</v>
      </c>
      <c r="H257" s="42" t="s">
        <v>1427</v>
      </c>
      <c r="I257" s="42" t="s">
        <v>1036</v>
      </c>
    </row>
    <row r="258" spans="1:9">
      <c r="A258" s="58">
        <v>538</v>
      </c>
      <c r="B258" s="53">
        <v>20.802</v>
      </c>
      <c r="C258" s="54">
        <v>14908.45</v>
      </c>
      <c r="D258" s="63">
        <v>3.9660016174126421E-2</v>
      </c>
      <c r="E258" s="56">
        <v>1306.7857077868132</v>
      </c>
      <c r="F258" s="42" t="s">
        <v>1354</v>
      </c>
      <c r="G258" s="42" t="s">
        <v>1057</v>
      </c>
      <c r="H258" s="42" t="s">
        <v>1428</v>
      </c>
      <c r="I258" s="42" t="s">
        <v>298</v>
      </c>
    </row>
    <row r="259" spans="1:9">
      <c r="A259" s="58" t="s">
        <v>177</v>
      </c>
      <c r="B259" s="53">
        <v>20.8095</v>
      </c>
      <c r="C259" s="54">
        <v>2276.65</v>
      </c>
      <c r="D259" s="63">
        <v>5.9373599277846162E-3</v>
      </c>
      <c r="E259" s="56">
        <v>1307.3268037711568</v>
      </c>
    </row>
    <row r="260" spans="1:9">
      <c r="A260" s="61">
        <v>524</v>
      </c>
      <c r="B260" s="53">
        <v>21.052250000000001</v>
      </c>
      <c r="C260" s="54">
        <v>14608.674999999999</v>
      </c>
      <c r="D260" s="63">
        <v>3.9148338328309829E-2</v>
      </c>
      <c r="E260" s="56">
        <v>1316.0515364241264</v>
      </c>
    </row>
    <row r="261" spans="1:9">
      <c r="A261" s="61" t="s">
        <v>141</v>
      </c>
      <c r="B261" s="53"/>
      <c r="C261" s="54"/>
      <c r="D261" s="63"/>
      <c r="E261" s="56"/>
      <c r="F261" s="42" t="s">
        <v>1355</v>
      </c>
      <c r="G261" s="42" t="s">
        <v>303</v>
      </c>
      <c r="H261" s="42" t="s">
        <v>1429</v>
      </c>
      <c r="I261" s="42" t="s">
        <v>303</v>
      </c>
    </row>
    <row r="262" spans="1:9">
      <c r="A262" s="61">
        <v>525</v>
      </c>
      <c r="B262" s="53">
        <v>21.372</v>
      </c>
      <c r="C262" s="54">
        <v>27034.074999999997</v>
      </c>
      <c r="D262" s="63">
        <v>7.2041252858668997E-2</v>
      </c>
      <c r="E262" s="56">
        <v>1327.4135018953507</v>
      </c>
    </row>
    <row r="263" spans="1:9">
      <c r="A263" s="61" t="s">
        <v>142</v>
      </c>
      <c r="B263" s="53"/>
      <c r="C263" s="54"/>
      <c r="D263" s="63"/>
      <c r="E263" s="56"/>
      <c r="F263" s="42" t="s">
        <v>1356</v>
      </c>
      <c r="G263" s="42" t="s">
        <v>672</v>
      </c>
    </row>
    <row r="264" spans="1:9">
      <c r="A264" s="61">
        <v>526</v>
      </c>
      <c r="B264" s="53">
        <v>21.640750000000001</v>
      </c>
      <c r="C264" s="54">
        <v>21192.050000000003</v>
      </c>
      <c r="D264" s="63">
        <v>5.5290497161808103E-2</v>
      </c>
      <c r="E264" s="56">
        <v>1336.9632152057777</v>
      </c>
      <c r="F264" s="42" t="s">
        <v>1357</v>
      </c>
      <c r="G264" s="42" t="s">
        <v>298</v>
      </c>
    </row>
    <row r="265" spans="1:9">
      <c r="A265" s="61">
        <v>330</v>
      </c>
      <c r="B265" s="53">
        <v>21.951999999999998</v>
      </c>
      <c r="C265" s="54">
        <v>3436.6499999999996</v>
      </c>
      <c r="D265" s="63">
        <v>9.1644436891086655E-3</v>
      </c>
      <c r="E265" s="56">
        <v>1348.0230511211175</v>
      </c>
    </row>
    <row r="266" spans="1:9">
      <c r="A266" s="61" t="s">
        <v>201</v>
      </c>
      <c r="B266" s="53"/>
      <c r="C266" s="54"/>
      <c r="D266" s="63"/>
      <c r="E266" s="56"/>
      <c r="F266" s="42" t="s">
        <v>1358</v>
      </c>
      <c r="G266" s="42" t="s">
        <v>300</v>
      </c>
      <c r="H266" s="42" t="s">
        <v>1430</v>
      </c>
      <c r="I266" s="42" t="s">
        <v>300</v>
      </c>
    </row>
    <row r="267" spans="1:9">
      <c r="A267" s="61" t="s">
        <v>168</v>
      </c>
      <c r="B267" s="53">
        <v>22.200749999999999</v>
      </c>
      <c r="C267" s="54">
        <v>16798</v>
      </c>
      <c r="D267" s="63">
        <v>4.3451505107139646E-2</v>
      </c>
      <c r="E267" s="56">
        <v>1356.8618871469894</v>
      </c>
    </row>
    <row r="268" spans="1:9">
      <c r="A268" s="58" t="s">
        <v>143</v>
      </c>
      <c r="B268" s="53"/>
      <c r="C268" s="54"/>
      <c r="D268" s="63"/>
      <c r="E268" s="56"/>
      <c r="H268" s="42" t="s">
        <v>1431</v>
      </c>
      <c r="I268" s="42" t="s">
        <v>1432</v>
      </c>
    </row>
    <row r="269" spans="1:9">
      <c r="A269" s="58"/>
      <c r="B269" s="53"/>
      <c r="C269" s="54"/>
      <c r="D269" s="63"/>
      <c r="E269" s="56"/>
      <c r="F269" s="42" t="s">
        <v>1359</v>
      </c>
      <c r="G269" s="42" t="s">
        <v>1360</v>
      </c>
      <c r="H269" s="42" t="s">
        <v>1433</v>
      </c>
      <c r="I269" s="42" t="s">
        <v>376</v>
      </c>
    </row>
    <row r="270" spans="1:9">
      <c r="A270" s="58" t="s">
        <v>202</v>
      </c>
      <c r="B270" s="53">
        <v>22.604500000000002</v>
      </c>
      <c r="C270" s="54">
        <v>22041.7</v>
      </c>
      <c r="D270" s="63">
        <v>5.5530355589662211E-2</v>
      </c>
      <c r="E270" s="56">
        <v>1371.2088238835863</v>
      </c>
    </row>
    <row r="271" spans="1:9">
      <c r="A271" s="58" t="s">
        <v>169</v>
      </c>
      <c r="B271" s="53">
        <v>22.79</v>
      </c>
      <c r="C271" s="54">
        <v>26202.45</v>
      </c>
      <c r="D271" s="63">
        <v>6.8734655290640365E-2</v>
      </c>
      <c r="E271" s="56">
        <v>1377.8004601391995</v>
      </c>
    </row>
    <row r="272" spans="1:9">
      <c r="A272" s="58"/>
      <c r="B272" s="53"/>
      <c r="C272" s="54"/>
      <c r="D272" s="63"/>
      <c r="E272" s="56"/>
      <c r="H272" s="42" t="s">
        <v>1435</v>
      </c>
      <c r="I272" s="42" t="s">
        <v>298</v>
      </c>
    </row>
    <row r="273" spans="1:9">
      <c r="A273" s="58"/>
      <c r="B273" s="53"/>
      <c r="C273" s="54"/>
      <c r="D273" s="63"/>
      <c r="E273" s="56"/>
      <c r="F273" s="42" t="s">
        <v>1361</v>
      </c>
      <c r="G273" s="42" t="s">
        <v>294</v>
      </c>
      <c r="H273" s="42" t="s">
        <v>1434</v>
      </c>
      <c r="I273" s="42" t="s">
        <v>294</v>
      </c>
    </row>
    <row r="274" spans="1:9">
      <c r="A274" s="62" t="s">
        <v>144</v>
      </c>
      <c r="B274" s="53">
        <v>23.414750000000002</v>
      </c>
      <c r="C274" s="54">
        <v>45653.850000000006</v>
      </c>
      <c r="D274" s="63">
        <v>0.11826256595622243</v>
      </c>
      <c r="E274" s="56">
        <v>1400</v>
      </c>
    </row>
    <row r="275" spans="1:9">
      <c r="A275" s="58"/>
      <c r="B275" s="53"/>
      <c r="C275" s="54"/>
      <c r="D275" s="63"/>
      <c r="E275" s="56"/>
      <c r="F275" s="42" t="s">
        <v>1362</v>
      </c>
      <c r="G275" s="42" t="s">
        <v>290</v>
      </c>
    </row>
    <row r="276" spans="1:9">
      <c r="A276" s="58">
        <v>539</v>
      </c>
      <c r="B276" s="53">
        <v>23.552250000000001</v>
      </c>
      <c r="C276" s="54">
        <v>15643.35</v>
      </c>
      <c r="D276" s="63">
        <v>3.9499317669167117E-2</v>
      </c>
      <c r="E276" s="56">
        <v>1405.1640711398893</v>
      </c>
    </row>
    <row r="277" spans="1:9">
      <c r="A277" s="58">
        <v>527</v>
      </c>
      <c r="B277" s="53">
        <v>23.784499999999998</v>
      </c>
      <c r="C277" s="54">
        <v>20293.45</v>
      </c>
      <c r="D277" s="63">
        <v>5.3634700888851874E-2</v>
      </c>
      <c r="E277" s="56">
        <v>1413.867289423019</v>
      </c>
      <c r="F277" s="42" t="s">
        <v>1363</v>
      </c>
      <c r="G277" s="42" t="s">
        <v>493</v>
      </c>
    </row>
    <row r="278" spans="1:9">
      <c r="A278" s="58">
        <v>540</v>
      </c>
      <c r="B278" s="53">
        <v>24.454750000000004</v>
      </c>
      <c r="C278" s="54">
        <v>18560.199999999997</v>
      </c>
      <c r="D278" s="63">
        <v>4.8018503536992073E-2</v>
      </c>
      <c r="E278" s="56">
        <v>1439.0612099936902</v>
      </c>
    </row>
    <row r="279" spans="1:9">
      <c r="A279" s="58">
        <v>541</v>
      </c>
      <c r="B279" s="53">
        <v>24.584000000000003</v>
      </c>
      <c r="C279" s="54">
        <v>9554.15</v>
      </c>
      <c r="D279" s="63">
        <v>2.4920800978202644E-2</v>
      </c>
      <c r="E279" s="56">
        <v>1443.9153627419146</v>
      </c>
    </row>
    <row r="280" spans="1:9">
      <c r="A280" s="58">
        <v>542</v>
      </c>
      <c r="B280" s="53">
        <v>24.751249999999999</v>
      </c>
      <c r="C280" s="54">
        <v>17148.849999999999</v>
      </c>
      <c r="D280" s="63">
        <v>4.3121823260258429E-2</v>
      </c>
      <c r="E280" s="56">
        <v>1450.19635440304</v>
      </c>
    </row>
    <row r="281" spans="1:9">
      <c r="A281" s="58">
        <v>528</v>
      </c>
      <c r="B281" s="53">
        <v>24.829000000000001</v>
      </c>
      <c r="C281" s="54">
        <v>30745.35</v>
      </c>
      <c r="D281" s="63">
        <v>8.1907636240642678E-2</v>
      </c>
      <c r="E281" s="56">
        <v>1453.117398061421</v>
      </c>
    </row>
    <row r="282" spans="1:9">
      <c r="A282" s="58">
        <v>529</v>
      </c>
      <c r="B282" s="53">
        <v>24.995999999999999</v>
      </c>
      <c r="C282" s="54">
        <v>15337.380000000001</v>
      </c>
      <c r="D282" s="63">
        <v>4.0300710244908229E-2</v>
      </c>
      <c r="E282" s="56">
        <v>1459.389730841149</v>
      </c>
    </row>
    <row r="283" spans="1:9">
      <c r="A283" s="58">
        <v>530</v>
      </c>
      <c r="B283" s="53">
        <v>25.09675</v>
      </c>
      <c r="C283" s="54">
        <v>52037.15</v>
      </c>
      <c r="D283" s="63">
        <v>0.13761178219578599</v>
      </c>
      <c r="E283" s="56">
        <v>1463.1738439687826</v>
      </c>
    </row>
    <row r="284" spans="1:9">
      <c r="A284" s="58">
        <v>531</v>
      </c>
      <c r="B284" s="53">
        <v>25.264000000000003</v>
      </c>
      <c r="C284" s="54">
        <v>20127.525000000001</v>
      </c>
      <c r="D284" s="63">
        <v>5.2947968396731937E-2</v>
      </c>
      <c r="E284" s="56">
        <v>1469.4554847760201</v>
      </c>
    </row>
    <row r="285" spans="1:9">
      <c r="A285" s="58" t="s">
        <v>222</v>
      </c>
      <c r="B285" s="53">
        <v>25.427500000000002</v>
      </c>
      <c r="C285" s="54">
        <v>6460.2999999999993</v>
      </c>
      <c r="D285" s="63">
        <v>1.7117203402604805E-2</v>
      </c>
      <c r="E285" s="56">
        <v>1475.5960935679</v>
      </c>
    </row>
    <row r="286" spans="1:9">
      <c r="A286" s="58">
        <v>532</v>
      </c>
      <c r="B286" s="53">
        <v>25.418499999999998</v>
      </c>
      <c r="C286" s="54">
        <v>14056.25</v>
      </c>
      <c r="D286" s="63">
        <v>3.6918744261846388E-2</v>
      </c>
      <c r="E286" s="56">
        <v>1475.2589103849853</v>
      </c>
    </row>
    <row r="287" spans="1:9">
      <c r="A287" s="58">
        <v>533</v>
      </c>
      <c r="B287" s="53">
        <v>25.605</v>
      </c>
      <c r="C287" s="54">
        <v>25770.625</v>
      </c>
      <c r="D287" s="63">
        <v>6.7922729775021881E-2</v>
      </c>
      <c r="E287" s="56">
        <v>1482.2633976019574</v>
      </c>
    </row>
    <row r="288" spans="1:9">
      <c r="A288" s="58">
        <v>543</v>
      </c>
      <c r="B288" s="53">
        <v>25.773</v>
      </c>
      <c r="C288" s="54">
        <v>18810.925000000003</v>
      </c>
      <c r="D288" s="63">
        <v>4.8926964387091369E-2</v>
      </c>
      <c r="E288" s="56">
        <v>1488.5725166467637</v>
      </c>
    </row>
    <row r="289" spans="1:5">
      <c r="A289" s="58">
        <v>544</v>
      </c>
      <c r="B289" s="53">
        <v>25.84525</v>
      </c>
      <c r="C289" s="54">
        <v>34967.850000000006</v>
      </c>
      <c r="D289" s="63">
        <v>9.2028603036192369E-2</v>
      </c>
      <c r="E289" s="56">
        <v>1491.2865020706636</v>
      </c>
    </row>
    <row r="290" spans="1:5">
      <c r="A290" s="58">
        <v>545</v>
      </c>
      <c r="B290" s="53">
        <v>26.00225</v>
      </c>
      <c r="C290" s="54">
        <v>72484.324999999997</v>
      </c>
      <c r="D290" s="63">
        <v>0.19180829558716456</v>
      </c>
      <c r="E290" s="56">
        <v>1497.1836784246814</v>
      </c>
    </row>
    <row r="291" spans="1:5">
      <c r="A291" s="61" t="s">
        <v>145</v>
      </c>
      <c r="B291" s="53">
        <v>26.003</v>
      </c>
      <c r="C291" s="54">
        <v>16951.775000000001</v>
      </c>
      <c r="D291" s="63">
        <v>4.4584439266169541E-2</v>
      </c>
      <c r="E291" s="56">
        <v>1497.211380831895</v>
      </c>
    </row>
    <row r="292" spans="1:5">
      <c r="A292" s="62" t="s">
        <v>146</v>
      </c>
      <c r="B292" s="53">
        <v>26.077249999999999</v>
      </c>
      <c r="C292" s="54">
        <v>33780.224999999999</v>
      </c>
      <c r="D292" s="63">
        <v>8.8091253577153833E-2</v>
      </c>
      <c r="E292" s="56">
        <v>1500</v>
      </c>
    </row>
    <row r="293" spans="1:5">
      <c r="A293" s="61">
        <v>534</v>
      </c>
      <c r="B293" s="53">
        <v>26.262</v>
      </c>
      <c r="C293" s="54">
        <v>12756.650000000001</v>
      </c>
      <c r="D293" s="63">
        <v>3.3114926982356671E-2</v>
      </c>
      <c r="E293" s="56">
        <v>1507.2191118824119</v>
      </c>
    </row>
    <row r="294" spans="1:5">
      <c r="A294" s="61" t="s">
        <v>147</v>
      </c>
      <c r="B294" s="53"/>
      <c r="C294" s="54"/>
      <c r="D294" s="63"/>
      <c r="E294" s="56"/>
    </row>
    <row r="295" spans="1:5">
      <c r="A295" s="58">
        <v>184</v>
      </c>
      <c r="B295" s="53">
        <v>26.737749999999998</v>
      </c>
      <c r="C295" s="54">
        <v>9503.4499999999989</v>
      </c>
      <c r="D295" s="63">
        <v>2.5031968100326839E-2</v>
      </c>
      <c r="E295" s="56">
        <v>1525.8121996735108</v>
      </c>
    </row>
    <row r="296" spans="1:5">
      <c r="A296" s="58" t="s">
        <v>148</v>
      </c>
      <c r="B296" s="53">
        <v>26.844500000000004</v>
      </c>
      <c r="C296" s="54">
        <v>20087.75</v>
      </c>
      <c r="D296" s="63">
        <v>5.4224907849044116E-2</v>
      </c>
      <c r="E296" s="56">
        <v>1529.9847194128076</v>
      </c>
    </row>
    <row r="297" spans="1:5">
      <c r="A297" s="58">
        <v>178</v>
      </c>
      <c r="B297" s="53"/>
      <c r="C297" s="54"/>
      <c r="D297" s="63"/>
      <c r="E297" s="56"/>
    </row>
    <row r="298" spans="1:5">
      <c r="A298" s="58" t="s">
        <v>203</v>
      </c>
      <c r="B298" s="53">
        <v>26.991499999999998</v>
      </c>
      <c r="C298" s="54">
        <v>23106.375</v>
      </c>
      <c r="D298" s="63">
        <v>6.0384884760747673E-2</v>
      </c>
      <c r="E298" s="56">
        <v>1535.7289656941036</v>
      </c>
    </row>
    <row r="299" spans="1:5">
      <c r="A299" s="58">
        <v>535</v>
      </c>
      <c r="B299" s="53">
        <v>27.1615</v>
      </c>
      <c r="C299" s="54">
        <v>47162.849999999991</v>
      </c>
      <c r="D299" s="63">
        <v>0.12208546895911504</v>
      </c>
      <c r="E299" s="56">
        <v>1542.3737602469128</v>
      </c>
    </row>
    <row r="300" spans="1:5">
      <c r="A300" s="58">
        <v>546</v>
      </c>
      <c r="B300" s="53">
        <v>27.442499999999999</v>
      </c>
      <c r="C300" s="54">
        <v>18524.175000000003</v>
      </c>
      <c r="D300" s="63">
        <v>4.8365058495822559E-2</v>
      </c>
      <c r="E300" s="56">
        <v>1553.3558998027129</v>
      </c>
    </row>
    <row r="301" spans="1:5">
      <c r="A301" s="58">
        <v>547</v>
      </c>
      <c r="B301" s="53">
        <v>27.707250000000002</v>
      </c>
      <c r="C301" s="54">
        <v>12077.05</v>
      </c>
      <c r="D301" s="63">
        <v>3.1639872604917692E-2</v>
      </c>
      <c r="E301" s="56">
        <v>1563.7027063926562</v>
      </c>
    </row>
    <row r="302" spans="1:5">
      <c r="A302" s="62" t="s">
        <v>149</v>
      </c>
      <c r="B302" s="53">
        <v>28.635999999999999</v>
      </c>
      <c r="C302" s="54">
        <v>12367.174999999999</v>
      </c>
      <c r="D302" s="63">
        <v>3.1955328179104237E-2</v>
      </c>
      <c r="E302" s="56">
        <v>1600</v>
      </c>
    </row>
    <row r="303" spans="1:5">
      <c r="A303" s="61" t="s">
        <v>170</v>
      </c>
      <c r="B303" s="53">
        <v>28.672749999999997</v>
      </c>
      <c r="C303" s="54">
        <v>12836.475000000002</v>
      </c>
      <c r="D303" s="63">
        <v>3.2561651440665189E-2</v>
      </c>
      <c r="E303" s="56">
        <v>1601.4363579982462</v>
      </c>
    </row>
    <row r="304" spans="1:5">
      <c r="A304" s="61" t="s">
        <v>150</v>
      </c>
      <c r="B304" s="53"/>
      <c r="C304" s="54"/>
      <c r="D304" s="63"/>
      <c r="E304" s="56"/>
    </row>
    <row r="305" spans="1:5">
      <c r="A305" s="61">
        <v>370</v>
      </c>
      <c r="B305" s="53">
        <v>30.93</v>
      </c>
      <c r="C305" s="54">
        <v>2401.85</v>
      </c>
      <c r="D305" s="63">
        <v>6.1748095808664425E-3</v>
      </c>
      <c r="E305" s="56">
        <v>1694.5595161375227</v>
      </c>
    </row>
    <row r="306" spans="1:5">
      <c r="A306" s="62" t="s">
        <v>151</v>
      </c>
      <c r="B306" s="53">
        <v>31.061999999999998</v>
      </c>
      <c r="C306" s="54">
        <v>10191.574999999999</v>
      </c>
      <c r="D306" s="63">
        <v>2.630970343372899E-2</v>
      </c>
      <c r="E306" s="56">
        <v>1700</v>
      </c>
    </row>
    <row r="307" spans="1:5">
      <c r="A307" s="62" t="s">
        <v>152</v>
      </c>
      <c r="B307" s="53">
        <v>33.378</v>
      </c>
      <c r="C307" s="54">
        <v>3486.0249999999996</v>
      </c>
      <c r="D307" s="63">
        <v>9.0198285823665132E-3</v>
      </c>
      <c r="E307" s="56">
        <v>1800</v>
      </c>
    </row>
  </sheetData>
  <mergeCells count="41">
    <mergeCell ref="G97:G99"/>
    <mergeCell ref="B1:E1"/>
    <mergeCell ref="F1:G1"/>
    <mergeCell ref="F4:F7"/>
    <mergeCell ref="G4:G7"/>
    <mergeCell ref="F14:F15"/>
    <mergeCell ref="G14:G15"/>
    <mergeCell ref="F193:F195"/>
    <mergeCell ref="G193:G195"/>
    <mergeCell ref="F199:F200"/>
    <mergeCell ref="G199:G200"/>
    <mergeCell ref="F151:F152"/>
    <mergeCell ref="G151:G152"/>
    <mergeCell ref="F123:F126"/>
    <mergeCell ref="G123:G126"/>
    <mergeCell ref="F148:F149"/>
    <mergeCell ref="G148:G149"/>
    <mergeCell ref="H1:I1"/>
    <mergeCell ref="H4:H7"/>
    <mergeCell ref="I4:I7"/>
    <mergeCell ref="H14:H15"/>
    <mergeCell ref="I14:I15"/>
    <mergeCell ref="F102:F105"/>
    <mergeCell ref="G102:G105"/>
    <mergeCell ref="F32:F34"/>
    <mergeCell ref="G32:G34"/>
    <mergeCell ref="F88:F89"/>
    <mergeCell ref="G88:G89"/>
    <mergeCell ref="F97:F99"/>
    <mergeCell ref="H185:H188"/>
    <mergeCell ref="I185:I188"/>
    <mergeCell ref="H199:H200"/>
    <mergeCell ref="I199:I200"/>
    <mergeCell ref="I102:I105"/>
    <mergeCell ref="H123:H126"/>
    <mergeCell ref="I123:I126"/>
    <mergeCell ref="H144:H147"/>
    <mergeCell ref="I144:I147"/>
    <mergeCell ref="H151:H152"/>
    <mergeCell ref="I151:I152"/>
    <mergeCell ref="H102:H10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11"/>
  <sheetViews>
    <sheetView topLeftCell="A27" workbookViewId="0">
      <selection activeCell="B20" sqref="B20"/>
    </sheetView>
  </sheetViews>
  <sheetFormatPr baseColWidth="10" defaultRowHeight="14" x14ac:dyDescent="0"/>
  <sheetData>
    <row r="1" spans="1:3">
      <c r="A1" s="37" t="s">
        <v>8</v>
      </c>
    </row>
    <row r="2" spans="1:3">
      <c r="B2" t="s">
        <v>2230</v>
      </c>
      <c r="C2" t="s">
        <v>2231</v>
      </c>
    </row>
    <row r="3" spans="1:3">
      <c r="A3" s="28">
        <v>900</v>
      </c>
      <c r="B3">
        <v>21.271988475480715</v>
      </c>
      <c r="C3">
        <v>2.5850687774718208</v>
      </c>
    </row>
    <row r="4" spans="1:3">
      <c r="A4" s="28">
        <v>738</v>
      </c>
      <c r="B4">
        <v>22.73475618321806</v>
      </c>
      <c r="C4">
        <v>2.1410430183581002</v>
      </c>
    </row>
    <row r="5" spans="1:3">
      <c r="A5" s="28">
        <v>962</v>
      </c>
      <c r="B5">
        <v>10.850377299256422</v>
      </c>
      <c r="C5">
        <v>2.0262291390765128</v>
      </c>
    </row>
    <row r="6" spans="1:3">
      <c r="A6" s="28">
        <v>862</v>
      </c>
      <c r="B6">
        <v>15.663107433150486</v>
      </c>
      <c r="C6">
        <v>1.0003368243036064</v>
      </c>
    </row>
    <row r="7" spans="1:3">
      <c r="A7" s="28">
        <v>876</v>
      </c>
      <c r="B7">
        <v>3.2793840037691817</v>
      </c>
      <c r="C7">
        <v>0.63645258268663762</v>
      </c>
    </row>
    <row r="8" spans="1:3">
      <c r="A8" s="28" t="s">
        <v>1841</v>
      </c>
      <c r="B8">
        <v>15.958609314428353</v>
      </c>
      <c r="C8">
        <v>4.1950522554911815</v>
      </c>
    </row>
    <row r="9" spans="1:3">
      <c r="A9" s="28">
        <v>947</v>
      </c>
      <c r="B9">
        <v>6.2091482577126822</v>
      </c>
      <c r="C9">
        <v>1.7098358803169935</v>
      </c>
    </row>
    <row r="10" spans="1:3">
      <c r="A10" s="28">
        <v>341</v>
      </c>
      <c r="B10">
        <v>10.08695699286579</v>
      </c>
      <c r="C10">
        <v>2.2879000701916961</v>
      </c>
    </row>
    <row r="11" spans="1:3">
      <c r="A11" s="28">
        <v>908</v>
      </c>
      <c r="B11">
        <v>10.151690886623019</v>
      </c>
      <c r="C11">
        <v>0.93987932701142707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All Data</vt:lpstr>
      <vt:lpstr>Data for Stats</vt:lpstr>
      <vt:lpstr>Data_BWMod_RelatRPA</vt:lpstr>
      <vt:lpstr>Data_BWMod</vt:lpstr>
      <vt:lpstr>All_ODP</vt:lpstr>
      <vt:lpstr>900_ODP</vt:lpstr>
      <vt:lpstr>738_ODP</vt:lpstr>
      <vt:lpstr>962_ODP</vt:lpstr>
      <vt:lpstr>862_ODP</vt:lpstr>
      <vt:lpstr>876_ODP</vt:lpstr>
      <vt:lpstr>BHB_ODP</vt:lpstr>
      <vt:lpstr>947_ODP</vt:lpstr>
      <vt:lpstr>341_ODP</vt:lpstr>
      <vt:lpstr>908_ODP</vt:lpstr>
      <vt:lpstr>Figures</vt:lpstr>
    </vt:vector>
  </TitlesOfParts>
  <Company>Tufts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Kfoury, Nicole</dc:creator>
  <cp:lastModifiedBy>Benjamin Wolfe</cp:lastModifiedBy>
  <dcterms:created xsi:type="dcterms:W3CDTF">2018-11-02T15:12:27Z</dcterms:created>
  <dcterms:modified xsi:type="dcterms:W3CDTF">2019-02-15T16:27:17Z</dcterms:modified>
</cp:coreProperties>
</file>