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y\OneDrive\Documents\GitHub\Pseudo_fluor\"/>
    </mc:Choice>
  </mc:AlternateContent>
  <xr:revisionPtr revIDLastSave="0" documentId="13_ncr:1_{860412C7-AE07-4049-95C8-C26980ED5D3B}" xr6:coauthVersionLast="47" xr6:coauthVersionMax="47" xr10:uidLastSave="{00000000-0000-0000-0000-000000000000}"/>
  <bookViews>
    <workbookView xWindow="-110" yWindow="-110" windowWidth="22780" windowHeight="14540" activeTab="2" xr2:uid="{461DA0C5-78C5-40F1-A456-EA7211700F50}"/>
  </bookViews>
  <sheets>
    <sheet name="JEL423" sheetId="1" r:id="rId1"/>
    <sheet name="JEL197" sheetId="2" r:id="rId2"/>
    <sheet name="Colla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" i="3" l="1"/>
  <c r="B180" i="3"/>
  <c r="C180" i="3"/>
  <c r="D180" i="3"/>
  <c r="E180" i="3"/>
  <c r="F180" i="3"/>
  <c r="G180" i="3"/>
  <c r="H180" i="3"/>
  <c r="I180" i="3"/>
  <c r="J180" i="3"/>
  <c r="K180" i="3"/>
  <c r="N180" i="3"/>
  <c r="A181" i="3"/>
  <c r="B181" i="3"/>
  <c r="C181" i="3"/>
  <c r="D181" i="3"/>
  <c r="E181" i="3"/>
  <c r="F181" i="3"/>
  <c r="G181" i="3"/>
  <c r="H181" i="3"/>
  <c r="I181" i="3"/>
  <c r="J181" i="3"/>
  <c r="K181" i="3"/>
  <c r="N181" i="3"/>
  <c r="A167" i="3"/>
  <c r="B167" i="3"/>
  <c r="C167" i="3"/>
  <c r="D167" i="3"/>
  <c r="E167" i="3"/>
  <c r="F167" i="3"/>
  <c r="G167" i="3"/>
  <c r="H167" i="3"/>
  <c r="I167" i="3"/>
  <c r="J167" i="3"/>
  <c r="K167" i="3"/>
  <c r="N167" i="3"/>
  <c r="A168" i="3"/>
  <c r="B168" i="3"/>
  <c r="C168" i="3"/>
  <c r="D168" i="3"/>
  <c r="E168" i="3"/>
  <c r="F168" i="3"/>
  <c r="G168" i="3"/>
  <c r="H168" i="3"/>
  <c r="I168" i="3"/>
  <c r="J168" i="3"/>
  <c r="K168" i="3"/>
  <c r="N168" i="3"/>
  <c r="A169" i="3"/>
  <c r="B169" i="3"/>
  <c r="C169" i="3"/>
  <c r="D169" i="3"/>
  <c r="E169" i="3"/>
  <c r="F169" i="3"/>
  <c r="G169" i="3"/>
  <c r="H169" i="3"/>
  <c r="I169" i="3"/>
  <c r="J169" i="3"/>
  <c r="K169" i="3"/>
  <c r="N169" i="3"/>
  <c r="A170" i="3"/>
  <c r="B170" i="3"/>
  <c r="C170" i="3"/>
  <c r="D170" i="3"/>
  <c r="E170" i="3"/>
  <c r="F170" i="3"/>
  <c r="G170" i="3"/>
  <c r="H170" i="3"/>
  <c r="I170" i="3"/>
  <c r="J170" i="3"/>
  <c r="K170" i="3"/>
  <c r="N170" i="3"/>
  <c r="A171" i="3"/>
  <c r="B171" i="3"/>
  <c r="C171" i="3"/>
  <c r="D171" i="3"/>
  <c r="E171" i="3"/>
  <c r="F171" i="3"/>
  <c r="G171" i="3"/>
  <c r="H171" i="3"/>
  <c r="I171" i="3"/>
  <c r="J171" i="3"/>
  <c r="K171" i="3"/>
  <c r="N171" i="3"/>
  <c r="A172" i="3"/>
  <c r="B172" i="3"/>
  <c r="C172" i="3"/>
  <c r="D172" i="3"/>
  <c r="E172" i="3"/>
  <c r="F172" i="3"/>
  <c r="G172" i="3"/>
  <c r="H172" i="3"/>
  <c r="I172" i="3"/>
  <c r="J172" i="3"/>
  <c r="K172" i="3"/>
  <c r="N172" i="3"/>
  <c r="A173" i="3"/>
  <c r="B173" i="3"/>
  <c r="C173" i="3"/>
  <c r="D173" i="3"/>
  <c r="E173" i="3"/>
  <c r="F173" i="3"/>
  <c r="G173" i="3"/>
  <c r="H173" i="3"/>
  <c r="I173" i="3"/>
  <c r="J173" i="3"/>
  <c r="K173" i="3"/>
  <c r="N173" i="3"/>
  <c r="A174" i="3"/>
  <c r="B174" i="3"/>
  <c r="C174" i="3"/>
  <c r="D174" i="3"/>
  <c r="E174" i="3"/>
  <c r="F174" i="3"/>
  <c r="G174" i="3"/>
  <c r="H174" i="3"/>
  <c r="I174" i="3"/>
  <c r="J174" i="3"/>
  <c r="K174" i="3"/>
  <c r="N174" i="3"/>
  <c r="A175" i="3"/>
  <c r="B175" i="3"/>
  <c r="C175" i="3"/>
  <c r="D175" i="3"/>
  <c r="E175" i="3"/>
  <c r="F175" i="3"/>
  <c r="G175" i="3"/>
  <c r="H175" i="3"/>
  <c r="I175" i="3"/>
  <c r="J175" i="3"/>
  <c r="K175" i="3"/>
  <c r="N175" i="3"/>
  <c r="A176" i="3"/>
  <c r="B176" i="3"/>
  <c r="C176" i="3"/>
  <c r="D176" i="3"/>
  <c r="E176" i="3"/>
  <c r="F176" i="3"/>
  <c r="G176" i="3"/>
  <c r="H176" i="3"/>
  <c r="I176" i="3"/>
  <c r="J176" i="3"/>
  <c r="K176" i="3"/>
  <c r="N176" i="3"/>
  <c r="A177" i="3"/>
  <c r="B177" i="3"/>
  <c r="C177" i="3"/>
  <c r="D177" i="3"/>
  <c r="E177" i="3"/>
  <c r="F177" i="3"/>
  <c r="G177" i="3"/>
  <c r="H177" i="3"/>
  <c r="I177" i="3"/>
  <c r="J177" i="3"/>
  <c r="K177" i="3"/>
  <c r="N177" i="3"/>
  <c r="A178" i="3"/>
  <c r="B178" i="3"/>
  <c r="C178" i="3"/>
  <c r="D178" i="3"/>
  <c r="E178" i="3"/>
  <c r="F178" i="3"/>
  <c r="G178" i="3"/>
  <c r="H178" i="3"/>
  <c r="I178" i="3"/>
  <c r="J178" i="3"/>
  <c r="K178" i="3"/>
  <c r="N178" i="3"/>
  <c r="A179" i="3"/>
  <c r="B179" i="3"/>
  <c r="C179" i="3"/>
  <c r="D179" i="3"/>
  <c r="E179" i="3"/>
  <c r="F179" i="3"/>
  <c r="G179" i="3"/>
  <c r="H179" i="3"/>
  <c r="I179" i="3"/>
  <c r="J179" i="3"/>
  <c r="K179" i="3"/>
  <c r="N179" i="3"/>
  <c r="A156" i="3"/>
  <c r="B156" i="3"/>
  <c r="C156" i="3"/>
  <c r="D156" i="3"/>
  <c r="E156" i="3"/>
  <c r="F156" i="3"/>
  <c r="G156" i="3"/>
  <c r="H156" i="3"/>
  <c r="I156" i="3"/>
  <c r="J156" i="3"/>
  <c r="N156" i="3"/>
  <c r="A157" i="3"/>
  <c r="B157" i="3"/>
  <c r="C157" i="3"/>
  <c r="D157" i="3"/>
  <c r="E157" i="3"/>
  <c r="F157" i="3"/>
  <c r="G157" i="3"/>
  <c r="H157" i="3"/>
  <c r="I157" i="3"/>
  <c r="J157" i="3"/>
  <c r="K157" i="3"/>
  <c r="N157" i="3"/>
  <c r="A158" i="3"/>
  <c r="B158" i="3"/>
  <c r="C158" i="3"/>
  <c r="D158" i="3"/>
  <c r="E158" i="3"/>
  <c r="F158" i="3"/>
  <c r="G158" i="3"/>
  <c r="H158" i="3"/>
  <c r="I158" i="3"/>
  <c r="J158" i="3"/>
  <c r="K158" i="3"/>
  <c r="N158" i="3"/>
  <c r="A159" i="3"/>
  <c r="B159" i="3"/>
  <c r="C159" i="3"/>
  <c r="D159" i="3"/>
  <c r="E159" i="3"/>
  <c r="F159" i="3"/>
  <c r="G159" i="3"/>
  <c r="H159" i="3"/>
  <c r="I159" i="3"/>
  <c r="J159" i="3"/>
  <c r="K159" i="3"/>
  <c r="N159" i="3"/>
  <c r="A160" i="3"/>
  <c r="B160" i="3"/>
  <c r="C160" i="3"/>
  <c r="D160" i="3"/>
  <c r="E160" i="3"/>
  <c r="F160" i="3"/>
  <c r="G160" i="3"/>
  <c r="H160" i="3"/>
  <c r="I160" i="3"/>
  <c r="J160" i="3"/>
  <c r="K160" i="3"/>
  <c r="N160" i="3"/>
  <c r="A161" i="3"/>
  <c r="B161" i="3"/>
  <c r="C161" i="3"/>
  <c r="D161" i="3"/>
  <c r="E161" i="3"/>
  <c r="F161" i="3"/>
  <c r="G161" i="3"/>
  <c r="H161" i="3"/>
  <c r="I161" i="3"/>
  <c r="J161" i="3"/>
  <c r="K161" i="3"/>
  <c r="N161" i="3"/>
  <c r="A162" i="3"/>
  <c r="B162" i="3"/>
  <c r="C162" i="3"/>
  <c r="D162" i="3"/>
  <c r="E162" i="3"/>
  <c r="F162" i="3"/>
  <c r="G162" i="3"/>
  <c r="H162" i="3"/>
  <c r="I162" i="3"/>
  <c r="J162" i="3"/>
  <c r="K162" i="3"/>
  <c r="N162" i="3"/>
  <c r="A163" i="3"/>
  <c r="B163" i="3"/>
  <c r="C163" i="3"/>
  <c r="D163" i="3"/>
  <c r="E163" i="3"/>
  <c r="F163" i="3"/>
  <c r="G163" i="3"/>
  <c r="H163" i="3"/>
  <c r="I163" i="3"/>
  <c r="J163" i="3"/>
  <c r="K163" i="3"/>
  <c r="N163" i="3"/>
  <c r="A164" i="3"/>
  <c r="B164" i="3"/>
  <c r="C164" i="3"/>
  <c r="D164" i="3"/>
  <c r="E164" i="3"/>
  <c r="F164" i="3"/>
  <c r="G164" i="3"/>
  <c r="H164" i="3"/>
  <c r="I164" i="3"/>
  <c r="J164" i="3"/>
  <c r="K164" i="3"/>
  <c r="N164" i="3"/>
  <c r="A165" i="3"/>
  <c r="B165" i="3"/>
  <c r="C165" i="3"/>
  <c r="D165" i="3"/>
  <c r="E165" i="3"/>
  <c r="F165" i="3"/>
  <c r="G165" i="3"/>
  <c r="H165" i="3"/>
  <c r="I165" i="3"/>
  <c r="J165" i="3"/>
  <c r="K165" i="3"/>
  <c r="N165" i="3"/>
  <c r="A166" i="3"/>
  <c r="B166" i="3"/>
  <c r="C166" i="3"/>
  <c r="D166" i="3"/>
  <c r="E166" i="3"/>
  <c r="F166" i="3"/>
  <c r="G166" i="3"/>
  <c r="H166" i="3"/>
  <c r="I166" i="3"/>
  <c r="J166" i="3"/>
  <c r="K166" i="3"/>
  <c r="N166" i="3"/>
  <c r="A93" i="3"/>
  <c r="B93" i="3"/>
  <c r="C93" i="3"/>
  <c r="D93" i="3"/>
  <c r="E93" i="3"/>
  <c r="F93" i="3"/>
  <c r="G93" i="3"/>
  <c r="H93" i="3"/>
  <c r="I93" i="3"/>
  <c r="J93" i="3"/>
  <c r="N93" i="3"/>
  <c r="A94" i="3"/>
  <c r="B94" i="3"/>
  <c r="C94" i="3"/>
  <c r="D94" i="3"/>
  <c r="E94" i="3"/>
  <c r="F94" i="3"/>
  <c r="G94" i="3"/>
  <c r="H94" i="3"/>
  <c r="I94" i="3"/>
  <c r="J94" i="3"/>
  <c r="K94" i="3"/>
  <c r="N94" i="3"/>
  <c r="A95" i="3"/>
  <c r="B95" i="3"/>
  <c r="C95" i="3"/>
  <c r="D95" i="3"/>
  <c r="E95" i="3"/>
  <c r="F95" i="3"/>
  <c r="G95" i="3"/>
  <c r="H95" i="3"/>
  <c r="I95" i="3"/>
  <c r="J95" i="3"/>
  <c r="N95" i="3"/>
  <c r="A96" i="3"/>
  <c r="B96" i="3"/>
  <c r="C96" i="3"/>
  <c r="D96" i="3"/>
  <c r="E96" i="3"/>
  <c r="F96" i="3"/>
  <c r="G96" i="3"/>
  <c r="H96" i="3"/>
  <c r="I96" i="3"/>
  <c r="J96" i="3"/>
  <c r="N96" i="3"/>
  <c r="A97" i="3"/>
  <c r="B97" i="3"/>
  <c r="C97" i="3"/>
  <c r="D97" i="3"/>
  <c r="E97" i="3"/>
  <c r="F97" i="3"/>
  <c r="G97" i="3"/>
  <c r="H97" i="3"/>
  <c r="I97" i="3"/>
  <c r="J97" i="3"/>
  <c r="K97" i="3"/>
  <c r="N97" i="3"/>
  <c r="A98" i="3"/>
  <c r="B98" i="3"/>
  <c r="C98" i="3"/>
  <c r="D98" i="3"/>
  <c r="E98" i="3"/>
  <c r="F98" i="3"/>
  <c r="G98" i="3"/>
  <c r="H98" i="3"/>
  <c r="I98" i="3"/>
  <c r="J98" i="3"/>
  <c r="K98" i="3"/>
  <c r="N98" i="3"/>
  <c r="A99" i="3"/>
  <c r="B99" i="3"/>
  <c r="C99" i="3"/>
  <c r="D99" i="3"/>
  <c r="E99" i="3"/>
  <c r="F99" i="3"/>
  <c r="G99" i="3"/>
  <c r="H99" i="3"/>
  <c r="I99" i="3"/>
  <c r="J99" i="3"/>
  <c r="N99" i="3"/>
  <c r="A100" i="3"/>
  <c r="B100" i="3"/>
  <c r="C100" i="3"/>
  <c r="D100" i="3"/>
  <c r="E100" i="3"/>
  <c r="F100" i="3"/>
  <c r="G100" i="3"/>
  <c r="H100" i="3"/>
  <c r="I100" i="3"/>
  <c r="J100" i="3"/>
  <c r="N100" i="3"/>
  <c r="A101" i="3"/>
  <c r="B101" i="3"/>
  <c r="C101" i="3"/>
  <c r="D101" i="3"/>
  <c r="E101" i="3"/>
  <c r="F101" i="3"/>
  <c r="G101" i="3"/>
  <c r="H101" i="3"/>
  <c r="I101" i="3"/>
  <c r="J101" i="3"/>
  <c r="N101" i="3"/>
  <c r="A102" i="3"/>
  <c r="B102" i="3"/>
  <c r="C102" i="3"/>
  <c r="D102" i="3"/>
  <c r="E102" i="3"/>
  <c r="F102" i="3"/>
  <c r="G102" i="3"/>
  <c r="H102" i="3"/>
  <c r="I102" i="3"/>
  <c r="J102" i="3"/>
  <c r="N102" i="3"/>
  <c r="A103" i="3"/>
  <c r="B103" i="3"/>
  <c r="C103" i="3"/>
  <c r="D103" i="3"/>
  <c r="E103" i="3"/>
  <c r="F103" i="3"/>
  <c r="G103" i="3"/>
  <c r="H103" i="3"/>
  <c r="I103" i="3"/>
  <c r="J103" i="3"/>
  <c r="N103" i="3"/>
  <c r="A104" i="3"/>
  <c r="B104" i="3"/>
  <c r="C104" i="3"/>
  <c r="D104" i="3"/>
  <c r="E104" i="3"/>
  <c r="F104" i="3"/>
  <c r="G104" i="3"/>
  <c r="H104" i="3"/>
  <c r="I104" i="3"/>
  <c r="J104" i="3"/>
  <c r="K104" i="3"/>
  <c r="N104" i="3"/>
  <c r="A105" i="3"/>
  <c r="B105" i="3"/>
  <c r="C105" i="3"/>
  <c r="D105" i="3"/>
  <c r="E105" i="3"/>
  <c r="F105" i="3"/>
  <c r="G105" i="3"/>
  <c r="H105" i="3"/>
  <c r="I105" i="3"/>
  <c r="J105" i="3"/>
  <c r="N105" i="3"/>
  <c r="A106" i="3"/>
  <c r="B106" i="3"/>
  <c r="C106" i="3"/>
  <c r="D106" i="3"/>
  <c r="E106" i="3"/>
  <c r="F106" i="3"/>
  <c r="G106" i="3"/>
  <c r="H106" i="3"/>
  <c r="I106" i="3"/>
  <c r="J106" i="3"/>
  <c r="N106" i="3"/>
  <c r="A107" i="3"/>
  <c r="B107" i="3"/>
  <c r="C107" i="3"/>
  <c r="D107" i="3"/>
  <c r="E107" i="3"/>
  <c r="F107" i="3"/>
  <c r="G107" i="3"/>
  <c r="H107" i="3"/>
  <c r="I107" i="3"/>
  <c r="J107" i="3"/>
  <c r="N107" i="3"/>
  <c r="A108" i="3"/>
  <c r="B108" i="3"/>
  <c r="C108" i="3"/>
  <c r="D108" i="3"/>
  <c r="E108" i="3"/>
  <c r="F108" i="3"/>
  <c r="G108" i="3"/>
  <c r="H108" i="3"/>
  <c r="I108" i="3"/>
  <c r="J108" i="3"/>
  <c r="K108" i="3"/>
  <c r="N108" i="3"/>
  <c r="A109" i="3"/>
  <c r="B109" i="3"/>
  <c r="C109" i="3"/>
  <c r="D109" i="3"/>
  <c r="E109" i="3"/>
  <c r="F109" i="3"/>
  <c r="G109" i="3"/>
  <c r="H109" i="3"/>
  <c r="I109" i="3"/>
  <c r="J109" i="3"/>
  <c r="K109" i="3"/>
  <c r="N109" i="3"/>
  <c r="A110" i="3"/>
  <c r="B110" i="3"/>
  <c r="C110" i="3"/>
  <c r="D110" i="3"/>
  <c r="E110" i="3"/>
  <c r="F110" i="3"/>
  <c r="G110" i="3"/>
  <c r="H110" i="3"/>
  <c r="I110" i="3"/>
  <c r="J110" i="3"/>
  <c r="K110" i="3"/>
  <c r="N110" i="3"/>
  <c r="A111" i="3"/>
  <c r="B111" i="3"/>
  <c r="C111" i="3"/>
  <c r="D111" i="3"/>
  <c r="E111" i="3"/>
  <c r="F111" i="3"/>
  <c r="G111" i="3"/>
  <c r="H111" i="3"/>
  <c r="I111" i="3"/>
  <c r="J111" i="3"/>
  <c r="N111" i="3"/>
  <c r="A112" i="3"/>
  <c r="B112" i="3"/>
  <c r="C112" i="3"/>
  <c r="D112" i="3"/>
  <c r="E112" i="3"/>
  <c r="F112" i="3"/>
  <c r="G112" i="3"/>
  <c r="H112" i="3"/>
  <c r="I112" i="3"/>
  <c r="J112" i="3"/>
  <c r="N112" i="3"/>
  <c r="A113" i="3"/>
  <c r="B113" i="3"/>
  <c r="C113" i="3"/>
  <c r="D113" i="3"/>
  <c r="E113" i="3"/>
  <c r="F113" i="3"/>
  <c r="G113" i="3"/>
  <c r="H113" i="3"/>
  <c r="I113" i="3"/>
  <c r="J113" i="3"/>
  <c r="N113" i="3"/>
  <c r="A114" i="3"/>
  <c r="B114" i="3"/>
  <c r="C114" i="3"/>
  <c r="D114" i="3"/>
  <c r="E114" i="3"/>
  <c r="F114" i="3"/>
  <c r="G114" i="3"/>
  <c r="H114" i="3"/>
  <c r="I114" i="3"/>
  <c r="J114" i="3"/>
  <c r="N114" i="3"/>
  <c r="A115" i="3"/>
  <c r="B115" i="3"/>
  <c r="C115" i="3"/>
  <c r="D115" i="3"/>
  <c r="E115" i="3"/>
  <c r="F115" i="3"/>
  <c r="G115" i="3"/>
  <c r="H115" i="3"/>
  <c r="I115" i="3"/>
  <c r="J115" i="3"/>
  <c r="N115" i="3"/>
  <c r="A116" i="3"/>
  <c r="B116" i="3"/>
  <c r="C116" i="3"/>
  <c r="D116" i="3"/>
  <c r="E116" i="3"/>
  <c r="F116" i="3"/>
  <c r="G116" i="3"/>
  <c r="H116" i="3"/>
  <c r="I116" i="3"/>
  <c r="J116" i="3"/>
  <c r="K116" i="3"/>
  <c r="N116" i="3"/>
  <c r="A117" i="3"/>
  <c r="B117" i="3"/>
  <c r="C117" i="3"/>
  <c r="D117" i="3"/>
  <c r="E117" i="3"/>
  <c r="F117" i="3"/>
  <c r="G117" i="3"/>
  <c r="H117" i="3"/>
  <c r="I117" i="3"/>
  <c r="J117" i="3"/>
  <c r="N117" i="3"/>
  <c r="A118" i="3"/>
  <c r="B118" i="3"/>
  <c r="C118" i="3"/>
  <c r="D118" i="3"/>
  <c r="E118" i="3"/>
  <c r="F118" i="3"/>
  <c r="G118" i="3"/>
  <c r="H118" i="3"/>
  <c r="I118" i="3"/>
  <c r="J118" i="3"/>
  <c r="K118" i="3"/>
  <c r="N118" i="3"/>
  <c r="A119" i="3"/>
  <c r="B119" i="3"/>
  <c r="C119" i="3"/>
  <c r="D119" i="3"/>
  <c r="E119" i="3"/>
  <c r="F119" i="3"/>
  <c r="G119" i="3"/>
  <c r="H119" i="3"/>
  <c r="I119" i="3"/>
  <c r="J119" i="3"/>
  <c r="K119" i="3"/>
  <c r="N119" i="3"/>
  <c r="A120" i="3"/>
  <c r="B120" i="3"/>
  <c r="C120" i="3"/>
  <c r="D120" i="3"/>
  <c r="E120" i="3"/>
  <c r="F120" i="3"/>
  <c r="G120" i="3"/>
  <c r="H120" i="3"/>
  <c r="I120" i="3"/>
  <c r="J120" i="3"/>
  <c r="K120" i="3"/>
  <c r="N120" i="3"/>
  <c r="A121" i="3"/>
  <c r="B121" i="3"/>
  <c r="C121" i="3"/>
  <c r="D121" i="3"/>
  <c r="E121" i="3"/>
  <c r="F121" i="3"/>
  <c r="G121" i="3"/>
  <c r="H121" i="3"/>
  <c r="I121" i="3"/>
  <c r="J121" i="3"/>
  <c r="K121" i="3"/>
  <c r="N121" i="3"/>
  <c r="A122" i="3"/>
  <c r="B122" i="3"/>
  <c r="C122" i="3"/>
  <c r="D122" i="3"/>
  <c r="E122" i="3"/>
  <c r="F122" i="3"/>
  <c r="G122" i="3"/>
  <c r="H122" i="3"/>
  <c r="I122" i="3"/>
  <c r="J122" i="3"/>
  <c r="K122" i="3"/>
  <c r="N122" i="3"/>
  <c r="A123" i="3"/>
  <c r="B123" i="3"/>
  <c r="C123" i="3"/>
  <c r="D123" i="3"/>
  <c r="E123" i="3"/>
  <c r="F123" i="3"/>
  <c r="G123" i="3"/>
  <c r="H123" i="3"/>
  <c r="I123" i="3"/>
  <c r="J123" i="3"/>
  <c r="N123" i="3"/>
  <c r="A124" i="3"/>
  <c r="B124" i="3"/>
  <c r="C124" i="3"/>
  <c r="D124" i="3"/>
  <c r="E124" i="3"/>
  <c r="F124" i="3"/>
  <c r="G124" i="3"/>
  <c r="H124" i="3"/>
  <c r="I124" i="3"/>
  <c r="J124" i="3"/>
  <c r="N124" i="3"/>
  <c r="A125" i="3"/>
  <c r="B125" i="3"/>
  <c r="C125" i="3"/>
  <c r="D125" i="3"/>
  <c r="E125" i="3"/>
  <c r="F125" i="3"/>
  <c r="G125" i="3"/>
  <c r="H125" i="3"/>
  <c r="I125" i="3"/>
  <c r="J125" i="3"/>
  <c r="N125" i="3"/>
  <c r="A126" i="3"/>
  <c r="B126" i="3"/>
  <c r="C126" i="3"/>
  <c r="D126" i="3"/>
  <c r="E126" i="3"/>
  <c r="F126" i="3"/>
  <c r="G126" i="3"/>
  <c r="H126" i="3"/>
  <c r="I126" i="3"/>
  <c r="J126" i="3"/>
  <c r="N126" i="3"/>
  <c r="A127" i="3"/>
  <c r="B127" i="3"/>
  <c r="C127" i="3"/>
  <c r="D127" i="3"/>
  <c r="E127" i="3"/>
  <c r="F127" i="3"/>
  <c r="G127" i="3"/>
  <c r="H127" i="3"/>
  <c r="I127" i="3"/>
  <c r="J127" i="3"/>
  <c r="N127" i="3"/>
  <c r="A128" i="3"/>
  <c r="B128" i="3"/>
  <c r="C128" i="3"/>
  <c r="D128" i="3"/>
  <c r="E128" i="3"/>
  <c r="F128" i="3"/>
  <c r="G128" i="3"/>
  <c r="H128" i="3"/>
  <c r="I128" i="3"/>
  <c r="J128" i="3"/>
  <c r="K128" i="3"/>
  <c r="N128" i="3"/>
  <c r="A129" i="3"/>
  <c r="B129" i="3"/>
  <c r="C129" i="3"/>
  <c r="D129" i="3"/>
  <c r="E129" i="3"/>
  <c r="F129" i="3"/>
  <c r="G129" i="3"/>
  <c r="H129" i="3"/>
  <c r="I129" i="3"/>
  <c r="J129" i="3"/>
  <c r="N129" i="3"/>
  <c r="A130" i="3"/>
  <c r="B130" i="3"/>
  <c r="C130" i="3"/>
  <c r="D130" i="3"/>
  <c r="E130" i="3"/>
  <c r="F130" i="3"/>
  <c r="G130" i="3"/>
  <c r="H130" i="3"/>
  <c r="I130" i="3"/>
  <c r="J130" i="3"/>
  <c r="K130" i="3"/>
  <c r="N130" i="3"/>
  <c r="A131" i="3"/>
  <c r="B131" i="3"/>
  <c r="C131" i="3"/>
  <c r="D131" i="3"/>
  <c r="E131" i="3"/>
  <c r="F131" i="3"/>
  <c r="G131" i="3"/>
  <c r="H131" i="3"/>
  <c r="I131" i="3"/>
  <c r="J131" i="3"/>
  <c r="K131" i="3"/>
  <c r="N131" i="3"/>
  <c r="A132" i="3"/>
  <c r="B132" i="3"/>
  <c r="C132" i="3"/>
  <c r="D132" i="3"/>
  <c r="E132" i="3"/>
  <c r="F132" i="3"/>
  <c r="G132" i="3"/>
  <c r="H132" i="3"/>
  <c r="I132" i="3"/>
  <c r="J132" i="3"/>
  <c r="K132" i="3"/>
  <c r="N132" i="3"/>
  <c r="A133" i="3"/>
  <c r="B133" i="3"/>
  <c r="C133" i="3"/>
  <c r="D133" i="3"/>
  <c r="E133" i="3"/>
  <c r="F133" i="3"/>
  <c r="G133" i="3"/>
  <c r="H133" i="3"/>
  <c r="I133" i="3"/>
  <c r="J133" i="3"/>
  <c r="K133" i="3"/>
  <c r="N133" i="3"/>
  <c r="A134" i="3"/>
  <c r="B134" i="3"/>
  <c r="C134" i="3"/>
  <c r="D134" i="3"/>
  <c r="E134" i="3"/>
  <c r="F134" i="3"/>
  <c r="G134" i="3"/>
  <c r="H134" i="3"/>
  <c r="I134" i="3"/>
  <c r="J134" i="3"/>
  <c r="K134" i="3"/>
  <c r="N134" i="3"/>
  <c r="A135" i="3"/>
  <c r="B135" i="3"/>
  <c r="C135" i="3"/>
  <c r="D135" i="3"/>
  <c r="E135" i="3"/>
  <c r="F135" i="3"/>
  <c r="G135" i="3"/>
  <c r="H135" i="3"/>
  <c r="I135" i="3"/>
  <c r="J135" i="3"/>
  <c r="N135" i="3"/>
  <c r="A136" i="3"/>
  <c r="B136" i="3"/>
  <c r="C136" i="3"/>
  <c r="D136" i="3"/>
  <c r="E136" i="3"/>
  <c r="F136" i="3"/>
  <c r="G136" i="3"/>
  <c r="H136" i="3"/>
  <c r="I136" i="3"/>
  <c r="J136" i="3"/>
  <c r="N136" i="3"/>
  <c r="A137" i="3"/>
  <c r="B137" i="3"/>
  <c r="C137" i="3"/>
  <c r="D137" i="3"/>
  <c r="E137" i="3"/>
  <c r="F137" i="3"/>
  <c r="G137" i="3"/>
  <c r="H137" i="3"/>
  <c r="I137" i="3"/>
  <c r="J137" i="3"/>
  <c r="N137" i="3"/>
  <c r="A138" i="3"/>
  <c r="B138" i="3"/>
  <c r="C138" i="3"/>
  <c r="D138" i="3"/>
  <c r="E138" i="3"/>
  <c r="F138" i="3"/>
  <c r="G138" i="3"/>
  <c r="H138" i="3"/>
  <c r="I138" i="3"/>
  <c r="J138" i="3"/>
  <c r="N138" i="3"/>
  <c r="A139" i="3"/>
  <c r="B139" i="3"/>
  <c r="C139" i="3"/>
  <c r="D139" i="3"/>
  <c r="E139" i="3"/>
  <c r="F139" i="3"/>
  <c r="G139" i="3"/>
  <c r="H139" i="3"/>
  <c r="I139" i="3"/>
  <c r="J139" i="3"/>
  <c r="N139" i="3"/>
  <c r="A140" i="3"/>
  <c r="B140" i="3"/>
  <c r="C140" i="3"/>
  <c r="D140" i="3"/>
  <c r="E140" i="3"/>
  <c r="F140" i="3"/>
  <c r="G140" i="3"/>
  <c r="H140" i="3"/>
  <c r="I140" i="3"/>
  <c r="J140" i="3"/>
  <c r="K140" i="3"/>
  <c r="N140" i="3"/>
  <c r="A141" i="3"/>
  <c r="B141" i="3"/>
  <c r="C141" i="3"/>
  <c r="D141" i="3"/>
  <c r="E141" i="3"/>
  <c r="F141" i="3"/>
  <c r="G141" i="3"/>
  <c r="H141" i="3"/>
  <c r="I141" i="3"/>
  <c r="J141" i="3"/>
  <c r="N141" i="3"/>
  <c r="A142" i="3"/>
  <c r="B142" i="3"/>
  <c r="C142" i="3"/>
  <c r="D142" i="3"/>
  <c r="E142" i="3"/>
  <c r="F142" i="3"/>
  <c r="G142" i="3"/>
  <c r="H142" i="3"/>
  <c r="I142" i="3"/>
  <c r="J142" i="3"/>
  <c r="K142" i="3"/>
  <c r="N142" i="3"/>
  <c r="A143" i="3"/>
  <c r="B143" i="3"/>
  <c r="C143" i="3"/>
  <c r="D143" i="3"/>
  <c r="E143" i="3"/>
  <c r="F143" i="3"/>
  <c r="G143" i="3"/>
  <c r="H143" i="3"/>
  <c r="I143" i="3"/>
  <c r="J143" i="3"/>
  <c r="K143" i="3"/>
  <c r="N143" i="3"/>
  <c r="A144" i="3"/>
  <c r="B144" i="3"/>
  <c r="C144" i="3"/>
  <c r="D144" i="3"/>
  <c r="E144" i="3"/>
  <c r="F144" i="3"/>
  <c r="G144" i="3"/>
  <c r="H144" i="3"/>
  <c r="I144" i="3"/>
  <c r="J144" i="3"/>
  <c r="K144" i="3"/>
  <c r="N144" i="3"/>
  <c r="A145" i="3"/>
  <c r="B145" i="3"/>
  <c r="C145" i="3"/>
  <c r="D145" i="3"/>
  <c r="E145" i="3"/>
  <c r="F145" i="3"/>
  <c r="G145" i="3"/>
  <c r="H145" i="3"/>
  <c r="I145" i="3"/>
  <c r="J145" i="3"/>
  <c r="K145" i="3"/>
  <c r="N145" i="3"/>
  <c r="A146" i="3"/>
  <c r="B146" i="3"/>
  <c r="C146" i="3"/>
  <c r="D146" i="3"/>
  <c r="E146" i="3"/>
  <c r="F146" i="3"/>
  <c r="G146" i="3"/>
  <c r="H146" i="3"/>
  <c r="I146" i="3"/>
  <c r="J146" i="3"/>
  <c r="K146" i="3"/>
  <c r="N146" i="3"/>
  <c r="A147" i="3"/>
  <c r="B147" i="3"/>
  <c r="C147" i="3"/>
  <c r="D147" i="3"/>
  <c r="E147" i="3"/>
  <c r="F147" i="3"/>
  <c r="G147" i="3"/>
  <c r="H147" i="3"/>
  <c r="I147" i="3"/>
  <c r="J147" i="3"/>
  <c r="N147" i="3"/>
  <c r="A148" i="3"/>
  <c r="B148" i="3"/>
  <c r="C148" i="3"/>
  <c r="D148" i="3"/>
  <c r="E148" i="3"/>
  <c r="F148" i="3"/>
  <c r="G148" i="3"/>
  <c r="H148" i="3"/>
  <c r="I148" i="3"/>
  <c r="J148" i="3"/>
  <c r="N148" i="3"/>
  <c r="A149" i="3"/>
  <c r="B149" i="3"/>
  <c r="C149" i="3"/>
  <c r="D149" i="3"/>
  <c r="E149" i="3"/>
  <c r="F149" i="3"/>
  <c r="G149" i="3"/>
  <c r="H149" i="3"/>
  <c r="I149" i="3"/>
  <c r="J149" i="3"/>
  <c r="N149" i="3"/>
  <c r="A150" i="3"/>
  <c r="B150" i="3"/>
  <c r="C150" i="3"/>
  <c r="D150" i="3"/>
  <c r="E150" i="3"/>
  <c r="F150" i="3"/>
  <c r="G150" i="3"/>
  <c r="H150" i="3"/>
  <c r="I150" i="3"/>
  <c r="J150" i="3"/>
  <c r="N150" i="3"/>
  <c r="A151" i="3"/>
  <c r="B151" i="3"/>
  <c r="C151" i="3"/>
  <c r="D151" i="3"/>
  <c r="E151" i="3"/>
  <c r="F151" i="3"/>
  <c r="G151" i="3"/>
  <c r="H151" i="3"/>
  <c r="I151" i="3"/>
  <c r="J151" i="3"/>
  <c r="N151" i="3"/>
  <c r="A152" i="3"/>
  <c r="B152" i="3"/>
  <c r="C152" i="3"/>
  <c r="D152" i="3"/>
  <c r="E152" i="3"/>
  <c r="F152" i="3"/>
  <c r="G152" i="3"/>
  <c r="H152" i="3"/>
  <c r="I152" i="3"/>
  <c r="J152" i="3"/>
  <c r="K152" i="3"/>
  <c r="N152" i="3"/>
  <c r="A153" i="3"/>
  <c r="B153" i="3"/>
  <c r="C153" i="3"/>
  <c r="D153" i="3"/>
  <c r="E153" i="3"/>
  <c r="F153" i="3"/>
  <c r="G153" i="3"/>
  <c r="H153" i="3"/>
  <c r="I153" i="3"/>
  <c r="J153" i="3"/>
  <c r="N153" i="3"/>
  <c r="A154" i="3"/>
  <c r="B154" i="3"/>
  <c r="C154" i="3"/>
  <c r="D154" i="3"/>
  <c r="E154" i="3"/>
  <c r="F154" i="3"/>
  <c r="G154" i="3"/>
  <c r="H154" i="3"/>
  <c r="I154" i="3"/>
  <c r="J154" i="3"/>
  <c r="K154" i="3"/>
  <c r="N154" i="3"/>
  <c r="A155" i="3"/>
  <c r="B155" i="3"/>
  <c r="C155" i="3"/>
  <c r="D155" i="3"/>
  <c r="E155" i="3"/>
  <c r="F155" i="3"/>
  <c r="G155" i="3"/>
  <c r="H155" i="3"/>
  <c r="I155" i="3"/>
  <c r="J155" i="3"/>
  <c r="K155" i="3"/>
  <c r="N155" i="3"/>
  <c r="B92" i="3"/>
  <c r="C92" i="3"/>
  <c r="D92" i="3"/>
  <c r="E92" i="3"/>
  <c r="F92" i="3"/>
  <c r="G92" i="3"/>
  <c r="H92" i="3"/>
  <c r="I92" i="3"/>
  <c r="J92" i="3"/>
  <c r="K92" i="3"/>
  <c r="N92" i="3"/>
  <c r="A92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I1" i="3"/>
  <c r="J1" i="3"/>
  <c r="K1" i="3"/>
  <c r="L1" i="3"/>
  <c r="M1" i="3"/>
  <c r="N1" i="3"/>
  <c r="B1" i="3"/>
  <c r="C1" i="3"/>
  <c r="D1" i="3"/>
  <c r="E1" i="3"/>
  <c r="F1" i="3"/>
  <c r="G1" i="3"/>
  <c r="H1" i="3"/>
  <c r="A1" i="3"/>
  <c r="K3" i="2"/>
  <c r="K93" i="3" s="1"/>
  <c r="K4" i="2"/>
  <c r="K5" i="2"/>
  <c r="K95" i="3" s="1"/>
  <c r="K6" i="2"/>
  <c r="K96" i="3" s="1"/>
  <c r="K7" i="2"/>
  <c r="K8" i="2"/>
  <c r="K9" i="2"/>
  <c r="K99" i="3" s="1"/>
  <c r="K10" i="2"/>
  <c r="K100" i="3" s="1"/>
  <c r="K11" i="2"/>
  <c r="K101" i="3" s="1"/>
  <c r="K12" i="2"/>
  <c r="K102" i="3" s="1"/>
  <c r="K13" i="2"/>
  <c r="K103" i="3" s="1"/>
  <c r="K14" i="2"/>
  <c r="K15" i="2"/>
  <c r="K105" i="3" s="1"/>
  <c r="K16" i="2"/>
  <c r="K106" i="3" s="1"/>
  <c r="K17" i="2"/>
  <c r="K107" i="3" s="1"/>
  <c r="K18" i="2"/>
  <c r="K19" i="2"/>
  <c r="K20" i="2"/>
  <c r="K21" i="2"/>
  <c r="K111" i="3" s="1"/>
  <c r="K22" i="2"/>
  <c r="K23" i="2"/>
  <c r="K113" i="3" s="1"/>
  <c r="K24" i="2"/>
  <c r="K114" i="3" s="1"/>
  <c r="K25" i="2"/>
  <c r="K115" i="3" s="1"/>
  <c r="K26" i="2"/>
  <c r="K27" i="2"/>
  <c r="K117" i="3" s="1"/>
  <c r="K28" i="2"/>
  <c r="K29" i="2"/>
  <c r="K30" i="2"/>
  <c r="K31" i="2"/>
  <c r="K32" i="2"/>
  <c r="K33" i="2"/>
  <c r="K123" i="3" s="1"/>
  <c r="K34" i="2"/>
  <c r="K124" i="3" s="1"/>
  <c r="K35" i="2"/>
  <c r="K125" i="3" s="1"/>
  <c r="K36" i="2"/>
  <c r="K126" i="3" s="1"/>
  <c r="K37" i="2"/>
  <c r="K127" i="3" s="1"/>
  <c r="K38" i="2"/>
  <c r="K39" i="2"/>
  <c r="K129" i="3" s="1"/>
  <c r="K40" i="2"/>
  <c r="K41" i="2"/>
  <c r="K42" i="2"/>
  <c r="K43" i="2"/>
  <c r="K44" i="2"/>
  <c r="K45" i="2"/>
  <c r="K135" i="3" s="1"/>
  <c r="K46" i="2"/>
  <c r="K136" i="3" s="1"/>
  <c r="K47" i="2"/>
  <c r="K137" i="3" s="1"/>
  <c r="K48" i="2"/>
  <c r="K138" i="3" s="1"/>
  <c r="K49" i="2"/>
  <c r="K139" i="3" s="1"/>
  <c r="K50" i="2"/>
  <c r="K51" i="2"/>
  <c r="K141" i="3" s="1"/>
  <c r="K52" i="2"/>
  <c r="K53" i="2"/>
  <c r="K54" i="2"/>
  <c r="K55" i="2"/>
  <c r="K56" i="2"/>
  <c r="K57" i="2"/>
  <c r="K147" i="3" s="1"/>
  <c r="K58" i="2"/>
  <c r="K148" i="3" s="1"/>
  <c r="K59" i="2"/>
  <c r="K149" i="3" s="1"/>
  <c r="K60" i="2"/>
  <c r="K150" i="3" s="1"/>
  <c r="K61" i="2"/>
  <c r="K151" i="3" s="1"/>
  <c r="K62" i="2"/>
  <c r="K63" i="2"/>
  <c r="K153" i="3" s="1"/>
  <c r="K64" i="2"/>
  <c r="K65" i="2"/>
  <c r="K66" i="2"/>
  <c r="K156" i="3" s="1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2" i="2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2" i="1"/>
  <c r="Q2" i="2" l="1"/>
  <c r="K112" i="3"/>
  <c r="L52" i="2"/>
  <c r="L9" i="2"/>
  <c r="L21" i="2"/>
  <c r="L37" i="2"/>
  <c r="L53" i="2"/>
  <c r="L73" i="2"/>
  <c r="L14" i="2"/>
  <c r="L38" i="2"/>
  <c r="L62" i="2"/>
  <c r="L74" i="2"/>
  <c r="L4" i="2"/>
  <c r="L12" i="2"/>
  <c r="L16" i="2"/>
  <c r="L20" i="2"/>
  <c r="L24" i="2"/>
  <c r="L32" i="2"/>
  <c r="L40" i="2"/>
  <c r="L48" i="2"/>
  <c r="L60" i="2"/>
  <c r="L64" i="2"/>
  <c r="L72" i="2"/>
  <c r="L80" i="2"/>
  <c r="L13" i="2"/>
  <c r="L25" i="2"/>
  <c r="L33" i="2"/>
  <c r="L57" i="2"/>
  <c r="L77" i="2"/>
  <c r="L89" i="2"/>
  <c r="L18" i="2"/>
  <c r="L30" i="2"/>
  <c r="L54" i="2"/>
  <c r="L70" i="2"/>
  <c r="L8" i="2"/>
  <c r="L28" i="2"/>
  <c r="L36" i="2"/>
  <c r="L44" i="2"/>
  <c r="L56" i="2"/>
  <c r="L68" i="2"/>
  <c r="L76" i="2"/>
  <c r="L88" i="2"/>
  <c r="L17" i="2"/>
  <c r="L41" i="2"/>
  <c r="L49" i="2"/>
  <c r="L69" i="2"/>
  <c r="L85" i="2"/>
  <c r="L22" i="2"/>
  <c r="L46" i="2"/>
  <c r="L66" i="2"/>
  <c r="L90" i="2"/>
  <c r="L84" i="2"/>
  <c r="L5" i="2"/>
  <c r="L29" i="2"/>
  <c r="L45" i="2"/>
  <c r="L61" i="2"/>
  <c r="L65" i="2"/>
  <c r="L81" i="2"/>
  <c r="L26" i="2"/>
  <c r="L34" i="2"/>
  <c r="L58" i="2"/>
  <c r="L78" i="2"/>
  <c r="L6" i="2"/>
  <c r="L42" i="2"/>
  <c r="L86" i="2"/>
  <c r="L10" i="2"/>
  <c r="L50" i="2"/>
  <c r="L82" i="2"/>
  <c r="L7" i="2"/>
  <c r="L83" i="2"/>
  <c r="L71" i="2"/>
  <c r="L59" i="2"/>
  <c r="L47" i="2"/>
  <c r="L35" i="2"/>
  <c r="L23" i="2"/>
  <c r="L11" i="2"/>
  <c r="L91" i="2"/>
  <c r="L79" i="2"/>
  <c r="L67" i="2"/>
  <c r="L55" i="2"/>
  <c r="L43" i="2"/>
  <c r="L31" i="2"/>
  <c r="L19" i="2"/>
  <c r="L87" i="2"/>
  <c r="L75" i="2"/>
  <c r="L63" i="2"/>
  <c r="L51" i="2"/>
  <c r="L39" i="2"/>
  <c r="L27" i="2"/>
  <c r="L15" i="2"/>
  <c r="L3" i="2"/>
  <c r="L2" i="2"/>
  <c r="Q2" i="1"/>
  <c r="L64" i="1" s="1"/>
  <c r="M64" i="1" s="1"/>
  <c r="M59" i="2" l="1"/>
  <c r="M149" i="3" s="1"/>
  <c r="L149" i="3"/>
  <c r="M22" i="2"/>
  <c r="M112" i="3" s="1"/>
  <c r="L112" i="3"/>
  <c r="M80" i="2"/>
  <c r="M170" i="3" s="1"/>
  <c r="L170" i="3"/>
  <c r="M19" i="2"/>
  <c r="M109" i="3" s="1"/>
  <c r="L109" i="3"/>
  <c r="M26" i="2"/>
  <c r="M116" i="3" s="1"/>
  <c r="L116" i="3"/>
  <c r="M8" i="2"/>
  <c r="M98" i="3" s="1"/>
  <c r="L98" i="3"/>
  <c r="M72" i="2"/>
  <c r="M162" i="3" s="1"/>
  <c r="L162" i="3"/>
  <c r="M83" i="2"/>
  <c r="M173" i="3" s="1"/>
  <c r="L173" i="3"/>
  <c r="M69" i="2"/>
  <c r="M159" i="3" s="1"/>
  <c r="L159" i="3"/>
  <c r="M38" i="2"/>
  <c r="M128" i="3" s="1"/>
  <c r="L128" i="3"/>
  <c r="M7" i="2"/>
  <c r="M97" i="3" s="1"/>
  <c r="L97" i="3"/>
  <c r="M54" i="2"/>
  <c r="M144" i="3" s="1"/>
  <c r="L144" i="3"/>
  <c r="M2" i="2"/>
  <c r="M92" i="3" s="1"/>
  <c r="L92" i="3"/>
  <c r="M82" i="2"/>
  <c r="M172" i="3" s="1"/>
  <c r="L172" i="3"/>
  <c r="M30" i="2"/>
  <c r="M120" i="3" s="1"/>
  <c r="L120" i="3"/>
  <c r="M73" i="2"/>
  <c r="M163" i="3" s="1"/>
  <c r="L163" i="3"/>
  <c r="M67" i="2"/>
  <c r="M157" i="3" s="1"/>
  <c r="L157" i="3"/>
  <c r="M45" i="2"/>
  <c r="M135" i="3" s="1"/>
  <c r="L135" i="3"/>
  <c r="M17" i="2"/>
  <c r="M107" i="3" s="1"/>
  <c r="L107" i="3"/>
  <c r="M40" i="2"/>
  <c r="M130" i="3" s="1"/>
  <c r="L130" i="3"/>
  <c r="M15" i="2"/>
  <c r="M105" i="3" s="1"/>
  <c r="L105" i="3"/>
  <c r="M10" i="2"/>
  <c r="M100" i="3" s="1"/>
  <c r="L100" i="3"/>
  <c r="M88" i="2"/>
  <c r="M178" i="3" s="1"/>
  <c r="L178" i="3"/>
  <c r="M32" i="2"/>
  <c r="M122" i="3" s="1"/>
  <c r="L122" i="3"/>
  <c r="M27" i="2"/>
  <c r="M117" i="3" s="1"/>
  <c r="L117" i="3"/>
  <c r="M86" i="2"/>
  <c r="M176" i="3" s="1"/>
  <c r="L176" i="3"/>
  <c r="M76" i="2"/>
  <c r="M166" i="3" s="1"/>
  <c r="L166" i="3"/>
  <c r="M24" i="2"/>
  <c r="M114" i="3" s="1"/>
  <c r="L114" i="3"/>
  <c r="M39" i="2"/>
  <c r="M129" i="3" s="1"/>
  <c r="L129" i="3"/>
  <c r="M84" i="2"/>
  <c r="M174" i="3" s="1"/>
  <c r="L174" i="3"/>
  <c r="M57" i="2"/>
  <c r="M147" i="3" s="1"/>
  <c r="L147" i="3"/>
  <c r="M9" i="2"/>
  <c r="M99" i="3" s="1"/>
  <c r="L99" i="3"/>
  <c r="M6" i="2"/>
  <c r="M96" i="3" s="1"/>
  <c r="L96" i="3"/>
  <c r="M56" i="2"/>
  <c r="M146" i="3" s="1"/>
  <c r="L146" i="3"/>
  <c r="M52" i="2"/>
  <c r="M142" i="3" s="1"/>
  <c r="L142" i="3"/>
  <c r="M35" i="2"/>
  <c r="M125" i="3" s="1"/>
  <c r="L125" i="3"/>
  <c r="M78" i="2"/>
  <c r="M168" i="3" s="1"/>
  <c r="L168" i="3"/>
  <c r="M66" i="2"/>
  <c r="M156" i="3" s="1"/>
  <c r="L156" i="3"/>
  <c r="M44" i="2"/>
  <c r="M134" i="3" s="1"/>
  <c r="L134" i="3"/>
  <c r="M25" i="2"/>
  <c r="M115" i="3" s="1"/>
  <c r="L115" i="3"/>
  <c r="M12" i="2"/>
  <c r="M102" i="3" s="1"/>
  <c r="L102" i="3"/>
  <c r="M87" i="2"/>
  <c r="M177" i="3" s="1"/>
  <c r="L177" i="3"/>
  <c r="M34" i="2"/>
  <c r="M124" i="3" s="1"/>
  <c r="L124" i="3"/>
  <c r="M28" i="2"/>
  <c r="M118" i="3" s="1"/>
  <c r="L118" i="3"/>
  <c r="M74" i="2"/>
  <c r="M164" i="3" s="1"/>
  <c r="L164" i="3"/>
  <c r="M71" i="2"/>
  <c r="M161" i="3" s="1"/>
  <c r="L161" i="3"/>
  <c r="M85" i="2"/>
  <c r="M175" i="3" s="1"/>
  <c r="L175" i="3"/>
  <c r="M62" i="2"/>
  <c r="M152" i="3" s="1"/>
  <c r="L152" i="3"/>
  <c r="M31" i="2"/>
  <c r="M121" i="3" s="1"/>
  <c r="L121" i="3"/>
  <c r="M81" i="2"/>
  <c r="M171" i="3" s="1"/>
  <c r="L171" i="3"/>
  <c r="M70" i="2"/>
  <c r="M160" i="3" s="1"/>
  <c r="L160" i="3"/>
  <c r="M64" i="2"/>
  <c r="M154" i="3" s="1"/>
  <c r="L154" i="3"/>
  <c r="M43" i="2"/>
  <c r="M133" i="3" s="1"/>
  <c r="L133" i="3"/>
  <c r="M65" i="2"/>
  <c r="M155" i="3" s="1"/>
  <c r="L155" i="3"/>
  <c r="M49" i="2"/>
  <c r="M139" i="3" s="1"/>
  <c r="L139" i="3"/>
  <c r="M60" i="2"/>
  <c r="M150" i="3" s="1"/>
  <c r="L150" i="3"/>
  <c r="M14" i="2"/>
  <c r="M104" i="3" s="1"/>
  <c r="L104" i="3"/>
  <c r="M55" i="2"/>
  <c r="M145" i="3" s="1"/>
  <c r="L145" i="3"/>
  <c r="M61" i="2"/>
  <c r="M151" i="3" s="1"/>
  <c r="L151" i="3"/>
  <c r="M41" i="2"/>
  <c r="M131" i="3" s="1"/>
  <c r="L131" i="3"/>
  <c r="M48" i="2"/>
  <c r="M138" i="3" s="1"/>
  <c r="L138" i="3"/>
  <c r="M3" i="2"/>
  <c r="M93" i="3" s="1"/>
  <c r="L93" i="3"/>
  <c r="M50" i="2"/>
  <c r="M140" i="3" s="1"/>
  <c r="L140" i="3"/>
  <c r="M18" i="2"/>
  <c r="M108" i="3" s="1"/>
  <c r="L108" i="3"/>
  <c r="M53" i="2"/>
  <c r="M143" i="3" s="1"/>
  <c r="L143" i="3"/>
  <c r="M79" i="2"/>
  <c r="M169" i="3" s="1"/>
  <c r="L169" i="3"/>
  <c r="M29" i="2"/>
  <c r="M119" i="3" s="1"/>
  <c r="L119" i="3"/>
  <c r="M89" i="2"/>
  <c r="M179" i="3" s="1"/>
  <c r="L179" i="3"/>
  <c r="M37" i="2"/>
  <c r="M127" i="3" s="1"/>
  <c r="L127" i="3"/>
  <c r="M91" i="2"/>
  <c r="M181" i="3" s="1"/>
  <c r="L181" i="3"/>
  <c r="M5" i="2"/>
  <c r="M95" i="3" s="1"/>
  <c r="L95" i="3"/>
  <c r="M77" i="2"/>
  <c r="M167" i="3" s="1"/>
  <c r="L167" i="3"/>
  <c r="M21" i="2"/>
  <c r="M111" i="3" s="1"/>
  <c r="L111" i="3"/>
  <c r="M11" i="2"/>
  <c r="M101" i="3" s="1"/>
  <c r="L101" i="3"/>
  <c r="M42" i="2"/>
  <c r="M132" i="3" s="1"/>
  <c r="L132" i="3"/>
  <c r="M68" i="2"/>
  <c r="M158" i="3" s="1"/>
  <c r="L158" i="3"/>
  <c r="M20" i="2"/>
  <c r="M110" i="3" s="1"/>
  <c r="L110" i="3"/>
  <c r="M51" i="2"/>
  <c r="M141" i="3" s="1"/>
  <c r="L141" i="3"/>
  <c r="M23" i="2"/>
  <c r="M113" i="3" s="1"/>
  <c r="L113" i="3"/>
  <c r="M90" i="2"/>
  <c r="M180" i="3" s="1"/>
  <c r="L180" i="3"/>
  <c r="M33" i="2"/>
  <c r="M123" i="3" s="1"/>
  <c r="L123" i="3"/>
  <c r="M16" i="2"/>
  <c r="M106" i="3" s="1"/>
  <c r="L106" i="3"/>
  <c r="M63" i="2"/>
  <c r="M153" i="3" s="1"/>
  <c r="L153" i="3"/>
  <c r="M75" i="2"/>
  <c r="M165" i="3" s="1"/>
  <c r="L165" i="3"/>
  <c r="M47" i="2"/>
  <c r="M137" i="3" s="1"/>
  <c r="L137" i="3"/>
  <c r="M58" i="2"/>
  <c r="M148" i="3" s="1"/>
  <c r="L148" i="3"/>
  <c r="M46" i="2"/>
  <c r="M136" i="3" s="1"/>
  <c r="L136" i="3"/>
  <c r="M36" i="2"/>
  <c r="M126" i="3" s="1"/>
  <c r="L126" i="3"/>
  <c r="M13" i="2"/>
  <c r="M103" i="3" s="1"/>
  <c r="L103" i="3"/>
  <c r="M4" i="2"/>
  <c r="M94" i="3" s="1"/>
  <c r="L94" i="3"/>
  <c r="L5" i="1"/>
  <c r="M5" i="1" s="1"/>
  <c r="L4" i="1"/>
  <c r="M4" i="1" s="1"/>
  <c r="L53" i="1"/>
  <c r="M53" i="1" s="1"/>
  <c r="L43" i="1"/>
  <c r="M43" i="1" s="1"/>
  <c r="L16" i="1"/>
  <c r="M16" i="1" s="1"/>
  <c r="L2" i="1"/>
  <c r="M2" i="1" s="1"/>
  <c r="L3" i="1"/>
  <c r="M3" i="1" s="1"/>
  <c r="L19" i="1"/>
  <c r="M19" i="1" s="1"/>
  <c r="L14" i="1"/>
  <c r="M14" i="1" s="1"/>
  <c r="L60" i="1"/>
  <c r="M60" i="1" s="1"/>
  <c r="L47" i="1"/>
  <c r="M47" i="1" s="1"/>
  <c r="L59" i="1"/>
  <c r="M59" i="1" s="1"/>
  <c r="L54" i="1"/>
  <c r="M54" i="1" s="1"/>
  <c r="L78" i="1"/>
  <c r="M78" i="1" s="1"/>
  <c r="L17" i="1"/>
  <c r="M17" i="1" s="1"/>
  <c r="L11" i="1"/>
  <c r="M11" i="1" s="1"/>
  <c r="L8" i="1"/>
  <c r="M8" i="1" s="1"/>
  <c r="L28" i="1"/>
  <c r="M28" i="1" s="1"/>
  <c r="L48" i="1"/>
  <c r="M48" i="1" s="1"/>
  <c r="L74" i="1"/>
  <c r="M74" i="1" s="1"/>
  <c r="L31" i="1"/>
  <c r="M31" i="1" s="1"/>
  <c r="L22" i="1"/>
  <c r="M22" i="1" s="1"/>
  <c r="L45" i="1"/>
  <c r="M45" i="1" s="1"/>
  <c r="L7" i="1"/>
  <c r="M7" i="1" s="1"/>
  <c r="L79" i="1"/>
  <c r="M79" i="1" s="1"/>
  <c r="L46" i="1"/>
  <c r="M46" i="1" s="1"/>
  <c r="L34" i="1"/>
  <c r="M34" i="1" s="1"/>
  <c r="L52" i="1"/>
  <c r="M52" i="1" s="1"/>
  <c r="L38" i="1"/>
  <c r="M38" i="1" s="1"/>
  <c r="L70" i="1"/>
  <c r="M70" i="1" s="1"/>
  <c r="L57" i="1"/>
  <c r="M57" i="1" s="1"/>
  <c r="L37" i="1"/>
  <c r="M37" i="1" s="1"/>
  <c r="L29" i="1"/>
  <c r="M29" i="1" s="1"/>
  <c r="L33" i="1"/>
  <c r="M33" i="1" s="1"/>
  <c r="L85" i="1"/>
  <c r="M85" i="1" s="1"/>
  <c r="L10" i="1"/>
  <c r="M10" i="1" s="1"/>
  <c r="L50" i="1"/>
  <c r="M50" i="1" s="1"/>
  <c r="L56" i="1"/>
  <c r="M56" i="1" s="1"/>
  <c r="L40" i="1"/>
  <c r="M40" i="1" s="1"/>
  <c r="L25" i="1"/>
  <c r="M25" i="1" s="1"/>
  <c r="L63" i="1"/>
  <c r="M63" i="1" s="1"/>
  <c r="L42" i="1"/>
  <c r="M42" i="1" s="1"/>
  <c r="L6" i="1"/>
  <c r="M6" i="1" s="1"/>
  <c r="L71" i="1"/>
  <c r="M71" i="1" s="1"/>
  <c r="L9" i="1"/>
  <c r="M9" i="1" s="1"/>
  <c r="L44" i="1"/>
  <c r="M44" i="1" s="1"/>
  <c r="L49" i="1"/>
  <c r="M49" i="1" s="1"/>
  <c r="L12" i="1"/>
  <c r="M12" i="1" s="1"/>
  <c r="L35" i="1"/>
  <c r="M35" i="1" s="1"/>
  <c r="L51" i="1"/>
  <c r="M51" i="1" s="1"/>
  <c r="L26" i="1"/>
  <c r="M26" i="1" s="1"/>
  <c r="L84" i="1"/>
  <c r="M84" i="1" s="1"/>
  <c r="L72" i="1"/>
  <c r="M72" i="1" s="1"/>
  <c r="L73" i="1"/>
  <c r="M73" i="1" s="1"/>
  <c r="L69" i="1"/>
  <c r="M69" i="1" s="1"/>
  <c r="L66" i="1"/>
  <c r="M66" i="1" s="1"/>
  <c r="L75" i="1"/>
  <c r="M75" i="1" s="1"/>
  <c r="L61" i="1"/>
  <c r="M61" i="1" s="1"/>
  <c r="L86" i="1"/>
  <c r="M86" i="1" s="1"/>
  <c r="L62" i="1"/>
  <c r="M62" i="1" s="1"/>
  <c r="L81" i="1"/>
  <c r="M81" i="1" s="1"/>
  <c r="L77" i="1"/>
  <c r="M77" i="1" s="1"/>
  <c r="L87" i="1"/>
  <c r="M87" i="1" s="1"/>
  <c r="L80" i="1"/>
  <c r="M80" i="1" s="1"/>
  <c r="L90" i="1"/>
  <c r="M90" i="1" s="1"/>
  <c r="L76" i="1"/>
  <c r="M76" i="1" s="1"/>
  <c r="L68" i="1"/>
  <c r="M68" i="1" s="1"/>
  <c r="L91" i="1"/>
  <c r="M91" i="1" s="1"/>
  <c r="L20" i="1"/>
  <c r="M20" i="1" s="1"/>
  <c r="L23" i="1"/>
  <c r="M23" i="1" s="1"/>
  <c r="L24" i="1"/>
  <c r="M24" i="1" s="1"/>
  <c r="L41" i="1"/>
  <c r="M41" i="1" s="1"/>
  <c r="L39" i="1"/>
  <c r="M39" i="1" s="1"/>
  <c r="L82" i="1"/>
  <c r="M82" i="1" s="1"/>
  <c r="L88" i="1"/>
  <c r="M88" i="1" s="1"/>
  <c r="L21" i="1"/>
  <c r="M21" i="1" s="1"/>
  <c r="L36" i="1"/>
  <c r="M36" i="1" s="1"/>
  <c r="L32" i="1"/>
  <c r="M32" i="1" s="1"/>
  <c r="L30" i="1"/>
  <c r="M30" i="1" s="1"/>
  <c r="L27" i="1"/>
  <c r="M27" i="1" s="1"/>
  <c r="L89" i="1"/>
  <c r="M89" i="1" s="1"/>
  <c r="L83" i="1"/>
  <c r="M83" i="1" s="1"/>
  <c r="L55" i="1"/>
  <c r="M55" i="1" s="1"/>
  <c r="L58" i="1"/>
  <c r="M58" i="1" s="1"/>
  <c r="L13" i="1"/>
  <c r="M13" i="1" s="1"/>
  <c r="L18" i="1"/>
  <c r="M18" i="1" s="1"/>
  <c r="L15" i="1"/>
  <c r="M15" i="1" s="1"/>
  <c r="L67" i="1"/>
  <c r="M67" i="1" s="1"/>
  <c r="L65" i="1"/>
  <c r="M65" i="1" s="1"/>
</calcChain>
</file>

<file path=xl/sharedStrings.xml><?xml version="1.0" encoding="utf-8"?>
<sst xmlns="http://schemas.openxmlformats.org/spreadsheetml/2006/main" count="922" uniqueCount="107">
  <si>
    <t>Type</t>
  </si>
  <si>
    <t>Well
Row</t>
  </si>
  <si>
    <t>Well
Col</t>
  </si>
  <si>
    <t>Well</t>
  </si>
  <si>
    <t>Group</t>
  </si>
  <si>
    <t>Slope</t>
  </si>
  <si>
    <t>Prop_Growth</t>
  </si>
  <si>
    <t>Prop_Inhibition</t>
  </si>
  <si>
    <t>B</t>
  </si>
  <si>
    <t>B2</t>
  </si>
  <si>
    <t>Nutrient_Depleted</t>
  </si>
  <si>
    <t>Bd_Prova</t>
  </si>
  <si>
    <t>B3</t>
  </si>
  <si>
    <t>B4</t>
  </si>
  <si>
    <t>B5</t>
  </si>
  <si>
    <t>Unknown</t>
  </si>
  <si>
    <t>B6</t>
  </si>
  <si>
    <t>B7</t>
  </si>
  <si>
    <t>B8</t>
  </si>
  <si>
    <t>B9</t>
  </si>
  <si>
    <t>B10</t>
  </si>
  <si>
    <t>B11</t>
  </si>
  <si>
    <t>C</t>
  </si>
  <si>
    <t>C2</t>
  </si>
  <si>
    <t>HK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</si>
  <si>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</si>
  <si>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</si>
  <si>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</si>
  <si>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</si>
  <si>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</si>
  <si>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</si>
  <si>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</si>
  <si>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</si>
  <si>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</si>
  <si>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</t>
  </si>
  <si>
    <t>D2</t>
  </si>
  <si>
    <t>Pos_Control</t>
  </si>
  <si>
    <t>Bd_Tryptone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</si>
  <si>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</si>
  <si>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</si>
  <si>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</si>
  <si>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</si>
  <si>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</si>
  <si>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</si>
  <si>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</si>
  <si>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</si>
  <si>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</si>
  <si>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</t>
  </si>
  <si>
    <t>E2</t>
  </si>
  <si>
    <t>Neg_Control</t>
  </si>
  <si>
    <t>Tryptone</t>
  </si>
  <si>
    <t>E3</t>
  </si>
  <si>
    <t>E4</t>
  </si>
  <si>
    <t>E5</t>
  </si>
  <si>
    <t>E6</t>
  </si>
  <si>
    <t>E7</t>
  </si>
  <si>
    <t>E8</t>
  </si>
  <si>
    <t>E9</t>
  </si>
  <si>
    <t>E10</t>
  </si>
  <si>
    <t>F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</si>
  <si>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</si>
  <si>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</si>
  <si>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</si>
  <si>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</si>
  <si>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</si>
  <si>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</si>
  <si>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</si>
  <si>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</si>
  <si>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</si>
  <si>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</si>
  <si>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</si>
  <si>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</si>
  <si>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</si>
  <si>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</si>
  <si>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</si>
  <si>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</si>
  <si>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</si>
  <si>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</si>
  <si>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</si>
  <si>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CP20G1</t>
  </si>
  <si>
    <t>CP19F2</t>
  </si>
  <si>
    <t>CP17D</t>
  </si>
  <si>
    <t>CP15C</t>
  </si>
  <si>
    <t>CP13A</t>
  </si>
  <si>
    <t>CP12E</t>
  </si>
  <si>
    <t>CP10A</t>
  </si>
  <si>
    <t>CP8C</t>
  </si>
  <si>
    <t>CP6A</t>
  </si>
  <si>
    <t>CP5A</t>
  </si>
  <si>
    <t>CP3F2</t>
  </si>
  <si>
    <t>CP2A</t>
  </si>
  <si>
    <t>649D1</t>
  </si>
  <si>
    <t>643E</t>
  </si>
  <si>
    <t>642A</t>
  </si>
  <si>
    <t>638A1</t>
  </si>
  <si>
    <t>633A</t>
  </si>
  <si>
    <t>632B</t>
  </si>
  <si>
    <t>631B</t>
  </si>
  <si>
    <t>630A</t>
  </si>
  <si>
    <t>638C</t>
  </si>
  <si>
    <t>647D</t>
  </si>
  <si>
    <t>Plate_no</t>
  </si>
  <si>
    <t>Heat killed</t>
  </si>
  <si>
    <t>Bd_strain</t>
  </si>
  <si>
    <t>Jel197</t>
  </si>
  <si>
    <t>JEL423</t>
  </si>
  <si>
    <t>Avgerage Ps.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</si>
</sst>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Fill="1" applyBorder="1"/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1" fillId="0" borderId="13" xfId="0" applyFont="1" applyBorder="1" applyAlignment="1">
      <alignment horizontal="center" wrapText="1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6" xfId="0" applyFont="1" applyBorder="1"/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1" fillId="0" borderId="13" xfId="0" applyFont="1" applyBorder="1" applyAlignment="1">
      <alignment horizontal="center" wrapText="1"/>
    </xf>
    <xf numFmtId="0" fontId="0" fillId="0" borderId="14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6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E889-B6B4-43F5-B0D8-A20363705976}">
  <dimension ref="A1:Q112"/>
  <sheetViews>
    <sheetView topLeftCell="A74" workbookViewId="0">
      <selection activeCell="Q1" sqref="Q1"/>
    </sheetView>
  </sheetViews>
  <sheetFormatPr defaultRowHeight="14.5" x14ac:dyDescent="0.35"/>
  <cols>
    <col min="1" max="1" width="8.7265625" style="19"/>
    <col min="5" max="5" width="18.36328125" customWidth="1"/>
    <col min="6" max="6" width="20.1796875" customWidth="1"/>
    <col min="17" max="17" width="14.6328125" customWidth="1"/>
  </cols>
  <sheetData>
    <row r="1" spans="1:17" ht="29.5" thickBot="1" x14ac:dyDescent="0.4">
      <c r="A1" s="19" t="s">
        <v>101</v>
      </c>
      <c r="B1" s="5" t="s">
        <v>1</v>
      </c>
      <c r="C1" s="6" t="s">
        <v>2</v>
      </c>
      <c r="D1" s="15" t="s">
        <v>3</v>
      </c>
      <c r="E1" s="15" t="s">
        <v>0</v>
      </c>
      <c r="F1" s="7" t="s">
        <v>4</v>
      </c>
      <c r="G1" s="8">
        <v>0</v>
      </c>
      <c r="H1" s="8">
        <v>3</v>
      </c>
      <c r="I1" s="8">
        <v>5</v>
      </c>
      <c r="J1" s="8">
        <v>7</v>
      </c>
      <c r="K1" s="18" t="s">
        <v>5</v>
      </c>
      <c r="L1" s="18" t="s">
        <v>6</v>
      </c>
      <c r="M1" s="18" t="s">
        <v>7</v>
      </c>
      <c r="N1" s="1" t="s">
        <v>103</v>
      </c>
      <c r="Q1" t="s">
        <v>106</v>
      </c>
    </row>
    <row r="2" spans="1:17" ht="15" thickBot="1" x14ac:dyDescent="0.4">
      <c r="A2" s="19">
        <v>1</v>
      </c>
      <c r="B2" s="9" t="s">
        <v>8</v>
      </c>
      <c r="C2" s="10">
        <v>2</v>
      </c>
      <c r="D2" s="16" t="s">
        <v>9</v>
      </c>
      <c r="E2" s="17" t="s">
        <v>10</v>
      </c>
      <c r="F2" s="11" t="s">
        <v>11</v>
      </c>
      <c r="G2" s="12">
        <v>0.14000000000000001</v>
      </c>
      <c r="H2" s="12">
        <v>0.54600000000000004</v>
      </c>
      <c r="I2" s="12">
        <v>0.89800000000000002</v>
      </c>
      <c r="J2" s="12">
        <v>0.94799999999999995</v>
      </c>
      <c r="K2" s="2">
        <f>SLOPE(G2:J2,$G$1:$J$1)</f>
        <v>0.1222056074766355</v>
      </c>
      <c r="L2" s="2">
        <f>100*(K2/$Q$2)</f>
        <v>85.413808870598984</v>
      </c>
      <c r="M2" s="2">
        <f>100-L2</f>
        <v>14.586191129401016</v>
      </c>
      <c r="N2" t="s">
        <v>105</v>
      </c>
      <c r="Q2">
        <f>AVERAGE(K22:K24)</f>
        <v>0.14307476635514019</v>
      </c>
    </row>
    <row r="3" spans="1:17" ht="15" thickBot="1" x14ac:dyDescent="0.4">
      <c r="A3" s="19">
        <v>1</v>
      </c>
      <c r="B3" s="4" t="s">
        <v>8</v>
      </c>
      <c r="C3" s="13">
        <v>3</v>
      </c>
      <c r="D3" s="16" t="s">
        <v>12</v>
      </c>
      <c r="E3" s="17" t="s">
        <v>10</v>
      </c>
      <c r="F3" s="11" t="s">
        <v>11</v>
      </c>
      <c r="G3" s="3">
        <v>0.14399999999999999</v>
      </c>
      <c r="H3" s="3">
        <v>0.51</v>
      </c>
      <c r="I3" s="3">
        <v>0.80600000000000005</v>
      </c>
      <c r="J3" s="3">
        <v>0.875</v>
      </c>
      <c r="K3" s="2">
        <f t="shared" ref="K3:K58" si="0">SLOPE(G3:J3,$G$1:$J$1)</f>
        <v>0.10948598130841121</v>
      </c>
      <c r="L3" s="2">
        <f t="shared" ref="L3:L63" si="1">100*(K3/$Q$2)</f>
        <v>76.523613560650588</v>
      </c>
      <c r="M3" s="2">
        <f t="shared" ref="M3:M63" si="2">100-L3</f>
        <v>23.476386439349412</v>
      </c>
      <c r="N3" s="54" t="s">
        <v>105</v>
      </c>
    </row>
    <row r="4" spans="1:17" ht="15" thickBot="1" x14ac:dyDescent="0.4">
      <c r="A4" s="19">
        <v>1</v>
      </c>
      <c r="B4" s="4" t="s">
        <v>8</v>
      </c>
      <c r="C4" s="13">
        <v>4</v>
      </c>
      <c r="D4" s="16" t="s">
        <v>13</v>
      </c>
      <c r="E4" s="17" t="s">
        <v>10</v>
      </c>
      <c r="F4" s="11" t="s">
        <v>11</v>
      </c>
      <c r="G4" s="3">
        <v>0.23100000000000001</v>
      </c>
      <c r="H4" s="3">
        <v>0.52</v>
      </c>
      <c r="I4" s="3">
        <v>0.78800000000000003</v>
      </c>
      <c r="J4" s="3">
        <v>1.246</v>
      </c>
      <c r="K4" s="2">
        <f t="shared" si="0"/>
        <v>0.14124299065420559</v>
      </c>
      <c r="L4" s="2">
        <f t="shared" si="1"/>
        <v>98.719707361682666</v>
      </c>
      <c r="M4" s="2">
        <f t="shared" si="2"/>
        <v>1.2802926383173343</v>
      </c>
      <c r="N4" s="54" t="s">
        <v>105</v>
      </c>
    </row>
    <row r="5" spans="1:17" ht="15" thickBot="1" x14ac:dyDescent="0.4">
      <c r="A5" s="19">
        <v>1</v>
      </c>
      <c r="B5" s="4" t="s">
        <v>8</v>
      </c>
      <c r="C5" s="13">
        <v>5</v>
      </c>
      <c r="D5" s="16" t="s">
        <v>14</v>
      </c>
      <c r="E5" s="17" t="s">
        <v>15</v>
      </c>
      <c r="F5" t="s">
        <v>79</v>
      </c>
      <c r="G5" s="3">
        <v>0.159</v>
      </c>
      <c r="H5" s="3">
        <v>0.63</v>
      </c>
      <c r="I5" s="3">
        <v>0.81699999999999995</v>
      </c>
      <c r="J5" s="3">
        <v>0.97</v>
      </c>
      <c r="K5" s="2">
        <f t="shared" si="0"/>
        <v>0.11607476635514019</v>
      </c>
      <c r="L5" s="2">
        <f t="shared" si="1"/>
        <v>81.128747795414469</v>
      </c>
      <c r="M5" s="2">
        <f t="shared" si="2"/>
        <v>18.871252204585531</v>
      </c>
      <c r="N5" s="54" t="s">
        <v>105</v>
      </c>
    </row>
    <row r="6" spans="1:17" ht="15" thickBot="1" x14ac:dyDescent="0.4">
      <c r="A6" s="19">
        <v>1</v>
      </c>
      <c r="B6" s="4" t="s">
        <v>8</v>
      </c>
      <c r="C6" s="13">
        <v>6</v>
      </c>
      <c r="D6" s="16" t="s">
        <v>16</v>
      </c>
      <c r="E6" s="17" t="s">
        <v>15</v>
      </c>
      <c r="F6" s="19" t="s">
        <v>79</v>
      </c>
      <c r="G6" s="3">
        <v>0.16400000000000001</v>
      </c>
      <c r="H6" s="3">
        <v>0.63100000000000001</v>
      </c>
      <c r="I6" s="3">
        <v>0.90900000000000003</v>
      </c>
      <c r="J6" s="3">
        <v>1.04</v>
      </c>
      <c r="K6" s="2">
        <f t="shared" si="0"/>
        <v>0.12814953271028037</v>
      </c>
      <c r="L6" s="2">
        <f t="shared" si="1"/>
        <v>89.568227839832787</v>
      </c>
      <c r="M6" s="2">
        <f t="shared" si="2"/>
        <v>10.431772160167213</v>
      </c>
      <c r="N6" s="54" t="s">
        <v>105</v>
      </c>
    </row>
    <row r="7" spans="1:17" ht="15" thickBot="1" x14ac:dyDescent="0.4">
      <c r="A7" s="19">
        <v>1</v>
      </c>
      <c r="B7" s="4" t="s">
        <v>8</v>
      </c>
      <c r="C7" s="13">
        <v>7</v>
      </c>
      <c r="D7" s="16" t="s">
        <v>17</v>
      </c>
      <c r="E7" s="17" t="s">
        <v>15</v>
      </c>
      <c r="F7" s="19" t="s">
        <v>79</v>
      </c>
      <c r="G7" s="3">
        <v>0.158</v>
      </c>
      <c r="H7" s="3">
        <v>0.58199999999999996</v>
      </c>
      <c r="I7" s="3">
        <v>0.71399999999999997</v>
      </c>
      <c r="J7" s="3">
        <v>0.91500000000000004</v>
      </c>
      <c r="K7" s="2">
        <f t="shared" si="0"/>
        <v>0.10606542056074766</v>
      </c>
      <c r="L7" s="2">
        <f t="shared" si="1"/>
        <v>74.132863021751916</v>
      </c>
      <c r="M7" s="2">
        <f t="shared" si="2"/>
        <v>25.867136978248084</v>
      </c>
      <c r="N7" s="54" t="s">
        <v>105</v>
      </c>
    </row>
    <row r="8" spans="1:17" ht="15" thickBot="1" x14ac:dyDescent="0.4">
      <c r="A8" s="19">
        <v>1</v>
      </c>
      <c r="B8" s="4" t="s">
        <v>8</v>
      </c>
      <c r="C8" s="13">
        <v>8</v>
      </c>
      <c r="D8" s="16" t="s">
        <v>18</v>
      </c>
      <c r="E8" s="17" t="s">
        <v>15</v>
      </c>
      <c r="F8" t="s">
        <v>80</v>
      </c>
      <c r="G8" s="3">
        <v>0.16500000000000001</v>
      </c>
      <c r="H8" s="3">
        <v>0.34499999999999997</v>
      </c>
      <c r="I8" s="3">
        <v>0.45900000000000002</v>
      </c>
      <c r="J8" s="3">
        <v>0.51900000000000002</v>
      </c>
      <c r="K8" s="2">
        <f t="shared" si="0"/>
        <v>5.1700934579439251E-2</v>
      </c>
      <c r="L8" s="2">
        <f t="shared" si="1"/>
        <v>36.135606505976874</v>
      </c>
      <c r="M8" s="2">
        <f t="shared" si="2"/>
        <v>63.864393494023126</v>
      </c>
      <c r="N8" s="54" t="s">
        <v>105</v>
      </c>
    </row>
    <row r="9" spans="1:17" ht="15" thickBot="1" x14ac:dyDescent="0.4">
      <c r="A9" s="19">
        <v>1</v>
      </c>
      <c r="B9" s="4" t="s">
        <v>8</v>
      </c>
      <c r="C9" s="13">
        <v>9</v>
      </c>
      <c r="D9" s="16" t="s">
        <v>19</v>
      </c>
      <c r="E9" s="17" t="s">
        <v>15</v>
      </c>
      <c r="F9" s="19" t="s">
        <v>80</v>
      </c>
      <c r="G9" s="3">
        <v>0.17</v>
      </c>
      <c r="H9" s="3">
        <v>0.28899999999999998</v>
      </c>
      <c r="I9" s="3">
        <v>0.378</v>
      </c>
      <c r="J9" s="3">
        <v>0.59699999999999998</v>
      </c>
      <c r="K9" s="2">
        <f t="shared" si="0"/>
        <v>5.8261682242990658E-2</v>
      </c>
      <c r="L9" s="2">
        <f t="shared" si="1"/>
        <v>40.721144424848134</v>
      </c>
      <c r="M9" s="2">
        <f t="shared" si="2"/>
        <v>59.278855575151866</v>
      </c>
      <c r="N9" s="54" t="s">
        <v>105</v>
      </c>
    </row>
    <row r="10" spans="1:17" ht="15" thickBot="1" x14ac:dyDescent="0.4">
      <c r="A10" s="19">
        <v>1</v>
      </c>
      <c r="B10" s="4" t="s">
        <v>8</v>
      </c>
      <c r="C10" s="13">
        <v>10</v>
      </c>
      <c r="D10" s="16" t="s">
        <v>20</v>
      </c>
      <c r="E10" s="17" t="s">
        <v>15</v>
      </c>
      <c r="F10" s="19" t="s">
        <v>80</v>
      </c>
      <c r="G10" s="3">
        <v>0.17699999999999999</v>
      </c>
      <c r="H10" s="3">
        <v>0.313</v>
      </c>
      <c r="I10" s="3">
        <v>0.40699999999999997</v>
      </c>
      <c r="J10" s="3">
        <v>0.60899999999999999</v>
      </c>
      <c r="K10" s="2">
        <f t="shared" si="0"/>
        <v>5.9420560747663553E-2</v>
      </c>
      <c r="L10" s="2">
        <f t="shared" si="1"/>
        <v>41.531125481742762</v>
      </c>
      <c r="M10" s="2">
        <f t="shared" si="2"/>
        <v>58.468874518257238</v>
      </c>
      <c r="N10" s="54" t="s">
        <v>105</v>
      </c>
    </row>
    <row r="11" spans="1:17" ht="15" thickBot="1" x14ac:dyDescent="0.4">
      <c r="A11" s="19">
        <v>1</v>
      </c>
      <c r="B11" s="4" t="s">
        <v>8</v>
      </c>
      <c r="C11" s="13">
        <v>11</v>
      </c>
      <c r="D11" s="16" t="s">
        <v>21</v>
      </c>
      <c r="E11" s="17" t="s">
        <v>15</v>
      </c>
      <c r="F11" t="s">
        <v>83</v>
      </c>
      <c r="G11" s="3">
        <v>0.19900000000000001</v>
      </c>
      <c r="H11" s="3">
        <v>0.29199999999999998</v>
      </c>
      <c r="I11" s="3">
        <v>0.33100000000000002</v>
      </c>
      <c r="J11" s="3">
        <v>0.33200000000000002</v>
      </c>
      <c r="K11" s="2">
        <f t="shared" si="0"/>
        <v>1.97196261682243E-2</v>
      </c>
      <c r="L11" s="2">
        <f t="shared" si="1"/>
        <v>13.782742177803906</v>
      </c>
      <c r="M11" s="2">
        <f t="shared" si="2"/>
        <v>86.217257822196089</v>
      </c>
      <c r="N11" s="54" t="s">
        <v>105</v>
      </c>
    </row>
    <row r="12" spans="1:17" ht="15" thickBot="1" x14ac:dyDescent="0.4">
      <c r="A12" s="19">
        <v>1</v>
      </c>
      <c r="B12" s="4" t="s">
        <v>22</v>
      </c>
      <c r="C12" s="13">
        <v>2</v>
      </c>
      <c r="D12" s="16" t="s">
        <v>23</v>
      </c>
      <c r="E12" s="17" t="s">
        <v>24</v>
      </c>
      <c r="F12" s="14" t="s">
        <v>102</v>
      </c>
      <c r="G12" s="3">
        <v>0.16600000000000001</v>
      </c>
      <c r="H12" s="3">
        <v>0.20599999999999999</v>
      </c>
      <c r="I12" s="3">
        <v>0.218</v>
      </c>
      <c r="J12" s="3">
        <v>0.21199999999999999</v>
      </c>
      <c r="K12" s="2">
        <f t="shared" si="0"/>
        <v>6.8971962616822431E-3</v>
      </c>
      <c r="L12" s="2">
        <f t="shared" si="1"/>
        <v>4.8206937095825984</v>
      </c>
      <c r="M12" s="2">
        <f t="shared" si="2"/>
        <v>95.179306290417401</v>
      </c>
      <c r="N12" s="54" t="s">
        <v>105</v>
      </c>
    </row>
    <row r="13" spans="1:17" ht="15" thickBot="1" x14ac:dyDescent="0.4">
      <c r="A13" s="19">
        <v>1</v>
      </c>
      <c r="B13" s="4" t="s">
        <v>22</v>
      </c>
      <c r="C13" s="13">
        <v>3</v>
      </c>
      <c r="D13" s="16" t="s">
        <v>25</v>
      </c>
      <c r="E13" s="17" t="s">
        <v>24</v>
      </c>
      <c r="F13" s="31" t="s">
        <v>102</v>
      </c>
      <c r="G13" s="3">
        <v>0.18</v>
      </c>
      <c r="H13" s="3">
        <v>0.19800000000000001</v>
      </c>
      <c r="I13" s="3">
        <v>0.21</v>
      </c>
      <c r="J13" s="3">
        <v>0.20499999999999999</v>
      </c>
      <c r="K13" s="2">
        <f t="shared" si="0"/>
        <v>3.9345794392523356E-3</v>
      </c>
      <c r="L13" s="2">
        <f t="shared" si="1"/>
        <v>2.750016330263243</v>
      </c>
      <c r="M13" s="2">
        <f t="shared" si="2"/>
        <v>97.249983669736764</v>
      </c>
      <c r="N13" s="54" t="s">
        <v>105</v>
      </c>
    </row>
    <row r="14" spans="1:17" ht="15" thickBot="1" x14ac:dyDescent="0.4">
      <c r="A14" s="19">
        <v>1</v>
      </c>
      <c r="B14" s="4" t="s">
        <v>22</v>
      </c>
      <c r="C14" s="13">
        <v>4</v>
      </c>
      <c r="D14" s="16" t="s">
        <v>26</v>
      </c>
      <c r="E14" s="17" t="s">
        <v>24</v>
      </c>
      <c r="F14" s="31" t="s">
        <v>102</v>
      </c>
      <c r="G14" s="3">
        <v>0.17</v>
      </c>
      <c r="H14" s="3">
        <v>0.19600000000000001</v>
      </c>
      <c r="I14" s="3">
        <v>0.20799999999999999</v>
      </c>
      <c r="J14" s="3">
        <v>0.19400000000000001</v>
      </c>
      <c r="K14" s="2">
        <f t="shared" si="0"/>
        <v>3.962616822429905E-3</v>
      </c>
      <c r="L14" s="2">
        <f t="shared" si="1"/>
        <v>2.769612646155855</v>
      </c>
      <c r="M14" s="2">
        <f t="shared" si="2"/>
        <v>97.230387353844151</v>
      </c>
      <c r="N14" s="54" t="s">
        <v>105</v>
      </c>
    </row>
    <row r="15" spans="1:17" ht="15" thickBot="1" x14ac:dyDescent="0.4">
      <c r="A15" s="19">
        <v>1</v>
      </c>
      <c r="B15" s="4" t="s">
        <v>22</v>
      </c>
      <c r="C15" s="13">
        <v>5</v>
      </c>
      <c r="D15" s="16" t="s">
        <v>27</v>
      </c>
      <c r="E15" s="17" t="s">
        <v>15</v>
      </c>
      <c r="F15" t="s">
        <v>81</v>
      </c>
      <c r="G15" s="3">
        <v>0.23599999999999999</v>
      </c>
      <c r="H15" s="3">
        <v>0.65</v>
      </c>
      <c r="I15" s="3">
        <v>0.86</v>
      </c>
      <c r="J15" s="3">
        <v>0.83799999999999997</v>
      </c>
      <c r="K15" s="2">
        <f t="shared" si="0"/>
        <v>9.0691588785046739E-2</v>
      </c>
      <c r="L15" s="2">
        <f t="shared" si="1"/>
        <v>63.387549807302904</v>
      </c>
      <c r="M15" s="2">
        <f t="shared" si="2"/>
        <v>36.612450192697096</v>
      </c>
      <c r="N15" s="54" t="s">
        <v>105</v>
      </c>
    </row>
    <row r="16" spans="1:17" ht="15" thickBot="1" x14ac:dyDescent="0.4">
      <c r="A16" s="19">
        <v>1</v>
      </c>
      <c r="B16" s="4" t="s">
        <v>22</v>
      </c>
      <c r="C16" s="13">
        <v>6</v>
      </c>
      <c r="D16" s="16" t="s">
        <v>28</v>
      </c>
      <c r="E16" s="17" t="s">
        <v>15</v>
      </c>
      <c r="F16" s="19" t="s">
        <v>81</v>
      </c>
      <c r="G16" s="3">
        <v>0.19400000000000001</v>
      </c>
      <c r="H16" s="3">
        <v>0.73499999999999999</v>
      </c>
      <c r="I16" s="3">
        <v>0.86</v>
      </c>
      <c r="J16" s="3">
        <v>0.93</v>
      </c>
      <c r="K16" s="2">
        <f t="shared" si="0"/>
        <v>0.10537383177570094</v>
      </c>
      <c r="L16" s="2">
        <f t="shared" si="1"/>
        <v>73.649487229734149</v>
      </c>
      <c r="M16" s="2">
        <f t="shared" si="2"/>
        <v>26.350512770265851</v>
      </c>
      <c r="N16" s="54" t="s">
        <v>105</v>
      </c>
    </row>
    <row r="17" spans="1:14" ht="15" thickBot="1" x14ac:dyDescent="0.4">
      <c r="A17" s="19">
        <v>1</v>
      </c>
      <c r="B17" s="4" t="s">
        <v>22</v>
      </c>
      <c r="C17" s="13">
        <v>7</v>
      </c>
      <c r="D17" s="16" t="s">
        <v>29</v>
      </c>
      <c r="E17" s="17" t="s">
        <v>15</v>
      </c>
      <c r="F17" s="19" t="s">
        <v>81</v>
      </c>
      <c r="G17" s="3">
        <v>0.17499999999999999</v>
      </c>
      <c r="H17" s="3">
        <v>0.622</v>
      </c>
      <c r="I17" s="3">
        <v>0.86099999999999999</v>
      </c>
      <c r="J17" s="3">
        <v>0.96799999999999997</v>
      </c>
      <c r="K17" s="2">
        <f t="shared" si="0"/>
        <v>0.11586915887850469</v>
      </c>
      <c r="L17" s="2">
        <f t="shared" si="1"/>
        <v>80.985041478868652</v>
      </c>
      <c r="M17" s="2">
        <f t="shared" si="2"/>
        <v>19.014958521131348</v>
      </c>
      <c r="N17" s="54" t="s">
        <v>105</v>
      </c>
    </row>
    <row r="18" spans="1:14" ht="15" thickBot="1" x14ac:dyDescent="0.4">
      <c r="A18" s="19">
        <v>1</v>
      </c>
      <c r="B18" s="4" t="s">
        <v>22</v>
      </c>
      <c r="C18" s="13">
        <v>8</v>
      </c>
      <c r="D18" s="16" t="s">
        <v>30</v>
      </c>
      <c r="E18" s="17" t="s">
        <v>15</v>
      </c>
      <c r="F18" t="s">
        <v>82</v>
      </c>
      <c r="G18" s="3">
        <v>0.19</v>
      </c>
      <c r="H18" s="3">
        <v>0.75600000000000001</v>
      </c>
      <c r="I18" s="3">
        <v>0.72</v>
      </c>
      <c r="J18" s="3">
        <v>0.86499999999999999</v>
      </c>
      <c r="K18" s="2">
        <f t="shared" si="0"/>
        <v>9.0906542056074749E-2</v>
      </c>
      <c r="L18" s="2">
        <f t="shared" si="1"/>
        <v>63.537788229146244</v>
      </c>
      <c r="M18" s="2">
        <f t="shared" si="2"/>
        <v>36.462211770853756</v>
      </c>
      <c r="N18" s="54" t="s">
        <v>105</v>
      </c>
    </row>
    <row r="19" spans="1:14" ht="15" thickBot="1" x14ac:dyDescent="0.4">
      <c r="A19" s="19">
        <v>1</v>
      </c>
      <c r="B19" s="4" t="s">
        <v>22</v>
      </c>
      <c r="C19" s="13">
        <v>9</v>
      </c>
      <c r="D19" s="16" t="s">
        <v>31</v>
      </c>
      <c r="E19" s="17" t="s">
        <v>15</v>
      </c>
      <c r="F19" s="19" t="s">
        <v>82</v>
      </c>
      <c r="G19" s="3">
        <v>0.193</v>
      </c>
      <c r="H19" s="3">
        <v>0.81100000000000005</v>
      </c>
      <c r="I19" s="3">
        <v>0.77900000000000003</v>
      </c>
      <c r="J19" s="3">
        <v>0.996</v>
      </c>
      <c r="K19" s="2">
        <f t="shared" si="0"/>
        <v>0.10761682242990654</v>
      </c>
      <c r="L19" s="2">
        <f t="shared" si="1"/>
        <v>75.217192501143117</v>
      </c>
      <c r="M19" s="2">
        <f t="shared" si="2"/>
        <v>24.782807498856883</v>
      </c>
      <c r="N19" s="54" t="s">
        <v>105</v>
      </c>
    </row>
    <row r="20" spans="1:14" ht="15" thickBot="1" x14ac:dyDescent="0.4">
      <c r="A20" s="19">
        <v>1</v>
      </c>
      <c r="B20" s="4" t="s">
        <v>22</v>
      </c>
      <c r="C20" s="13">
        <v>10</v>
      </c>
      <c r="D20" s="16" t="s">
        <v>32</v>
      </c>
      <c r="E20" s="17" t="s">
        <v>15</v>
      </c>
      <c r="F20" s="19" t="s">
        <v>82</v>
      </c>
      <c r="G20" s="3">
        <v>0.215</v>
      </c>
      <c r="H20" s="3">
        <v>0.69299999999999995</v>
      </c>
      <c r="I20" s="3">
        <v>0.65300000000000002</v>
      </c>
      <c r="J20" s="3">
        <v>0.78</v>
      </c>
      <c r="K20" s="2">
        <f t="shared" si="0"/>
        <v>7.571028037383179E-2</v>
      </c>
      <c r="L20" s="2">
        <f t="shared" si="1"/>
        <v>52.916585015350456</v>
      </c>
      <c r="M20" s="2">
        <f t="shared" si="2"/>
        <v>47.083414984649544</v>
      </c>
      <c r="N20" s="54" t="s">
        <v>105</v>
      </c>
    </row>
    <row r="21" spans="1:14" ht="15" thickBot="1" x14ac:dyDescent="0.4">
      <c r="A21" s="19">
        <v>1</v>
      </c>
      <c r="B21" s="4" t="s">
        <v>22</v>
      </c>
      <c r="C21" s="13">
        <v>11</v>
      </c>
      <c r="D21" s="16" t="s">
        <v>33</v>
      </c>
      <c r="E21" s="17" t="s">
        <v>15</v>
      </c>
      <c r="F21" s="19" t="s">
        <v>83</v>
      </c>
      <c r="G21" s="3">
        <v>0.19700000000000001</v>
      </c>
      <c r="H21" s="3">
        <v>0.28199999999999997</v>
      </c>
      <c r="I21" s="3">
        <v>0.317</v>
      </c>
      <c r="J21" s="3">
        <v>0.312</v>
      </c>
      <c r="K21" s="2">
        <f t="shared" si="0"/>
        <v>1.7196261682242989E-2</v>
      </c>
      <c r="L21" s="2">
        <f t="shared" si="1"/>
        <v>12.019073747468807</v>
      </c>
      <c r="M21" s="2">
        <f t="shared" si="2"/>
        <v>87.980926252531191</v>
      </c>
      <c r="N21" s="54" t="s">
        <v>105</v>
      </c>
    </row>
    <row r="22" spans="1:14" ht="15" thickBot="1" x14ac:dyDescent="0.4">
      <c r="A22" s="19">
        <v>1</v>
      </c>
      <c r="B22" s="4" t="s">
        <v>34</v>
      </c>
      <c r="C22" s="13">
        <v>2</v>
      </c>
      <c r="D22" s="16" t="s">
        <v>35</v>
      </c>
      <c r="E22" s="17" t="s">
        <v>36</v>
      </c>
      <c r="F22" s="14" t="s">
        <v>37</v>
      </c>
      <c r="G22" s="3">
        <v>0.14899999999999999</v>
      </c>
      <c r="H22" s="3">
        <v>0.61899999999999999</v>
      </c>
      <c r="I22" s="3">
        <v>0.88</v>
      </c>
      <c r="J22" s="3">
        <v>1.008</v>
      </c>
      <c r="K22" s="2">
        <f t="shared" si="0"/>
        <v>0.12534579439252336</v>
      </c>
      <c r="L22" s="2">
        <f t="shared" si="1"/>
        <v>87.608596250571551</v>
      </c>
      <c r="M22" s="2">
        <f t="shared" si="2"/>
        <v>12.391403749428449</v>
      </c>
      <c r="N22" s="54" t="s">
        <v>105</v>
      </c>
    </row>
    <row r="23" spans="1:14" ht="15" thickBot="1" x14ac:dyDescent="0.4">
      <c r="A23" s="19">
        <v>1</v>
      </c>
      <c r="B23" s="4" t="s">
        <v>34</v>
      </c>
      <c r="C23" s="13">
        <v>3</v>
      </c>
      <c r="D23" s="16" t="s">
        <v>38</v>
      </c>
      <c r="E23" s="17" t="s">
        <v>36</v>
      </c>
      <c r="F23" s="14" t="s">
        <v>37</v>
      </c>
      <c r="G23" s="3">
        <v>0.17799999999999999</v>
      </c>
      <c r="H23" s="3">
        <v>0.82599999999999996</v>
      </c>
      <c r="I23" s="3">
        <v>1.0669999999999999</v>
      </c>
      <c r="J23" s="3">
        <v>1.1160000000000001</v>
      </c>
      <c r="K23" s="2">
        <f t="shared" si="0"/>
        <v>0.13733644859813085</v>
      </c>
      <c r="L23" s="2">
        <f t="shared" si="1"/>
        <v>95.989287347312043</v>
      </c>
      <c r="M23" s="2">
        <f t="shared" si="2"/>
        <v>4.0107126526879568</v>
      </c>
      <c r="N23" s="54" t="s">
        <v>105</v>
      </c>
    </row>
    <row r="24" spans="1:14" ht="15" thickBot="1" x14ac:dyDescent="0.4">
      <c r="A24" s="19">
        <v>1</v>
      </c>
      <c r="B24" s="4" t="s">
        <v>34</v>
      </c>
      <c r="C24" s="13">
        <v>4</v>
      </c>
      <c r="D24" s="16" t="s">
        <v>39</v>
      </c>
      <c r="E24" s="17" t="s">
        <v>36</v>
      </c>
      <c r="F24" s="14" t="s">
        <v>37</v>
      </c>
      <c r="G24" s="3">
        <v>0.16400000000000001</v>
      </c>
      <c r="H24" s="3">
        <v>0.61899999999999999</v>
      </c>
      <c r="I24" s="3">
        <v>0.81599999999999995</v>
      </c>
      <c r="J24" s="3">
        <v>1.389</v>
      </c>
      <c r="K24" s="2">
        <f t="shared" si="0"/>
        <v>0.16654205607476635</v>
      </c>
      <c r="L24" s="2">
        <f t="shared" si="1"/>
        <v>116.40211640211639</v>
      </c>
      <c r="M24" s="2">
        <f t="shared" si="2"/>
        <v>-16.402116402116391</v>
      </c>
      <c r="N24" s="54" t="s">
        <v>105</v>
      </c>
    </row>
    <row r="25" spans="1:14" ht="15" thickBot="1" x14ac:dyDescent="0.4">
      <c r="A25" s="19">
        <v>1</v>
      </c>
      <c r="B25" s="4" t="s">
        <v>34</v>
      </c>
      <c r="C25" s="13">
        <v>5</v>
      </c>
      <c r="D25" s="16" t="s">
        <v>40</v>
      </c>
      <c r="E25" s="17" t="s">
        <v>15</v>
      </c>
      <c r="F25" t="s">
        <v>84</v>
      </c>
      <c r="G25" s="3">
        <v>0.25900000000000001</v>
      </c>
      <c r="H25" s="3">
        <v>0.81</v>
      </c>
      <c r="I25" s="3">
        <v>1.0369999999999999</v>
      </c>
      <c r="J25" s="3">
        <v>0.997</v>
      </c>
      <c r="K25" s="2">
        <f t="shared" si="0"/>
        <v>0.11057009345794393</v>
      </c>
      <c r="L25" s="2">
        <f t="shared" si="1"/>
        <v>77.281337775164943</v>
      </c>
      <c r="M25" s="2">
        <f t="shared" si="2"/>
        <v>22.718662224835057</v>
      </c>
      <c r="N25" s="54" t="s">
        <v>105</v>
      </c>
    </row>
    <row r="26" spans="1:14" ht="15" thickBot="1" x14ac:dyDescent="0.4">
      <c r="A26" s="19">
        <v>1</v>
      </c>
      <c r="B26" s="4" t="s">
        <v>34</v>
      </c>
      <c r="C26" s="13">
        <v>6</v>
      </c>
      <c r="D26" s="16" t="s">
        <v>41</v>
      </c>
      <c r="E26" s="17" t="s">
        <v>15</v>
      </c>
      <c r="F26" s="19" t="s">
        <v>84</v>
      </c>
      <c r="G26" s="3">
        <v>0.188</v>
      </c>
      <c r="H26" s="3">
        <v>0.5</v>
      </c>
      <c r="I26" s="3">
        <v>0.68</v>
      </c>
      <c r="J26" s="3">
        <v>1.08</v>
      </c>
      <c r="K26" s="2">
        <f t="shared" si="0"/>
        <v>0.12261682242990656</v>
      </c>
      <c r="L26" s="2">
        <f t="shared" si="1"/>
        <v>85.701221503690647</v>
      </c>
      <c r="M26" s="2">
        <f t="shared" si="2"/>
        <v>14.298778496309353</v>
      </c>
      <c r="N26" s="54" t="s">
        <v>105</v>
      </c>
    </row>
    <row r="27" spans="1:14" ht="15" thickBot="1" x14ac:dyDescent="0.4">
      <c r="A27" s="19">
        <v>1</v>
      </c>
      <c r="B27" s="4" t="s">
        <v>34</v>
      </c>
      <c r="C27" s="13">
        <v>7</v>
      </c>
      <c r="D27" s="16" t="s">
        <v>42</v>
      </c>
      <c r="E27" s="17" t="s">
        <v>15</v>
      </c>
      <c r="F27" s="19" t="s">
        <v>84</v>
      </c>
      <c r="G27" s="3">
        <v>0.17299999999999999</v>
      </c>
      <c r="H27" s="3">
        <v>0.56200000000000006</v>
      </c>
      <c r="I27" s="3">
        <v>1.0649999999999999</v>
      </c>
      <c r="J27" s="3">
        <v>1.07</v>
      </c>
      <c r="K27" s="2">
        <f t="shared" si="0"/>
        <v>0.13975700934579441</v>
      </c>
      <c r="L27" s="2">
        <f t="shared" si="1"/>
        <v>97.681102619374244</v>
      </c>
      <c r="M27" s="2">
        <f t="shared" si="2"/>
        <v>2.3188973806257565</v>
      </c>
      <c r="N27" s="54" t="s">
        <v>105</v>
      </c>
    </row>
    <row r="28" spans="1:14" ht="15" thickBot="1" x14ac:dyDescent="0.4">
      <c r="A28" s="19">
        <v>1</v>
      </c>
      <c r="B28" s="4" t="s">
        <v>34</v>
      </c>
      <c r="C28" s="13">
        <v>8</v>
      </c>
      <c r="D28" s="16" t="s">
        <v>43</v>
      </c>
      <c r="E28" s="17" t="s">
        <v>15</v>
      </c>
      <c r="F28" t="s">
        <v>85</v>
      </c>
      <c r="G28" s="3">
        <v>0.17100000000000001</v>
      </c>
      <c r="H28" s="3">
        <v>0.85199999999999998</v>
      </c>
      <c r="I28" s="3">
        <v>0.96499999999999997</v>
      </c>
      <c r="J28" s="3">
        <v>1.1499999999999999</v>
      </c>
      <c r="K28" s="2">
        <f t="shared" si="0"/>
        <v>0.13695327102803734</v>
      </c>
      <c r="L28" s="2">
        <f t="shared" si="1"/>
        <v>95.721471030112966</v>
      </c>
      <c r="M28" s="2">
        <f t="shared" si="2"/>
        <v>4.2785289698870343</v>
      </c>
      <c r="N28" s="54" t="s">
        <v>105</v>
      </c>
    </row>
    <row r="29" spans="1:14" ht="15" thickBot="1" x14ac:dyDescent="0.4">
      <c r="A29" s="19">
        <v>1</v>
      </c>
      <c r="B29" s="4" t="s">
        <v>34</v>
      </c>
      <c r="C29" s="13">
        <v>9</v>
      </c>
      <c r="D29" s="16" t="s">
        <v>44</v>
      </c>
      <c r="E29" s="17" t="s">
        <v>15</v>
      </c>
      <c r="F29" s="19" t="s">
        <v>85</v>
      </c>
      <c r="G29" s="3">
        <v>0.17399999999999999</v>
      </c>
      <c r="H29" s="3">
        <v>0.68600000000000005</v>
      </c>
      <c r="I29" s="3">
        <v>0.80700000000000005</v>
      </c>
      <c r="J29" s="3">
        <v>1.232</v>
      </c>
      <c r="K29" s="2">
        <f t="shared" si="0"/>
        <v>0.1437663551401869</v>
      </c>
      <c r="L29" s="2">
        <f t="shared" si="1"/>
        <v>100.48337579201775</v>
      </c>
      <c r="M29" s="2">
        <f t="shared" si="2"/>
        <v>-0.48337579201775327</v>
      </c>
      <c r="N29" s="54" t="s">
        <v>105</v>
      </c>
    </row>
    <row r="30" spans="1:14" ht="15" thickBot="1" x14ac:dyDescent="0.4">
      <c r="A30" s="19">
        <v>1</v>
      </c>
      <c r="B30" s="4" t="s">
        <v>34</v>
      </c>
      <c r="C30" s="13">
        <v>10</v>
      </c>
      <c r="D30" s="16" t="s">
        <v>45</v>
      </c>
      <c r="E30" s="17" t="s">
        <v>15</v>
      </c>
      <c r="F30" s="19" t="s">
        <v>85</v>
      </c>
      <c r="G30" s="3">
        <v>0.17199999999999999</v>
      </c>
      <c r="H30" s="3">
        <v>0.745</v>
      </c>
      <c r="I30" s="3">
        <v>0.92300000000000004</v>
      </c>
      <c r="J30" s="3">
        <v>1.1830000000000001</v>
      </c>
      <c r="K30" s="2">
        <f t="shared" si="0"/>
        <v>0.14185981308411214</v>
      </c>
      <c r="L30" s="2">
        <f t="shared" si="1"/>
        <v>99.150826311320131</v>
      </c>
      <c r="M30" s="2">
        <f t="shared" si="2"/>
        <v>0.84917368867986909</v>
      </c>
      <c r="N30" s="54" t="s">
        <v>105</v>
      </c>
    </row>
    <row r="31" spans="1:14" ht="15" thickBot="1" x14ac:dyDescent="0.4">
      <c r="A31" s="19">
        <v>1</v>
      </c>
      <c r="B31" s="4" t="s">
        <v>34</v>
      </c>
      <c r="C31" s="13">
        <v>11</v>
      </c>
      <c r="D31" s="16" t="s">
        <v>46</v>
      </c>
      <c r="E31" s="17" t="s">
        <v>15</v>
      </c>
      <c r="F31" s="19" t="s">
        <v>83</v>
      </c>
      <c r="G31" s="3">
        <v>0.217</v>
      </c>
      <c r="H31" s="3">
        <v>0.33100000000000002</v>
      </c>
      <c r="I31" s="3">
        <v>0.36799999999999999</v>
      </c>
      <c r="J31" s="3">
        <v>0.36699999999999999</v>
      </c>
      <c r="K31" s="2">
        <f t="shared" si="0"/>
        <v>2.2084112149532709E-2</v>
      </c>
      <c r="L31" s="2">
        <f t="shared" si="1"/>
        <v>15.435364818080865</v>
      </c>
      <c r="M31" s="2">
        <f t="shared" si="2"/>
        <v>84.56463518191913</v>
      </c>
      <c r="N31" s="54" t="s">
        <v>105</v>
      </c>
    </row>
    <row r="32" spans="1:14" ht="15" thickBot="1" x14ac:dyDescent="0.4">
      <c r="A32" s="19">
        <v>1</v>
      </c>
      <c r="B32" s="4" t="s">
        <v>47</v>
      </c>
      <c r="C32" s="13">
        <v>2</v>
      </c>
      <c r="D32" s="16" t="s">
        <v>48</v>
      </c>
      <c r="E32" s="17" t="s">
        <v>49</v>
      </c>
      <c r="F32" s="14" t="s">
        <v>50</v>
      </c>
      <c r="G32" s="3">
        <v>0.14899999999999999</v>
      </c>
      <c r="H32" s="3">
        <v>0.153</v>
      </c>
      <c r="I32" s="3">
        <v>0.14899999999999999</v>
      </c>
      <c r="J32" s="3">
        <v>0.14499999999999999</v>
      </c>
      <c r="K32" s="2">
        <f t="shared" si="0"/>
        <v>-5.9813084112149591E-4</v>
      </c>
      <c r="L32" s="2">
        <f t="shared" si="1"/>
        <v>-0.41805473904239376</v>
      </c>
      <c r="M32" s="2">
        <f t="shared" si="2"/>
        <v>100.41805473904239</v>
      </c>
      <c r="N32" s="54" t="s">
        <v>105</v>
      </c>
    </row>
    <row r="33" spans="1:14" ht="15" thickBot="1" x14ac:dyDescent="0.4">
      <c r="A33" s="19">
        <v>1</v>
      </c>
      <c r="B33" s="4" t="s">
        <v>47</v>
      </c>
      <c r="C33" s="13">
        <v>3</v>
      </c>
      <c r="D33" s="16" t="s">
        <v>51</v>
      </c>
      <c r="E33" s="17" t="s">
        <v>49</v>
      </c>
      <c r="F33" s="14" t="s">
        <v>50</v>
      </c>
      <c r="G33" s="3">
        <v>0.159</v>
      </c>
      <c r="H33" s="3">
        <v>0.154</v>
      </c>
      <c r="I33" s="3">
        <v>0.15</v>
      </c>
      <c r="J33" s="3">
        <v>0.14799999999999999</v>
      </c>
      <c r="K33" s="2">
        <f t="shared" si="0"/>
        <v>-1.6168224299065435E-3</v>
      </c>
      <c r="L33" s="2">
        <f t="shared" si="1"/>
        <v>-1.1300542164739704</v>
      </c>
      <c r="M33" s="2">
        <f t="shared" si="2"/>
        <v>101.13005421647397</v>
      </c>
      <c r="N33" s="54" t="s">
        <v>105</v>
      </c>
    </row>
    <row r="34" spans="1:14" ht="15" thickBot="1" x14ac:dyDescent="0.4">
      <c r="A34" s="19">
        <v>1</v>
      </c>
      <c r="B34" s="4" t="s">
        <v>47</v>
      </c>
      <c r="C34" s="13">
        <v>4</v>
      </c>
      <c r="D34" s="16" t="s">
        <v>52</v>
      </c>
      <c r="E34" s="17" t="s">
        <v>49</v>
      </c>
      <c r="F34" s="14" t="s">
        <v>50</v>
      </c>
      <c r="G34" s="3">
        <v>0.153</v>
      </c>
      <c r="H34" s="3">
        <v>0.151</v>
      </c>
      <c r="I34" s="3">
        <v>0.14499999999999999</v>
      </c>
      <c r="J34" s="3">
        <v>0.14199999999999999</v>
      </c>
      <c r="K34" s="2">
        <f t="shared" si="0"/>
        <v>-1.6542056074766371E-3</v>
      </c>
      <c r="L34" s="2">
        <f t="shared" si="1"/>
        <v>-1.1561826376641202</v>
      </c>
      <c r="M34" s="2">
        <f t="shared" si="2"/>
        <v>101.15618263766412</v>
      </c>
      <c r="N34" s="54" t="s">
        <v>105</v>
      </c>
    </row>
    <row r="35" spans="1:14" ht="15" thickBot="1" x14ac:dyDescent="0.4">
      <c r="A35" s="19">
        <v>1</v>
      </c>
      <c r="B35" s="4" t="s">
        <v>47</v>
      </c>
      <c r="C35" s="13">
        <v>5</v>
      </c>
      <c r="D35" s="16" t="s">
        <v>53</v>
      </c>
      <c r="E35" s="17" t="s">
        <v>15</v>
      </c>
      <c r="F35" t="s">
        <v>86</v>
      </c>
      <c r="G35" s="3">
        <v>0.16800000000000001</v>
      </c>
      <c r="H35" s="3">
        <v>0.54900000000000004</v>
      </c>
      <c r="I35" s="3">
        <v>0.76</v>
      </c>
      <c r="J35" s="3">
        <v>0.92700000000000005</v>
      </c>
      <c r="K35" s="2">
        <f t="shared" si="0"/>
        <v>0.109196261682243</v>
      </c>
      <c r="L35" s="2">
        <f t="shared" si="1"/>
        <v>76.321118296426945</v>
      </c>
      <c r="M35" s="2">
        <f t="shared" si="2"/>
        <v>23.678881703573055</v>
      </c>
      <c r="N35" s="54" t="s">
        <v>105</v>
      </c>
    </row>
    <row r="36" spans="1:14" ht="15" thickBot="1" x14ac:dyDescent="0.4">
      <c r="A36" s="19">
        <v>1</v>
      </c>
      <c r="B36" s="4" t="s">
        <v>47</v>
      </c>
      <c r="C36" s="13">
        <v>6</v>
      </c>
      <c r="D36" s="16" t="s">
        <v>54</v>
      </c>
      <c r="E36" s="17" t="s">
        <v>15</v>
      </c>
      <c r="F36" s="19" t="s">
        <v>86</v>
      </c>
      <c r="G36" s="3">
        <v>0.183</v>
      </c>
      <c r="H36" s="3">
        <v>0.52100000000000002</v>
      </c>
      <c r="I36" s="3">
        <v>0.71599999999999997</v>
      </c>
      <c r="J36" s="3">
        <v>0.88700000000000001</v>
      </c>
      <c r="K36" s="2">
        <f t="shared" si="0"/>
        <v>0.10096261682242992</v>
      </c>
      <c r="L36" s="2">
        <f t="shared" si="1"/>
        <v>70.5663335292965</v>
      </c>
      <c r="M36" s="2">
        <f t="shared" si="2"/>
        <v>29.4336664707035</v>
      </c>
      <c r="N36" s="54" t="s">
        <v>105</v>
      </c>
    </row>
    <row r="37" spans="1:14" ht="15" thickBot="1" x14ac:dyDescent="0.4">
      <c r="A37" s="19">
        <v>1</v>
      </c>
      <c r="B37" s="4" t="s">
        <v>47</v>
      </c>
      <c r="C37" s="13">
        <v>7</v>
      </c>
      <c r="D37" s="16" t="s">
        <v>55</v>
      </c>
      <c r="E37" s="17" t="s">
        <v>15</v>
      </c>
      <c r="F37" s="19" t="s">
        <v>86</v>
      </c>
      <c r="G37" s="3">
        <v>0.16</v>
      </c>
      <c r="H37" s="3">
        <v>0.68899999999999995</v>
      </c>
      <c r="I37" s="3">
        <v>0.81599999999999995</v>
      </c>
      <c r="J37" s="3">
        <v>1.0212000000000001</v>
      </c>
      <c r="K37" s="2">
        <f t="shared" si="0"/>
        <v>0.12045420560747666</v>
      </c>
      <c r="L37" s="2">
        <f t="shared" si="1"/>
        <v>84.189692337840512</v>
      </c>
      <c r="M37" s="2">
        <f t="shared" si="2"/>
        <v>15.810307662159488</v>
      </c>
      <c r="N37" s="54" t="s">
        <v>105</v>
      </c>
    </row>
    <row r="38" spans="1:14" ht="15" thickBot="1" x14ac:dyDescent="0.4">
      <c r="A38" s="19">
        <v>1</v>
      </c>
      <c r="B38" s="4" t="s">
        <v>47</v>
      </c>
      <c r="C38" s="13">
        <v>8</v>
      </c>
      <c r="D38" s="16" t="s">
        <v>56</v>
      </c>
      <c r="E38" s="17" t="s">
        <v>15</v>
      </c>
      <c r="F38" t="s">
        <v>87</v>
      </c>
      <c r="G38" s="3">
        <v>0.17199999999999999</v>
      </c>
      <c r="H38" s="3">
        <v>0.46700000000000003</v>
      </c>
      <c r="I38" s="3">
        <v>0.91700000000000004</v>
      </c>
      <c r="J38" s="3">
        <v>1.0449999999999999</v>
      </c>
      <c r="K38" s="2">
        <f t="shared" si="0"/>
        <v>0.13260747663551403</v>
      </c>
      <c r="L38" s="2">
        <f t="shared" si="1"/>
        <v>92.684042066758124</v>
      </c>
      <c r="M38" s="2">
        <f t="shared" si="2"/>
        <v>7.3159579332418758</v>
      </c>
      <c r="N38" s="54" t="s">
        <v>105</v>
      </c>
    </row>
    <row r="39" spans="1:14" ht="15" thickBot="1" x14ac:dyDescent="0.4">
      <c r="A39" s="19">
        <v>1</v>
      </c>
      <c r="B39" s="4" t="s">
        <v>47</v>
      </c>
      <c r="C39" s="13">
        <v>9</v>
      </c>
      <c r="D39" s="16" t="s">
        <v>57</v>
      </c>
      <c r="E39" s="17" t="s">
        <v>15</v>
      </c>
      <c r="F39" s="19" t="s">
        <v>87</v>
      </c>
      <c r="G39" s="3">
        <v>0.185</v>
      </c>
      <c r="H39" s="3">
        <v>0.41099999999999998</v>
      </c>
      <c r="I39" s="3">
        <v>0.82199999999999995</v>
      </c>
      <c r="J39" s="3">
        <v>1.054</v>
      </c>
      <c r="K39" s="2">
        <f t="shared" si="0"/>
        <v>0.12900934579439252</v>
      </c>
      <c r="L39" s="2">
        <f t="shared" si="1"/>
        <v>90.16918152720622</v>
      </c>
      <c r="M39" s="2">
        <f t="shared" si="2"/>
        <v>9.83081847279378</v>
      </c>
      <c r="N39" s="54" t="s">
        <v>105</v>
      </c>
    </row>
    <row r="40" spans="1:14" ht="15" thickBot="1" x14ac:dyDescent="0.4">
      <c r="A40" s="19">
        <v>1</v>
      </c>
      <c r="B40" s="4" t="s">
        <v>47</v>
      </c>
      <c r="C40" s="13">
        <v>10</v>
      </c>
      <c r="D40" s="16" t="s">
        <v>58</v>
      </c>
      <c r="E40" s="17" t="s">
        <v>15</v>
      </c>
      <c r="F40" s="19" t="s">
        <v>87</v>
      </c>
      <c r="G40" s="3">
        <v>0.18</v>
      </c>
      <c r="H40" s="3">
        <v>0.41399999999999998</v>
      </c>
      <c r="I40" s="3">
        <v>0.80600000000000005</v>
      </c>
      <c r="J40" s="3">
        <v>1.105</v>
      </c>
      <c r="K40" s="2">
        <f t="shared" si="0"/>
        <v>0.13507476635514018</v>
      </c>
      <c r="L40" s="2">
        <f t="shared" si="1"/>
        <v>94.408517865307985</v>
      </c>
      <c r="M40" s="2">
        <f t="shared" si="2"/>
        <v>5.5914821346920149</v>
      </c>
      <c r="N40" s="54" t="s">
        <v>105</v>
      </c>
    </row>
    <row r="41" spans="1:14" ht="15" thickBot="1" x14ac:dyDescent="0.4">
      <c r="A41" s="19">
        <v>1</v>
      </c>
      <c r="B41" s="4" t="s">
        <v>59</v>
      </c>
      <c r="C41" s="13">
        <v>2</v>
      </c>
      <c r="D41" s="16" t="s">
        <v>60</v>
      </c>
      <c r="E41" s="17" t="s">
        <v>15</v>
      </c>
      <c r="F41" t="s">
        <v>88</v>
      </c>
      <c r="G41" s="3">
        <v>0.17699999999999999</v>
      </c>
      <c r="H41" s="3">
        <v>0.81599999999999995</v>
      </c>
      <c r="I41" s="3">
        <v>0.67</v>
      </c>
      <c r="J41" s="3">
        <v>1.0489999999999999</v>
      </c>
      <c r="K41" s="2">
        <f t="shared" si="0"/>
        <v>0.11106542056074767</v>
      </c>
      <c r="L41" s="2">
        <f t="shared" si="1"/>
        <v>77.627539355934417</v>
      </c>
      <c r="M41" s="2">
        <f t="shared" si="2"/>
        <v>22.372460644065583</v>
      </c>
      <c r="N41" s="54" t="s">
        <v>105</v>
      </c>
    </row>
    <row r="42" spans="1:14" ht="15" thickBot="1" x14ac:dyDescent="0.4">
      <c r="A42" s="19">
        <v>1</v>
      </c>
      <c r="B42" s="4" t="s">
        <v>59</v>
      </c>
      <c r="C42" s="13">
        <v>3</v>
      </c>
      <c r="D42" s="16" t="s">
        <v>61</v>
      </c>
      <c r="E42" s="17" t="s">
        <v>15</v>
      </c>
      <c r="F42" s="19" t="s">
        <v>88</v>
      </c>
      <c r="G42" s="3">
        <v>0.182</v>
      </c>
      <c r="H42" s="3">
        <v>0.90100000000000002</v>
      </c>
      <c r="I42" s="3">
        <v>0.75</v>
      </c>
      <c r="J42" s="3">
        <v>1.0497000000000001</v>
      </c>
      <c r="K42" s="2">
        <f t="shared" si="0"/>
        <v>0.11180467289719627</v>
      </c>
      <c r="L42" s="2">
        <f t="shared" si="1"/>
        <v>78.144228884969635</v>
      </c>
      <c r="M42" s="2">
        <f t="shared" si="2"/>
        <v>21.855771115030365</v>
      </c>
      <c r="N42" s="54" t="s">
        <v>105</v>
      </c>
    </row>
    <row r="43" spans="1:14" ht="15" thickBot="1" x14ac:dyDescent="0.4">
      <c r="A43" s="19">
        <v>1</v>
      </c>
      <c r="B43" s="4" t="s">
        <v>59</v>
      </c>
      <c r="C43" s="13">
        <v>4</v>
      </c>
      <c r="D43" s="16" t="s">
        <v>62</v>
      </c>
      <c r="E43" s="17" t="s">
        <v>15</v>
      </c>
      <c r="F43" s="19" t="s">
        <v>88</v>
      </c>
      <c r="G43" s="3">
        <v>0.17</v>
      </c>
      <c r="H43" s="3">
        <v>0.93100000000000005</v>
      </c>
      <c r="I43" s="3">
        <v>0.63100000000000001</v>
      </c>
      <c r="J43" s="3">
        <v>1.0264</v>
      </c>
      <c r="K43" s="2">
        <f t="shared" si="0"/>
        <v>0.10425420560747663</v>
      </c>
      <c r="L43" s="2">
        <f t="shared" si="1"/>
        <v>72.866941015089154</v>
      </c>
      <c r="M43" s="2">
        <f t="shared" si="2"/>
        <v>27.133058984910846</v>
      </c>
      <c r="N43" s="54" t="s">
        <v>105</v>
      </c>
    </row>
    <row r="44" spans="1:14" ht="15" thickBot="1" x14ac:dyDescent="0.4">
      <c r="A44" s="19">
        <v>1</v>
      </c>
      <c r="B44" s="4" t="s">
        <v>59</v>
      </c>
      <c r="C44" s="13">
        <v>5</v>
      </c>
      <c r="D44" s="16" t="s">
        <v>63</v>
      </c>
      <c r="E44" s="17" t="s">
        <v>15</v>
      </c>
      <c r="F44" t="s">
        <v>89</v>
      </c>
      <c r="G44" s="3">
        <v>0.19400000000000001</v>
      </c>
      <c r="H44" s="3">
        <v>0.83199999999999996</v>
      </c>
      <c r="I44" s="3">
        <v>0.8</v>
      </c>
      <c r="J44" s="3">
        <v>1.224</v>
      </c>
      <c r="K44" s="2">
        <f t="shared" si="0"/>
        <v>0.13557009345794394</v>
      </c>
      <c r="L44" s="2">
        <f t="shared" si="1"/>
        <v>94.754719446077473</v>
      </c>
      <c r="M44" s="2">
        <f t="shared" si="2"/>
        <v>5.2452805539225267</v>
      </c>
      <c r="N44" s="54" t="s">
        <v>105</v>
      </c>
    </row>
    <row r="45" spans="1:14" ht="15" thickBot="1" x14ac:dyDescent="0.4">
      <c r="A45" s="19">
        <v>1</v>
      </c>
      <c r="B45" s="4" t="s">
        <v>59</v>
      </c>
      <c r="C45" s="13">
        <v>6</v>
      </c>
      <c r="D45" s="16" t="s">
        <v>64</v>
      </c>
      <c r="E45" s="17" t="s">
        <v>15</v>
      </c>
      <c r="F45" s="19" t="s">
        <v>89</v>
      </c>
      <c r="G45" s="3">
        <v>0.192</v>
      </c>
      <c r="H45" s="3">
        <v>0.85899999999999999</v>
      </c>
      <c r="I45" s="3">
        <v>0.746</v>
      </c>
      <c r="J45" s="3">
        <v>1.103</v>
      </c>
      <c r="K45" s="2">
        <f t="shared" si="0"/>
        <v>0.11786915887850466</v>
      </c>
      <c r="L45" s="2">
        <f t="shared" si="1"/>
        <v>82.382912012541638</v>
      </c>
      <c r="M45" s="2">
        <f t="shared" si="2"/>
        <v>17.617087987458362</v>
      </c>
      <c r="N45" s="54" t="s">
        <v>105</v>
      </c>
    </row>
    <row r="46" spans="1:14" ht="15" thickBot="1" x14ac:dyDescent="0.4">
      <c r="A46" s="19">
        <v>1</v>
      </c>
      <c r="B46" s="4" t="s">
        <v>59</v>
      </c>
      <c r="C46" s="13">
        <v>7</v>
      </c>
      <c r="D46" s="16" t="s">
        <v>65</v>
      </c>
      <c r="E46" s="17" t="s">
        <v>15</v>
      </c>
      <c r="F46" s="19" t="s">
        <v>89</v>
      </c>
      <c r="G46" s="3">
        <v>0.17</v>
      </c>
      <c r="H46" s="3">
        <v>0.67300000000000004</v>
      </c>
      <c r="I46" s="3">
        <v>0.86599999999999999</v>
      </c>
      <c r="J46" s="3">
        <v>0.89600000000000002</v>
      </c>
      <c r="K46" s="2">
        <f t="shared" si="0"/>
        <v>0.10662616822429906</v>
      </c>
      <c r="L46" s="2">
        <f t="shared" si="1"/>
        <v>74.524789339604141</v>
      </c>
      <c r="M46" s="2">
        <f t="shared" si="2"/>
        <v>25.475210660395859</v>
      </c>
      <c r="N46" s="54" t="s">
        <v>105</v>
      </c>
    </row>
    <row r="47" spans="1:14" ht="15" thickBot="1" x14ac:dyDescent="0.4">
      <c r="A47" s="19">
        <v>1</v>
      </c>
      <c r="B47" s="4" t="s">
        <v>59</v>
      </c>
      <c r="C47" s="13">
        <v>8</v>
      </c>
      <c r="D47" s="16" t="s">
        <v>66</v>
      </c>
      <c r="E47" s="17" t="s">
        <v>15</v>
      </c>
      <c r="F47" t="s">
        <v>90</v>
      </c>
      <c r="G47" s="3">
        <v>0.17299999999999999</v>
      </c>
      <c r="H47" s="3">
        <v>0.40699999999999997</v>
      </c>
      <c r="I47" s="3">
        <v>0.73399999999999999</v>
      </c>
      <c r="J47" s="3">
        <v>0.78600000000000003</v>
      </c>
      <c r="K47" s="2">
        <f t="shared" si="0"/>
        <v>9.4130841121495334E-2</v>
      </c>
      <c r="L47" s="2">
        <f t="shared" si="1"/>
        <v>65.791364556796665</v>
      </c>
      <c r="M47" s="2">
        <f t="shared" si="2"/>
        <v>34.208635443203335</v>
      </c>
      <c r="N47" s="54" t="s">
        <v>105</v>
      </c>
    </row>
    <row r="48" spans="1:14" ht="15" thickBot="1" x14ac:dyDescent="0.4">
      <c r="A48" s="19">
        <v>1</v>
      </c>
      <c r="B48" s="4" t="s">
        <v>59</v>
      </c>
      <c r="C48" s="13">
        <v>9</v>
      </c>
      <c r="D48" s="16" t="s">
        <v>67</v>
      </c>
      <c r="E48" s="17" t="s">
        <v>15</v>
      </c>
      <c r="F48" s="19" t="s">
        <v>90</v>
      </c>
      <c r="G48" s="3">
        <v>0.19</v>
      </c>
      <c r="H48" s="3">
        <v>0.32200000000000001</v>
      </c>
      <c r="I48" s="3">
        <v>0.53500000000000003</v>
      </c>
      <c r="J48" s="3">
        <v>0.62</v>
      </c>
      <c r="K48" s="2">
        <f t="shared" si="0"/>
        <v>6.4663551401869149E-2</v>
      </c>
      <c r="L48" s="2">
        <f t="shared" si="1"/>
        <v>45.195636553661238</v>
      </c>
      <c r="M48" s="2">
        <f t="shared" si="2"/>
        <v>54.804363446338762</v>
      </c>
      <c r="N48" s="54" t="s">
        <v>105</v>
      </c>
    </row>
    <row r="49" spans="1:14" ht="15" thickBot="1" x14ac:dyDescent="0.4">
      <c r="A49" s="19">
        <v>1</v>
      </c>
      <c r="B49" s="4" t="s">
        <v>59</v>
      </c>
      <c r="C49" s="13">
        <v>10</v>
      </c>
      <c r="D49" s="16" t="s">
        <v>68</v>
      </c>
      <c r="E49" s="17" t="s">
        <v>15</v>
      </c>
      <c r="F49" s="19" t="s">
        <v>90</v>
      </c>
      <c r="G49" s="3">
        <v>0.21099999999999999</v>
      </c>
      <c r="H49" s="3">
        <v>0.38600000000000001</v>
      </c>
      <c r="I49" s="3">
        <v>0.68700000000000006</v>
      </c>
      <c r="J49" s="3">
        <v>0.79100000000000004</v>
      </c>
      <c r="K49" s="2">
        <f t="shared" si="0"/>
        <v>8.7803738317757007E-2</v>
      </c>
      <c r="L49" s="2">
        <f t="shared" si="1"/>
        <v>61.369129270363828</v>
      </c>
      <c r="M49" s="2">
        <f t="shared" si="2"/>
        <v>38.630870729636172</v>
      </c>
      <c r="N49" s="54" t="s">
        <v>105</v>
      </c>
    </row>
    <row r="50" spans="1:14" ht="15" thickBot="1" x14ac:dyDescent="0.4">
      <c r="A50" s="19">
        <v>1</v>
      </c>
      <c r="B50" s="4" t="s">
        <v>69</v>
      </c>
      <c r="C50" s="13">
        <v>2</v>
      </c>
      <c r="D50" s="16" t="s">
        <v>70</v>
      </c>
      <c r="E50" s="17" t="s">
        <v>15</v>
      </c>
      <c r="F50" t="s">
        <v>91</v>
      </c>
      <c r="G50" s="3">
        <v>0.19</v>
      </c>
      <c r="H50" s="3">
        <v>0.76100000000000001</v>
      </c>
      <c r="I50" s="3">
        <v>0.83</v>
      </c>
      <c r="J50" s="3">
        <v>1.163</v>
      </c>
      <c r="K50" s="2">
        <f t="shared" si="0"/>
        <v>0.1321121495327103</v>
      </c>
      <c r="L50" s="2">
        <f t="shared" si="1"/>
        <v>92.33784048598865</v>
      </c>
      <c r="M50" s="2">
        <f t="shared" si="2"/>
        <v>7.6621595140113499</v>
      </c>
      <c r="N50" s="54" t="s">
        <v>105</v>
      </c>
    </row>
    <row r="51" spans="1:14" ht="15" thickBot="1" x14ac:dyDescent="0.4">
      <c r="A51" s="19">
        <v>1</v>
      </c>
      <c r="B51" s="4" t="s">
        <v>69</v>
      </c>
      <c r="C51" s="13">
        <v>3</v>
      </c>
      <c r="D51" s="16" t="s">
        <v>71</v>
      </c>
      <c r="E51" s="17" t="s">
        <v>15</v>
      </c>
      <c r="F51" s="19" t="s">
        <v>91</v>
      </c>
      <c r="G51" s="3">
        <v>0.17799999999999999</v>
      </c>
      <c r="H51" s="3">
        <v>0.79200000000000004</v>
      </c>
      <c r="I51" s="3">
        <v>0.96899999999999997</v>
      </c>
      <c r="J51" s="3">
        <v>1.1060000000000001</v>
      </c>
      <c r="K51" s="2">
        <f t="shared" si="0"/>
        <v>0.13249532710280376</v>
      </c>
      <c r="L51" s="2">
        <f t="shared" si="1"/>
        <v>92.605656803187685</v>
      </c>
      <c r="M51" s="2">
        <f t="shared" si="2"/>
        <v>7.394343196812315</v>
      </c>
      <c r="N51" s="54" t="s">
        <v>105</v>
      </c>
    </row>
    <row r="52" spans="1:14" ht="15" thickBot="1" x14ac:dyDescent="0.4">
      <c r="A52" s="19">
        <v>1</v>
      </c>
      <c r="B52" s="4" t="s">
        <v>69</v>
      </c>
      <c r="C52" s="13">
        <v>4</v>
      </c>
      <c r="D52" s="16" t="s">
        <v>72</v>
      </c>
      <c r="E52" s="17" t="s">
        <v>15</v>
      </c>
      <c r="F52" s="19" t="s">
        <v>91</v>
      </c>
      <c r="G52" s="3">
        <v>0.17199999999999999</v>
      </c>
      <c r="H52" s="3">
        <v>0.65700000000000003</v>
      </c>
      <c r="I52" s="3">
        <v>0.87</v>
      </c>
      <c r="J52" s="3">
        <v>1.0049999999999999</v>
      </c>
      <c r="K52" s="2">
        <f t="shared" si="0"/>
        <v>0.12022429906542055</v>
      </c>
      <c r="L52" s="2">
        <f t="shared" si="1"/>
        <v>84.02900254752106</v>
      </c>
      <c r="M52" s="2">
        <f t="shared" si="2"/>
        <v>15.97099745247894</v>
      </c>
      <c r="N52" s="54" t="s">
        <v>105</v>
      </c>
    </row>
    <row r="53" spans="1:14" ht="15" thickBot="1" x14ac:dyDescent="0.4">
      <c r="A53" s="19">
        <v>1</v>
      </c>
      <c r="B53" s="4" t="s">
        <v>69</v>
      </c>
      <c r="C53" s="13">
        <v>5</v>
      </c>
      <c r="D53" s="16" t="s">
        <v>73</v>
      </c>
      <c r="E53" s="17" t="s">
        <v>15</v>
      </c>
      <c r="F53" t="s">
        <v>92</v>
      </c>
      <c r="G53" s="3">
        <v>0.16900000000000001</v>
      </c>
      <c r="H53" s="3">
        <v>0.78200000000000003</v>
      </c>
      <c r="I53" s="3">
        <v>0.96599999999999997</v>
      </c>
      <c r="J53" s="3">
        <v>1.0880000000000001</v>
      </c>
      <c r="K53" s="2">
        <f t="shared" si="0"/>
        <v>0.13171028037383178</v>
      </c>
      <c r="L53" s="2">
        <f t="shared" si="1"/>
        <v>92.056959958194525</v>
      </c>
      <c r="M53" s="2">
        <f t="shared" si="2"/>
        <v>7.9430400418054745</v>
      </c>
      <c r="N53" s="54" t="s">
        <v>105</v>
      </c>
    </row>
    <row r="54" spans="1:14" ht="15" thickBot="1" x14ac:dyDescent="0.4">
      <c r="A54" s="19">
        <v>1</v>
      </c>
      <c r="B54" s="4" t="s">
        <v>69</v>
      </c>
      <c r="C54" s="13">
        <v>6</v>
      </c>
      <c r="D54" s="16" t="s">
        <v>74</v>
      </c>
      <c r="E54" s="17" t="s">
        <v>15</v>
      </c>
      <c r="F54" s="19" t="s">
        <v>92</v>
      </c>
      <c r="G54" s="3">
        <v>0.17499999999999999</v>
      </c>
      <c r="H54" s="3">
        <v>0.8</v>
      </c>
      <c r="I54" s="3">
        <v>0.94599999999999995</v>
      </c>
      <c r="J54" s="3">
        <v>1.008</v>
      </c>
      <c r="K54" s="2">
        <f t="shared" si="0"/>
        <v>0.11971028037383177</v>
      </c>
      <c r="L54" s="2">
        <f t="shared" si="1"/>
        <v>83.66973675615651</v>
      </c>
      <c r="M54" s="2">
        <f t="shared" si="2"/>
        <v>16.33026324384349</v>
      </c>
      <c r="N54" s="54" t="s">
        <v>105</v>
      </c>
    </row>
    <row r="55" spans="1:14" ht="15" thickBot="1" x14ac:dyDescent="0.4">
      <c r="A55" s="19">
        <v>1</v>
      </c>
      <c r="B55" s="4" t="s">
        <v>69</v>
      </c>
      <c r="C55" s="13">
        <v>7</v>
      </c>
      <c r="D55" s="16" t="s">
        <v>75</v>
      </c>
      <c r="E55" s="17" t="s">
        <v>15</v>
      </c>
      <c r="F55" s="19" t="s">
        <v>92</v>
      </c>
      <c r="G55" s="3">
        <v>0.156</v>
      </c>
      <c r="H55" s="3">
        <v>0.877</v>
      </c>
      <c r="I55" s="3">
        <v>0.97</v>
      </c>
      <c r="J55" s="3">
        <v>1.0609999999999999</v>
      </c>
      <c r="K55" s="2">
        <f t="shared" si="0"/>
        <v>0.12777570093457943</v>
      </c>
      <c r="L55" s="2">
        <f t="shared" si="1"/>
        <v>89.306943627931275</v>
      </c>
      <c r="M55" s="2">
        <f t="shared" si="2"/>
        <v>10.693056372068725</v>
      </c>
      <c r="N55" s="54" t="s">
        <v>105</v>
      </c>
    </row>
    <row r="56" spans="1:14" ht="15" thickBot="1" x14ac:dyDescent="0.4">
      <c r="A56" s="19">
        <v>1</v>
      </c>
      <c r="B56" s="4" t="s">
        <v>69</v>
      </c>
      <c r="C56" s="13">
        <v>8</v>
      </c>
      <c r="D56" s="16" t="s">
        <v>76</v>
      </c>
      <c r="E56" s="17" t="s">
        <v>15</v>
      </c>
      <c r="F56" t="s">
        <v>93</v>
      </c>
      <c r="G56" s="3">
        <v>0.189</v>
      </c>
      <c r="H56" s="3">
        <v>0.19900000000000001</v>
      </c>
      <c r="I56" s="3">
        <v>0.20499999999999999</v>
      </c>
      <c r="J56" s="3">
        <v>0.20599999999999999</v>
      </c>
      <c r="K56" s="2">
        <f t="shared" si="0"/>
        <v>2.5327102803738293E-3</v>
      </c>
      <c r="L56" s="2">
        <f t="shared" si="1"/>
        <v>1.7702005356326327</v>
      </c>
      <c r="M56" s="2">
        <f t="shared" si="2"/>
        <v>98.22979946436736</v>
      </c>
      <c r="N56" s="54" t="s">
        <v>105</v>
      </c>
    </row>
    <row r="57" spans="1:14" ht="15" thickBot="1" x14ac:dyDescent="0.4">
      <c r="A57" s="19">
        <v>1</v>
      </c>
      <c r="B57" s="4" t="s">
        <v>69</v>
      </c>
      <c r="C57" s="13">
        <v>9</v>
      </c>
      <c r="D57" s="16" t="s">
        <v>77</v>
      </c>
      <c r="E57" s="17" t="s">
        <v>15</v>
      </c>
      <c r="F57" s="19" t="s">
        <v>93</v>
      </c>
      <c r="G57" s="3">
        <v>0.185</v>
      </c>
      <c r="H57" s="3">
        <v>0.21099999999999999</v>
      </c>
      <c r="I57" s="3">
        <v>0.224</v>
      </c>
      <c r="J57" s="3">
        <v>0.24099999999999999</v>
      </c>
      <c r="K57" s="2">
        <f t="shared" si="0"/>
        <v>7.8971962616822423E-3</v>
      </c>
      <c r="L57" s="2">
        <f t="shared" si="1"/>
        <v>5.5196289764190993</v>
      </c>
      <c r="M57" s="2">
        <f t="shared" si="2"/>
        <v>94.480371023580901</v>
      </c>
      <c r="N57" s="54" t="s">
        <v>105</v>
      </c>
    </row>
    <row r="58" spans="1:14" ht="15" thickBot="1" x14ac:dyDescent="0.4">
      <c r="A58" s="19">
        <v>1</v>
      </c>
      <c r="B58" s="4" t="s">
        <v>69</v>
      </c>
      <c r="C58" s="13">
        <v>10</v>
      </c>
      <c r="D58" s="16" t="s">
        <v>78</v>
      </c>
      <c r="E58" s="17" t="s">
        <v>15</v>
      </c>
      <c r="F58" s="19" t="s">
        <v>93</v>
      </c>
      <c r="G58" s="3">
        <v>0.187</v>
      </c>
      <c r="H58" s="3">
        <v>0.217</v>
      </c>
      <c r="I58" s="3">
        <v>0.20799999999999999</v>
      </c>
      <c r="J58" s="3">
        <v>0.23400000000000001</v>
      </c>
      <c r="K58" s="2">
        <f t="shared" si="0"/>
        <v>5.8504672897196274E-3</v>
      </c>
      <c r="L58" s="2">
        <f t="shared" si="1"/>
        <v>4.0890979162584102</v>
      </c>
      <c r="M58" s="2">
        <f t="shared" si="2"/>
        <v>95.91090208374159</v>
      </c>
      <c r="N58" s="54" t="s">
        <v>105</v>
      </c>
    </row>
    <row r="59" spans="1:14" ht="15" thickBot="1" x14ac:dyDescent="0.4">
      <c r="A59" s="19">
        <v>2</v>
      </c>
      <c r="B59" s="26" t="s">
        <v>8</v>
      </c>
      <c r="C59" s="27">
        <v>2</v>
      </c>
      <c r="D59" s="33" t="s">
        <v>9</v>
      </c>
      <c r="E59" s="34" t="s">
        <v>10</v>
      </c>
      <c r="F59" s="28" t="s">
        <v>11</v>
      </c>
      <c r="G59" s="29">
        <v>0.16200000000000001</v>
      </c>
      <c r="H59" s="29">
        <v>0.47899999999999998</v>
      </c>
      <c r="I59" s="29">
        <v>0.60199999999999998</v>
      </c>
      <c r="J59" s="29">
        <v>0.67100000000000004</v>
      </c>
      <c r="K59" s="19">
        <f t="shared" ref="K59:K91" si="3">SLOPE(G59:J59,$G$1:$J$1)</f>
        <v>7.3514018691588801E-2</v>
      </c>
      <c r="L59" s="19">
        <f t="shared" si="1"/>
        <v>51.38154027042917</v>
      </c>
      <c r="M59" s="19">
        <f t="shared" si="2"/>
        <v>48.61845972957083</v>
      </c>
      <c r="N59" s="54" t="s">
        <v>105</v>
      </c>
    </row>
    <row r="60" spans="1:14" ht="15" thickBot="1" x14ac:dyDescent="0.4">
      <c r="A60" s="19">
        <v>2</v>
      </c>
      <c r="B60" s="21" t="s">
        <v>8</v>
      </c>
      <c r="C60" s="30">
        <v>3</v>
      </c>
      <c r="D60" s="33" t="s">
        <v>12</v>
      </c>
      <c r="E60" s="34" t="s">
        <v>10</v>
      </c>
      <c r="F60" s="28" t="s">
        <v>11</v>
      </c>
      <c r="G60" s="20">
        <v>0.13300000000000001</v>
      </c>
      <c r="H60" s="20">
        <v>0.40200000000000002</v>
      </c>
      <c r="I60" s="20">
        <v>0.44900000000000001</v>
      </c>
      <c r="J60" s="20">
        <v>0.46800000000000003</v>
      </c>
      <c r="K60" s="19">
        <f t="shared" si="3"/>
        <v>4.7925233644859816E-2</v>
      </c>
      <c r="L60" s="19">
        <f t="shared" si="1"/>
        <v>33.496635965771773</v>
      </c>
      <c r="M60" s="19">
        <f t="shared" si="2"/>
        <v>66.503364034228227</v>
      </c>
      <c r="N60" s="54" t="s">
        <v>105</v>
      </c>
    </row>
    <row r="61" spans="1:14" ht="15" thickBot="1" x14ac:dyDescent="0.4">
      <c r="A61" s="19">
        <v>2</v>
      </c>
      <c r="B61" s="21" t="s">
        <v>8</v>
      </c>
      <c r="C61" s="30">
        <v>4</v>
      </c>
      <c r="D61" s="33" t="s">
        <v>13</v>
      </c>
      <c r="E61" s="34" t="s">
        <v>10</v>
      </c>
      <c r="F61" s="28" t="s">
        <v>11</v>
      </c>
      <c r="G61" s="20">
        <v>0.14099999999999999</v>
      </c>
      <c r="H61" s="20">
        <v>0.47099999999999997</v>
      </c>
      <c r="I61" s="20">
        <v>0.39</v>
      </c>
      <c r="J61" s="20">
        <v>0.42699999999999999</v>
      </c>
      <c r="K61" s="19">
        <f t="shared" si="3"/>
        <v>3.7130841121495325E-2</v>
      </c>
      <c r="L61" s="19">
        <f t="shared" si="1"/>
        <v>25.952054347116079</v>
      </c>
      <c r="M61" s="19">
        <f t="shared" si="2"/>
        <v>74.047945652883925</v>
      </c>
      <c r="N61" s="54" t="s">
        <v>105</v>
      </c>
    </row>
    <row r="62" spans="1:14" ht="15" thickBot="1" x14ac:dyDescent="0.4">
      <c r="A62" s="19">
        <v>2</v>
      </c>
      <c r="B62" s="21" t="s">
        <v>8</v>
      </c>
      <c r="C62" s="30">
        <v>5</v>
      </c>
      <c r="D62" s="33" t="s">
        <v>14</v>
      </c>
      <c r="E62" s="34" t="s">
        <v>15</v>
      </c>
      <c r="F62" t="s">
        <v>94</v>
      </c>
      <c r="G62" s="20">
        <v>0.17399999999999999</v>
      </c>
      <c r="H62" s="20">
        <v>0.4</v>
      </c>
      <c r="I62" s="20">
        <v>0.87</v>
      </c>
      <c r="J62" s="20">
        <v>1.056</v>
      </c>
      <c r="K62" s="19">
        <f t="shared" si="3"/>
        <v>0.13334579439252336</v>
      </c>
      <c r="L62" s="19">
        <f t="shared" si="1"/>
        <v>93.200078385263581</v>
      </c>
      <c r="M62" s="19">
        <f t="shared" si="2"/>
        <v>6.7999216147364194</v>
      </c>
      <c r="N62" s="54" t="s">
        <v>105</v>
      </c>
    </row>
    <row r="63" spans="1:14" ht="15" thickBot="1" x14ac:dyDescent="0.4">
      <c r="A63" s="19">
        <v>2</v>
      </c>
      <c r="B63" s="21" t="s">
        <v>8</v>
      </c>
      <c r="C63" s="30">
        <v>6</v>
      </c>
      <c r="D63" s="33" t="s">
        <v>16</v>
      </c>
      <c r="E63" s="34" t="s">
        <v>15</v>
      </c>
      <c r="F63" s="19" t="s">
        <v>94</v>
      </c>
      <c r="G63" s="20">
        <v>0.20200000000000001</v>
      </c>
      <c r="H63" s="20">
        <v>0.48699999999999999</v>
      </c>
      <c r="I63" s="20">
        <v>0.66900000000000004</v>
      </c>
      <c r="J63" s="20">
        <v>1.1279999999999999</v>
      </c>
      <c r="K63" s="19">
        <f t="shared" si="3"/>
        <v>0.12633644859813084</v>
      </c>
      <c r="L63" s="19">
        <f t="shared" si="1"/>
        <v>88.300999412110528</v>
      </c>
      <c r="M63" s="19">
        <f t="shared" si="2"/>
        <v>11.699000587889472</v>
      </c>
      <c r="N63" s="54" t="s">
        <v>105</v>
      </c>
    </row>
    <row r="64" spans="1:14" ht="15" thickBot="1" x14ac:dyDescent="0.4">
      <c r="A64" s="19">
        <v>2</v>
      </c>
      <c r="B64" s="21" t="s">
        <v>8</v>
      </c>
      <c r="C64" s="30">
        <v>7</v>
      </c>
      <c r="D64" s="33" t="s">
        <v>17</v>
      </c>
      <c r="E64" s="34" t="s">
        <v>15</v>
      </c>
      <c r="F64" s="19" t="s">
        <v>94</v>
      </c>
      <c r="G64" s="20">
        <v>0.17599999999999999</v>
      </c>
      <c r="H64" s="20">
        <v>0.60899999999999999</v>
      </c>
      <c r="I64" s="20">
        <v>0.875</v>
      </c>
      <c r="J64" s="20">
        <v>1.0980000000000001</v>
      </c>
      <c r="K64" s="19">
        <f t="shared" si="3"/>
        <v>0.13254205607476638</v>
      </c>
      <c r="L64" s="19">
        <f t="shared" ref="L64:L91" si="4">100*(K64/$Q$2)</f>
        <v>92.638317329675374</v>
      </c>
      <c r="M64" s="19">
        <f t="shared" ref="M64:M91" si="5">100-L64</f>
        <v>7.3616826703246261</v>
      </c>
      <c r="N64" s="54" t="s">
        <v>105</v>
      </c>
    </row>
    <row r="65" spans="1:14" ht="15" thickBot="1" x14ac:dyDescent="0.4">
      <c r="A65" s="19">
        <v>2</v>
      </c>
      <c r="B65" s="21" t="s">
        <v>22</v>
      </c>
      <c r="C65" s="30">
        <v>2</v>
      </c>
      <c r="D65" s="33" t="s">
        <v>23</v>
      </c>
      <c r="E65" s="34" t="s">
        <v>24</v>
      </c>
      <c r="F65" s="31" t="s">
        <v>102</v>
      </c>
      <c r="G65" s="20">
        <v>0.16200000000000001</v>
      </c>
      <c r="H65" s="20">
        <v>0.19600000000000001</v>
      </c>
      <c r="I65" s="20">
        <v>0.20499999999999999</v>
      </c>
      <c r="J65" s="20">
        <v>0.222</v>
      </c>
      <c r="K65" s="19">
        <f t="shared" si="3"/>
        <v>8.3457943925233629E-3</v>
      </c>
      <c r="L65" s="19">
        <f t="shared" si="4"/>
        <v>5.8331700307008942</v>
      </c>
      <c r="M65" s="19">
        <f t="shared" si="5"/>
        <v>94.166829969299101</v>
      </c>
      <c r="N65" s="54" t="s">
        <v>105</v>
      </c>
    </row>
    <row r="66" spans="1:14" ht="15" thickBot="1" x14ac:dyDescent="0.4">
      <c r="A66" s="19">
        <v>2</v>
      </c>
      <c r="B66" s="21" t="s">
        <v>22</v>
      </c>
      <c r="C66" s="30">
        <v>3</v>
      </c>
      <c r="D66" s="33" t="s">
        <v>25</v>
      </c>
      <c r="E66" s="34" t="s">
        <v>24</v>
      </c>
      <c r="F66" s="31" t="s">
        <v>102</v>
      </c>
      <c r="G66" s="20">
        <v>0.183</v>
      </c>
      <c r="H66" s="20">
        <v>0.192</v>
      </c>
      <c r="I66" s="20">
        <v>0.19700000000000001</v>
      </c>
      <c r="J66" s="20">
        <v>0.20200000000000001</v>
      </c>
      <c r="K66" s="19">
        <f t="shared" si="3"/>
        <v>2.7102803738317783E-3</v>
      </c>
      <c r="L66" s="19">
        <f t="shared" si="4"/>
        <v>1.8943105362858468</v>
      </c>
      <c r="M66" s="19">
        <f t="shared" si="5"/>
        <v>98.105689463714157</v>
      </c>
      <c r="N66" s="54" t="s">
        <v>105</v>
      </c>
    </row>
    <row r="67" spans="1:14" ht="15" thickBot="1" x14ac:dyDescent="0.4">
      <c r="A67" s="19">
        <v>2</v>
      </c>
      <c r="B67" s="21" t="s">
        <v>22</v>
      </c>
      <c r="C67" s="30">
        <v>4</v>
      </c>
      <c r="D67" s="33" t="s">
        <v>26</v>
      </c>
      <c r="E67" s="34" t="s">
        <v>24</v>
      </c>
      <c r="F67" s="31" t="s">
        <v>102</v>
      </c>
      <c r="G67" s="20">
        <v>0.16700000000000001</v>
      </c>
      <c r="H67" s="20">
        <v>0.185</v>
      </c>
      <c r="I67" s="20">
        <v>0.185</v>
      </c>
      <c r="J67" s="20">
        <v>0.19800000000000001</v>
      </c>
      <c r="K67" s="19">
        <f t="shared" si="3"/>
        <v>4.1028037383177571E-3</v>
      </c>
      <c r="L67" s="19">
        <f t="shared" si="4"/>
        <v>2.8675942256189169</v>
      </c>
      <c r="M67" s="19">
        <f t="shared" si="5"/>
        <v>97.132405774381084</v>
      </c>
      <c r="N67" s="54" t="s">
        <v>105</v>
      </c>
    </row>
    <row r="68" spans="1:14" ht="15" thickBot="1" x14ac:dyDescent="0.4">
      <c r="A68" s="19">
        <v>2</v>
      </c>
      <c r="B68" s="21" t="s">
        <v>22</v>
      </c>
      <c r="C68" s="30">
        <v>5</v>
      </c>
      <c r="D68" s="33" t="s">
        <v>27</v>
      </c>
      <c r="E68" s="34" t="s">
        <v>15</v>
      </c>
      <c r="F68" t="s">
        <v>95</v>
      </c>
      <c r="G68" s="20">
        <v>0.192</v>
      </c>
      <c r="H68" s="20">
        <v>0.30199999999999999</v>
      </c>
      <c r="I68" s="20">
        <v>0.51600000000000001</v>
      </c>
      <c r="J68" s="20">
        <v>0.77600000000000002</v>
      </c>
      <c r="K68" s="19">
        <f t="shared" si="3"/>
        <v>8.3009345794392536E-2</v>
      </c>
      <c r="L68" s="19">
        <f t="shared" si="4"/>
        <v>58.018159252727166</v>
      </c>
      <c r="M68" s="19">
        <f t="shared" si="5"/>
        <v>41.981840747272834</v>
      </c>
      <c r="N68" s="54" t="s">
        <v>105</v>
      </c>
    </row>
    <row r="69" spans="1:14" ht="15" thickBot="1" x14ac:dyDescent="0.4">
      <c r="A69" s="19">
        <v>2</v>
      </c>
      <c r="B69" s="21" t="s">
        <v>22</v>
      </c>
      <c r="C69" s="30">
        <v>6</v>
      </c>
      <c r="D69" s="33" t="s">
        <v>28</v>
      </c>
      <c r="E69" s="34" t="s">
        <v>15</v>
      </c>
      <c r="F69" s="19" t="s">
        <v>95</v>
      </c>
      <c r="G69" s="20">
        <v>0.18</v>
      </c>
      <c r="H69" s="20">
        <v>0.35199999999999998</v>
      </c>
      <c r="I69" s="20">
        <v>0.66600000000000004</v>
      </c>
      <c r="J69" s="20">
        <v>0.84299999999999997</v>
      </c>
      <c r="K69" s="19">
        <f t="shared" si="3"/>
        <v>9.843925233644861E-2</v>
      </c>
      <c r="L69" s="19">
        <f t="shared" si="4"/>
        <v>68.802665098961398</v>
      </c>
      <c r="M69" s="19">
        <f t="shared" si="5"/>
        <v>31.197334901038602</v>
      </c>
      <c r="N69" s="54" t="s">
        <v>105</v>
      </c>
    </row>
    <row r="70" spans="1:14" ht="15" thickBot="1" x14ac:dyDescent="0.4">
      <c r="A70" s="19">
        <v>2</v>
      </c>
      <c r="B70" s="21" t="s">
        <v>22</v>
      </c>
      <c r="C70" s="30">
        <v>7</v>
      </c>
      <c r="D70" s="33" t="s">
        <v>29</v>
      </c>
      <c r="E70" s="34" t="s">
        <v>15</v>
      </c>
      <c r="F70" s="19" t="s">
        <v>95</v>
      </c>
      <c r="G70" s="20">
        <v>0.185</v>
      </c>
      <c r="H70" s="20">
        <v>0.33800000000000002</v>
      </c>
      <c r="I70" s="20">
        <v>0.626</v>
      </c>
      <c r="J70" s="20">
        <v>0.81699999999999995</v>
      </c>
      <c r="K70" s="19">
        <f t="shared" si="3"/>
        <v>9.3102803738317752E-2</v>
      </c>
      <c r="L70" s="19">
        <f t="shared" si="4"/>
        <v>65.072832974067538</v>
      </c>
      <c r="M70" s="19">
        <f t="shared" si="5"/>
        <v>34.927167025932462</v>
      </c>
      <c r="N70" s="54" t="s">
        <v>105</v>
      </c>
    </row>
    <row r="71" spans="1:14" ht="15" thickBot="1" x14ac:dyDescent="0.4">
      <c r="A71" s="19">
        <v>2</v>
      </c>
      <c r="B71" s="21" t="s">
        <v>22</v>
      </c>
      <c r="C71" s="30">
        <v>8</v>
      </c>
      <c r="D71" s="33" t="s">
        <v>30</v>
      </c>
      <c r="E71" s="34" t="s">
        <v>15</v>
      </c>
      <c r="F71" t="s">
        <v>96</v>
      </c>
      <c r="G71" s="20">
        <v>0.19</v>
      </c>
      <c r="H71" s="20">
        <v>0.26500000000000001</v>
      </c>
      <c r="I71" s="20">
        <v>0.26900000000000002</v>
      </c>
      <c r="J71" s="20">
        <v>0.25800000000000001</v>
      </c>
      <c r="K71" s="19">
        <f t="shared" si="3"/>
        <v>9.8504672897196267E-3</v>
      </c>
      <c r="L71" s="19">
        <f t="shared" si="4"/>
        <v>6.8848389836044159</v>
      </c>
      <c r="M71" s="19">
        <f t="shared" si="5"/>
        <v>93.115161016395589</v>
      </c>
      <c r="N71" s="54" t="s">
        <v>105</v>
      </c>
    </row>
    <row r="72" spans="1:14" ht="15" thickBot="1" x14ac:dyDescent="0.4">
      <c r="A72" s="19">
        <v>2</v>
      </c>
      <c r="B72" s="21" t="s">
        <v>22</v>
      </c>
      <c r="C72" s="30">
        <v>9</v>
      </c>
      <c r="D72" s="33" t="s">
        <v>31</v>
      </c>
      <c r="E72" s="34" t="s">
        <v>15</v>
      </c>
      <c r="F72" s="19" t="s">
        <v>96</v>
      </c>
      <c r="G72" s="20">
        <v>0.20200000000000001</v>
      </c>
      <c r="H72" s="20">
        <v>0.314</v>
      </c>
      <c r="I72" s="20">
        <v>0.32200000000000001</v>
      </c>
      <c r="J72" s="20">
        <v>0.33200000000000002</v>
      </c>
      <c r="K72" s="19">
        <f t="shared" si="3"/>
        <v>1.8261682242990657E-2</v>
      </c>
      <c r="L72" s="19">
        <f t="shared" si="4"/>
        <v>12.763733751388074</v>
      </c>
      <c r="M72" s="19">
        <f t="shared" si="5"/>
        <v>87.236266248611926</v>
      </c>
      <c r="N72" s="54" t="s">
        <v>105</v>
      </c>
    </row>
    <row r="73" spans="1:14" ht="15" thickBot="1" x14ac:dyDescent="0.4">
      <c r="A73" s="19">
        <v>2</v>
      </c>
      <c r="B73" s="21" t="s">
        <v>22</v>
      </c>
      <c r="C73" s="30">
        <v>10</v>
      </c>
      <c r="D73" s="33" t="s">
        <v>32</v>
      </c>
      <c r="E73" s="34" t="s">
        <v>15</v>
      </c>
      <c r="F73" s="19" t="s">
        <v>96</v>
      </c>
      <c r="G73" s="20">
        <v>0.193</v>
      </c>
      <c r="H73" s="20">
        <v>0.29799999999999999</v>
      </c>
      <c r="I73" s="20">
        <v>0.317</v>
      </c>
      <c r="J73" s="20">
        <v>0.315</v>
      </c>
      <c r="K73" s="19">
        <f t="shared" si="3"/>
        <v>1.7672897196261684E-2</v>
      </c>
      <c r="L73" s="19">
        <f t="shared" si="4"/>
        <v>12.352211117643218</v>
      </c>
      <c r="M73" s="19">
        <f t="shared" si="5"/>
        <v>87.647788882356778</v>
      </c>
      <c r="N73" s="54" t="s">
        <v>105</v>
      </c>
    </row>
    <row r="74" spans="1:14" ht="15" thickBot="1" x14ac:dyDescent="0.4">
      <c r="A74" s="19">
        <v>2</v>
      </c>
      <c r="B74" s="21" t="s">
        <v>34</v>
      </c>
      <c r="C74" s="30">
        <v>2</v>
      </c>
      <c r="D74" s="33" t="s">
        <v>35</v>
      </c>
      <c r="E74" s="34" t="s">
        <v>36</v>
      </c>
      <c r="F74" s="31" t="s">
        <v>37</v>
      </c>
      <c r="G74" s="20">
        <v>0.154</v>
      </c>
      <c r="H74" s="20">
        <v>0.627</v>
      </c>
      <c r="I74" s="20">
        <v>0.89100000000000001</v>
      </c>
      <c r="J74" s="20">
        <v>1.7809999999999999</v>
      </c>
      <c r="K74" s="19">
        <f t="shared" si="3"/>
        <v>0.2188504672897196</v>
      </c>
      <c r="L74" s="19">
        <f t="shared" si="4"/>
        <v>152.96230975243319</v>
      </c>
      <c r="M74" s="19">
        <f t="shared" si="5"/>
        <v>-52.962309752433185</v>
      </c>
      <c r="N74" s="54" t="s">
        <v>105</v>
      </c>
    </row>
    <row r="75" spans="1:14" ht="15" thickBot="1" x14ac:dyDescent="0.4">
      <c r="A75" s="19">
        <v>2</v>
      </c>
      <c r="B75" s="21" t="s">
        <v>34</v>
      </c>
      <c r="C75" s="30">
        <v>3</v>
      </c>
      <c r="D75" s="33" t="s">
        <v>38</v>
      </c>
      <c r="E75" s="34" t="s">
        <v>36</v>
      </c>
      <c r="F75" s="31" t="s">
        <v>37</v>
      </c>
      <c r="G75" s="20">
        <v>0.14399999999999999</v>
      </c>
      <c r="H75" s="20">
        <v>0.59299999999999997</v>
      </c>
      <c r="I75" s="20">
        <v>0.64800000000000002</v>
      </c>
      <c r="J75" s="20">
        <v>0.874</v>
      </c>
      <c r="K75" s="19">
        <f t="shared" si="3"/>
        <v>9.9654205607476634E-2</v>
      </c>
      <c r="L75" s="19">
        <f t="shared" si="4"/>
        <v>69.651838787641253</v>
      </c>
      <c r="M75" s="19">
        <f t="shared" si="5"/>
        <v>30.348161212358747</v>
      </c>
      <c r="N75" s="54" t="s">
        <v>105</v>
      </c>
    </row>
    <row r="76" spans="1:14" ht="15" thickBot="1" x14ac:dyDescent="0.4">
      <c r="A76" s="19">
        <v>2</v>
      </c>
      <c r="B76" s="21" t="s">
        <v>34</v>
      </c>
      <c r="C76" s="30">
        <v>4</v>
      </c>
      <c r="D76" s="33" t="s">
        <v>39</v>
      </c>
      <c r="E76" s="34" t="s">
        <v>36</v>
      </c>
      <c r="F76" s="31" t="s">
        <v>37</v>
      </c>
      <c r="G76" s="20">
        <v>0.14399999999999999</v>
      </c>
      <c r="H76" s="20">
        <v>0.58799999999999997</v>
      </c>
      <c r="I76" s="20">
        <v>0.76500000000000001</v>
      </c>
      <c r="J76" s="20">
        <v>0.88100000000000001</v>
      </c>
      <c r="K76" s="19">
        <f t="shared" si="3"/>
        <v>0.10611214953271027</v>
      </c>
      <c r="L76" s="19">
        <f t="shared" si="4"/>
        <v>74.165523548239591</v>
      </c>
      <c r="M76" s="19">
        <f t="shared" si="5"/>
        <v>25.834476451760409</v>
      </c>
      <c r="N76" s="54" t="s">
        <v>105</v>
      </c>
    </row>
    <row r="77" spans="1:14" ht="15" thickBot="1" x14ac:dyDescent="0.4">
      <c r="A77" s="19">
        <v>2</v>
      </c>
      <c r="B77" s="21" t="s">
        <v>34</v>
      </c>
      <c r="C77" s="30">
        <v>5</v>
      </c>
      <c r="D77" s="33" t="s">
        <v>40</v>
      </c>
      <c r="E77" s="34" t="s">
        <v>15</v>
      </c>
      <c r="F77" t="s">
        <v>97</v>
      </c>
      <c r="G77" s="20">
        <v>0.18099999999999999</v>
      </c>
      <c r="H77" s="20">
        <v>0.47199999999999998</v>
      </c>
      <c r="I77" s="20">
        <v>0.64180000000000004</v>
      </c>
      <c r="J77" s="20">
        <v>1.0129999999999999</v>
      </c>
      <c r="K77" s="19">
        <f t="shared" si="3"/>
        <v>0.11445794392523365</v>
      </c>
      <c r="L77" s="19">
        <f t="shared" si="4"/>
        <v>79.99869357894049</v>
      </c>
      <c r="M77" s="19">
        <f t="shared" si="5"/>
        <v>20.00130642105951</v>
      </c>
      <c r="N77" s="54" t="s">
        <v>105</v>
      </c>
    </row>
    <row r="78" spans="1:14" ht="15" thickBot="1" x14ac:dyDescent="0.4">
      <c r="A78" s="19">
        <v>2</v>
      </c>
      <c r="B78" s="21" t="s">
        <v>34</v>
      </c>
      <c r="C78" s="30">
        <v>6</v>
      </c>
      <c r="D78" s="33" t="s">
        <v>41</v>
      </c>
      <c r="E78" s="34" t="s">
        <v>15</v>
      </c>
      <c r="F78" s="19" t="s">
        <v>97</v>
      </c>
      <c r="G78" s="20">
        <v>0.192</v>
      </c>
      <c r="H78" s="20">
        <v>0.55300000000000005</v>
      </c>
      <c r="I78" s="20">
        <v>0.86</v>
      </c>
      <c r="J78" s="20">
        <v>1.05</v>
      </c>
      <c r="K78" s="19">
        <f t="shared" si="3"/>
        <v>0.12533644859813087</v>
      </c>
      <c r="L78" s="19">
        <f t="shared" si="4"/>
        <v>87.602064145274042</v>
      </c>
      <c r="M78" s="19">
        <f t="shared" si="5"/>
        <v>12.397935854725958</v>
      </c>
      <c r="N78" s="54" t="s">
        <v>105</v>
      </c>
    </row>
    <row r="79" spans="1:14" ht="15" thickBot="1" x14ac:dyDescent="0.4">
      <c r="A79" s="19">
        <v>2</v>
      </c>
      <c r="B79" s="21" t="s">
        <v>34</v>
      </c>
      <c r="C79" s="30">
        <v>7</v>
      </c>
      <c r="D79" s="33" t="s">
        <v>42</v>
      </c>
      <c r="E79" s="34" t="s">
        <v>15</v>
      </c>
      <c r="F79" s="19" t="s">
        <v>97</v>
      </c>
      <c r="G79" s="20">
        <v>0.20100000000000001</v>
      </c>
      <c r="H79" s="20">
        <v>0.51700000000000002</v>
      </c>
      <c r="I79" s="20">
        <v>0.69099999999999995</v>
      </c>
      <c r="J79" s="20">
        <v>1.07</v>
      </c>
      <c r="K79" s="19">
        <f t="shared" si="3"/>
        <v>0.11961682242990654</v>
      </c>
      <c r="L79" s="19">
        <f t="shared" si="4"/>
        <v>83.604415703181132</v>
      </c>
      <c r="M79" s="19">
        <f t="shared" si="5"/>
        <v>16.395584296818868</v>
      </c>
      <c r="N79" s="54" t="s">
        <v>105</v>
      </c>
    </row>
    <row r="80" spans="1:14" ht="15" thickBot="1" x14ac:dyDescent="0.4">
      <c r="A80" s="19">
        <v>2</v>
      </c>
      <c r="B80" s="21" t="s">
        <v>34</v>
      </c>
      <c r="C80" s="30">
        <v>8</v>
      </c>
      <c r="D80" s="33" t="s">
        <v>43</v>
      </c>
      <c r="E80" s="34" t="s">
        <v>15</v>
      </c>
      <c r="F80" t="s">
        <v>98</v>
      </c>
      <c r="G80" s="20">
        <v>0.224</v>
      </c>
      <c r="H80" s="20">
        <v>0.23599999999999999</v>
      </c>
      <c r="I80" s="20">
        <v>0.247</v>
      </c>
      <c r="J80" s="20">
        <v>0.32</v>
      </c>
      <c r="K80" s="19">
        <f t="shared" si="3"/>
        <v>1.2401869158878507E-2</v>
      </c>
      <c r="L80" s="19">
        <f t="shared" si="4"/>
        <v>8.6681037298321257</v>
      </c>
      <c r="M80" s="19">
        <f t="shared" si="5"/>
        <v>91.331896270167874</v>
      </c>
      <c r="N80" s="54" t="s">
        <v>105</v>
      </c>
    </row>
    <row r="81" spans="1:14" ht="15" thickBot="1" x14ac:dyDescent="0.4">
      <c r="A81" s="19">
        <v>2</v>
      </c>
      <c r="B81" s="21" t="s">
        <v>34</v>
      </c>
      <c r="C81" s="30">
        <v>9</v>
      </c>
      <c r="D81" s="33" t="s">
        <v>44</v>
      </c>
      <c r="E81" s="34" t="s">
        <v>15</v>
      </c>
      <c r="F81" s="19" t="s">
        <v>98</v>
      </c>
      <c r="G81" s="20">
        <v>0.20300000000000001</v>
      </c>
      <c r="H81" s="20">
        <v>0.20799999999999999</v>
      </c>
      <c r="I81" s="20">
        <v>0.23400000000000001</v>
      </c>
      <c r="J81" s="20">
        <v>0.3</v>
      </c>
      <c r="K81" s="19">
        <f t="shared" si="3"/>
        <v>1.3093457943925232E-2</v>
      </c>
      <c r="L81" s="19">
        <f t="shared" si="4"/>
        <v>9.1514795218498914</v>
      </c>
      <c r="M81" s="19">
        <f t="shared" si="5"/>
        <v>90.848520478150107</v>
      </c>
      <c r="N81" s="54" t="s">
        <v>105</v>
      </c>
    </row>
    <row r="82" spans="1:14" ht="15" thickBot="1" x14ac:dyDescent="0.4">
      <c r="A82" s="19">
        <v>2</v>
      </c>
      <c r="B82" s="21" t="s">
        <v>34</v>
      </c>
      <c r="C82" s="30">
        <v>10</v>
      </c>
      <c r="D82" s="33" t="s">
        <v>45</v>
      </c>
      <c r="E82" s="34" t="s">
        <v>15</v>
      </c>
      <c r="F82" s="19" t="s">
        <v>98</v>
      </c>
      <c r="G82" s="20">
        <v>0.19900000000000001</v>
      </c>
      <c r="H82" s="20">
        <v>0.19500000000000001</v>
      </c>
      <c r="I82" s="20">
        <v>0.20300000000000001</v>
      </c>
      <c r="J82" s="20">
        <v>0.218</v>
      </c>
      <c r="K82" s="19">
        <f t="shared" si="3"/>
        <v>2.6074766355140178E-3</v>
      </c>
      <c r="L82" s="19">
        <f t="shared" si="4"/>
        <v>1.8224573780129329</v>
      </c>
      <c r="M82" s="19">
        <f t="shared" si="5"/>
        <v>98.177542621987072</v>
      </c>
      <c r="N82" s="54" t="s">
        <v>105</v>
      </c>
    </row>
    <row r="83" spans="1:14" ht="15" thickBot="1" x14ac:dyDescent="0.4">
      <c r="A83" s="19">
        <v>2</v>
      </c>
      <c r="B83" s="21" t="s">
        <v>47</v>
      </c>
      <c r="C83" s="30">
        <v>2</v>
      </c>
      <c r="D83" s="33" t="s">
        <v>48</v>
      </c>
      <c r="E83" s="34" t="s">
        <v>49</v>
      </c>
      <c r="F83" s="31" t="s">
        <v>50</v>
      </c>
      <c r="G83" s="20">
        <v>0.15</v>
      </c>
      <c r="H83" s="20">
        <v>0.16600000000000001</v>
      </c>
      <c r="I83" s="20">
        <v>0.14599999999999999</v>
      </c>
      <c r="J83" s="20">
        <v>0.157</v>
      </c>
      <c r="K83" s="19">
        <f t="shared" si="3"/>
        <v>2.1495327102803756E-4</v>
      </c>
      <c r="L83" s="19">
        <f t="shared" si="4"/>
        <v>0.15023842184336025</v>
      </c>
      <c r="M83" s="19">
        <f t="shared" si="5"/>
        <v>99.849761578156645</v>
      </c>
      <c r="N83" s="54" t="s">
        <v>105</v>
      </c>
    </row>
    <row r="84" spans="1:14" ht="15" thickBot="1" x14ac:dyDescent="0.4">
      <c r="A84" s="19">
        <v>2</v>
      </c>
      <c r="B84" s="21" t="s">
        <v>47</v>
      </c>
      <c r="C84" s="30">
        <v>3</v>
      </c>
      <c r="D84" s="33" t="s">
        <v>51</v>
      </c>
      <c r="E84" s="34" t="s">
        <v>49</v>
      </c>
      <c r="F84" s="31" t="s">
        <v>50</v>
      </c>
      <c r="G84" s="20">
        <v>0.152</v>
      </c>
      <c r="H84" s="20">
        <v>0.16200000000000001</v>
      </c>
      <c r="I84" s="20">
        <v>0.14299999999999999</v>
      </c>
      <c r="J84" s="20">
        <v>0.154</v>
      </c>
      <c r="K84" s="19">
        <f t="shared" si="3"/>
        <v>-4.5794392523364528E-4</v>
      </c>
      <c r="L84" s="19">
        <f t="shared" si="4"/>
        <v>-0.32007315957933269</v>
      </c>
      <c r="M84" s="19">
        <f t="shared" si="5"/>
        <v>100.32007315957934</v>
      </c>
      <c r="N84" s="54" t="s">
        <v>105</v>
      </c>
    </row>
    <row r="85" spans="1:14" ht="15" thickBot="1" x14ac:dyDescent="0.4">
      <c r="A85" s="19">
        <v>2</v>
      </c>
      <c r="B85" s="21" t="s">
        <v>47</v>
      </c>
      <c r="C85" s="30">
        <v>4</v>
      </c>
      <c r="D85" s="33" t="s">
        <v>52</v>
      </c>
      <c r="E85" s="34" t="s">
        <v>49</v>
      </c>
      <c r="F85" s="31" t="s">
        <v>50</v>
      </c>
      <c r="G85" s="20">
        <v>0.159</v>
      </c>
      <c r="H85" s="20">
        <v>0.16700000000000001</v>
      </c>
      <c r="I85" s="20">
        <v>0.14799999999999999</v>
      </c>
      <c r="J85" s="20">
        <v>0.158</v>
      </c>
      <c r="K85" s="19">
        <f t="shared" si="3"/>
        <v>-8.5981308411215026E-4</v>
      </c>
      <c r="L85" s="19">
        <f t="shared" si="4"/>
        <v>-0.60095368737344101</v>
      </c>
      <c r="M85" s="19">
        <f t="shared" si="5"/>
        <v>100.60095368737345</v>
      </c>
      <c r="N85" s="54" t="s">
        <v>105</v>
      </c>
    </row>
    <row r="86" spans="1:14" ht="15" thickBot="1" x14ac:dyDescent="0.4">
      <c r="A86" s="19">
        <v>2</v>
      </c>
      <c r="B86" s="21" t="s">
        <v>47</v>
      </c>
      <c r="C86" s="30">
        <v>5</v>
      </c>
      <c r="D86" s="33" t="s">
        <v>53</v>
      </c>
      <c r="E86" s="34" t="s">
        <v>15</v>
      </c>
      <c r="F86" t="s">
        <v>99</v>
      </c>
      <c r="G86" s="20">
        <v>0.191</v>
      </c>
      <c r="H86" s="20">
        <v>0.52200000000000002</v>
      </c>
      <c r="I86" s="20">
        <v>0.66</v>
      </c>
      <c r="J86" s="20">
        <v>0.69899999999999995</v>
      </c>
      <c r="K86" s="19">
        <f t="shared" si="3"/>
        <v>7.4355140186915886E-2</v>
      </c>
      <c r="L86" s="19">
        <f t="shared" si="4"/>
        <v>51.969429747207521</v>
      </c>
      <c r="M86" s="19">
        <f t="shared" si="5"/>
        <v>48.030570252792479</v>
      </c>
      <c r="N86" s="54" t="s">
        <v>105</v>
      </c>
    </row>
    <row r="87" spans="1:14" ht="15" thickBot="1" x14ac:dyDescent="0.4">
      <c r="A87" s="19">
        <v>2</v>
      </c>
      <c r="B87" s="21" t="s">
        <v>47</v>
      </c>
      <c r="C87" s="30">
        <v>6</v>
      </c>
      <c r="D87" s="33" t="s">
        <v>54</v>
      </c>
      <c r="E87" s="34" t="s">
        <v>15</v>
      </c>
      <c r="F87" s="19" t="s">
        <v>99</v>
      </c>
      <c r="G87" s="20">
        <v>0.20399999999999999</v>
      </c>
      <c r="H87" s="20">
        <v>0.41899999999999998</v>
      </c>
      <c r="I87" s="20">
        <v>0.49199999999999999</v>
      </c>
      <c r="J87" s="20">
        <v>0.54400000000000004</v>
      </c>
      <c r="K87" s="19">
        <f t="shared" si="3"/>
        <v>4.8738317757009354E-2</v>
      </c>
      <c r="L87" s="19">
        <f t="shared" si="4"/>
        <v>34.064929126657532</v>
      </c>
      <c r="M87" s="19">
        <f t="shared" si="5"/>
        <v>65.935070873342468</v>
      </c>
      <c r="N87" s="54" t="s">
        <v>105</v>
      </c>
    </row>
    <row r="88" spans="1:14" ht="15" thickBot="1" x14ac:dyDescent="0.4">
      <c r="A88" s="19">
        <v>2</v>
      </c>
      <c r="B88" s="21" t="s">
        <v>47</v>
      </c>
      <c r="C88" s="30">
        <v>7</v>
      </c>
      <c r="D88" s="33" t="s">
        <v>55</v>
      </c>
      <c r="E88" s="34" t="s">
        <v>15</v>
      </c>
      <c r="F88" s="19" t="s">
        <v>99</v>
      </c>
      <c r="G88" s="20">
        <v>0.182</v>
      </c>
      <c r="H88" s="20">
        <v>0.441</v>
      </c>
      <c r="I88" s="20">
        <v>0.55300000000000005</v>
      </c>
      <c r="J88" s="20">
        <v>0.62</v>
      </c>
      <c r="K88" s="19">
        <f t="shared" si="3"/>
        <v>6.3289719626168223E-2</v>
      </c>
      <c r="L88" s="19">
        <f t="shared" si="4"/>
        <v>44.235417074923248</v>
      </c>
      <c r="M88" s="19">
        <f t="shared" si="5"/>
        <v>55.764582925076752</v>
      </c>
      <c r="N88" s="54" t="s">
        <v>105</v>
      </c>
    </row>
    <row r="89" spans="1:14" ht="15" thickBot="1" x14ac:dyDescent="0.4">
      <c r="A89" s="19">
        <v>2</v>
      </c>
      <c r="B89" s="21" t="s">
        <v>47</v>
      </c>
      <c r="C89" s="30">
        <v>8</v>
      </c>
      <c r="D89" s="33" t="s">
        <v>56</v>
      </c>
      <c r="E89" s="34" t="s">
        <v>15</v>
      </c>
      <c r="F89" t="s">
        <v>100</v>
      </c>
      <c r="G89" s="20">
        <v>0.19700000000000001</v>
      </c>
      <c r="H89" s="20">
        <v>0.26100000000000001</v>
      </c>
      <c r="I89" s="20">
        <v>0.25800000000000001</v>
      </c>
      <c r="J89" s="20">
        <v>0.27700000000000002</v>
      </c>
      <c r="K89" s="19">
        <f t="shared" si="3"/>
        <v>1.0775700934579441E-2</v>
      </c>
      <c r="L89" s="19">
        <f t="shared" si="4"/>
        <v>7.5315174080606191</v>
      </c>
      <c r="M89" s="19">
        <f t="shared" si="5"/>
        <v>92.468482591939377</v>
      </c>
      <c r="N89" s="54" t="s">
        <v>105</v>
      </c>
    </row>
    <row r="90" spans="1:14" ht="15" thickBot="1" x14ac:dyDescent="0.4">
      <c r="A90" s="19">
        <v>2</v>
      </c>
      <c r="B90" s="21" t="s">
        <v>47</v>
      </c>
      <c r="C90" s="30">
        <v>9</v>
      </c>
      <c r="D90" s="33" t="s">
        <v>57</v>
      </c>
      <c r="E90" s="34" t="s">
        <v>15</v>
      </c>
      <c r="F90" s="19" t="s">
        <v>100</v>
      </c>
      <c r="G90" s="20">
        <v>0.19400000000000001</v>
      </c>
      <c r="H90" s="20">
        <v>0.245</v>
      </c>
      <c r="I90" s="20">
        <v>0.251</v>
      </c>
      <c r="J90" s="20">
        <v>0.27200000000000002</v>
      </c>
      <c r="K90" s="19">
        <f t="shared" si="3"/>
        <v>1.0710280373831777E-2</v>
      </c>
      <c r="L90" s="19">
        <f t="shared" si="4"/>
        <v>7.4857926709778573</v>
      </c>
      <c r="M90" s="19">
        <f t="shared" si="5"/>
        <v>92.514207329022142</v>
      </c>
      <c r="N90" s="54" t="s">
        <v>105</v>
      </c>
    </row>
    <row r="91" spans="1:14" ht="15" thickBot="1" x14ac:dyDescent="0.4">
      <c r="A91" s="19">
        <v>2</v>
      </c>
      <c r="B91" s="21" t="s">
        <v>47</v>
      </c>
      <c r="C91" s="30">
        <v>10</v>
      </c>
      <c r="D91" s="33" t="s">
        <v>58</v>
      </c>
      <c r="E91" s="34" t="s">
        <v>15</v>
      </c>
      <c r="F91" s="19" t="s">
        <v>100</v>
      </c>
      <c r="G91" s="20">
        <v>0.188</v>
      </c>
      <c r="H91" s="20">
        <v>0.251</v>
      </c>
      <c r="I91" s="20">
        <v>0.26900000000000002</v>
      </c>
      <c r="J91" s="20">
        <v>0.30099999999999999</v>
      </c>
      <c r="K91" s="19">
        <f t="shared" si="3"/>
        <v>1.5747663551401871E-2</v>
      </c>
      <c r="L91" s="19">
        <f t="shared" si="4"/>
        <v>11.006597426350513</v>
      </c>
      <c r="M91" s="19">
        <f t="shared" si="5"/>
        <v>88.99340257364949</v>
      </c>
      <c r="N91" s="54" t="s">
        <v>105</v>
      </c>
    </row>
    <row r="92" spans="1:14" ht="15" thickBot="1" x14ac:dyDescent="0.4">
      <c r="B92" s="21"/>
      <c r="C92" s="30"/>
      <c r="D92" s="33"/>
      <c r="E92" s="34"/>
      <c r="F92" s="31"/>
      <c r="G92" s="20"/>
      <c r="H92" s="20"/>
      <c r="I92" s="20"/>
      <c r="J92" s="20"/>
      <c r="K92" s="19"/>
      <c r="L92" s="19"/>
      <c r="M92" s="19"/>
    </row>
    <row r="93" spans="1:14" ht="15" thickBot="1" x14ac:dyDescent="0.4">
      <c r="B93" s="21"/>
      <c r="C93" s="30"/>
      <c r="D93" s="33"/>
      <c r="E93" s="34"/>
      <c r="F93" s="31"/>
      <c r="G93" s="20"/>
      <c r="H93" s="20"/>
      <c r="I93" s="20"/>
      <c r="J93" s="20"/>
      <c r="K93" s="19"/>
      <c r="L93" s="19"/>
      <c r="M93" s="19"/>
    </row>
    <row r="94" spans="1:14" ht="15" thickBot="1" x14ac:dyDescent="0.4">
      <c r="B94" s="21"/>
      <c r="C94" s="30"/>
      <c r="D94" s="33"/>
      <c r="E94" s="34"/>
      <c r="F94" s="31"/>
      <c r="G94" s="20"/>
      <c r="H94" s="20"/>
      <c r="I94" s="20"/>
      <c r="J94" s="20"/>
      <c r="K94" s="19"/>
      <c r="L94" s="19"/>
      <c r="M94" s="19"/>
    </row>
    <row r="95" spans="1:14" ht="15" thickBot="1" x14ac:dyDescent="0.4">
      <c r="B95" s="21"/>
      <c r="C95" s="30"/>
      <c r="D95" s="33"/>
      <c r="E95" s="34"/>
      <c r="F95" s="31"/>
      <c r="G95" s="20"/>
      <c r="H95" s="20"/>
      <c r="I95" s="20"/>
      <c r="J95" s="20"/>
      <c r="K95" s="19"/>
      <c r="L95" s="19"/>
      <c r="M95" s="19"/>
    </row>
    <row r="96" spans="1:14" ht="15" thickBot="1" x14ac:dyDescent="0.4">
      <c r="B96" s="21"/>
      <c r="C96" s="30"/>
      <c r="D96" s="33"/>
      <c r="E96" s="34"/>
      <c r="F96" s="31"/>
      <c r="G96" s="20"/>
      <c r="H96" s="20"/>
      <c r="I96" s="20"/>
      <c r="J96" s="20"/>
      <c r="K96" s="19"/>
      <c r="L96" s="19"/>
      <c r="M96" s="19"/>
    </row>
    <row r="97" spans="2:13" ht="15" thickBot="1" x14ac:dyDescent="0.4">
      <c r="B97" s="21"/>
      <c r="C97" s="30"/>
      <c r="D97" s="33"/>
      <c r="E97" s="34"/>
      <c r="F97" s="31"/>
      <c r="G97" s="20"/>
      <c r="H97" s="20"/>
      <c r="I97" s="20"/>
      <c r="J97" s="20"/>
      <c r="K97" s="19"/>
      <c r="L97" s="19"/>
      <c r="M97" s="19"/>
    </row>
    <row r="98" spans="2:13" ht="15" thickBot="1" x14ac:dyDescent="0.4">
      <c r="B98" s="21"/>
      <c r="C98" s="30"/>
      <c r="D98" s="33"/>
      <c r="E98" s="34"/>
      <c r="F98" s="31"/>
      <c r="G98" s="20"/>
      <c r="H98" s="20"/>
      <c r="I98" s="20"/>
      <c r="J98" s="20"/>
      <c r="K98" s="19"/>
      <c r="L98" s="19"/>
      <c r="M98" s="19"/>
    </row>
    <row r="99" spans="2:13" ht="15" thickBot="1" x14ac:dyDescent="0.4">
      <c r="B99" s="21"/>
      <c r="C99" s="30"/>
      <c r="D99" s="33"/>
      <c r="E99" s="34"/>
      <c r="F99" s="31"/>
      <c r="G99" s="20"/>
      <c r="H99" s="20"/>
      <c r="I99" s="20"/>
      <c r="J99" s="20"/>
      <c r="K99" s="19"/>
      <c r="L99" s="19"/>
      <c r="M99" s="19"/>
    </row>
    <row r="100" spans="2:13" ht="15" thickBot="1" x14ac:dyDescent="0.4">
      <c r="B100" s="21"/>
      <c r="C100" s="30"/>
      <c r="D100" s="33"/>
      <c r="E100" s="34"/>
      <c r="F100" s="31"/>
      <c r="G100" s="20"/>
      <c r="H100" s="20"/>
      <c r="I100" s="20"/>
      <c r="J100" s="20"/>
      <c r="K100" s="19"/>
      <c r="L100" s="19"/>
      <c r="M100" s="19"/>
    </row>
    <row r="101" spans="2:13" ht="15" thickBot="1" x14ac:dyDescent="0.4">
      <c r="B101" s="21"/>
      <c r="C101" s="30"/>
      <c r="D101" s="33"/>
      <c r="E101" s="34"/>
      <c r="F101" s="31"/>
      <c r="G101" s="20"/>
      <c r="H101" s="20"/>
      <c r="I101" s="20"/>
      <c r="J101" s="20"/>
      <c r="K101" s="19"/>
      <c r="L101" s="19"/>
      <c r="M101" s="19"/>
    </row>
    <row r="102" spans="2:13" ht="15" thickBot="1" x14ac:dyDescent="0.4">
      <c r="B102" s="21"/>
      <c r="C102" s="30"/>
      <c r="D102" s="33"/>
      <c r="E102" s="34"/>
      <c r="F102" s="31"/>
      <c r="G102" s="20"/>
      <c r="H102" s="20"/>
      <c r="I102" s="20"/>
      <c r="J102" s="20"/>
      <c r="K102" s="19"/>
      <c r="L102" s="19"/>
      <c r="M102" s="19"/>
    </row>
    <row r="103" spans="2:13" ht="15" thickBot="1" x14ac:dyDescent="0.4">
      <c r="B103" s="21"/>
      <c r="C103" s="30"/>
      <c r="D103" s="33"/>
      <c r="E103" s="34"/>
      <c r="F103" s="31"/>
      <c r="G103" s="20"/>
      <c r="H103" s="20"/>
      <c r="I103" s="20"/>
      <c r="J103" s="20"/>
      <c r="K103" s="19"/>
      <c r="L103" s="19"/>
      <c r="M103" s="19"/>
    </row>
    <row r="104" spans="2:13" ht="15" thickBot="1" x14ac:dyDescent="0.4">
      <c r="B104" s="21"/>
      <c r="C104" s="30"/>
      <c r="D104" s="33"/>
      <c r="E104" s="34"/>
      <c r="F104" s="31"/>
      <c r="G104" s="20"/>
      <c r="H104" s="20"/>
      <c r="I104" s="20"/>
      <c r="J104" s="20"/>
      <c r="K104" s="19"/>
      <c r="L104" s="19"/>
      <c r="M104" s="19"/>
    </row>
    <row r="105" spans="2:13" ht="15" thickBot="1" x14ac:dyDescent="0.4">
      <c r="B105" s="21"/>
      <c r="C105" s="30"/>
      <c r="D105" s="33"/>
      <c r="E105" s="34"/>
      <c r="F105" s="31"/>
      <c r="G105" s="20"/>
      <c r="H105" s="20"/>
      <c r="I105" s="20"/>
      <c r="J105" s="20"/>
      <c r="K105" s="19"/>
      <c r="L105" s="19"/>
      <c r="M105" s="19"/>
    </row>
    <row r="106" spans="2:13" ht="15" thickBot="1" x14ac:dyDescent="0.4">
      <c r="B106" s="21"/>
      <c r="C106" s="30"/>
      <c r="D106" s="33"/>
      <c r="E106" s="34"/>
      <c r="F106" s="31"/>
      <c r="G106" s="20"/>
      <c r="H106" s="20"/>
      <c r="I106" s="20"/>
      <c r="J106" s="20"/>
      <c r="K106" s="19"/>
      <c r="L106" s="19"/>
      <c r="M106" s="19"/>
    </row>
    <row r="107" spans="2:13" ht="15" thickBot="1" x14ac:dyDescent="0.4">
      <c r="B107" s="21"/>
      <c r="C107" s="30"/>
      <c r="D107" s="33"/>
      <c r="E107" s="34"/>
      <c r="F107" s="31"/>
      <c r="G107" s="20"/>
      <c r="H107" s="20"/>
      <c r="I107" s="20"/>
      <c r="J107" s="20"/>
      <c r="K107" s="19"/>
      <c r="L107" s="19"/>
      <c r="M107" s="19"/>
    </row>
    <row r="108" spans="2:13" ht="15" thickBot="1" x14ac:dyDescent="0.4">
      <c r="B108" s="21"/>
      <c r="C108" s="30"/>
      <c r="D108" s="33"/>
      <c r="E108" s="34"/>
      <c r="F108" s="31"/>
      <c r="G108" s="20"/>
      <c r="H108" s="20"/>
      <c r="I108" s="20"/>
      <c r="J108" s="20"/>
      <c r="K108" s="19"/>
      <c r="L108" s="19"/>
      <c r="M108" s="19"/>
    </row>
    <row r="109" spans="2:13" ht="15" thickBot="1" x14ac:dyDescent="0.4">
      <c r="B109" s="21"/>
      <c r="C109" s="30"/>
      <c r="D109" s="33"/>
      <c r="E109" s="34"/>
      <c r="F109" s="31"/>
      <c r="G109" s="20"/>
      <c r="H109" s="20"/>
      <c r="I109" s="20"/>
      <c r="J109" s="20"/>
      <c r="K109" s="19"/>
      <c r="L109" s="19"/>
      <c r="M109" s="19"/>
    </row>
    <row r="110" spans="2:13" ht="15" thickBot="1" x14ac:dyDescent="0.4">
      <c r="B110" s="21"/>
      <c r="C110" s="30"/>
      <c r="D110" s="33"/>
      <c r="E110" s="34"/>
      <c r="F110" s="31"/>
      <c r="G110" s="20"/>
      <c r="H110" s="20"/>
      <c r="I110" s="20"/>
      <c r="J110" s="20"/>
      <c r="K110" s="19"/>
      <c r="L110" s="19"/>
      <c r="M110" s="19"/>
    </row>
    <row r="111" spans="2:13" ht="15" thickBot="1" x14ac:dyDescent="0.4">
      <c r="B111" s="21"/>
      <c r="C111" s="30"/>
      <c r="D111" s="33"/>
      <c r="E111" s="34"/>
      <c r="F111" s="31"/>
      <c r="G111" s="20"/>
      <c r="H111" s="20"/>
      <c r="I111" s="20"/>
      <c r="J111" s="20"/>
      <c r="K111" s="19"/>
      <c r="L111" s="19"/>
      <c r="M111" s="19"/>
    </row>
    <row r="112" spans="2:13" x14ac:dyDescent="0.35">
      <c r="B112" s="21"/>
      <c r="C112" s="30"/>
      <c r="D112" s="33"/>
      <c r="E112" s="34"/>
      <c r="F112" s="31"/>
      <c r="G112" s="20"/>
      <c r="H112" s="20"/>
      <c r="I112" s="20"/>
      <c r="J112" s="20"/>
      <c r="K112" s="19"/>
      <c r="L112" s="19"/>
      <c r="M112" s="19"/>
    </row>
  </sheetData>
  <sortState xmlns:xlrd2="http://schemas.microsoft.com/office/spreadsheetml/2017/richdata2" ref="B2:G161">
    <sortCondition ref="E2:E16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369D-08CA-4050-B1B0-7BB1AE859267}">
  <dimension ref="A1:Q112"/>
  <sheetViews>
    <sheetView zoomScale="77" workbookViewId="0">
      <selection activeCell="J16" sqref="J16"/>
    </sheetView>
  </sheetViews>
  <sheetFormatPr defaultRowHeight="14.5" x14ac:dyDescent="0.35"/>
  <cols>
    <col min="1" max="4" width="8.7265625" style="19"/>
    <col min="5" max="5" width="18.36328125" style="19" customWidth="1"/>
    <col min="6" max="6" width="20.1796875" style="19" customWidth="1"/>
    <col min="7" max="14" width="8.7265625" style="19"/>
  </cols>
  <sheetData>
    <row r="1" spans="1:17" ht="29.5" thickBot="1" x14ac:dyDescent="0.4">
      <c r="A1" s="19" t="s">
        <v>101</v>
      </c>
      <c r="B1" s="22" t="s">
        <v>1</v>
      </c>
      <c r="C1" s="23" t="s">
        <v>2</v>
      </c>
      <c r="D1" s="32" t="s">
        <v>3</v>
      </c>
      <c r="E1" s="32" t="s">
        <v>0</v>
      </c>
      <c r="F1" s="24" t="s">
        <v>4</v>
      </c>
      <c r="G1" s="25">
        <v>0</v>
      </c>
      <c r="H1" s="25">
        <v>3</v>
      </c>
      <c r="I1" s="25">
        <v>5</v>
      </c>
      <c r="J1" s="25">
        <v>7</v>
      </c>
      <c r="K1" s="35" t="s">
        <v>5</v>
      </c>
      <c r="L1" s="35" t="s">
        <v>6</v>
      </c>
      <c r="M1" s="35" t="s">
        <v>7</v>
      </c>
      <c r="N1" s="1" t="s">
        <v>103</v>
      </c>
      <c r="Q1" s="54" t="s">
        <v>106</v>
      </c>
    </row>
    <row r="2" spans="1:17" ht="15" thickBot="1" x14ac:dyDescent="0.4">
      <c r="A2" s="19">
        <v>1</v>
      </c>
      <c r="B2" s="26" t="s">
        <v>8</v>
      </c>
      <c r="C2" s="27">
        <v>2</v>
      </c>
      <c r="D2" s="33" t="s">
        <v>9</v>
      </c>
      <c r="E2" s="34" t="s">
        <v>10</v>
      </c>
      <c r="F2" s="28" t="s">
        <v>11</v>
      </c>
      <c r="G2" s="37">
        <v>0.152</v>
      </c>
      <c r="H2" s="37">
        <v>0.54100000000000004</v>
      </c>
      <c r="I2" s="37">
        <v>0.54300000000000004</v>
      </c>
      <c r="J2" s="37">
        <v>0.61399999999999999</v>
      </c>
      <c r="K2" s="19">
        <f>SLOPE(G2:J2,$G$1:$J$1)</f>
        <v>6.3495327102803728E-2</v>
      </c>
      <c r="L2" s="19">
        <f>100*(K2/$Q$2)</f>
        <v>45.429622199933128</v>
      </c>
      <c r="M2" s="19">
        <f>100-L2</f>
        <v>54.570377800066872</v>
      </c>
      <c r="N2" s="19" t="s">
        <v>104</v>
      </c>
      <c r="Q2">
        <f>AVERAGE(K22:K24,K74:K76)</f>
        <v>0.1397663551401869</v>
      </c>
    </row>
    <row r="3" spans="1:17" ht="15" thickBot="1" x14ac:dyDescent="0.4">
      <c r="A3" s="19">
        <v>1</v>
      </c>
      <c r="B3" s="21" t="s">
        <v>8</v>
      </c>
      <c r="C3" s="30">
        <v>3</v>
      </c>
      <c r="D3" s="33" t="s">
        <v>12</v>
      </c>
      <c r="E3" s="34" t="s">
        <v>10</v>
      </c>
      <c r="F3" s="28" t="s">
        <v>11</v>
      </c>
      <c r="G3" s="36">
        <v>0.13900000000000001</v>
      </c>
      <c r="H3" s="36">
        <v>0.49</v>
      </c>
      <c r="I3" s="36">
        <v>0.42299999999999999</v>
      </c>
      <c r="J3" s="36">
        <v>0.48199999999999998</v>
      </c>
      <c r="K3" s="54">
        <f t="shared" ref="K3:K66" si="0">SLOPE(G3:J3,$G$1:$J$1)</f>
        <v>4.5102803738317751E-2</v>
      </c>
      <c r="L3" s="54">
        <f t="shared" ref="L3:L66" si="1">100*(K3/$Q$2)</f>
        <v>32.270143764627214</v>
      </c>
      <c r="M3" s="54">
        <f t="shared" ref="M3:M66" si="2">100-L3</f>
        <v>67.729856235372779</v>
      </c>
      <c r="N3" s="19" t="s">
        <v>104</v>
      </c>
    </row>
    <row r="4" spans="1:17" ht="15" thickBot="1" x14ac:dyDescent="0.4">
      <c r="A4" s="19">
        <v>1</v>
      </c>
      <c r="B4" s="21" t="s">
        <v>8</v>
      </c>
      <c r="C4" s="30">
        <v>4</v>
      </c>
      <c r="D4" s="33" t="s">
        <v>13</v>
      </c>
      <c r="E4" s="34" t="s">
        <v>10</v>
      </c>
      <c r="F4" s="28" t="s">
        <v>11</v>
      </c>
      <c r="G4" s="36">
        <v>0.13800000000000001</v>
      </c>
      <c r="H4" s="36">
        <v>0.58099999999999996</v>
      </c>
      <c r="I4" s="36">
        <v>0.43099999999999999</v>
      </c>
      <c r="J4" s="36">
        <v>0.47799999999999998</v>
      </c>
      <c r="K4" s="54">
        <f t="shared" si="0"/>
        <v>4.257943925233644E-2</v>
      </c>
      <c r="L4" s="54">
        <f t="shared" si="1"/>
        <v>30.464727515880973</v>
      </c>
      <c r="M4" s="54">
        <f t="shared" si="2"/>
        <v>69.53527248411902</v>
      </c>
      <c r="N4" s="19" t="s">
        <v>104</v>
      </c>
    </row>
    <row r="5" spans="1:17" ht="15" thickBot="1" x14ac:dyDescent="0.4">
      <c r="A5" s="19">
        <v>1</v>
      </c>
      <c r="B5" s="21" t="s">
        <v>8</v>
      </c>
      <c r="C5" s="30">
        <v>5</v>
      </c>
      <c r="D5" s="33" t="s">
        <v>14</v>
      </c>
      <c r="E5" s="34" t="s">
        <v>15</v>
      </c>
      <c r="F5" s="19" t="s">
        <v>79</v>
      </c>
      <c r="G5" s="38">
        <v>0.16400000000000001</v>
      </c>
      <c r="H5" s="55">
        <v>0.35599999999999998</v>
      </c>
      <c r="I5" s="38">
        <v>0.58499999999999996</v>
      </c>
      <c r="J5" s="38">
        <v>0.751</v>
      </c>
      <c r="K5" s="54">
        <f>SLOPE(G5:J5,$G$1:$J$1)</f>
        <v>8.5607476635514004E-2</v>
      </c>
      <c r="L5" s="54">
        <f t="shared" si="1"/>
        <v>61.25041792042795</v>
      </c>
      <c r="M5" s="54">
        <f t="shared" si="2"/>
        <v>38.74958207957205</v>
      </c>
      <c r="N5" s="19" t="s">
        <v>104</v>
      </c>
    </row>
    <row r="6" spans="1:17" ht="15" thickBot="1" x14ac:dyDescent="0.4">
      <c r="A6" s="19">
        <v>1</v>
      </c>
      <c r="B6" s="21" t="s">
        <v>8</v>
      </c>
      <c r="C6" s="30">
        <v>6</v>
      </c>
      <c r="D6" s="33" t="s">
        <v>16</v>
      </c>
      <c r="E6" s="34" t="s">
        <v>15</v>
      </c>
      <c r="F6" s="19" t="s">
        <v>79</v>
      </c>
      <c r="G6" s="38">
        <v>0.18</v>
      </c>
      <c r="H6" s="38">
        <v>0.372</v>
      </c>
      <c r="I6" s="38">
        <v>0.64500000000000002</v>
      </c>
      <c r="J6" s="38">
        <v>1.0941000000000001</v>
      </c>
      <c r="K6" s="54">
        <f t="shared" si="0"/>
        <v>0.12740467289719626</v>
      </c>
      <c r="L6" s="54">
        <f t="shared" si="1"/>
        <v>91.155466399197607</v>
      </c>
      <c r="M6" s="54">
        <f t="shared" si="2"/>
        <v>8.8445336008023929</v>
      </c>
      <c r="N6" s="19" t="s">
        <v>104</v>
      </c>
    </row>
    <row r="7" spans="1:17" ht="15" thickBot="1" x14ac:dyDescent="0.4">
      <c r="A7" s="19">
        <v>1</v>
      </c>
      <c r="B7" s="21" t="s">
        <v>8</v>
      </c>
      <c r="C7" s="30">
        <v>7</v>
      </c>
      <c r="D7" s="33" t="s">
        <v>17</v>
      </c>
      <c r="E7" s="34" t="s">
        <v>15</v>
      </c>
      <c r="F7" s="19" t="s">
        <v>79</v>
      </c>
      <c r="G7" s="38">
        <v>0.20100000000000001</v>
      </c>
      <c r="H7" s="38">
        <v>0.79300000000000004</v>
      </c>
      <c r="I7" s="38">
        <v>0.74199999999999999</v>
      </c>
      <c r="J7" s="38">
        <v>0.60899999999999999</v>
      </c>
      <c r="K7" s="54">
        <f t="shared" si="0"/>
        <v>5.8252336448598126E-2</v>
      </c>
      <c r="L7" s="54">
        <f t="shared" si="1"/>
        <v>41.678368438649279</v>
      </c>
      <c r="M7" s="54">
        <f t="shared" si="2"/>
        <v>58.321631561350721</v>
      </c>
      <c r="N7" s="19" t="s">
        <v>104</v>
      </c>
    </row>
    <row r="8" spans="1:17" ht="15" thickBot="1" x14ac:dyDescent="0.4">
      <c r="A8" s="19">
        <v>1</v>
      </c>
      <c r="B8" s="21" t="s">
        <v>8</v>
      </c>
      <c r="C8" s="30">
        <v>8</v>
      </c>
      <c r="D8" s="33" t="s">
        <v>18</v>
      </c>
      <c r="E8" s="34" t="s">
        <v>15</v>
      </c>
      <c r="F8" s="19" t="s">
        <v>80</v>
      </c>
      <c r="G8" s="38">
        <v>0.215</v>
      </c>
      <c r="H8" s="38">
        <v>0.76800000000000002</v>
      </c>
      <c r="I8" s="38">
        <v>0.65400000000000003</v>
      </c>
      <c r="J8" s="38">
        <v>0.63</v>
      </c>
      <c r="K8" s="54">
        <f t="shared" si="0"/>
        <v>5.5429906542056082E-2</v>
      </c>
      <c r="L8" s="54">
        <f t="shared" si="1"/>
        <v>39.658976930792392</v>
      </c>
      <c r="M8" s="54">
        <f t="shared" si="2"/>
        <v>60.341023069207608</v>
      </c>
      <c r="N8" s="19" t="s">
        <v>104</v>
      </c>
    </row>
    <row r="9" spans="1:17" ht="15" thickBot="1" x14ac:dyDescent="0.4">
      <c r="A9" s="19">
        <v>1</v>
      </c>
      <c r="B9" s="21" t="s">
        <v>8</v>
      </c>
      <c r="C9" s="30">
        <v>9</v>
      </c>
      <c r="D9" s="33" t="s">
        <v>19</v>
      </c>
      <c r="E9" s="34" t="s">
        <v>15</v>
      </c>
      <c r="F9" s="19" t="s">
        <v>80</v>
      </c>
      <c r="G9" s="38">
        <v>0.19700000000000001</v>
      </c>
      <c r="H9" s="38">
        <v>0.85399999999999998</v>
      </c>
      <c r="I9" s="38">
        <v>0.62</v>
      </c>
      <c r="J9" s="38">
        <v>0.63</v>
      </c>
      <c r="K9" s="54">
        <f t="shared" si="0"/>
        <v>5.3953271028037389E-2</v>
      </c>
      <c r="L9" s="54">
        <f t="shared" si="1"/>
        <v>38.602474088933477</v>
      </c>
      <c r="M9" s="54">
        <f t="shared" si="2"/>
        <v>61.397525911066523</v>
      </c>
      <c r="N9" s="19" t="s">
        <v>104</v>
      </c>
    </row>
    <row r="10" spans="1:17" ht="15" thickBot="1" x14ac:dyDescent="0.4">
      <c r="A10" s="19">
        <v>1</v>
      </c>
      <c r="B10" s="21" t="s">
        <v>8</v>
      </c>
      <c r="C10" s="30">
        <v>10</v>
      </c>
      <c r="D10" s="33" t="s">
        <v>20</v>
      </c>
      <c r="E10" s="34" t="s">
        <v>15</v>
      </c>
      <c r="F10" s="19" t="s">
        <v>80</v>
      </c>
      <c r="G10" s="38">
        <v>0.20499999999999999</v>
      </c>
      <c r="H10" s="38">
        <v>0.878</v>
      </c>
      <c r="I10" s="38">
        <v>0.77300000000000002</v>
      </c>
      <c r="J10" s="38">
        <v>0.94399999999999995</v>
      </c>
      <c r="K10" s="54">
        <f t="shared" si="0"/>
        <v>9.7457943925233659E-2</v>
      </c>
      <c r="L10" s="54">
        <f t="shared" si="1"/>
        <v>69.729187562688082</v>
      </c>
      <c r="M10" s="54">
        <f t="shared" si="2"/>
        <v>30.270812437311918</v>
      </c>
      <c r="N10" s="19" t="s">
        <v>104</v>
      </c>
    </row>
    <row r="11" spans="1:17" ht="15" thickBot="1" x14ac:dyDescent="0.4">
      <c r="A11" s="19">
        <v>1</v>
      </c>
      <c r="B11" s="21" t="s">
        <v>8</v>
      </c>
      <c r="C11" s="30">
        <v>11</v>
      </c>
      <c r="D11" s="33" t="s">
        <v>21</v>
      </c>
      <c r="E11" s="34" t="s">
        <v>15</v>
      </c>
      <c r="F11" s="19" t="s">
        <v>83</v>
      </c>
      <c r="G11" s="38">
        <v>0.22500000000000001</v>
      </c>
      <c r="H11" s="38">
        <v>0.40600000000000003</v>
      </c>
      <c r="I11" s="38">
        <v>0.55300000000000005</v>
      </c>
      <c r="J11" s="38">
        <v>0.628</v>
      </c>
      <c r="K11" s="54">
        <f t="shared" si="0"/>
        <v>5.9214953271028041E-2</v>
      </c>
      <c r="L11" s="54">
        <f t="shared" si="1"/>
        <v>42.367101303911738</v>
      </c>
      <c r="M11" s="54">
        <f t="shared" si="2"/>
        <v>57.632898696088262</v>
      </c>
      <c r="N11" s="19" t="s">
        <v>104</v>
      </c>
    </row>
    <row r="12" spans="1:17" ht="15" thickBot="1" x14ac:dyDescent="0.4">
      <c r="A12" s="19">
        <v>1</v>
      </c>
      <c r="B12" s="21" t="s">
        <v>22</v>
      </c>
      <c r="C12" s="30">
        <v>2</v>
      </c>
      <c r="D12" s="33" t="s">
        <v>23</v>
      </c>
      <c r="E12" s="34" t="s">
        <v>24</v>
      </c>
      <c r="F12" s="31" t="s">
        <v>102</v>
      </c>
      <c r="G12" s="39">
        <v>0.17699999999999999</v>
      </c>
      <c r="H12" s="39">
        <v>0.21</v>
      </c>
      <c r="I12" s="39">
        <v>0.215</v>
      </c>
      <c r="J12" s="39">
        <v>0.25900000000000001</v>
      </c>
      <c r="K12" s="54">
        <f t="shared" si="0"/>
        <v>1.0813084112149535E-2</v>
      </c>
      <c r="L12" s="54">
        <f t="shared" si="1"/>
        <v>7.7365429622199962</v>
      </c>
      <c r="M12" s="54">
        <f t="shared" si="2"/>
        <v>92.26345703778</v>
      </c>
      <c r="N12" s="19" t="s">
        <v>104</v>
      </c>
    </row>
    <row r="13" spans="1:17" ht="15" thickBot="1" x14ac:dyDescent="0.4">
      <c r="A13" s="19">
        <v>1</v>
      </c>
      <c r="B13" s="21" t="s">
        <v>22</v>
      </c>
      <c r="C13" s="30">
        <v>3</v>
      </c>
      <c r="D13" s="33" t="s">
        <v>25</v>
      </c>
      <c r="E13" s="34" t="s">
        <v>24</v>
      </c>
      <c r="F13" s="31" t="s">
        <v>102</v>
      </c>
      <c r="G13" s="39">
        <v>0.187</v>
      </c>
      <c r="H13" s="39">
        <v>0.21199999999999999</v>
      </c>
      <c r="I13" s="39">
        <v>0.219</v>
      </c>
      <c r="J13" s="39">
        <v>0.23400000000000001</v>
      </c>
      <c r="K13" s="54">
        <f t="shared" si="0"/>
        <v>6.504672897196263E-3</v>
      </c>
      <c r="L13" s="54">
        <f t="shared" si="1"/>
        <v>4.6539618856569724</v>
      </c>
      <c r="M13" s="54">
        <f t="shared" si="2"/>
        <v>95.346038114343031</v>
      </c>
      <c r="N13" s="19" t="s">
        <v>104</v>
      </c>
    </row>
    <row r="14" spans="1:17" ht="15" thickBot="1" x14ac:dyDescent="0.4">
      <c r="A14" s="19">
        <v>1</v>
      </c>
      <c r="B14" s="21" t="s">
        <v>22</v>
      </c>
      <c r="C14" s="30">
        <v>4</v>
      </c>
      <c r="D14" s="33" t="s">
        <v>26</v>
      </c>
      <c r="E14" s="34" t="s">
        <v>24</v>
      </c>
      <c r="F14" s="31" t="s">
        <v>102</v>
      </c>
      <c r="G14" s="39">
        <v>0.17799999999999999</v>
      </c>
      <c r="H14" s="39">
        <v>0.184</v>
      </c>
      <c r="I14" s="39">
        <v>0.186</v>
      </c>
      <c r="J14" s="39">
        <v>0.19600000000000001</v>
      </c>
      <c r="K14" s="54">
        <f t="shared" si="0"/>
        <v>2.3925233644859836E-3</v>
      </c>
      <c r="L14" s="54">
        <f t="shared" si="1"/>
        <v>1.7118020728853247</v>
      </c>
      <c r="M14" s="54">
        <f t="shared" si="2"/>
        <v>98.28819792711468</v>
      </c>
      <c r="N14" s="19" t="s">
        <v>104</v>
      </c>
    </row>
    <row r="15" spans="1:17" ht="15" thickBot="1" x14ac:dyDescent="0.4">
      <c r="A15" s="19">
        <v>1</v>
      </c>
      <c r="B15" s="21" t="s">
        <v>22</v>
      </c>
      <c r="C15" s="30">
        <v>5</v>
      </c>
      <c r="D15" s="33" t="s">
        <v>27</v>
      </c>
      <c r="E15" s="34" t="s">
        <v>15</v>
      </c>
      <c r="F15" s="19" t="s">
        <v>81</v>
      </c>
      <c r="G15" s="40">
        <v>0.17799999999999999</v>
      </c>
      <c r="H15" s="40">
        <v>0.495</v>
      </c>
      <c r="I15" s="40">
        <v>0.8</v>
      </c>
      <c r="J15" s="40">
        <v>1.0329999999999999</v>
      </c>
      <c r="K15" s="54">
        <f t="shared" si="0"/>
        <v>0.12405607476635512</v>
      </c>
      <c r="L15" s="54">
        <f t="shared" si="1"/>
        <v>88.759612169842868</v>
      </c>
      <c r="M15" s="54">
        <f t="shared" si="2"/>
        <v>11.240387830157132</v>
      </c>
      <c r="N15" s="19" t="s">
        <v>104</v>
      </c>
    </row>
    <row r="16" spans="1:17" ht="15" thickBot="1" x14ac:dyDescent="0.4">
      <c r="A16" s="19">
        <v>1</v>
      </c>
      <c r="B16" s="21" t="s">
        <v>22</v>
      </c>
      <c r="C16" s="30">
        <v>6</v>
      </c>
      <c r="D16" s="33" t="s">
        <v>28</v>
      </c>
      <c r="E16" s="34" t="s">
        <v>15</v>
      </c>
      <c r="F16" s="19" t="s">
        <v>81</v>
      </c>
      <c r="G16" s="40">
        <v>0.20799999999999999</v>
      </c>
      <c r="H16" s="40">
        <v>0.41799999999999998</v>
      </c>
      <c r="I16" s="40">
        <v>0.86</v>
      </c>
      <c r="J16" s="40">
        <v>1.069</v>
      </c>
      <c r="K16" s="54">
        <f t="shared" si="0"/>
        <v>0.12918691588785047</v>
      </c>
      <c r="L16" s="54">
        <f t="shared" si="1"/>
        <v>92.430625208960222</v>
      </c>
      <c r="M16" s="54">
        <f t="shared" si="2"/>
        <v>7.5693747910397775</v>
      </c>
      <c r="N16" s="19" t="s">
        <v>104</v>
      </c>
    </row>
    <row r="17" spans="1:14" ht="15" thickBot="1" x14ac:dyDescent="0.4">
      <c r="A17" s="19">
        <v>1</v>
      </c>
      <c r="B17" s="21" t="s">
        <v>22</v>
      </c>
      <c r="C17" s="30">
        <v>7</v>
      </c>
      <c r="D17" s="33" t="s">
        <v>29</v>
      </c>
      <c r="E17" s="34" t="s">
        <v>15</v>
      </c>
      <c r="F17" s="19" t="s">
        <v>81</v>
      </c>
      <c r="G17" s="40">
        <v>0.20399999999999999</v>
      </c>
      <c r="H17" s="40">
        <v>0.46160000000000001</v>
      </c>
      <c r="I17" s="40">
        <v>0.82599999999999996</v>
      </c>
      <c r="J17" s="40">
        <v>1.0412999999999999</v>
      </c>
      <c r="K17" s="54">
        <f t="shared" si="0"/>
        <v>0.12357102803738317</v>
      </c>
      <c r="L17" s="54">
        <f t="shared" si="1"/>
        <v>88.412571046472749</v>
      </c>
      <c r="M17" s="54">
        <f t="shared" si="2"/>
        <v>11.587428953527251</v>
      </c>
      <c r="N17" s="19" t="s">
        <v>104</v>
      </c>
    </row>
    <row r="18" spans="1:14" ht="15" thickBot="1" x14ac:dyDescent="0.4">
      <c r="A18" s="19">
        <v>1</v>
      </c>
      <c r="B18" s="21" t="s">
        <v>22</v>
      </c>
      <c r="C18" s="30">
        <v>8</v>
      </c>
      <c r="D18" s="33" t="s">
        <v>30</v>
      </c>
      <c r="E18" s="34" t="s">
        <v>15</v>
      </c>
      <c r="F18" s="19" t="s">
        <v>82</v>
      </c>
      <c r="G18" s="40">
        <v>0.182</v>
      </c>
      <c r="H18" s="40">
        <v>0.23100000000000001</v>
      </c>
      <c r="I18" s="40">
        <v>0.23400000000000001</v>
      </c>
      <c r="J18" s="40">
        <v>0.221</v>
      </c>
      <c r="K18" s="54">
        <f t="shared" si="0"/>
        <v>5.7943925233644869E-3</v>
      </c>
      <c r="L18" s="54">
        <f t="shared" si="1"/>
        <v>4.1457706452691419</v>
      </c>
      <c r="M18" s="54">
        <f t="shared" si="2"/>
        <v>95.854229354730862</v>
      </c>
      <c r="N18" s="19" t="s">
        <v>104</v>
      </c>
    </row>
    <row r="19" spans="1:14" ht="15" thickBot="1" x14ac:dyDescent="0.4">
      <c r="A19" s="19">
        <v>1</v>
      </c>
      <c r="B19" s="21" t="s">
        <v>22</v>
      </c>
      <c r="C19" s="30">
        <v>9</v>
      </c>
      <c r="D19" s="33" t="s">
        <v>31</v>
      </c>
      <c r="E19" s="34" t="s">
        <v>15</v>
      </c>
      <c r="F19" s="19" t="s">
        <v>82</v>
      </c>
      <c r="G19" s="40">
        <v>0.19700000000000001</v>
      </c>
      <c r="H19" s="40">
        <v>0.25900000000000001</v>
      </c>
      <c r="I19" s="40">
        <v>0.26100000000000001</v>
      </c>
      <c r="J19" s="40">
        <v>0.246</v>
      </c>
      <c r="K19" s="54">
        <f t="shared" si="0"/>
        <v>7.2056074766355133E-3</v>
      </c>
      <c r="L19" s="54">
        <f t="shared" si="1"/>
        <v>5.1554663991975929</v>
      </c>
      <c r="M19" s="54">
        <f t="shared" si="2"/>
        <v>94.844533600802407</v>
      </c>
      <c r="N19" s="19" t="s">
        <v>104</v>
      </c>
    </row>
    <row r="20" spans="1:14" ht="15" thickBot="1" x14ac:dyDescent="0.4">
      <c r="A20" s="19">
        <v>1</v>
      </c>
      <c r="B20" s="21" t="s">
        <v>22</v>
      </c>
      <c r="C20" s="30">
        <v>10</v>
      </c>
      <c r="D20" s="33" t="s">
        <v>32</v>
      </c>
      <c r="E20" s="34" t="s">
        <v>15</v>
      </c>
      <c r="F20" s="19" t="s">
        <v>82</v>
      </c>
      <c r="G20" s="40">
        <v>0.20100000000000001</v>
      </c>
      <c r="H20" s="40">
        <v>0.30599999999999999</v>
      </c>
      <c r="I20" s="40">
        <v>0.33800000000000002</v>
      </c>
      <c r="J20" s="40">
        <v>0.33700000000000002</v>
      </c>
      <c r="K20" s="54">
        <f t="shared" si="0"/>
        <v>1.9981308411214951E-2</v>
      </c>
      <c r="L20" s="54">
        <f t="shared" si="1"/>
        <v>14.296221999331326</v>
      </c>
      <c r="M20" s="54">
        <f t="shared" si="2"/>
        <v>85.703778000668677</v>
      </c>
      <c r="N20" s="19" t="s">
        <v>104</v>
      </c>
    </row>
    <row r="21" spans="1:14" ht="15" thickBot="1" x14ac:dyDescent="0.4">
      <c r="A21" s="19">
        <v>1</v>
      </c>
      <c r="B21" s="21" t="s">
        <v>22</v>
      </c>
      <c r="C21" s="30">
        <v>11</v>
      </c>
      <c r="D21" s="33" t="s">
        <v>33</v>
      </c>
      <c r="E21" s="34" t="s">
        <v>15</v>
      </c>
      <c r="F21" s="19" t="s">
        <v>83</v>
      </c>
      <c r="G21" s="40">
        <v>0.20899999999999999</v>
      </c>
      <c r="H21" s="40">
        <v>0.28399999999999997</v>
      </c>
      <c r="I21" s="40">
        <v>0.443</v>
      </c>
      <c r="J21" s="40">
        <v>0.53700000000000003</v>
      </c>
      <c r="K21" s="54">
        <f t="shared" si="0"/>
        <v>4.8682242990654212E-2</v>
      </c>
      <c r="L21" s="54">
        <f t="shared" si="1"/>
        <v>34.831160147108001</v>
      </c>
      <c r="M21" s="54">
        <f t="shared" si="2"/>
        <v>65.168839852892006</v>
      </c>
      <c r="N21" s="19" t="s">
        <v>104</v>
      </c>
    </row>
    <row r="22" spans="1:14" ht="15" thickBot="1" x14ac:dyDescent="0.4">
      <c r="A22" s="19">
        <v>1</v>
      </c>
      <c r="B22" s="21" t="s">
        <v>34</v>
      </c>
      <c r="C22" s="30">
        <v>2</v>
      </c>
      <c r="D22" s="33" t="s">
        <v>35</v>
      </c>
      <c r="E22" s="34" t="s">
        <v>36</v>
      </c>
      <c r="F22" s="31" t="s">
        <v>37</v>
      </c>
      <c r="G22" s="41">
        <v>0.17899999999999999</v>
      </c>
      <c r="H22" s="41">
        <v>0.70699999999999996</v>
      </c>
      <c r="I22" s="41">
        <v>0.73499999999999999</v>
      </c>
      <c r="J22" s="41">
        <v>1.776</v>
      </c>
      <c r="K22" s="54">
        <f t="shared" si="0"/>
        <v>0.20520560747663552</v>
      </c>
      <c r="L22" s="54">
        <f t="shared" si="1"/>
        <v>146.82046138415248</v>
      </c>
      <c r="M22" s="54">
        <f t="shared" si="2"/>
        <v>-46.82046138415248</v>
      </c>
      <c r="N22" s="19" t="s">
        <v>104</v>
      </c>
    </row>
    <row r="23" spans="1:14" ht="15" thickBot="1" x14ac:dyDescent="0.4">
      <c r="A23" s="19">
        <v>1</v>
      </c>
      <c r="B23" s="21" t="s">
        <v>34</v>
      </c>
      <c r="C23" s="30">
        <v>3</v>
      </c>
      <c r="D23" s="33" t="s">
        <v>38</v>
      </c>
      <c r="E23" s="34" t="s">
        <v>36</v>
      </c>
      <c r="F23" s="31" t="s">
        <v>37</v>
      </c>
      <c r="G23" s="41">
        <v>0.157</v>
      </c>
      <c r="H23" s="41">
        <v>0.76200000000000001</v>
      </c>
      <c r="I23" s="41">
        <v>0.91900000000000004</v>
      </c>
      <c r="J23" s="41">
        <v>1.1120000000000001</v>
      </c>
      <c r="K23" s="54">
        <f t="shared" si="0"/>
        <v>0.13467289719626169</v>
      </c>
      <c r="L23" s="54">
        <f t="shared" si="1"/>
        <v>96.3557338682715</v>
      </c>
      <c r="M23" s="54">
        <f t="shared" si="2"/>
        <v>3.6442661317285001</v>
      </c>
      <c r="N23" s="19" t="s">
        <v>104</v>
      </c>
    </row>
    <row r="24" spans="1:14" ht="15" thickBot="1" x14ac:dyDescent="0.4">
      <c r="A24" s="19">
        <v>1</v>
      </c>
      <c r="B24" s="21" t="s">
        <v>34</v>
      </c>
      <c r="C24" s="30">
        <v>4</v>
      </c>
      <c r="D24" s="33" t="s">
        <v>39</v>
      </c>
      <c r="E24" s="34" t="s">
        <v>36</v>
      </c>
      <c r="F24" s="31" t="s">
        <v>37</v>
      </c>
      <c r="G24" s="41">
        <v>0.161</v>
      </c>
      <c r="H24" s="41">
        <v>0.74299999999999999</v>
      </c>
      <c r="I24" s="41">
        <v>0.66600000000000004</v>
      </c>
      <c r="J24" s="41">
        <v>0.71099999999999997</v>
      </c>
      <c r="K24" s="54">
        <f t="shared" si="0"/>
        <v>7.4102803738317749E-2</v>
      </c>
      <c r="L24" s="54">
        <f t="shared" si="1"/>
        <v>53.019057171514547</v>
      </c>
      <c r="M24" s="54">
        <f t="shared" si="2"/>
        <v>46.980942828485453</v>
      </c>
      <c r="N24" s="19" t="s">
        <v>104</v>
      </c>
    </row>
    <row r="25" spans="1:14" ht="15" thickBot="1" x14ac:dyDescent="0.4">
      <c r="A25" s="19">
        <v>1</v>
      </c>
      <c r="B25" s="21" t="s">
        <v>34</v>
      </c>
      <c r="C25" s="30">
        <v>5</v>
      </c>
      <c r="D25" s="33" t="s">
        <v>40</v>
      </c>
      <c r="E25" s="34" t="s">
        <v>15</v>
      </c>
      <c r="F25" s="19" t="s">
        <v>84</v>
      </c>
      <c r="G25" s="42">
        <v>0.16700000000000001</v>
      </c>
      <c r="H25" s="42">
        <v>0.57799999999999996</v>
      </c>
      <c r="I25" s="42">
        <v>0.83299999999999996</v>
      </c>
      <c r="J25" s="42">
        <v>1.0669999999999999</v>
      </c>
      <c r="K25" s="54">
        <f t="shared" si="0"/>
        <v>0.12894392523364484</v>
      </c>
      <c r="L25" s="54">
        <f t="shared" si="1"/>
        <v>92.256770310932808</v>
      </c>
      <c r="M25" s="54">
        <f t="shared" si="2"/>
        <v>7.7432296890671921</v>
      </c>
      <c r="N25" s="19" t="s">
        <v>104</v>
      </c>
    </row>
    <row r="26" spans="1:14" ht="15" thickBot="1" x14ac:dyDescent="0.4">
      <c r="A26" s="19">
        <v>1</v>
      </c>
      <c r="B26" s="21" t="s">
        <v>34</v>
      </c>
      <c r="C26" s="30">
        <v>6</v>
      </c>
      <c r="D26" s="33" t="s">
        <v>41</v>
      </c>
      <c r="E26" s="34" t="s">
        <v>15</v>
      </c>
      <c r="F26" s="19" t="s">
        <v>84</v>
      </c>
      <c r="G26" s="42">
        <v>0.17899999999999999</v>
      </c>
      <c r="H26" s="42">
        <v>0.35299999999999998</v>
      </c>
      <c r="I26" s="42">
        <v>0.622</v>
      </c>
      <c r="J26" s="42">
        <v>0.81899999999999995</v>
      </c>
      <c r="K26" s="54">
        <f t="shared" si="0"/>
        <v>9.357943925233643E-2</v>
      </c>
      <c r="L26" s="54">
        <f t="shared" si="1"/>
        <v>66.954195921096613</v>
      </c>
      <c r="M26" s="54">
        <f t="shared" si="2"/>
        <v>33.045804078903387</v>
      </c>
      <c r="N26" s="19" t="s">
        <v>104</v>
      </c>
    </row>
    <row r="27" spans="1:14" ht="15" thickBot="1" x14ac:dyDescent="0.4">
      <c r="A27" s="19">
        <v>1</v>
      </c>
      <c r="B27" s="21" t="s">
        <v>34</v>
      </c>
      <c r="C27" s="30">
        <v>7</v>
      </c>
      <c r="D27" s="33" t="s">
        <v>42</v>
      </c>
      <c r="E27" s="34" t="s">
        <v>15</v>
      </c>
      <c r="F27" s="19" t="s">
        <v>84</v>
      </c>
      <c r="G27" s="42">
        <v>0.17499999999999999</v>
      </c>
      <c r="H27" s="42">
        <v>0.33400000000000002</v>
      </c>
      <c r="I27" s="42">
        <v>0.70499999999999996</v>
      </c>
      <c r="J27" s="42">
        <v>0.79500000000000004</v>
      </c>
      <c r="K27" s="54">
        <f t="shared" si="0"/>
        <v>9.5635514018691595E-2</v>
      </c>
      <c r="L27" s="54">
        <f t="shared" si="1"/>
        <v>68.425275827482452</v>
      </c>
      <c r="M27" s="54">
        <f t="shared" si="2"/>
        <v>31.574724172517548</v>
      </c>
      <c r="N27" s="19" t="s">
        <v>104</v>
      </c>
    </row>
    <row r="28" spans="1:14" ht="15" thickBot="1" x14ac:dyDescent="0.4">
      <c r="A28" s="19">
        <v>1</v>
      </c>
      <c r="B28" s="21" t="s">
        <v>34</v>
      </c>
      <c r="C28" s="30">
        <v>8</v>
      </c>
      <c r="D28" s="33" t="s">
        <v>43</v>
      </c>
      <c r="E28" s="34" t="s">
        <v>15</v>
      </c>
      <c r="F28" s="19" t="s">
        <v>85</v>
      </c>
      <c r="G28" s="42">
        <v>0.192</v>
      </c>
      <c r="H28" s="42">
        <v>0.217</v>
      </c>
      <c r="I28" s="42">
        <v>0.221</v>
      </c>
      <c r="J28" s="42">
        <v>0.23300000000000001</v>
      </c>
      <c r="K28" s="54">
        <f t="shared" si="0"/>
        <v>5.6355140186915894E-3</v>
      </c>
      <c r="L28" s="54">
        <f t="shared" si="1"/>
        <v>4.032096288866601</v>
      </c>
      <c r="M28" s="54">
        <f t="shared" si="2"/>
        <v>95.967903711133403</v>
      </c>
      <c r="N28" s="19" t="s">
        <v>104</v>
      </c>
    </row>
    <row r="29" spans="1:14" ht="15" thickBot="1" x14ac:dyDescent="0.4">
      <c r="A29" s="19">
        <v>1</v>
      </c>
      <c r="B29" s="21" t="s">
        <v>34</v>
      </c>
      <c r="C29" s="30">
        <v>9</v>
      </c>
      <c r="D29" s="33" t="s">
        <v>44</v>
      </c>
      <c r="E29" s="34" t="s">
        <v>15</v>
      </c>
      <c r="F29" s="19" t="s">
        <v>85</v>
      </c>
      <c r="G29" s="42">
        <v>0.17199999999999999</v>
      </c>
      <c r="H29" s="42">
        <v>0.20699999999999999</v>
      </c>
      <c r="I29" s="42">
        <v>0.224</v>
      </c>
      <c r="J29" s="42">
        <v>0.28299999999999997</v>
      </c>
      <c r="K29" s="54">
        <f t="shared" si="0"/>
        <v>1.4934579439252336E-2</v>
      </c>
      <c r="L29" s="54">
        <f t="shared" si="1"/>
        <v>10.68538950183885</v>
      </c>
      <c r="M29" s="54">
        <f t="shared" si="2"/>
        <v>89.314610498161144</v>
      </c>
      <c r="N29" s="19" t="s">
        <v>104</v>
      </c>
    </row>
    <row r="30" spans="1:14" ht="15" thickBot="1" x14ac:dyDescent="0.4">
      <c r="A30" s="19">
        <v>1</v>
      </c>
      <c r="B30" s="21" t="s">
        <v>34</v>
      </c>
      <c r="C30" s="30">
        <v>10</v>
      </c>
      <c r="D30" s="33" t="s">
        <v>45</v>
      </c>
      <c r="E30" s="34" t="s">
        <v>15</v>
      </c>
      <c r="F30" s="19" t="s">
        <v>85</v>
      </c>
      <c r="G30" s="42">
        <v>0.19500000000000001</v>
      </c>
      <c r="H30" s="42">
        <v>0.23400000000000001</v>
      </c>
      <c r="I30" s="42">
        <v>0.24</v>
      </c>
      <c r="J30" s="42">
        <v>0.27</v>
      </c>
      <c r="K30" s="54">
        <f t="shared" si="0"/>
        <v>1.0121495327102806E-2</v>
      </c>
      <c r="L30" s="54">
        <f t="shared" si="1"/>
        <v>7.2417251755265823</v>
      </c>
      <c r="M30" s="54">
        <f t="shared" si="2"/>
        <v>92.758274824473418</v>
      </c>
      <c r="N30" s="19" t="s">
        <v>104</v>
      </c>
    </row>
    <row r="31" spans="1:14" ht="15" thickBot="1" x14ac:dyDescent="0.4">
      <c r="A31" s="19">
        <v>1</v>
      </c>
      <c r="B31" s="21" t="s">
        <v>34</v>
      </c>
      <c r="C31" s="30">
        <v>11</v>
      </c>
      <c r="D31" s="33" t="s">
        <v>46</v>
      </c>
      <c r="E31" s="34" t="s">
        <v>15</v>
      </c>
      <c r="F31" s="19" t="s">
        <v>83</v>
      </c>
      <c r="G31" s="42">
        <v>0.188</v>
      </c>
      <c r="H31" s="42">
        <v>0.33300000000000002</v>
      </c>
      <c r="I31" s="42">
        <v>0.40899999999999997</v>
      </c>
      <c r="J31" s="42">
        <v>0.44600000000000001</v>
      </c>
      <c r="K31" s="54">
        <f t="shared" si="0"/>
        <v>3.7607476635514017E-2</v>
      </c>
      <c r="L31" s="54">
        <f t="shared" si="1"/>
        <v>26.907388833166166</v>
      </c>
      <c r="M31" s="54">
        <f t="shared" si="2"/>
        <v>73.092611166833834</v>
      </c>
      <c r="N31" s="19" t="s">
        <v>104</v>
      </c>
    </row>
    <row r="32" spans="1:14" ht="15" thickBot="1" x14ac:dyDescent="0.4">
      <c r="A32" s="19">
        <v>1</v>
      </c>
      <c r="B32" s="21" t="s">
        <v>47</v>
      </c>
      <c r="C32" s="30">
        <v>2</v>
      </c>
      <c r="D32" s="33" t="s">
        <v>48</v>
      </c>
      <c r="E32" s="34" t="s">
        <v>49</v>
      </c>
      <c r="F32" s="31" t="s">
        <v>50</v>
      </c>
      <c r="G32" s="20">
        <v>0.14899999999999999</v>
      </c>
      <c r="H32" s="20">
        <v>0.153</v>
      </c>
      <c r="I32" s="20">
        <v>0.14899999999999999</v>
      </c>
      <c r="J32" s="20">
        <v>0.14499999999999999</v>
      </c>
      <c r="K32" s="54">
        <f t="shared" si="0"/>
        <v>-5.9813084112149591E-4</v>
      </c>
      <c r="L32" s="54">
        <f t="shared" si="1"/>
        <v>-0.42795051822133118</v>
      </c>
      <c r="M32" s="54">
        <f t="shared" si="2"/>
        <v>100.42795051822134</v>
      </c>
      <c r="N32" s="19" t="s">
        <v>104</v>
      </c>
    </row>
    <row r="33" spans="1:14" ht="15" thickBot="1" x14ac:dyDescent="0.4">
      <c r="A33" s="19">
        <v>1</v>
      </c>
      <c r="B33" s="21" t="s">
        <v>47</v>
      </c>
      <c r="C33" s="30">
        <v>3</v>
      </c>
      <c r="D33" s="33" t="s">
        <v>51</v>
      </c>
      <c r="E33" s="34" t="s">
        <v>49</v>
      </c>
      <c r="F33" s="31" t="s">
        <v>50</v>
      </c>
      <c r="G33" s="20">
        <v>0.159</v>
      </c>
      <c r="H33" s="20">
        <v>0.154</v>
      </c>
      <c r="I33" s="20">
        <v>0.15</v>
      </c>
      <c r="J33" s="20">
        <v>0.14799999999999999</v>
      </c>
      <c r="K33" s="54">
        <f t="shared" si="0"/>
        <v>-1.6168224299065435E-3</v>
      </c>
      <c r="L33" s="54">
        <f t="shared" si="1"/>
        <v>-1.1568037445670356</v>
      </c>
      <c r="M33" s="54">
        <f t="shared" si="2"/>
        <v>101.15680374456704</v>
      </c>
      <c r="N33" s="19" t="s">
        <v>104</v>
      </c>
    </row>
    <row r="34" spans="1:14" ht="15" thickBot="1" x14ac:dyDescent="0.4">
      <c r="A34" s="19">
        <v>1</v>
      </c>
      <c r="B34" s="21" t="s">
        <v>47</v>
      </c>
      <c r="C34" s="30">
        <v>4</v>
      </c>
      <c r="D34" s="33" t="s">
        <v>52</v>
      </c>
      <c r="E34" s="34" t="s">
        <v>49</v>
      </c>
      <c r="F34" s="31" t="s">
        <v>50</v>
      </c>
      <c r="G34" s="20">
        <v>0.153</v>
      </c>
      <c r="H34" s="20">
        <v>0.151</v>
      </c>
      <c r="I34" s="20">
        <v>0.14499999999999999</v>
      </c>
      <c r="J34" s="20">
        <v>0.14199999999999999</v>
      </c>
      <c r="K34" s="54">
        <f t="shared" si="0"/>
        <v>-1.6542056074766371E-3</v>
      </c>
      <c r="L34" s="54">
        <f t="shared" si="1"/>
        <v>-1.1835506519558689</v>
      </c>
      <c r="M34" s="54">
        <f t="shared" si="2"/>
        <v>101.18355065195587</v>
      </c>
      <c r="N34" s="19" t="s">
        <v>104</v>
      </c>
    </row>
    <row r="35" spans="1:14" ht="15" thickBot="1" x14ac:dyDescent="0.4">
      <c r="A35" s="19">
        <v>1</v>
      </c>
      <c r="B35" s="21" t="s">
        <v>47</v>
      </c>
      <c r="C35" s="30">
        <v>5</v>
      </c>
      <c r="D35" s="33" t="s">
        <v>53</v>
      </c>
      <c r="E35" s="34" t="s">
        <v>15</v>
      </c>
      <c r="F35" s="19" t="s">
        <v>86</v>
      </c>
      <c r="G35" s="43">
        <v>0.17699999999999999</v>
      </c>
      <c r="H35" s="43">
        <v>0.248</v>
      </c>
      <c r="I35" s="43">
        <v>0.311</v>
      </c>
      <c r="J35" s="43">
        <v>0.48499999999999999</v>
      </c>
      <c r="K35" s="54">
        <f t="shared" si="0"/>
        <v>4.1691588785046731E-2</v>
      </c>
      <c r="L35" s="54">
        <f t="shared" si="1"/>
        <v>29.829488465396192</v>
      </c>
      <c r="M35" s="54">
        <f t="shared" si="2"/>
        <v>70.170511534603804</v>
      </c>
      <c r="N35" s="19" t="s">
        <v>104</v>
      </c>
    </row>
    <row r="36" spans="1:14" ht="15" thickBot="1" x14ac:dyDescent="0.4">
      <c r="A36" s="19">
        <v>1</v>
      </c>
      <c r="B36" s="21" t="s">
        <v>47</v>
      </c>
      <c r="C36" s="30">
        <v>6</v>
      </c>
      <c r="D36" s="33" t="s">
        <v>54</v>
      </c>
      <c r="E36" s="34" t="s">
        <v>15</v>
      </c>
      <c r="F36" s="19" t="s">
        <v>86</v>
      </c>
      <c r="G36" s="43">
        <v>0.19</v>
      </c>
      <c r="H36" s="43">
        <v>0.28000000000000003</v>
      </c>
      <c r="I36" s="43">
        <v>0.36899999999999999</v>
      </c>
      <c r="J36" s="43">
        <v>0.622</v>
      </c>
      <c r="K36" s="54">
        <f t="shared" si="0"/>
        <v>5.8327102803738318E-2</v>
      </c>
      <c r="L36" s="54">
        <f t="shared" si="1"/>
        <v>41.731862253426954</v>
      </c>
      <c r="M36" s="54">
        <f t="shared" si="2"/>
        <v>58.268137746573046</v>
      </c>
      <c r="N36" s="19" t="s">
        <v>104</v>
      </c>
    </row>
    <row r="37" spans="1:14" ht="15" thickBot="1" x14ac:dyDescent="0.4">
      <c r="A37" s="19">
        <v>1</v>
      </c>
      <c r="B37" s="21" t="s">
        <v>47</v>
      </c>
      <c r="C37" s="30">
        <v>7</v>
      </c>
      <c r="D37" s="33" t="s">
        <v>55</v>
      </c>
      <c r="E37" s="34" t="s">
        <v>15</v>
      </c>
      <c r="F37" s="19" t="s">
        <v>86</v>
      </c>
      <c r="G37" s="43">
        <v>0.19900000000000001</v>
      </c>
      <c r="H37" s="43">
        <v>0.28599999999999998</v>
      </c>
      <c r="I37" s="43">
        <v>0.40200000000000002</v>
      </c>
      <c r="J37" s="43">
        <v>0.75</v>
      </c>
      <c r="K37" s="54">
        <f t="shared" si="0"/>
        <v>7.3990654205607478E-2</v>
      </c>
      <c r="L37" s="54">
        <f t="shared" si="1"/>
        <v>52.938816449348046</v>
      </c>
      <c r="M37" s="54">
        <f t="shared" si="2"/>
        <v>47.061183550651954</v>
      </c>
      <c r="N37" s="19" t="s">
        <v>104</v>
      </c>
    </row>
    <row r="38" spans="1:14" ht="15" thickBot="1" x14ac:dyDescent="0.4">
      <c r="A38" s="19">
        <v>1</v>
      </c>
      <c r="B38" s="21" t="s">
        <v>47</v>
      </c>
      <c r="C38" s="30">
        <v>8</v>
      </c>
      <c r="D38" s="33" t="s">
        <v>56</v>
      </c>
      <c r="E38" s="34" t="s">
        <v>15</v>
      </c>
      <c r="F38" s="19" t="s">
        <v>87</v>
      </c>
      <c r="G38" s="43">
        <v>0.19</v>
      </c>
      <c r="H38" s="43">
        <v>0.27800000000000002</v>
      </c>
      <c r="I38" s="43">
        <v>0.32300000000000001</v>
      </c>
      <c r="J38" s="43">
        <v>0.33800000000000002</v>
      </c>
      <c r="K38" s="54">
        <f t="shared" si="0"/>
        <v>2.1728971962616823E-2</v>
      </c>
      <c r="L38" s="54">
        <f t="shared" si="1"/>
        <v>15.546639919759281</v>
      </c>
      <c r="M38" s="54">
        <f t="shared" si="2"/>
        <v>84.453360080240714</v>
      </c>
      <c r="N38" s="19" t="s">
        <v>104</v>
      </c>
    </row>
    <row r="39" spans="1:14" ht="15" thickBot="1" x14ac:dyDescent="0.4">
      <c r="A39" s="19">
        <v>1</v>
      </c>
      <c r="B39" s="21" t="s">
        <v>47</v>
      </c>
      <c r="C39" s="30">
        <v>9</v>
      </c>
      <c r="D39" s="33" t="s">
        <v>57</v>
      </c>
      <c r="E39" s="34" t="s">
        <v>15</v>
      </c>
      <c r="F39" s="19" t="s">
        <v>87</v>
      </c>
      <c r="G39" s="43">
        <v>0.19</v>
      </c>
      <c r="H39" s="43">
        <v>0.36199999999999999</v>
      </c>
      <c r="I39" s="43">
        <v>0.499</v>
      </c>
      <c r="J39" s="43">
        <v>0.58099999999999996</v>
      </c>
      <c r="K39" s="54">
        <f t="shared" si="0"/>
        <v>5.7121495327102804E-2</v>
      </c>
      <c r="L39" s="54">
        <f t="shared" si="1"/>
        <v>40.86927449013708</v>
      </c>
      <c r="M39" s="54">
        <f t="shared" si="2"/>
        <v>59.13072550986292</v>
      </c>
      <c r="N39" s="19" t="s">
        <v>104</v>
      </c>
    </row>
    <row r="40" spans="1:14" ht="15" thickBot="1" x14ac:dyDescent="0.4">
      <c r="A40" s="19">
        <v>1</v>
      </c>
      <c r="B40" s="21" t="s">
        <v>47</v>
      </c>
      <c r="C40" s="30">
        <v>10</v>
      </c>
      <c r="D40" s="33" t="s">
        <v>58</v>
      </c>
      <c r="E40" s="34" t="s">
        <v>15</v>
      </c>
      <c r="F40" s="19" t="s">
        <v>87</v>
      </c>
      <c r="G40" s="43">
        <v>0.187</v>
      </c>
      <c r="H40" s="43">
        <v>0.39700000000000002</v>
      </c>
      <c r="I40" s="43">
        <v>0.52300000000000002</v>
      </c>
      <c r="J40" s="43">
        <v>0.58299999999999996</v>
      </c>
      <c r="K40" s="54">
        <f t="shared" si="0"/>
        <v>5.7925233644859818E-2</v>
      </c>
      <c r="L40" s="54">
        <f t="shared" si="1"/>
        <v>41.444332998997005</v>
      </c>
      <c r="M40" s="54">
        <f t="shared" si="2"/>
        <v>58.555667001002995</v>
      </c>
      <c r="N40" s="19" t="s">
        <v>104</v>
      </c>
    </row>
    <row r="41" spans="1:14" ht="15" thickBot="1" x14ac:dyDescent="0.4">
      <c r="A41" s="19">
        <v>1</v>
      </c>
      <c r="B41" s="21" t="s">
        <v>59</v>
      </c>
      <c r="C41" s="30">
        <v>2</v>
      </c>
      <c r="D41" s="33" t="s">
        <v>60</v>
      </c>
      <c r="E41" s="34" t="s">
        <v>15</v>
      </c>
      <c r="F41" s="19" t="s">
        <v>88</v>
      </c>
      <c r="G41" s="43">
        <v>0.19400000000000001</v>
      </c>
      <c r="H41" s="43">
        <v>0.28999999999999998</v>
      </c>
      <c r="I41" s="43">
        <v>0.39400000000000002</v>
      </c>
      <c r="J41" s="43">
        <v>0.48299999999999998</v>
      </c>
      <c r="K41" s="54">
        <f t="shared" si="0"/>
        <v>4.1766355140186909E-2</v>
      </c>
      <c r="L41" s="54">
        <f t="shared" si="1"/>
        <v>29.882982280173852</v>
      </c>
      <c r="M41" s="54">
        <f t="shared" si="2"/>
        <v>70.117017719826151</v>
      </c>
      <c r="N41" s="19" t="s">
        <v>104</v>
      </c>
    </row>
    <row r="42" spans="1:14" ht="15" thickBot="1" x14ac:dyDescent="0.4">
      <c r="A42" s="19">
        <v>1</v>
      </c>
      <c r="B42" s="21" t="s">
        <v>59</v>
      </c>
      <c r="C42" s="30">
        <v>3</v>
      </c>
      <c r="D42" s="33" t="s">
        <v>61</v>
      </c>
      <c r="E42" s="34" t="s">
        <v>15</v>
      </c>
      <c r="F42" s="19" t="s">
        <v>88</v>
      </c>
      <c r="G42" s="43">
        <v>0.19600000000000001</v>
      </c>
      <c r="H42" s="43">
        <v>0.31900000000000001</v>
      </c>
      <c r="I42" s="43">
        <v>0.46500000000000002</v>
      </c>
      <c r="J42" s="43">
        <v>0.73</v>
      </c>
      <c r="K42" s="54">
        <f t="shared" si="0"/>
        <v>7.3999999999999996E-2</v>
      </c>
      <c r="L42" s="54">
        <f t="shared" si="1"/>
        <v>52.945503176195253</v>
      </c>
      <c r="M42" s="54">
        <f t="shared" si="2"/>
        <v>47.054496823804747</v>
      </c>
      <c r="N42" s="19" t="s">
        <v>104</v>
      </c>
    </row>
    <row r="43" spans="1:14" ht="15" thickBot="1" x14ac:dyDescent="0.4">
      <c r="A43" s="19">
        <v>1</v>
      </c>
      <c r="B43" s="21" t="s">
        <v>59</v>
      </c>
      <c r="C43" s="30">
        <v>4</v>
      </c>
      <c r="D43" s="33" t="s">
        <v>62</v>
      </c>
      <c r="E43" s="34" t="s">
        <v>15</v>
      </c>
      <c r="F43" s="19" t="s">
        <v>88</v>
      </c>
      <c r="G43" s="43">
        <v>0.20200000000000001</v>
      </c>
      <c r="H43" s="43">
        <v>0.317</v>
      </c>
      <c r="I43" s="43">
        <v>0.44600000000000001</v>
      </c>
      <c r="J43" s="43">
        <v>0.65300000000000002</v>
      </c>
      <c r="K43" s="54">
        <f t="shared" si="0"/>
        <v>6.2971962616822433E-2</v>
      </c>
      <c r="L43" s="54">
        <f t="shared" si="1"/>
        <v>45.055165496489472</v>
      </c>
      <c r="M43" s="54">
        <f t="shared" si="2"/>
        <v>54.944834503510528</v>
      </c>
      <c r="N43" s="19" t="s">
        <v>104</v>
      </c>
    </row>
    <row r="44" spans="1:14" ht="15" thickBot="1" x14ac:dyDescent="0.4">
      <c r="A44" s="19">
        <v>1</v>
      </c>
      <c r="B44" s="21" t="s">
        <v>59</v>
      </c>
      <c r="C44" s="30">
        <v>5</v>
      </c>
      <c r="D44" s="33" t="s">
        <v>63</v>
      </c>
      <c r="E44" s="34" t="s">
        <v>15</v>
      </c>
      <c r="F44" s="19" t="s">
        <v>89</v>
      </c>
      <c r="G44" s="43">
        <v>0.183</v>
      </c>
      <c r="H44" s="43">
        <v>0.26200000000000001</v>
      </c>
      <c r="I44" s="43">
        <v>0.48199999999999998</v>
      </c>
      <c r="J44" s="43">
        <v>0.48699999999999999</v>
      </c>
      <c r="K44" s="54">
        <f t="shared" si="0"/>
        <v>4.869158878504673E-2</v>
      </c>
      <c r="L44" s="54">
        <f t="shared" si="1"/>
        <v>34.837846873955201</v>
      </c>
      <c r="M44" s="54">
        <f t="shared" si="2"/>
        <v>65.162153126044799</v>
      </c>
      <c r="N44" s="19" t="s">
        <v>104</v>
      </c>
    </row>
    <row r="45" spans="1:14" ht="15" thickBot="1" x14ac:dyDescent="0.4">
      <c r="A45" s="19">
        <v>1</v>
      </c>
      <c r="B45" s="21" t="s">
        <v>59</v>
      </c>
      <c r="C45" s="30">
        <v>6</v>
      </c>
      <c r="D45" s="33" t="s">
        <v>64</v>
      </c>
      <c r="E45" s="34" t="s">
        <v>15</v>
      </c>
      <c r="F45" s="19" t="s">
        <v>89</v>
      </c>
      <c r="G45" s="43">
        <v>0.188</v>
      </c>
      <c r="H45" s="43">
        <v>0.35099999999999998</v>
      </c>
      <c r="I45" s="43">
        <v>0.71599999999999997</v>
      </c>
      <c r="J45" s="43">
        <v>0.65100000000000002</v>
      </c>
      <c r="K45" s="54">
        <f t="shared" si="0"/>
        <v>7.6355140186915887E-2</v>
      </c>
      <c r="L45" s="54">
        <f t="shared" si="1"/>
        <v>54.630558341691746</v>
      </c>
      <c r="M45" s="54">
        <f t="shared" si="2"/>
        <v>45.369441658308254</v>
      </c>
      <c r="N45" s="19" t="s">
        <v>104</v>
      </c>
    </row>
    <row r="46" spans="1:14" ht="15" thickBot="1" x14ac:dyDescent="0.4">
      <c r="A46" s="19">
        <v>1</v>
      </c>
      <c r="B46" s="21" t="s">
        <v>59</v>
      </c>
      <c r="C46" s="30">
        <v>7</v>
      </c>
      <c r="D46" s="33" t="s">
        <v>65</v>
      </c>
      <c r="E46" s="34" t="s">
        <v>15</v>
      </c>
      <c r="F46" s="19" t="s">
        <v>89</v>
      </c>
      <c r="G46" s="43">
        <v>0.153</v>
      </c>
      <c r="H46" s="43">
        <v>0.33400000000000002</v>
      </c>
      <c r="I46" s="43">
        <v>0.77900000000000003</v>
      </c>
      <c r="J46" s="43">
        <v>0.66600000000000004</v>
      </c>
      <c r="K46" s="54">
        <f t="shared" si="0"/>
        <v>8.6504672897196266E-2</v>
      </c>
      <c r="L46" s="54">
        <f t="shared" si="1"/>
        <v>61.892343697759955</v>
      </c>
      <c r="M46" s="54">
        <f t="shared" si="2"/>
        <v>38.107656302240045</v>
      </c>
      <c r="N46" s="19" t="s">
        <v>104</v>
      </c>
    </row>
    <row r="47" spans="1:14" ht="15" thickBot="1" x14ac:dyDescent="0.4">
      <c r="A47" s="19">
        <v>1</v>
      </c>
      <c r="B47" s="21" t="s">
        <v>59</v>
      </c>
      <c r="C47" s="30">
        <v>8</v>
      </c>
      <c r="D47" s="33" t="s">
        <v>66</v>
      </c>
      <c r="E47" s="34" t="s">
        <v>15</v>
      </c>
      <c r="F47" s="19" t="s">
        <v>90</v>
      </c>
      <c r="G47" s="43">
        <v>0.184</v>
      </c>
      <c r="H47" s="43">
        <v>0.41499999999999998</v>
      </c>
      <c r="I47" s="43">
        <v>0.93500000000000005</v>
      </c>
      <c r="J47" s="43">
        <v>0.86499999999999999</v>
      </c>
      <c r="K47" s="54">
        <f t="shared" si="0"/>
        <v>0.11135514018691588</v>
      </c>
      <c r="L47" s="54">
        <f t="shared" si="1"/>
        <v>79.672350384486805</v>
      </c>
      <c r="M47" s="54">
        <f t="shared" si="2"/>
        <v>20.327649615513195</v>
      </c>
      <c r="N47" s="19" t="s">
        <v>104</v>
      </c>
    </row>
    <row r="48" spans="1:14" ht="15" thickBot="1" x14ac:dyDescent="0.4">
      <c r="A48" s="19">
        <v>1</v>
      </c>
      <c r="B48" s="21" t="s">
        <v>59</v>
      </c>
      <c r="C48" s="30">
        <v>9</v>
      </c>
      <c r="D48" s="33" t="s">
        <v>67</v>
      </c>
      <c r="E48" s="34" t="s">
        <v>15</v>
      </c>
      <c r="F48" s="19" t="s">
        <v>90</v>
      </c>
      <c r="G48" s="43">
        <v>0.19500000000000001</v>
      </c>
      <c r="H48" s="43">
        <v>0.441</v>
      </c>
      <c r="I48" s="43">
        <v>0.747</v>
      </c>
      <c r="J48" s="43">
        <v>0.78500000000000003</v>
      </c>
      <c r="K48" s="54">
        <f t="shared" si="0"/>
        <v>9.0579439252336455E-2</v>
      </c>
      <c r="L48" s="54">
        <f t="shared" si="1"/>
        <v>64.807756603142778</v>
      </c>
      <c r="M48" s="54">
        <f t="shared" si="2"/>
        <v>35.192243396857222</v>
      </c>
      <c r="N48" s="19" t="s">
        <v>104</v>
      </c>
    </row>
    <row r="49" spans="1:14" ht="15" thickBot="1" x14ac:dyDescent="0.4">
      <c r="A49" s="19">
        <v>1</v>
      </c>
      <c r="B49" s="21" t="s">
        <v>59</v>
      </c>
      <c r="C49" s="30">
        <v>10</v>
      </c>
      <c r="D49" s="33" t="s">
        <v>68</v>
      </c>
      <c r="E49" s="34" t="s">
        <v>15</v>
      </c>
      <c r="F49" s="19" t="s">
        <v>90</v>
      </c>
      <c r="G49" s="43">
        <v>0.184</v>
      </c>
      <c r="H49" s="43">
        <v>0.55300000000000005</v>
      </c>
      <c r="I49" s="43">
        <v>0.95099999999999996</v>
      </c>
      <c r="J49" s="43">
        <v>0.90900000000000003</v>
      </c>
      <c r="K49" s="54">
        <f t="shared" si="0"/>
        <v>0.11357943925233645</v>
      </c>
      <c r="L49" s="54">
        <f t="shared" si="1"/>
        <v>81.263791374122377</v>
      </c>
      <c r="M49" s="54">
        <f t="shared" si="2"/>
        <v>18.736208625877623</v>
      </c>
      <c r="N49" s="19" t="s">
        <v>104</v>
      </c>
    </row>
    <row r="50" spans="1:14" ht="15" thickBot="1" x14ac:dyDescent="0.4">
      <c r="A50" s="19">
        <v>1</v>
      </c>
      <c r="B50" s="21" t="s">
        <v>69</v>
      </c>
      <c r="C50" s="30">
        <v>2</v>
      </c>
      <c r="D50" s="33" t="s">
        <v>70</v>
      </c>
      <c r="E50" s="34" t="s">
        <v>15</v>
      </c>
      <c r="F50" s="19" t="s">
        <v>91</v>
      </c>
      <c r="G50" s="43">
        <v>0.17599999999999999</v>
      </c>
      <c r="H50" s="43">
        <v>0.61</v>
      </c>
      <c r="I50" s="43">
        <v>1.008</v>
      </c>
      <c r="J50" s="43">
        <v>0.88900000000000001</v>
      </c>
      <c r="K50" s="54">
        <f t="shared" si="0"/>
        <v>0.11333644859813084</v>
      </c>
      <c r="L50" s="54">
        <f t="shared" si="1"/>
        <v>81.089936476094962</v>
      </c>
      <c r="M50" s="54">
        <f t="shared" si="2"/>
        <v>18.910063523905038</v>
      </c>
      <c r="N50" s="19" t="s">
        <v>104</v>
      </c>
    </row>
    <row r="51" spans="1:14" ht="15" thickBot="1" x14ac:dyDescent="0.4">
      <c r="A51" s="19">
        <v>1</v>
      </c>
      <c r="B51" s="21" t="s">
        <v>69</v>
      </c>
      <c r="C51" s="30">
        <v>3</v>
      </c>
      <c r="D51" s="33" t="s">
        <v>71</v>
      </c>
      <c r="E51" s="34" t="s">
        <v>15</v>
      </c>
      <c r="F51" s="19" t="s">
        <v>91</v>
      </c>
      <c r="G51" s="43">
        <v>0.19</v>
      </c>
      <c r="H51" s="43">
        <v>0.29599999999999999</v>
      </c>
      <c r="I51" s="43">
        <v>0.435</v>
      </c>
      <c r="J51" s="43">
        <v>0.497</v>
      </c>
      <c r="K51" s="54">
        <f t="shared" si="0"/>
        <v>4.5775700934579437E-2</v>
      </c>
      <c r="L51" s="54">
        <f t="shared" si="1"/>
        <v>32.751588097626218</v>
      </c>
      <c r="M51" s="54">
        <f t="shared" si="2"/>
        <v>67.248411902373789</v>
      </c>
      <c r="N51" s="19" t="s">
        <v>104</v>
      </c>
    </row>
    <row r="52" spans="1:14" ht="15" thickBot="1" x14ac:dyDescent="0.4">
      <c r="A52" s="19">
        <v>1</v>
      </c>
      <c r="B52" s="21" t="s">
        <v>69</v>
      </c>
      <c r="C52" s="30">
        <v>4</v>
      </c>
      <c r="D52" s="33" t="s">
        <v>72</v>
      </c>
      <c r="E52" s="34" t="s">
        <v>15</v>
      </c>
      <c r="F52" s="19" t="s">
        <v>91</v>
      </c>
      <c r="G52" s="44">
        <v>0.18099999999999999</v>
      </c>
      <c r="H52" s="44">
        <v>0.29899999999999999</v>
      </c>
      <c r="I52" s="44">
        <v>0.53900000000000003</v>
      </c>
      <c r="J52" s="44">
        <v>1.036</v>
      </c>
      <c r="K52" s="54">
        <f t="shared" si="0"/>
        <v>0.11729906542056076</v>
      </c>
      <c r="L52" s="54">
        <f t="shared" si="1"/>
        <v>83.925108659311292</v>
      </c>
      <c r="M52" s="54">
        <f t="shared" si="2"/>
        <v>16.074891340688708</v>
      </c>
      <c r="N52" s="19" t="s">
        <v>104</v>
      </c>
    </row>
    <row r="53" spans="1:14" ht="15" thickBot="1" x14ac:dyDescent="0.4">
      <c r="A53" s="19">
        <v>1</v>
      </c>
      <c r="B53" s="21" t="s">
        <v>69</v>
      </c>
      <c r="C53" s="30">
        <v>5</v>
      </c>
      <c r="D53" s="33" t="s">
        <v>73</v>
      </c>
      <c r="E53" s="34" t="s">
        <v>15</v>
      </c>
      <c r="F53" s="19" t="s">
        <v>92</v>
      </c>
      <c r="G53" s="44">
        <v>0.19800000000000001</v>
      </c>
      <c r="H53" s="44">
        <v>0.29799999999999999</v>
      </c>
      <c r="I53" s="44">
        <v>0.47299999999999998</v>
      </c>
      <c r="J53" s="44">
        <v>0.84299999999999997</v>
      </c>
      <c r="K53" s="54">
        <f t="shared" si="0"/>
        <v>8.841121495327102E-2</v>
      </c>
      <c r="L53" s="54">
        <f t="shared" si="1"/>
        <v>63.256435974590438</v>
      </c>
      <c r="M53" s="54">
        <f t="shared" si="2"/>
        <v>36.743564025409562</v>
      </c>
      <c r="N53" s="19" t="s">
        <v>104</v>
      </c>
    </row>
    <row r="54" spans="1:14" ht="15" thickBot="1" x14ac:dyDescent="0.4">
      <c r="A54" s="19">
        <v>1</v>
      </c>
      <c r="B54" s="21" t="s">
        <v>69</v>
      </c>
      <c r="C54" s="30">
        <v>6</v>
      </c>
      <c r="D54" s="33" t="s">
        <v>74</v>
      </c>
      <c r="E54" s="34" t="s">
        <v>15</v>
      </c>
      <c r="F54" s="19" t="s">
        <v>92</v>
      </c>
      <c r="G54" s="44">
        <v>0.192</v>
      </c>
      <c r="H54" s="44">
        <v>0.26700000000000002</v>
      </c>
      <c r="I54" s="44">
        <v>0.46300000000000002</v>
      </c>
      <c r="J54" s="44">
        <v>0.92900000000000005</v>
      </c>
      <c r="K54" s="54">
        <f t="shared" si="0"/>
        <v>0.10010280373831777</v>
      </c>
      <c r="L54" s="54">
        <f t="shared" si="1"/>
        <v>71.621531260448037</v>
      </c>
      <c r="M54" s="54">
        <f t="shared" si="2"/>
        <v>28.378468739551963</v>
      </c>
      <c r="N54" s="19" t="s">
        <v>104</v>
      </c>
    </row>
    <row r="55" spans="1:14" ht="15" thickBot="1" x14ac:dyDescent="0.4">
      <c r="A55" s="19">
        <v>1</v>
      </c>
      <c r="B55" s="21" t="s">
        <v>69</v>
      </c>
      <c r="C55" s="30">
        <v>7</v>
      </c>
      <c r="D55" s="33" t="s">
        <v>75</v>
      </c>
      <c r="E55" s="34" t="s">
        <v>15</v>
      </c>
      <c r="F55" s="19" t="s">
        <v>92</v>
      </c>
      <c r="G55" s="44">
        <v>0.20899999999999999</v>
      </c>
      <c r="H55" s="44">
        <v>0.216</v>
      </c>
      <c r="I55" s="44">
        <v>0.224</v>
      </c>
      <c r="J55" s="44">
        <v>0.22900000000000001</v>
      </c>
      <c r="K55" s="54">
        <f t="shared" si="0"/>
        <v>2.934579439252339E-3</v>
      </c>
      <c r="L55" s="54">
        <f t="shared" si="1"/>
        <v>2.0996322300234058</v>
      </c>
      <c r="M55" s="54">
        <f t="shared" si="2"/>
        <v>97.900367769976597</v>
      </c>
      <c r="N55" s="19" t="s">
        <v>104</v>
      </c>
    </row>
    <row r="56" spans="1:14" ht="15" thickBot="1" x14ac:dyDescent="0.4">
      <c r="A56" s="19">
        <v>1</v>
      </c>
      <c r="B56" s="21" t="s">
        <v>69</v>
      </c>
      <c r="C56" s="30">
        <v>8</v>
      </c>
      <c r="D56" s="33" t="s">
        <v>76</v>
      </c>
      <c r="E56" s="34" t="s">
        <v>15</v>
      </c>
      <c r="F56" s="19" t="s">
        <v>93</v>
      </c>
      <c r="G56" s="44">
        <v>0.20200000000000001</v>
      </c>
      <c r="H56" s="44">
        <v>0.223</v>
      </c>
      <c r="I56" s="44">
        <v>0.223</v>
      </c>
      <c r="J56" s="44">
        <v>0.22700000000000001</v>
      </c>
      <c r="K56" s="54">
        <f t="shared" si="0"/>
        <v>3.4299065420560736E-3</v>
      </c>
      <c r="L56" s="54">
        <f t="shared" si="1"/>
        <v>2.4540287529254425</v>
      </c>
      <c r="M56" s="54">
        <f t="shared" si="2"/>
        <v>97.545971247074561</v>
      </c>
      <c r="N56" s="19" t="s">
        <v>104</v>
      </c>
    </row>
    <row r="57" spans="1:14" ht="15" thickBot="1" x14ac:dyDescent="0.4">
      <c r="A57" s="19">
        <v>1</v>
      </c>
      <c r="B57" s="21" t="s">
        <v>69</v>
      </c>
      <c r="C57" s="30">
        <v>9</v>
      </c>
      <c r="D57" s="33" t="s">
        <v>77</v>
      </c>
      <c r="E57" s="34" t="s">
        <v>15</v>
      </c>
      <c r="F57" s="19" t="s">
        <v>93</v>
      </c>
      <c r="G57" s="44">
        <v>0.20200000000000001</v>
      </c>
      <c r="H57" s="44">
        <v>0.218</v>
      </c>
      <c r="I57" s="44">
        <v>0.22600000000000001</v>
      </c>
      <c r="J57" s="44">
        <v>0.217</v>
      </c>
      <c r="K57" s="54">
        <f t="shared" si="0"/>
        <v>2.4953271028037363E-3</v>
      </c>
      <c r="L57" s="54">
        <f t="shared" si="1"/>
        <v>1.7853560682046126</v>
      </c>
      <c r="M57" s="54">
        <f t="shared" si="2"/>
        <v>98.214643931795393</v>
      </c>
      <c r="N57" s="19" t="s">
        <v>104</v>
      </c>
    </row>
    <row r="58" spans="1:14" ht="15" thickBot="1" x14ac:dyDescent="0.4">
      <c r="A58" s="19">
        <v>1</v>
      </c>
      <c r="B58" s="21" t="s">
        <v>69</v>
      </c>
      <c r="C58" s="30">
        <v>10</v>
      </c>
      <c r="D58" s="33" t="s">
        <v>78</v>
      </c>
      <c r="E58" s="34" t="s">
        <v>15</v>
      </c>
      <c r="F58" s="19" t="s">
        <v>93</v>
      </c>
      <c r="G58" s="44">
        <v>0.2</v>
      </c>
      <c r="H58" s="44">
        <v>0.2</v>
      </c>
      <c r="I58" s="44">
        <v>0.217</v>
      </c>
      <c r="J58" s="44">
        <v>0.20799999999999999</v>
      </c>
      <c r="K58" s="54">
        <f t="shared" si="0"/>
        <v>1.7663551401869127E-3</v>
      </c>
      <c r="L58" s="54">
        <f t="shared" si="1"/>
        <v>1.263791374122365</v>
      </c>
      <c r="M58" s="54">
        <f t="shared" si="2"/>
        <v>98.736208625877637</v>
      </c>
      <c r="N58" s="19" t="s">
        <v>104</v>
      </c>
    </row>
    <row r="59" spans="1:14" ht="15" thickBot="1" x14ac:dyDescent="0.4">
      <c r="A59" s="19">
        <v>2</v>
      </c>
      <c r="B59" s="26" t="s">
        <v>8</v>
      </c>
      <c r="C59" s="27">
        <v>2</v>
      </c>
      <c r="D59" s="33" t="s">
        <v>9</v>
      </c>
      <c r="E59" s="34" t="s">
        <v>10</v>
      </c>
      <c r="F59" s="28" t="s">
        <v>11</v>
      </c>
      <c r="G59" s="46">
        <v>0.16600000000000001</v>
      </c>
      <c r="H59" s="46">
        <v>0.52100000000000002</v>
      </c>
      <c r="I59" s="46">
        <v>0.498</v>
      </c>
      <c r="J59" s="46">
        <v>0.56499999999999995</v>
      </c>
      <c r="K59" s="54">
        <f t="shared" si="0"/>
        <v>5.4037383177570078E-2</v>
      </c>
      <c r="L59" s="54">
        <f t="shared" si="1"/>
        <v>38.662654630558336</v>
      </c>
      <c r="M59" s="54">
        <f t="shared" si="2"/>
        <v>61.337345369441664</v>
      </c>
      <c r="N59" s="19" t="s">
        <v>104</v>
      </c>
    </row>
    <row r="60" spans="1:14" ht="15" thickBot="1" x14ac:dyDescent="0.4">
      <c r="A60" s="19">
        <v>2</v>
      </c>
      <c r="B60" s="21" t="s">
        <v>8</v>
      </c>
      <c r="C60" s="30">
        <v>3</v>
      </c>
      <c r="D60" s="33" t="s">
        <v>12</v>
      </c>
      <c r="E60" s="34" t="s">
        <v>10</v>
      </c>
      <c r="F60" s="28" t="s">
        <v>11</v>
      </c>
      <c r="G60" s="45">
        <v>0.158</v>
      </c>
      <c r="H60" s="45">
        <v>0.47299999999999998</v>
      </c>
      <c r="I60" s="45">
        <v>0.4</v>
      </c>
      <c r="J60" s="45">
        <v>0.41399999999999998</v>
      </c>
      <c r="K60" s="54">
        <f t="shared" si="0"/>
        <v>3.3579439252336446E-2</v>
      </c>
      <c r="L60" s="54">
        <f t="shared" si="1"/>
        <v>24.025409562019391</v>
      </c>
      <c r="M60" s="54">
        <f t="shared" si="2"/>
        <v>75.974590437980609</v>
      </c>
      <c r="N60" s="19" t="s">
        <v>104</v>
      </c>
    </row>
    <row r="61" spans="1:14" ht="15" thickBot="1" x14ac:dyDescent="0.4">
      <c r="A61" s="19">
        <v>2</v>
      </c>
      <c r="B61" s="21" t="s">
        <v>8</v>
      </c>
      <c r="C61" s="30">
        <v>4</v>
      </c>
      <c r="D61" s="33" t="s">
        <v>13</v>
      </c>
      <c r="E61" s="34" t="s">
        <v>10</v>
      </c>
      <c r="F61" s="28" t="s">
        <v>11</v>
      </c>
      <c r="G61" s="45">
        <v>0.16900000000000001</v>
      </c>
      <c r="H61" s="45">
        <v>0.504</v>
      </c>
      <c r="I61" s="45">
        <v>0.45900000000000002</v>
      </c>
      <c r="J61" s="45">
        <v>0.49099999999999999</v>
      </c>
      <c r="K61" s="54">
        <f t="shared" si="0"/>
        <v>4.3280373831775701E-2</v>
      </c>
      <c r="L61" s="54">
        <f t="shared" si="1"/>
        <v>30.966232029421604</v>
      </c>
      <c r="M61" s="54">
        <f t="shared" si="2"/>
        <v>69.033767970578396</v>
      </c>
      <c r="N61" s="19" t="s">
        <v>104</v>
      </c>
    </row>
    <row r="62" spans="1:14" ht="15" thickBot="1" x14ac:dyDescent="0.4">
      <c r="A62" s="19">
        <v>2</v>
      </c>
      <c r="B62" s="21" t="s">
        <v>8</v>
      </c>
      <c r="C62" s="30">
        <v>5</v>
      </c>
      <c r="D62" s="33" t="s">
        <v>14</v>
      </c>
      <c r="E62" s="34" t="s">
        <v>15</v>
      </c>
      <c r="F62" s="19" t="s">
        <v>94</v>
      </c>
      <c r="G62" s="47">
        <v>0.184</v>
      </c>
      <c r="H62" s="47">
        <v>0.71899999999999997</v>
      </c>
      <c r="I62" s="47">
        <v>0.95299999999999996</v>
      </c>
      <c r="J62" s="47">
        <v>1.0509999999999999</v>
      </c>
      <c r="K62" s="54">
        <f t="shared" si="0"/>
        <v>0.12627102803738319</v>
      </c>
      <c r="L62" s="54">
        <f t="shared" si="1"/>
        <v>90.344366432631233</v>
      </c>
      <c r="M62" s="54">
        <f t="shared" si="2"/>
        <v>9.655633567368767</v>
      </c>
      <c r="N62" s="19" t="s">
        <v>104</v>
      </c>
    </row>
    <row r="63" spans="1:14" ht="15" thickBot="1" x14ac:dyDescent="0.4">
      <c r="A63" s="19">
        <v>2</v>
      </c>
      <c r="B63" s="21" t="s">
        <v>8</v>
      </c>
      <c r="C63" s="30">
        <v>6</v>
      </c>
      <c r="D63" s="33" t="s">
        <v>16</v>
      </c>
      <c r="E63" s="34" t="s">
        <v>15</v>
      </c>
      <c r="F63" s="19" t="s">
        <v>94</v>
      </c>
      <c r="G63" s="47">
        <v>0.19400000000000001</v>
      </c>
      <c r="H63" s="47">
        <v>0.83099999999999996</v>
      </c>
      <c r="I63" s="47">
        <v>1.01</v>
      </c>
      <c r="J63" s="47">
        <v>1.1870000000000001</v>
      </c>
      <c r="K63" s="54">
        <f t="shared" si="0"/>
        <v>0.14091588785046733</v>
      </c>
      <c r="L63" s="54">
        <f t="shared" si="1"/>
        <v>100.82246740220666</v>
      </c>
      <c r="M63" s="54">
        <f t="shared" si="2"/>
        <v>-0.82246740220665515</v>
      </c>
      <c r="N63" s="19" t="s">
        <v>104</v>
      </c>
    </row>
    <row r="64" spans="1:14" ht="15" thickBot="1" x14ac:dyDescent="0.4">
      <c r="A64" s="19">
        <v>2</v>
      </c>
      <c r="B64" s="21" t="s">
        <v>8</v>
      </c>
      <c r="C64" s="30">
        <v>7</v>
      </c>
      <c r="D64" s="33" t="s">
        <v>17</v>
      </c>
      <c r="E64" s="34" t="s">
        <v>15</v>
      </c>
      <c r="F64" s="19" t="s">
        <v>94</v>
      </c>
      <c r="G64" s="47">
        <v>0.20300000000000001</v>
      </c>
      <c r="H64" s="47">
        <v>0.85399999999999998</v>
      </c>
      <c r="I64" s="47">
        <v>0.91700000000000004</v>
      </c>
      <c r="J64" s="47">
        <v>0.89500000000000002</v>
      </c>
      <c r="K64" s="54">
        <f t="shared" si="0"/>
        <v>9.918691588785046E-2</v>
      </c>
      <c r="L64" s="54">
        <f t="shared" si="1"/>
        <v>70.966232029421604</v>
      </c>
      <c r="M64" s="54">
        <f t="shared" si="2"/>
        <v>29.033767970578396</v>
      </c>
      <c r="N64" s="19" t="s">
        <v>104</v>
      </c>
    </row>
    <row r="65" spans="1:14" ht="15" thickBot="1" x14ac:dyDescent="0.4">
      <c r="A65" s="19">
        <v>2</v>
      </c>
      <c r="B65" s="21" t="s">
        <v>22</v>
      </c>
      <c r="C65" s="30">
        <v>2</v>
      </c>
      <c r="D65" s="33" t="s">
        <v>23</v>
      </c>
      <c r="E65" s="34" t="s">
        <v>24</v>
      </c>
      <c r="F65" s="31" t="s">
        <v>102</v>
      </c>
      <c r="G65" s="48">
        <v>0.16200000000000001</v>
      </c>
      <c r="H65" s="48">
        <v>0.19600000000000001</v>
      </c>
      <c r="I65" s="48">
        <v>0.20499999999999999</v>
      </c>
      <c r="J65" s="48">
        <v>0.222</v>
      </c>
      <c r="K65" s="54">
        <f t="shared" si="0"/>
        <v>8.3457943925233629E-3</v>
      </c>
      <c r="L65" s="54">
        <f t="shared" si="1"/>
        <v>5.9712470745570041</v>
      </c>
      <c r="M65" s="54">
        <f t="shared" si="2"/>
        <v>94.028752925443001</v>
      </c>
      <c r="N65" s="19" t="s">
        <v>104</v>
      </c>
    </row>
    <row r="66" spans="1:14" ht="15" thickBot="1" x14ac:dyDescent="0.4">
      <c r="A66" s="19">
        <v>2</v>
      </c>
      <c r="B66" s="21" t="s">
        <v>22</v>
      </c>
      <c r="C66" s="30">
        <v>3</v>
      </c>
      <c r="D66" s="33" t="s">
        <v>25</v>
      </c>
      <c r="E66" s="34" t="s">
        <v>24</v>
      </c>
      <c r="F66" s="31" t="s">
        <v>102</v>
      </c>
      <c r="G66" s="48">
        <v>0.183</v>
      </c>
      <c r="H66" s="48">
        <v>0.192</v>
      </c>
      <c r="I66" s="48">
        <v>0.19700000000000001</v>
      </c>
      <c r="J66" s="48">
        <v>0.20200000000000001</v>
      </c>
      <c r="K66" s="54">
        <f t="shared" si="0"/>
        <v>2.7102803738317783E-3</v>
      </c>
      <c r="L66" s="54">
        <f t="shared" si="1"/>
        <v>1.9391507856904067</v>
      </c>
      <c r="M66" s="54">
        <f t="shared" si="2"/>
        <v>98.060849214309599</v>
      </c>
      <c r="N66" s="19" t="s">
        <v>104</v>
      </c>
    </row>
    <row r="67" spans="1:14" ht="15" thickBot="1" x14ac:dyDescent="0.4">
      <c r="A67" s="19">
        <v>2</v>
      </c>
      <c r="B67" s="21" t="s">
        <v>22</v>
      </c>
      <c r="C67" s="30">
        <v>4</v>
      </c>
      <c r="D67" s="33" t="s">
        <v>26</v>
      </c>
      <c r="E67" s="34" t="s">
        <v>24</v>
      </c>
      <c r="F67" s="31" t="s">
        <v>102</v>
      </c>
      <c r="G67" s="48">
        <v>0.16700000000000001</v>
      </c>
      <c r="H67" s="48">
        <v>0.185</v>
      </c>
      <c r="I67" s="48">
        <v>0.185</v>
      </c>
      <c r="J67" s="48">
        <v>0.19800000000000001</v>
      </c>
      <c r="K67" s="54">
        <f t="shared" ref="K67:K91" si="3">SLOPE(G67:J67,$G$1:$J$1)</f>
        <v>4.1028037383177571E-3</v>
      </c>
      <c r="L67" s="54">
        <f t="shared" ref="L67:L91" si="4">100*(K67/$Q$2)</f>
        <v>2.9354730859244405</v>
      </c>
      <c r="M67" s="54">
        <f t="shared" ref="M67:M91" si="5">100-L67</f>
        <v>97.064526914075557</v>
      </c>
      <c r="N67" s="19" t="s">
        <v>104</v>
      </c>
    </row>
    <row r="68" spans="1:14" ht="15" thickBot="1" x14ac:dyDescent="0.4">
      <c r="A68" s="19">
        <v>2</v>
      </c>
      <c r="B68" s="21" t="s">
        <v>22</v>
      </c>
      <c r="C68" s="30">
        <v>5</v>
      </c>
      <c r="D68" s="33" t="s">
        <v>27</v>
      </c>
      <c r="E68" s="34" t="s">
        <v>15</v>
      </c>
      <c r="F68" s="19" t="s">
        <v>95</v>
      </c>
      <c r="G68" s="49">
        <v>0.192</v>
      </c>
      <c r="H68" s="49">
        <v>0.30199999999999999</v>
      </c>
      <c r="I68" s="49">
        <v>0.51600000000000001</v>
      </c>
      <c r="J68" s="49">
        <v>0.77600000000000002</v>
      </c>
      <c r="K68" s="54">
        <f t="shared" si="3"/>
        <v>8.3009345794392536E-2</v>
      </c>
      <c r="L68" s="54">
        <f t="shared" si="4"/>
        <v>59.391507856904056</v>
      </c>
      <c r="M68" s="54">
        <f t="shared" si="5"/>
        <v>40.608492143095944</v>
      </c>
      <c r="N68" s="19" t="s">
        <v>104</v>
      </c>
    </row>
    <row r="69" spans="1:14" ht="15" thickBot="1" x14ac:dyDescent="0.4">
      <c r="A69" s="19">
        <v>2</v>
      </c>
      <c r="B69" s="21" t="s">
        <v>22</v>
      </c>
      <c r="C69" s="30">
        <v>6</v>
      </c>
      <c r="D69" s="33" t="s">
        <v>28</v>
      </c>
      <c r="E69" s="34" t="s">
        <v>15</v>
      </c>
      <c r="F69" s="19" t="s">
        <v>95</v>
      </c>
      <c r="G69" s="49">
        <v>0.18</v>
      </c>
      <c r="H69" s="49">
        <v>0.35199999999999998</v>
      </c>
      <c r="I69" s="49">
        <v>0.66600000000000004</v>
      </c>
      <c r="J69" s="49">
        <v>0.84299999999999997</v>
      </c>
      <c r="K69" s="54">
        <f t="shared" si="3"/>
        <v>9.843925233644861E-2</v>
      </c>
      <c r="L69" s="54">
        <f t="shared" si="4"/>
        <v>70.431293881644947</v>
      </c>
      <c r="M69" s="54">
        <f t="shared" si="5"/>
        <v>29.568706118355053</v>
      </c>
      <c r="N69" s="19" t="s">
        <v>104</v>
      </c>
    </row>
    <row r="70" spans="1:14" ht="15" thickBot="1" x14ac:dyDescent="0.4">
      <c r="A70" s="19">
        <v>2</v>
      </c>
      <c r="B70" s="21" t="s">
        <v>22</v>
      </c>
      <c r="C70" s="30">
        <v>7</v>
      </c>
      <c r="D70" s="33" t="s">
        <v>29</v>
      </c>
      <c r="E70" s="34" t="s">
        <v>15</v>
      </c>
      <c r="F70" s="19" t="s">
        <v>95</v>
      </c>
      <c r="G70" s="49">
        <v>0.185</v>
      </c>
      <c r="H70" s="49">
        <v>0.33800000000000002</v>
      </c>
      <c r="I70" s="49">
        <v>0.626</v>
      </c>
      <c r="J70" s="49">
        <v>0.81699999999999995</v>
      </c>
      <c r="K70" s="54">
        <f t="shared" si="3"/>
        <v>9.3102803738317752E-2</v>
      </c>
      <c r="L70" s="54">
        <f t="shared" si="4"/>
        <v>66.613172851889004</v>
      </c>
      <c r="M70" s="54">
        <f t="shared" si="5"/>
        <v>33.386827148110996</v>
      </c>
      <c r="N70" s="19" t="s">
        <v>104</v>
      </c>
    </row>
    <row r="71" spans="1:14" ht="15" thickBot="1" x14ac:dyDescent="0.4">
      <c r="A71" s="19">
        <v>2</v>
      </c>
      <c r="B71" s="21" t="s">
        <v>22</v>
      </c>
      <c r="C71" s="30">
        <v>8</v>
      </c>
      <c r="D71" s="33" t="s">
        <v>30</v>
      </c>
      <c r="E71" s="34" t="s">
        <v>15</v>
      </c>
      <c r="F71" s="19" t="s">
        <v>96</v>
      </c>
      <c r="G71" s="49">
        <v>0.19</v>
      </c>
      <c r="H71" s="49">
        <v>0.26500000000000001</v>
      </c>
      <c r="I71" s="49">
        <v>0.26900000000000002</v>
      </c>
      <c r="J71" s="49">
        <v>0.25800000000000001</v>
      </c>
      <c r="K71" s="54">
        <f t="shared" si="3"/>
        <v>9.8504672897196267E-3</v>
      </c>
      <c r="L71" s="54">
        <f t="shared" si="4"/>
        <v>7.0478100969575408</v>
      </c>
      <c r="M71" s="54">
        <f t="shared" si="5"/>
        <v>92.952189903042466</v>
      </c>
      <c r="N71" s="19" t="s">
        <v>104</v>
      </c>
    </row>
    <row r="72" spans="1:14" ht="15" thickBot="1" x14ac:dyDescent="0.4">
      <c r="A72" s="19">
        <v>2</v>
      </c>
      <c r="B72" s="21" t="s">
        <v>22</v>
      </c>
      <c r="C72" s="30">
        <v>9</v>
      </c>
      <c r="D72" s="33" t="s">
        <v>31</v>
      </c>
      <c r="E72" s="34" t="s">
        <v>15</v>
      </c>
      <c r="F72" s="19" t="s">
        <v>96</v>
      </c>
      <c r="G72" s="49">
        <v>0.20200000000000001</v>
      </c>
      <c r="H72" s="49">
        <v>0.314</v>
      </c>
      <c r="I72" s="49">
        <v>0.32200000000000001</v>
      </c>
      <c r="J72" s="49">
        <v>0.33200000000000002</v>
      </c>
      <c r="K72" s="54">
        <f t="shared" si="3"/>
        <v>1.8261682242990657E-2</v>
      </c>
      <c r="L72" s="54">
        <f t="shared" si="4"/>
        <v>13.065864259445007</v>
      </c>
      <c r="M72" s="54">
        <f t="shared" si="5"/>
        <v>86.934135740554993</v>
      </c>
      <c r="N72" s="19" t="s">
        <v>104</v>
      </c>
    </row>
    <row r="73" spans="1:14" ht="15" thickBot="1" x14ac:dyDescent="0.4">
      <c r="A73" s="19">
        <v>2</v>
      </c>
      <c r="B73" s="21" t="s">
        <v>22</v>
      </c>
      <c r="C73" s="30">
        <v>10</v>
      </c>
      <c r="D73" s="33" t="s">
        <v>32</v>
      </c>
      <c r="E73" s="34" t="s">
        <v>15</v>
      </c>
      <c r="F73" s="19" t="s">
        <v>96</v>
      </c>
      <c r="G73" s="49">
        <v>0.193</v>
      </c>
      <c r="H73" s="49">
        <v>0.29799999999999999</v>
      </c>
      <c r="I73" s="49">
        <v>0.317</v>
      </c>
      <c r="J73" s="49">
        <v>0.315</v>
      </c>
      <c r="K73" s="54">
        <f t="shared" si="3"/>
        <v>1.7672897196261684E-2</v>
      </c>
      <c r="L73" s="54">
        <f t="shared" si="4"/>
        <v>12.644600468070882</v>
      </c>
      <c r="M73" s="54">
        <f t="shared" si="5"/>
        <v>87.355399531929123</v>
      </c>
      <c r="N73" s="19" t="s">
        <v>104</v>
      </c>
    </row>
    <row r="74" spans="1:14" ht="15" thickBot="1" x14ac:dyDescent="0.4">
      <c r="A74" s="19">
        <v>2</v>
      </c>
      <c r="B74" s="21" t="s">
        <v>34</v>
      </c>
      <c r="C74" s="30">
        <v>2</v>
      </c>
      <c r="D74" s="33" t="s">
        <v>35</v>
      </c>
      <c r="E74" s="34" t="s">
        <v>36</v>
      </c>
      <c r="F74" s="31" t="s">
        <v>37</v>
      </c>
      <c r="G74" s="50">
        <v>0.154</v>
      </c>
      <c r="H74" s="50">
        <v>0.627</v>
      </c>
      <c r="I74" s="50">
        <v>0.89100000000000001</v>
      </c>
      <c r="J74" s="50">
        <v>1.7809999999999999</v>
      </c>
      <c r="K74" s="54">
        <f t="shared" si="3"/>
        <v>0.2188504672897196</v>
      </c>
      <c r="L74" s="54">
        <f t="shared" si="4"/>
        <v>156.58308258107655</v>
      </c>
      <c r="M74" s="54">
        <f t="shared" si="5"/>
        <v>-56.583082581076553</v>
      </c>
      <c r="N74" s="19" t="s">
        <v>104</v>
      </c>
    </row>
    <row r="75" spans="1:14" ht="15" thickBot="1" x14ac:dyDescent="0.4">
      <c r="A75" s="19">
        <v>2</v>
      </c>
      <c r="B75" s="21" t="s">
        <v>34</v>
      </c>
      <c r="C75" s="30">
        <v>3</v>
      </c>
      <c r="D75" s="33" t="s">
        <v>38</v>
      </c>
      <c r="E75" s="34" t="s">
        <v>36</v>
      </c>
      <c r="F75" s="31" t="s">
        <v>37</v>
      </c>
      <c r="G75" s="50">
        <v>0.14399999999999999</v>
      </c>
      <c r="H75" s="50">
        <v>0.59299999999999997</v>
      </c>
      <c r="I75" s="50">
        <v>0.64800000000000002</v>
      </c>
      <c r="J75" s="50">
        <v>0.874</v>
      </c>
      <c r="K75" s="54">
        <f t="shared" si="3"/>
        <v>9.9654205607476634E-2</v>
      </c>
      <c r="L75" s="54">
        <f t="shared" si="4"/>
        <v>71.30056837178202</v>
      </c>
      <c r="M75" s="54">
        <f t="shared" si="5"/>
        <v>28.69943162821798</v>
      </c>
      <c r="N75" s="19" t="s">
        <v>104</v>
      </c>
    </row>
    <row r="76" spans="1:14" ht="15" thickBot="1" x14ac:dyDescent="0.4">
      <c r="A76" s="19">
        <v>2</v>
      </c>
      <c r="B76" s="21" t="s">
        <v>34</v>
      </c>
      <c r="C76" s="30">
        <v>4</v>
      </c>
      <c r="D76" s="33" t="s">
        <v>39</v>
      </c>
      <c r="E76" s="34" t="s">
        <v>36</v>
      </c>
      <c r="F76" s="31" t="s">
        <v>37</v>
      </c>
      <c r="G76" s="50">
        <v>0.14399999999999999</v>
      </c>
      <c r="H76" s="50">
        <v>0.58799999999999997</v>
      </c>
      <c r="I76" s="50">
        <v>0.76500000000000001</v>
      </c>
      <c r="J76" s="50">
        <v>0.88100000000000001</v>
      </c>
      <c r="K76" s="54">
        <f t="shared" si="3"/>
        <v>0.10611214953271027</v>
      </c>
      <c r="L76" s="54">
        <f t="shared" si="4"/>
        <v>75.921096623202942</v>
      </c>
      <c r="M76" s="54">
        <f t="shared" si="5"/>
        <v>24.078903376797058</v>
      </c>
      <c r="N76" s="19" t="s">
        <v>104</v>
      </c>
    </row>
    <row r="77" spans="1:14" ht="15" thickBot="1" x14ac:dyDescent="0.4">
      <c r="A77" s="19">
        <v>2</v>
      </c>
      <c r="B77" s="21" t="s">
        <v>34</v>
      </c>
      <c r="C77" s="30">
        <v>5</v>
      </c>
      <c r="D77" s="33" t="s">
        <v>40</v>
      </c>
      <c r="E77" s="34" t="s">
        <v>15</v>
      </c>
      <c r="F77" s="19" t="s">
        <v>97</v>
      </c>
      <c r="G77" s="51">
        <v>0.17499999999999999</v>
      </c>
      <c r="H77" s="51">
        <v>0.28000000000000003</v>
      </c>
      <c r="I77" s="51">
        <v>0.28499999999999998</v>
      </c>
      <c r="J77" s="51">
        <v>0.252</v>
      </c>
      <c r="K77" s="54">
        <f t="shared" si="3"/>
        <v>1.1551401869158878E-2</v>
      </c>
      <c r="L77" s="54">
        <f t="shared" si="4"/>
        <v>8.2647943831494484</v>
      </c>
      <c r="M77" s="54">
        <f t="shared" si="5"/>
        <v>91.73520561685055</v>
      </c>
      <c r="N77" s="19" t="s">
        <v>104</v>
      </c>
    </row>
    <row r="78" spans="1:14" ht="15" thickBot="1" x14ac:dyDescent="0.4">
      <c r="A78" s="19">
        <v>2</v>
      </c>
      <c r="B78" s="21" t="s">
        <v>34</v>
      </c>
      <c r="C78" s="30">
        <v>6</v>
      </c>
      <c r="D78" s="33" t="s">
        <v>41</v>
      </c>
      <c r="E78" s="34" t="s">
        <v>15</v>
      </c>
      <c r="F78" s="19" t="s">
        <v>97</v>
      </c>
      <c r="G78" s="51">
        <v>0.16200000000000001</v>
      </c>
      <c r="H78" s="51">
        <v>0.26400000000000001</v>
      </c>
      <c r="I78" s="51">
        <v>0.75900000000000001</v>
      </c>
      <c r="J78" s="51">
        <v>0.246</v>
      </c>
      <c r="K78" s="54">
        <f t="shared" si="3"/>
        <v>3.5242990654205615E-2</v>
      </c>
      <c r="L78" s="54">
        <f t="shared" si="4"/>
        <v>25.215646940822477</v>
      </c>
      <c r="M78" s="54">
        <f t="shared" si="5"/>
        <v>74.784353059177519</v>
      </c>
      <c r="N78" s="19" t="s">
        <v>104</v>
      </c>
    </row>
    <row r="79" spans="1:14" ht="15" thickBot="1" x14ac:dyDescent="0.4">
      <c r="A79" s="19">
        <v>2</v>
      </c>
      <c r="B79" s="21" t="s">
        <v>34</v>
      </c>
      <c r="C79" s="30">
        <v>7</v>
      </c>
      <c r="D79" s="33" t="s">
        <v>42</v>
      </c>
      <c r="E79" s="34" t="s">
        <v>15</v>
      </c>
      <c r="F79" s="19" t="s">
        <v>97</v>
      </c>
      <c r="G79" s="51">
        <v>0.17</v>
      </c>
      <c r="H79" s="51">
        <v>0.24299999999999999</v>
      </c>
      <c r="I79" s="51">
        <v>0.29399999999999998</v>
      </c>
      <c r="J79" s="51">
        <v>0.22900000000000001</v>
      </c>
      <c r="K79" s="54">
        <f t="shared" si="3"/>
        <v>1.0915887850467288E-2</v>
      </c>
      <c r="L79" s="54">
        <f t="shared" si="4"/>
        <v>7.810096957539284</v>
      </c>
      <c r="M79" s="54">
        <f t="shared" si="5"/>
        <v>92.189903042460713</v>
      </c>
      <c r="N79" s="19" t="s">
        <v>104</v>
      </c>
    </row>
    <row r="80" spans="1:14" ht="15" thickBot="1" x14ac:dyDescent="0.4">
      <c r="A80" s="19">
        <v>2</v>
      </c>
      <c r="B80" s="21" t="s">
        <v>34</v>
      </c>
      <c r="C80" s="30">
        <v>8</v>
      </c>
      <c r="D80" s="33" t="s">
        <v>43</v>
      </c>
      <c r="E80" s="34" t="s">
        <v>15</v>
      </c>
      <c r="F80" s="19" t="s">
        <v>98</v>
      </c>
      <c r="G80" s="51">
        <v>0.153</v>
      </c>
      <c r="H80" s="51">
        <v>0.27600000000000002</v>
      </c>
      <c r="I80" s="51">
        <v>0.36899999999999999</v>
      </c>
      <c r="J80" s="51">
        <v>0.40400000000000003</v>
      </c>
      <c r="K80" s="54">
        <f t="shared" si="3"/>
        <v>3.714018691588785E-2</v>
      </c>
      <c r="L80" s="54">
        <f t="shared" si="4"/>
        <v>26.573052490805754</v>
      </c>
      <c r="M80" s="54">
        <f t="shared" si="5"/>
        <v>73.42694750919425</v>
      </c>
      <c r="N80" s="19" t="s">
        <v>104</v>
      </c>
    </row>
    <row r="81" spans="1:14" ht="15" thickBot="1" x14ac:dyDescent="0.4">
      <c r="A81" s="19">
        <v>2</v>
      </c>
      <c r="B81" s="21" t="s">
        <v>34</v>
      </c>
      <c r="C81" s="30">
        <v>9</v>
      </c>
      <c r="D81" s="33" t="s">
        <v>44</v>
      </c>
      <c r="E81" s="34" t="s">
        <v>15</v>
      </c>
      <c r="F81" s="19" t="s">
        <v>98</v>
      </c>
      <c r="G81" s="51">
        <v>0.153</v>
      </c>
      <c r="H81" s="51">
        <v>0.35599999999999998</v>
      </c>
      <c r="I81" s="51">
        <v>0.42099999999999999</v>
      </c>
      <c r="J81" s="51">
        <v>0.42799999999999999</v>
      </c>
      <c r="K81" s="54">
        <f t="shared" si="3"/>
        <v>4.0242990654205606E-2</v>
      </c>
      <c r="L81" s="54">
        <f t="shared" si="4"/>
        <v>28.793045804078904</v>
      </c>
      <c r="M81" s="54">
        <f t="shared" si="5"/>
        <v>71.206954195921099</v>
      </c>
      <c r="N81" s="19" t="s">
        <v>104</v>
      </c>
    </row>
    <row r="82" spans="1:14" ht="15" thickBot="1" x14ac:dyDescent="0.4">
      <c r="A82" s="19">
        <v>2</v>
      </c>
      <c r="B82" s="21" t="s">
        <v>34</v>
      </c>
      <c r="C82" s="30">
        <v>10</v>
      </c>
      <c r="D82" s="33" t="s">
        <v>45</v>
      </c>
      <c r="E82" s="34" t="s">
        <v>15</v>
      </c>
      <c r="F82" s="19" t="s">
        <v>98</v>
      </c>
      <c r="G82" s="51">
        <v>0.16200000000000001</v>
      </c>
      <c r="H82" s="51">
        <v>0.38300000000000001</v>
      </c>
      <c r="I82" s="51">
        <v>0.54500000000000004</v>
      </c>
      <c r="J82" s="51">
        <v>0.82099999999999995</v>
      </c>
      <c r="K82" s="54">
        <f t="shared" si="3"/>
        <v>9.1766355140186912E-2</v>
      </c>
      <c r="L82" s="54">
        <f t="shared" si="4"/>
        <v>65.656970912738217</v>
      </c>
      <c r="M82" s="54">
        <f t="shared" si="5"/>
        <v>34.343029087261783</v>
      </c>
      <c r="N82" s="19" t="s">
        <v>104</v>
      </c>
    </row>
    <row r="83" spans="1:14" ht="15" thickBot="1" x14ac:dyDescent="0.4">
      <c r="A83" s="19">
        <v>2</v>
      </c>
      <c r="B83" s="21" t="s">
        <v>47</v>
      </c>
      <c r="C83" s="30">
        <v>2</v>
      </c>
      <c r="D83" s="33" t="s">
        <v>48</v>
      </c>
      <c r="E83" s="34" t="s">
        <v>49</v>
      </c>
      <c r="F83" s="31" t="s">
        <v>50</v>
      </c>
      <c r="G83" s="52">
        <v>0.16300000000000001</v>
      </c>
      <c r="H83" s="52">
        <v>0.71299999999999997</v>
      </c>
      <c r="I83" s="52">
        <v>0.748</v>
      </c>
      <c r="J83" s="52">
        <v>1.0740000000000001</v>
      </c>
      <c r="K83" s="54">
        <f t="shared" si="3"/>
        <v>0.12259813084112149</v>
      </c>
      <c r="L83" s="54">
        <f t="shared" si="4"/>
        <v>87.71648278167838</v>
      </c>
      <c r="M83" s="54">
        <f t="shared" si="5"/>
        <v>12.28351721832162</v>
      </c>
      <c r="N83" s="19" t="s">
        <v>104</v>
      </c>
    </row>
    <row r="84" spans="1:14" ht="15" thickBot="1" x14ac:dyDescent="0.4">
      <c r="A84" s="19">
        <v>2</v>
      </c>
      <c r="B84" s="21" t="s">
        <v>47</v>
      </c>
      <c r="C84" s="30">
        <v>3</v>
      </c>
      <c r="D84" s="33" t="s">
        <v>51</v>
      </c>
      <c r="E84" s="34" t="s">
        <v>49</v>
      </c>
      <c r="F84" s="31" t="s">
        <v>50</v>
      </c>
      <c r="G84" s="52">
        <v>0.153</v>
      </c>
      <c r="H84" s="52">
        <v>0.70099999999999996</v>
      </c>
      <c r="I84" s="52">
        <v>0.77900000000000003</v>
      </c>
      <c r="J84" s="52">
        <v>0.879</v>
      </c>
      <c r="K84" s="54">
        <f t="shared" si="3"/>
        <v>0.10209345794392523</v>
      </c>
      <c r="L84" s="54">
        <f t="shared" si="4"/>
        <v>73.045804078903387</v>
      </c>
      <c r="M84" s="54">
        <f t="shared" si="5"/>
        <v>26.954195921096613</v>
      </c>
      <c r="N84" s="19" t="s">
        <v>104</v>
      </c>
    </row>
    <row r="85" spans="1:14" ht="15" thickBot="1" x14ac:dyDescent="0.4">
      <c r="A85" s="19">
        <v>2</v>
      </c>
      <c r="B85" s="21" t="s">
        <v>47</v>
      </c>
      <c r="C85" s="30">
        <v>4</v>
      </c>
      <c r="D85" s="33" t="s">
        <v>52</v>
      </c>
      <c r="E85" s="34" t="s">
        <v>49</v>
      </c>
      <c r="F85" s="31" t="s">
        <v>50</v>
      </c>
      <c r="G85" s="52">
        <v>0.16500000000000001</v>
      </c>
      <c r="H85" s="52">
        <v>0.56499999999999995</v>
      </c>
      <c r="I85" s="52">
        <v>0.60499999999999998</v>
      </c>
      <c r="J85" s="52">
        <v>0.60199999999999998</v>
      </c>
      <c r="K85" s="54">
        <f t="shared" si="3"/>
        <v>6.2439252336448585E-2</v>
      </c>
      <c r="L85" s="54">
        <f t="shared" si="4"/>
        <v>44.674022066198596</v>
      </c>
      <c r="M85" s="54">
        <f t="shared" si="5"/>
        <v>55.325977933801404</v>
      </c>
      <c r="N85" s="19" t="s">
        <v>104</v>
      </c>
    </row>
    <row r="86" spans="1:14" ht="15" thickBot="1" x14ac:dyDescent="0.4">
      <c r="A86" s="19">
        <v>2</v>
      </c>
      <c r="B86" s="21" t="s">
        <v>47</v>
      </c>
      <c r="C86" s="30">
        <v>5</v>
      </c>
      <c r="D86" s="33" t="s">
        <v>53</v>
      </c>
      <c r="E86" s="34" t="s">
        <v>15</v>
      </c>
      <c r="F86" s="19" t="s">
        <v>99</v>
      </c>
      <c r="G86" s="53">
        <v>0.184</v>
      </c>
      <c r="H86" s="53">
        <v>0.29399999999999998</v>
      </c>
      <c r="I86" s="53">
        <v>0.50900000000000001</v>
      </c>
      <c r="J86" s="53">
        <v>0.50800000000000001</v>
      </c>
      <c r="K86" s="54">
        <f t="shared" si="3"/>
        <v>5.1467289719626171E-2</v>
      </c>
      <c r="L86" s="54">
        <f t="shared" si="4"/>
        <v>36.823804747576069</v>
      </c>
      <c r="M86" s="54">
        <f t="shared" si="5"/>
        <v>63.176195252423931</v>
      </c>
      <c r="N86" s="19" t="s">
        <v>104</v>
      </c>
    </row>
    <row r="87" spans="1:14" ht="15" thickBot="1" x14ac:dyDescent="0.4">
      <c r="A87" s="19">
        <v>2</v>
      </c>
      <c r="B87" s="21" t="s">
        <v>47</v>
      </c>
      <c r="C87" s="30">
        <v>6</v>
      </c>
      <c r="D87" s="33" t="s">
        <v>54</v>
      </c>
      <c r="E87" s="34" t="s">
        <v>15</v>
      </c>
      <c r="F87" s="19" t="s">
        <v>99</v>
      </c>
      <c r="G87" s="53">
        <v>0.159</v>
      </c>
      <c r="H87" s="53">
        <v>0.32300000000000001</v>
      </c>
      <c r="I87" s="53">
        <v>0.55000000000000004</v>
      </c>
      <c r="J87" s="53">
        <v>0.82099999999999995</v>
      </c>
      <c r="K87" s="54">
        <f t="shared" si="3"/>
        <v>9.4102803738317753E-2</v>
      </c>
      <c r="L87" s="54">
        <f t="shared" si="4"/>
        <v>67.328652624540297</v>
      </c>
      <c r="M87" s="54">
        <f t="shared" si="5"/>
        <v>32.671347375459703</v>
      </c>
      <c r="N87" s="19" t="s">
        <v>104</v>
      </c>
    </row>
    <row r="88" spans="1:14" ht="15" thickBot="1" x14ac:dyDescent="0.4">
      <c r="A88" s="19">
        <v>2</v>
      </c>
      <c r="B88" s="21" t="s">
        <v>47</v>
      </c>
      <c r="C88" s="30">
        <v>7</v>
      </c>
      <c r="D88" s="33" t="s">
        <v>55</v>
      </c>
      <c r="E88" s="34" t="s">
        <v>15</v>
      </c>
      <c r="F88" s="19" t="s">
        <v>99</v>
      </c>
      <c r="G88" s="53">
        <v>0.17199999999999999</v>
      </c>
      <c r="H88" s="53">
        <v>0.28799999999999998</v>
      </c>
      <c r="I88" s="53">
        <v>0.495</v>
      </c>
      <c r="J88" s="53">
        <v>0.73199999999999998</v>
      </c>
      <c r="K88" s="54">
        <f t="shared" si="3"/>
        <v>7.9878504672897199E-2</v>
      </c>
      <c r="L88" s="54">
        <f t="shared" si="4"/>
        <v>57.151454363089286</v>
      </c>
      <c r="M88" s="54">
        <f t="shared" si="5"/>
        <v>42.848545636910714</v>
      </c>
      <c r="N88" s="19" t="s">
        <v>104</v>
      </c>
    </row>
    <row r="89" spans="1:14" ht="15" thickBot="1" x14ac:dyDescent="0.4">
      <c r="A89" s="19">
        <v>2</v>
      </c>
      <c r="B89" s="21" t="s">
        <v>47</v>
      </c>
      <c r="C89" s="30">
        <v>8</v>
      </c>
      <c r="D89" s="33" t="s">
        <v>56</v>
      </c>
      <c r="E89" s="34" t="s">
        <v>15</v>
      </c>
      <c r="F89" s="19" t="s">
        <v>100</v>
      </c>
      <c r="G89" s="55">
        <v>0.219</v>
      </c>
      <c r="H89" s="55">
        <v>0.26500000000000001</v>
      </c>
      <c r="I89" s="55">
        <v>0.746</v>
      </c>
      <c r="J89" s="55">
        <v>0.73699999999999999</v>
      </c>
      <c r="K89" s="54">
        <f t="shared" si="3"/>
        <v>8.6271028037383179E-2</v>
      </c>
      <c r="L89" s="54">
        <f t="shared" si="4"/>
        <v>61.725175526579747</v>
      </c>
      <c r="M89" s="54">
        <f t="shared" si="5"/>
        <v>38.274824473420253</v>
      </c>
      <c r="N89" s="19" t="s">
        <v>104</v>
      </c>
    </row>
    <row r="90" spans="1:14" ht="15" thickBot="1" x14ac:dyDescent="0.4">
      <c r="A90" s="19">
        <v>2</v>
      </c>
      <c r="B90" s="21" t="s">
        <v>47</v>
      </c>
      <c r="C90" s="30">
        <v>9</v>
      </c>
      <c r="D90" s="33" t="s">
        <v>57</v>
      </c>
      <c r="E90" s="34" t="s">
        <v>15</v>
      </c>
      <c r="F90" s="19" t="s">
        <v>100</v>
      </c>
      <c r="G90" s="55">
        <v>0.19900000000000001</v>
      </c>
      <c r="H90" s="55">
        <v>0.34799999999999998</v>
      </c>
      <c r="I90" s="55">
        <v>0.65800000000000003</v>
      </c>
      <c r="J90" s="55">
        <v>0.754</v>
      </c>
      <c r="K90" s="54">
        <f t="shared" si="3"/>
        <v>8.4700934579439252E-2</v>
      </c>
      <c r="L90" s="54">
        <f t="shared" si="4"/>
        <v>60.601805416248752</v>
      </c>
      <c r="M90" s="54">
        <f t="shared" si="5"/>
        <v>39.398194583751248</v>
      </c>
      <c r="N90" s="19" t="s">
        <v>104</v>
      </c>
    </row>
    <row r="91" spans="1:14" ht="15" thickBot="1" x14ac:dyDescent="0.4">
      <c r="A91" s="19">
        <v>2</v>
      </c>
      <c r="B91" s="21" t="s">
        <v>47</v>
      </c>
      <c r="C91" s="30">
        <v>10</v>
      </c>
      <c r="D91" s="33" t="s">
        <v>58</v>
      </c>
      <c r="E91" s="34" t="s">
        <v>15</v>
      </c>
      <c r="F91" s="19" t="s">
        <v>100</v>
      </c>
      <c r="G91" s="55">
        <v>0.20100000000000001</v>
      </c>
      <c r="H91" s="55">
        <v>0.52200000000000002</v>
      </c>
      <c r="I91" s="55">
        <v>0.75700000000000001</v>
      </c>
      <c r="J91" s="55">
        <v>0.77800000000000002</v>
      </c>
      <c r="K91" s="54">
        <f t="shared" si="3"/>
        <v>8.7084112149532725E-2</v>
      </c>
      <c r="L91" s="54">
        <f t="shared" si="4"/>
        <v>62.306920762286879</v>
      </c>
      <c r="M91" s="54">
        <f t="shared" si="5"/>
        <v>37.693079237713121</v>
      </c>
      <c r="N91" s="19" t="s">
        <v>104</v>
      </c>
    </row>
    <row r="92" spans="1:14" ht="15" thickBot="1" x14ac:dyDescent="0.4">
      <c r="B92" s="21"/>
      <c r="C92" s="30"/>
      <c r="D92" s="33"/>
      <c r="E92" s="34"/>
      <c r="F92" s="31"/>
      <c r="G92" s="20"/>
      <c r="H92" s="20"/>
      <c r="I92" s="20"/>
      <c r="J92" s="20"/>
    </row>
    <row r="93" spans="1:14" ht="15" thickBot="1" x14ac:dyDescent="0.4">
      <c r="B93" s="21"/>
      <c r="C93" s="30"/>
      <c r="D93" s="33"/>
      <c r="E93" s="34"/>
      <c r="F93" s="31"/>
      <c r="G93" s="20"/>
      <c r="H93" s="20"/>
      <c r="I93" s="20"/>
      <c r="J93" s="20"/>
    </row>
    <row r="94" spans="1:14" ht="15" thickBot="1" x14ac:dyDescent="0.4">
      <c r="B94" s="21"/>
      <c r="C94" s="30"/>
      <c r="D94" s="33"/>
      <c r="E94" s="34"/>
      <c r="F94" s="31"/>
      <c r="G94" s="20"/>
      <c r="H94" s="20"/>
      <c r="I94" s="20"/>
      <c r="J94" s="20"/>
    </row>
    <row r="95" spans="1:14" ht="15" thickBot="1" x14ac:dyDescent="0.4">
      <c r="B95" s="21"/>
      <c r="C95" s="30"/>
      <c r="D95" s="33"/>
      <c r="E95" s="34"/>
      <c r="F95" s="31"/>
      <c r="G95" s="20"/>
      <c r="H95" s="20"/>
      <c r="I95" s="20"/>
      <c r="J95" s="20"/>
    </row>
    <row r="96" spans="1:14" ht="15" thickBot="1" x14ac:dyDescent="0.4">
      <c r="B96" s="21"/>
      <c r="C96" s="30"/>
      <c r="D96" s="33"/>
      <c r="E96" s="34"/>
      <c r="F96" s="31"/>
      <c r="G96" s="20"/>
      <c r="H96" s="20"/>
      <c r="I96" s="20"/>
      <c r="J96" s="20"/>
    </row>
    <row r="97" spans="2:10" ht="15" thickBot="1" x14ac:dyDescent="0.4">
      <c r="B97" s="21"/>
      <c r="C97" s="30"/>
      <c r="D97" s="33"/>
      <c r="E97" s="34"/>
      <c r="F97" s="31"/>
      <c r="G97" s="20"/>
      <c r="H97" s="20"/>
      <c r="I97" s="20"/>
      <c r="J97" s="20"/>
    </row>
    <row r="98" spans="2:10" ht="15" thickBot="1" x14ac:dyDescent="0.4">
      <c r="B98" s="21"/>
      <c r="C98" s="30"/>
      <c r="D98" s="33"/>
      <c r="E98" s="34"/>
      <c r="F98" s="31"/>
      <c r="G98" s="20"/>
      <c r="H98" s="20"/>
      <c r="I98" s="20"/>
      <c r="J98" s="20"/>
    </row>
    <row r="99" spans="2:10" ht="15" thickBot="1" x14ac:dyDescent="0.4">
      <c r="B99" s="21"/>
      <c r="C99" s="30"/>
      <c r="D99" s="33"/>
      <c r="E99" s="34"/>
      <c r="F99" s="31"/>
      <c r="G99" s="20"/>
      <c r="H99" s="20"/>
      <c r="I99" s="20"/>
      <c r="J99" s="20"/>
    </row>
    <row r="100" spans="2:10" ht="15" thickBot="1" x14ac:dyDescent="0.4">
      <c r="B100" s="21"/>
      <c r="C100" s="30"/>
      <c r="D100" s="33"/>
      <c r="E100" s="34"/>
      <c r="F100" s="31"/>
      <c r="G100" s="20"/>
      <c r="H100" s="20"/>
      <c r="I100" s="20"/>
      <c r="J100" s="20"/>
    </row>
    <row r="101" spans="2:10" ht="15" thickBot="1" x14ac:dyDescent="0.4">
      <c r="B101" s="21"/>
      <c r="C101" s="30"/>
      <c r="D101" s="33"/>
      <c r="E101" s="34"/>
      <c r="F101" s="31"/>
      <c r="G101" s="20"/>
      <c r="H101" s="20"/>
      <c r="I101" s="20"/>
      <c r="J101" s="20"/>
    </row>
    <row r="102" spans="2:10" ht="15" thickBot="1" x14ac:dyDescent="0.4">
      <c r="B102" s="21"/>
      <c r="C102" s="30"/>
      <c r="D102" s="33"/>
      <c r="E102" s="34"/>
      <c r="F102" s="31"/>
      <c r="G102" s="20"/>
      <c r="H102" s="20"/>
      <c r="I102" s="20"/>
      <c r="J102" s="20"/>
    </row>
    <row r="103" spans="2:10" ht="15" thickBot="1" x14ac:dyDescent="0.4">
      <c r="B103" s="21"/>
      <c r="C103" s="30"/>
      <c r="D103" s="33"/>
      <c r="E103" s="34"/>
      <c r="F103" s="31"/>
      <c r="G103" s="20"/>
      <c r="H103" s="20"/>
      <c r="I103" s="20"/>
      <c r="J103" s="20"/>
    </row>
    <row r="104" spans="2:10" ht="15" thickBot="1" x14ac:dyDescent="0.4">
      <c r="B104" s="21"/>
      <c r="C104" s="30"/>
      <c r="D104" s="33"/>
      <c r="E104" s="34"/>
      <c r="F104" s="31"/>
      <c r="G104" s="20"/>
      <c r="H104" s="20"/>
      <c r="I104" s="20"/>
      <c r="J104" s="20"/>
    </row>
    <row r="105" spans="2:10" ht="15" thickBot="1" x14ac:dyDescent="0.4">
      <c r="B105" s="21"/>
      <c r="C105" s="30"/>
      <c r="D105" s="33"/>
      <c r="E105" s="34"/>
      <c r="F105" s="31"/>
      <c r="G105" s="20"/>
      <c r="H105" s="20"/>
      <c r="I105" s="20"/>
      <c r="J105" s="20"/>
    </row>
    <row r="106" spans="2:10" ht="15" thickBot="1" x14ac:dyDescent="0.4">
      <c r="B106" s="21"/>
      <c r="C106" s="30"/>
      <c r="D106" s="33"/>
      <c r="E106" s="34"/>
      <c r="F106" s="31"/>
      <c r="G106" s="20"/>
      <c r="H106" s="20"/>
      <c r="I106" s="20"/>
      <c r="J106" s="20"/>
    </row>
    <row r="107" spans="2:10" ht="15" thickBot="1" x14ac:dyDescent="0.4">
      <c r="B107" s="21"/>
      <c r="C107" s="30"/>
      <c r="D107" s="33"/>
      <c r="E107" s="34"/>
      <c r="F107" s="31"/>
      <c r="G107" s="20"/>
      <c r="H107" s="20"/>
      <c r="I107" s="20"/>
      <c r="J107" s="20"/>
    </row>
    <row r="108" spans="2:10" ht="15" thickBot="1" x14ac:dyDescent="0.4">
      <c r="B108" s="21"/>
      <c r="C108" s="30"/>
      <c r="D108" s="33"/>
      <c r="E108" s="34"/>
      <c r="F108" s="31"/>
      <c r="G108" s="20"/>
      <c r="H108" s="20"/>
      <c r="I108" s="20"/>
      <c r="J108" s="20"/>
    </row>
    <row r="109" spans="2:10" ht="15" thickBot="1" x14ac:dyDescent="0.4">
      <c r="B109" s="21"/>
      <c r="C109" s="30"/>
      <c r="D109" s="33"/>
      <c r="E109" s="34"/>
      <c r="F109" s="31"/>
      <c r="G109" s="20"/>
      <c r="H109" s="20"/>
      <c r="I109" s="20"/>
      <c r="J109" s="20"/>
    </row>
    <row r="110" spans="2:10" ht="15" thickBot="1" x14ac:dyDescent="0.4">
      <c r="B110" s="21"/>
      <c r="C110" s="30"/>
      <c r="D110" s="33"/>
      <c r="E110" s="34"/>
      <c r="F110" s="31"/>
      <c r="G110" s="20"/>
      <c r="H110" s="20"/>
      <c r="I110" s="20"/>
      <c r="J110" s="20"/>
    </row>
    <row r="111" spans="2:10" ht="15" thickBot="1" x14ac:dyDescent="0.4">
      <c r="B111" s="21"/>
      <c r="C111" s="30"/>
      <c r="D111" s="33"/>
      <c r="E111" s="34"/>
      <c r="F111" s="31"/>
      <c r="G111" s="20"/>
      <c r="H111" s="20"/>
      <c r="I111" s="20"/>
      <c r="J111" s="20"/>
    </row>
    <row r="112" spans="2:10" x14ac:dyDescent="0.35">
      <c r="B112" s="21"/>
      <c r="C112" s="30"/>
      <c r="D112" s="33"/>
      <c r="E112" s="34"/>
      <c r="F112" s="31"/>
      <c r="G112" s="20"/>
      <c r="H112" s="20"/>
      <c r="I112" s="20"/>
      <c r="J112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470F-77E8-43CE-91C0-2C04E90C4350}">
  <dimension ref="A1:N185"/>
  <sheetViews>
    <sheetView tabSelected="1" workbookViewId="0">
      <selection activeCell="D7" sqref="A1:N181"/>
    </sheetView>
  </sheetViews>
  <sheetFormatPr defaultRowHeight="14.5" x14ac:dyDescent="0.35"/>
  <cols>
    <col min="1" max="1" width="20.1796875" style="19" customWidth="1"/>
  </cols>
  <sheetData>
    <row r="1" spans="1:14" ht="29.5" thickBot="1" x14ac:dyDescent="0.4">
      <c r="A1" s="24" t="str">
        <f>'JEL423'!A1</f>
        <v>Plate_no</v>
      </c>
      <c r="B1" s="56" t="str">
        <f>'JEL423'!B1</f>
        <v>Well
Row</v>
      </c>
      <c r="C1" s="56" t="str">
        <f>'JEL423'!C1</f>
        <v>Well
Col</v>
      </c>
      <c r="D1" s="56" t="str">
        <f>'JEL423'!D1</f>
        <v>Well</v>
      </c>
      <c r="E1" s="56" t="str">
        <f>'JEL423'!E1</f>
        <v>Type</v>
      </c>
      <c r="F1" s="56" t="str">
        <f>'JEL423'!F1</f>
        <v>Group</v>
      </c>
      <c r="G1" s="56">
        <f>'JEL423'!G1</f>
        <v>0</v>
      </c>
      <c r="H1" s="56">
        <f>'JEL423'!H1</f>
        <v>3</v>
      </c>
      <c r="I1" s="56">
        <f>'JEL423'!I1</f>
        <v>5</v>
      </c>
      <c r="J1" s="56">
        <f>'JEL423'!J1</f>
        <v>7</v>
      </c>
      <c r="K1" s="56" t="str">
        <f>'JEL423'!K1</f>
        <v>Slope</v>
      </c>
      <c r="L1" s="56" t="str">
        <f>'JEL423'!L1</f>
        <v>Prop_Growth</v>
      </c>
      <c r="M1" s="56" t="str">
        <f>'JEL423'!M1</f>
        <v>Prop_Inhibition</v>
      </c>
      <c r="N1" s="56" t="str">
        <f>'JEL423'!N1</f>
        <v>Bd_strain</v>
      </c>
    </row>
    <row r="2" spans="1:14" ht="29.5" thickBot="1" x14ac:dyDescent="0.4">
      <c r="A2" s="56">
        <f>'JEL423'!A2</f>
        <v>1</v>
      </c>
      <c r="B2" s="56" t="str">
        <f>'JEL423'!B2</f>
        <v>B</v>
      </c>
      <c r="C2" s="56">
        <f>'JEL423'!C2</f>
        <v>2</v>
      </c>
      <c r="D2" s="56" t="str">
        <f>'JEL423'!D2</f>
        <v>B2</v>
      </c>
      <c r="E2" s="56" t="str">
        <f>'JEL423'!E2</f>
        <v>Nutrient_Depleted</v>
      </c>
      <c r="F2" s="56" t="str">
        <f>'JEL423'!F2</f>
        <v>Bd_Prova</v>
      </c>
      <c r="G2" s="56">
        <f>'JEL423'!G2</f>
        <v>0.14000000000000001</v>
      </c>
      <c r="H2" s="56">
        <f>'JEL423'!H2</f>
        <v>0.54600000000000004</v>
      </c>
      <c r="I2" s="56">
        <f>'JEL423'!I2</f>
        <v>0.89800000000000002</v>
      </c>
      <c r="J2" s="56">
        <f>'JEL423'!J2</f>
        <v>0.94799999999999995</v>
      </c>
      <c r="K2" s="56">
        <f>'JEL423'!K2</f>
        <v>0.1222056074766355</v>
      </c>
      <c r="L2" s="56">
        <f>'JEL423'!L2</f>
        <v>85.413808870598984</v>
      </c>
      <c r="M2" s="56">
        <f>'JEL423'!M2</f>
        <v>14.586191129401016</v>
      </c>
      <c r="N2" s="56" t="str">
        <f>'JEL423'!N2</f>
        <v>JEL423</v>
      </c>
    </row>
    <row r="3" spans="1:14" ht="29.5" thickBot="1" x14ac:dyDescent="0.4">
      <c r="A3" s="56">
        <f>'JEL423'!A3</f>
        <v>1</v>
      </c>
      <c r="B3" s="56" t="str">
        <f>'JEL423'!B3</f>
        <v>B</v>
      </c>
      <c r="C3" s="56">
        <f>'JEL423'!C3</f>
        <v>3</v>
      </c>
      <c r="D3" s="56" t="str">
        <f>'JEL423'!D3</f>
        <v>B3</v>
      </c>
      <c r="E3" s="56" t="str">
        <f>'JEL423'!E3</f>
        <v>Nutrient_Depleted</v>
      </c>
      <c r="F3" s="56" t="str">
        <f>'JEL423'!F3</f>
        <v>Bd_Prova</v>
      </c>
      <c r="G3" s="56">
        <f>'JEL423'!G3</f>
        <v>0.14399999999999999</v>
      </c>
      <c r="H3" s="56">
        <f>'JEL423'!H3</f>
        <v>0.51</v>
      </c>
      <c r="I3" s="56">
        <f>'JEL423'!I3</f>
        <v>0.80600000000000005</v>
      </c>
      <c r="J3" s="56">
        <f>'JEL423'!J3</f>
        <v>0.875</v>
      </c>
      <c r="K3" s="56">
        <f>'JEL423'!K3</f>
        <v>0.10948598130841121</v>
      </c>
      <c r="L3" s="56">
        <f>'JEL423'!L3</f>
        <v>76.523613560650588</v>
      </c>
      <c r="M3" s="56">
        <f>'JEL423'!M3</f>
        <v>23.476386439349412</v>
      </c>
      <c r="N3" s="56" t="str">
        <f>'JEL423'!N3</f>
        <v>JEL423</v>
      </c>
    </row>
    <row r="4" spans="1:14" ht="29.5" thickBot="1" x14ac:dyDescent="0.4">
      <c r="A4" s="56">
        <f>'JEL423'!A4</f>
        <v>1</v>
      </c>
      <c r="B4" s="56" t="str">
        <f>'JEL423'!B4</f>
        <v>B</v>
      </c>
      <c r="C4" s="56">
        <f>'JEL423'!C4</f>
        <v>4</v>
      </c>
      <c r="D4" s="56" t="str">
        <f>'JEL423'!D4</f>
        <v>B4</v>
      </c>
      <c r="E4" s="56" t="str">
        <f>'JEL423'!E4</f>
        <v>Nutrient_Depleted</v>
      </c>
      <c r="F4" s="56" t="str">
        <f>'JEL423'!F4</f>
        <v>Bd_Prova</v>
      </c>
      <c r="G4" s="56">
        <f>'JEL423'!G4</f>
        <v>0.23100000000000001</v>
      </c>
      <c r="H4" s="56">
        <f>'JEL423'!H4</f>
        <v>0.52</v>
      </c>
      <c r="I4" s="56">
        <f>'JEL423'!I4</f>
        <v>0.78800000000000003</v>
      </c>
      <c r="J4" s="56">
        <f>'JEL423'!J4</f>
        <v>1.246</v>
      </c>
      <c r="K4" s="56">
        <f>'JEL423'!K4</f>
        <v>0.14124299065420559</v>
      </c>
      <c r="L4" s="56">
        <f>'JEL423'!L4</f>
        <v>98.719707361682666</v>
      </c>
      <c r="M4" s="56">
        <f>'JEL423'!M4</f>
        <v>1.2802926383173343</v>
      </c>
      <c r="N4" s="56" t="str">
        <f>'JEL423'!N4</f>
        <v>JEL423</v>
      </c>
    </row>
    <row r="5" spans="1:14" ht="29.5" thickBot="1" x14ac:dyDescent="0.4">
      <c r="A5" s="56">
        <f>'JEL423'!A5</f>
        <v>1</v>
      </c>
      <c r="B5" s="56" t="str">
        <f>'JEL423'!B5</f>
        <v>B</v>
      </c>
      <c r="C5" s="56">
        <f>'JEL423'!C5</f>
        <v>5</v>
      </c>
      <c r="D5" s="56" t="str">
        <f>'JEL423'!D5</f>
        <v>B5</v>
      </c>
      <c r="E5" s="56" t="str">
        <f>'JEL423'!E5</f>
        <v>Unknown</v>
      </c>
      <c r="F5" s="56" t="str">
        <f>'JEL423'!F5</f>
        <v>CP20G1</v>
      </c>
      <c r="G5" s="56">
        <f>'JEL423'!G5</f>
        <v>0.159</v>
      </c>
      <c r="H5" s="56">
        <f>'JEL423'!H5</f>
        <v>0.63</v>
      </c>
      <c r="I5" s="56">
        <f>'JEL423'!I5</f>
        <v>0.81699999999999995</v>
      </c>
      <c r="J5" s="56">
        <f>'JEL423'!J5</f>
        <v>0.97</v>
      </c>
      <c r="K5" s="56">
        <f>'JEL423'!K5</f>
        <v>0.11607476635514019</v>
      </c>
      <c r="L5" s="56">
        <f>'JEL423'!L5</f>
        <v>81.128747795414469</v>
      </c>
      <c r="M5" s="56">
        <f>'JEL423'!M5</f>
        <v>18.871252204585531</v>
      </c>
      <c r="N5" s="56" t="str">
        <f>'JEL423'!N5</f>
        <v>JEL423</v>
      </c>
    </row>
    <row r="6" spans="1:14" ht="29.5" thickBot="1" x14ac:dyDescent="0.4">
      <c r="A6" s="56">
        <f>'JEL423'!A6</f>
        <v>1</v>
      </c>
      <c r="B6" s="56" t="str">
        <f>'JEL423'!B6</f>
        <v>B</v>
      </c>
      <c r="C6" s="56">
        <f>'JEL423'!C6</f>
        <v>6</v>
      </c>
      <c r="D6" s="56" t="str">
        <f>'JEL423'!D6</f>
        <v>B6</v>
      </c>
      <c r="E6" s="56" t="str">
        <f>'JEL423'!E6</f>
        <v>Unknown</v>
      </c>
      <c r="F6" s="56" t="str">
        <f>'JEL423'!F6</f>
        <v>CP20G1</v>
      </c>
      <c r="G6" s="56">
        <f>'JEL423'!G6</f>
        <v>0.16400000000000001</v>
      </c>
      <c r="H6" s="56">
        <f>'JEL423'!H6</f>
        <v>0.63100000000000001</v>
      </c>
      <c r="I6" s="56">
        <f>'JEL423'!I6</f>
        <v>0.90900000000000003</v>
      </c>
      <c r="J6" s="56">
        <f>'JEL423'!J6</f>
        <v>1.04</v>
      </c>
      <c r="K6" s="56">
        <f>'JEL423'!K6</f>
        <v>0.12814953271028037</v>
      </c>
      <c r="L6" s="56">
        <f>'JEL423'!L6</f>
        <v>89.568227839832787</v>
      </c>
      <c r="M6" s="56">
        <f>'JEL423'!M6</f>
        <v>10.431772160167213</v>
      </c>
      <c r="N6" s="56" t="str">
        <f>'JEL423'!N6</f>
        <v>JEL423</v>
      </c>
    </row>
    <row r="7" spans="1:14" ht="29.5" thickBot="1" x14ac:dyDescent="0.4">
      <c r="A7" s="56">
        <f>'JEL423'!A7</f>
        <v>1</v>
      </c>
      <c r="B7" s="56" t="str">
        <f>'JEL423'!B7</f>
        <v>B</v>
      </c>
      <c r="C7" s="56">
        <f>'JEL423'!C7</f>
        <v>7</v>
      </c>
      <c r="D7" s="56" t="str">
        <f>'JEL423'!D7</f>
        <v>B7</v>
      </c>
      <c r="E7" s="56" t="str">
        <f>'JEL423'!E7</f>
        <v>Unknown</v>
      </c>
      <c r="F7" s="56" t="str">
        <f>'JEL423'!F7</f>
        <v>CP20G1</v>
      </c>
      <c r="G7" s="56">
        <f>'JEL423'!G7</f>
        <v>0.158</v>
      </c>
      <c r="H7" s="56">
        <f>'JEL423'!H7</f>
        <v>0.58199999999999996</v>
      </c>
      <c r="I7" s="56">
        <f>'JEL423'!I7</f>
        <v>0.71399999999999997</v>
      </c>
      <c r="J7" s="56">
        <f>'JEL423'!J7</f>
        <v>0.91500000000000004</v>
      </c>
      <c r="K7" s="56">
        <f>'JEL423'!K7</f>
        <v>0.10606542056074766</v>
      </c>
      <c r="L7" s="56">
        <f>'JEL423'!L7</f>
        <v>74.132863021751916</v>
      </c>
      <c r="M7" s="56">
        <f>'JEL423'!M7</f>
        <v>25.867136978248084</v>
      </c>
      <c r="N7" s="56" t="str">
        <f>'JEL423'!N7</f>
        <v>JEL423</v>
      </c>
    </row>
    <row r="8" spans="1:14" ht="29.5" thickBot="1" x14ac:dyDescent="0.4">
      <c r="A8" s="56">
        <f>'JEL423'!A8</f>
        <v>1</v>
      </c>
      <c r="B8" s="56" t="str">
        <f>'JEL423'!B8</f>
        <v>B</v>
      </c>
      <c r="C8" s="56">
        <f>'JEL423'!C8</f>
        <v>8</v>
      </c>
      <c r="D8" s="56" t="str">
        <f>'JEL423'!D8</f>
        <v>B8</v>
      </c>
      <c r="E8" s="56" t="str">
        <f>'JEL423'!E8</f>
        <v>Unknown</v>
      </c>
      <c r="F8" s="56" t="str">
        <f>'JEL423'!F8</f>
        <v>CP19F2</v>
      </c>
      <c r="G8" s="56">
        <f>'JEL423'!G8</f>
        <v>0.16500000000000001</v>
      </c>
      <c r="H8" s="56">
        <f>'JEL423'!H8</f>
        <v>0.34499999999999997</v>
      </c>
      <c r="I8" s="56">
        <f>'JEL423'!I8</f>
        <v>0.45900000000000002</v>
      </c>
      <c r="J8" s="56">
        <f>'JEL423'!J8</f>
        <v>0.51900000000000002</v>
      </c>
      <c r="K8" s="56">
        <f>'JEL423'!K8</f>
        <v>5.1700934579439251E-2</v>
      </c>
      <c r="L8" s="56">
        <f>'JEL423'!L8</f>
        <v>36.135606505976874</v>
      </c>
      <c r="M8" s="56">
        <f>'JEL423'!M8</f>
        <v>63.864393494023126</v>
      </c>
      <c r="N8" s="56" t="str">
        <f>'JEL423'!N8</f>
        <v>JEL423</v>
      </c>
    </row>
    <row r="9" spans="1:14" ht="29.5" thickBot="1" x14ac:dyDescent="0.4">
      <c r="A9" s="56">
        <f>'JEL423'!A9</f>
        <v>1</v>
      </c>
      <c r="B9" s="56" t="str">
        <f>'JEL423'!B9</f>
        <v>B</v>
      </c>
      <c r="C9" s="56">
        <f>'JEL423'!C9</f>
        <v>9</v>
      </c>
      <c r="D9" s="56" t="str">
        <f>'JEL423'!D9</f>
        <v>B9</v>
      </c>
      <c r="E9" s="56" t="str">
        <f>'JEL423'!E9</f>
        <v>Unknown</v>
      </c>
      <c r="F9" s="56" t="str">
        <f>'JEL423'!F9</f>
        <v>CP19F2</v>
      </c>
      <c r="G9" s="56">
        <f>'JEL423'!G9</f>
        <v>0.17</v>
      </c>
      <c r="H9" s="56">
        <f>'JEL423'!H9</f>
        <v>0.28899999999999998</v>
      </c>
      <c r="I9" s="56">
        <f>'JEL423'!I9</f>
        <v>0.378</v>
      </c>
      <c r="J9" s="56">
        <f>'JEL423'!J9</f>
        <v>0.59699999999999998</v>
      </c>
      <c r="K9" s="56">
        <f>'JEL423'!K9</f>
        <v>5.8261682242990658E-2</v>
      </c>
      <c r="L9" s="56">
        <f>'JEL423'!L9</f>
        <v>40.721144424848134</v>
      </c>
      <c r="M9" s="56">
        <f>'JEL423'!M9</f>
        <v>59.278855575151866</v>
      </c>
      <c r="N9" s="56" t="str">
        <f>'JEL423'!N9</f>
        <v>JEL423</v>
      </c>
    </row>
    <row r="10" spans="1:14" ht="29.5" thickBot="1" x14ac:dyDescent="0.4">
      <c r="A10" s="56">
        <f>'JEL423'!A10</f>
        <v>1</v>
      </c>
      <c r="B10" s="56" t="str">
        <f>'JEL423'!B10</f>
        <v>B</v>
      </c>
      <c r="C10" s="56">
        <f>'JEL423'!C10</f>
        <v>10</v>
      </c>
      <c r="D10" s="56" t="str">
        <f>'JEL423'!D10</f>
        <v>B10</v>
      </c>
      <c r="E10" s="56" t="str">
        <f>'JEL423'!E10</f>
        <v>Unknown</v>
      </c>
      <c r="F10" s="56" t="str">
        <f>'JEL423'!F10</f>
        <v>CP19F2</v>
      </c>
      <c r="G10" s="56">
        <f>'JEL423'!G10</f>
        <v>0.17699999999999999</v>
      </c>
      <c r="H10" s="56">
        <f>'JEL423'!H10</f>
        <v>0.313</v>
      </c>
      <c r="I10" s="56">
        <f>'JEL423'!I10</f>
        <v>0.40699999999999997</v>
      </c>
      <c r="J10" s="56">
        <f>'JEL423'!J10</f>
        <v>0.60899999999999999</v>
      </c>
      <c r="K10" s="56">
        <f>'JEL423'!K10</f>
        <v>5.9420560747663553E-2</v>
      </c>
      <c r="L10" s="56">
        <f>'JEL423'!L10</f>
        <v>41.531125481742762</v>
      </c>
      <c r="M10" s="56">
        <f>'JEL423'!M10</f>
        <v>58.468874518257238</v>
      </c>
      <c r="N10" s="56" t="str">
        <f>'JEL423'!N10</f>
        <v>JEL423</v>
      </c>
    </row>
    <row r="11" spans="1:14" ht="29.5" thickBot="1" x14ac:dyDescent="0.4">
      <c r="A11" s="56">
        <f>'JEL423'!A11</f>
        <v>1</v>
      </c>
      <c r="B11" s="56" t="str">
        <f>'JEL423'!B11</f>
        <v>B</v>
      </c>
      <c r="C11" s="56">
        <f>'JEL423'!C11</f>
        <v>11</v>
      </c>
      <c r="D11" s="56" t="str">
        <f>'JEL423'!D11</f>
        <v>B11</v>
      </c>
      <c r="E11" s="56" t="str">
        <f>'JEL423'!E11</f>
        <v>Unknown</v>
      </c>
      <c r="F11" s="56" t="str">
        <f>'JEL423'!F11</f>
        <v>CP13A</v>
      </c>
      <c r="G11" s="56">
        <f>'JEL423'!G11</f>
        <v>0.19900000000000001</v>
      </c>
      <c r="H11" s="56">
        <f>'JEL423'!H11</f>
        <v>0.29199999999999998</v>
      </c>
      <c r="I11" s="56">
        <f>'JEL423'!I11</f>
        <v>0.33100000000000002</v>
      </c>
      <c r="J11" s="56">
        <f>'JEL423'!J11</f>
        <v>0.33200000000000002</v>
      </c>
      <c r="K11" s="56">
        <f>'JEL423'!K11</f>
        <v>1.97196261682243E-2</v>
      </c>
      <c r="L11" s="56">
        <f>'JEL423'!L11</f>
        <v>13.782742177803906</v>
      </c>
      <c r="M11" s="56">
        <f>'JEL423'!M11</f>
        <v>86.217257822196089</v>
      </c>
      <c r="N11" s="56" t="str">
        <f>'JEL423'!N11</f>
        <v>JEL423</v>
      </c>
    </row>
    <row r="12" spans="1:14" ht="29.5" thickBot="1" x14ac:dyDescent="0.4">
      <c r="A12" s="56">
        <f>'JEL423'!A12</f>
        <v>1</v>
      </c>
      <c r="B12" s="56" t="str">
        <f>'JEL423'!B12</f>
        <v>C</v>
      </c>
      <c r="C12" s="56">
        <f>'JEL423'!C12</f>
        <v>2</v>
      </c>
      <c r="D12" s="56" t="str">
        <f>'JEL423'!D12</f>
        <v>C2</v>
      </c>
      <c r="E12" s="56" t="str">
        <f>'JEL423'!E12</f>
        <v>HK</v>
      </c>
      <c r="F12" s="56" t="str">
        <f>'JEL423'!F12</f>
        <v>Heat killed</v>
      </c>
      <c r="G12" s="56">
        <f>'JEL423'!G12</f>
        <v>0.16600000000000001</v>
      </c>
      <c r="H12" s="56">
        <f>'JEL423'!H12</f>
        <v>0.20599999999999999</v>
      </c>
      <c r="I12" s="56">
        <f>'JEL423'!I12</f>
        <v>0.218</v>
      </c>
      <c r="J12" s="56">
        <f>'JEL423'!J12</f>
        <v>0.21199999999999999</v>
      </c>
      <c r="K12" s="56">
        <f>'JEL423'!K12</f>
        <v>6.8971962616822431E-3</v>
      </c>
      <c r="L12" s="56">
        <f>'JEL423'!L12</f>
        <v>4.8206937095825984</v>
      </c>
      <c r="M12" s="56">
        <f>'JEL423'!M12</f>
        <v>95.179306290417401</v>
      </c>
      <c r="N12" s="56" t="str">
        <f>'JEL423'!N12</f>
        <v>JEL423</v>
      </c>
    </row>
    <row r="13" spans="1:14" ht="29.5" thickBot="1" x14ac:dyDescent="0.4">
      <c r="A13" s="56">
        <f>'JEL423'!A13</f>
        <v>1</v>
      </c>
      <c r="B13" s="56" t="str">
        <f>'JEL423'!B13</f>
        <v>C</v>
      </c>
      <c r="C13" s="56">
        <f>'JEL423'!C13</f>
        <v>3</v>
      </c>
      <c r="D13" s="56" t="str">
        <f>'JEL423'!D13</f>
        <v>C3</v>
      </c>
      <c r="E13" s="56" t="str">
        <f>'JEL423'!E13</f>
        <v>HK</v>
      </c>
      <c r="F13" s="56" t="str">
        <f>'JEL423'!F13</f>
        <v>Heat killed</v>
      </c>
      <c r="G13" s="56">
        <f>'JEL423'!G13</f>
        <v>0.18</v>
      </c>
      <c r="H13" s="56">
        <f>'JEL423'!H13</f>
        <v>0.19800000000000001</v>
      </c>
      <c r="I13" s="56">
        <f>'JEL423'!I13</f>
        <v>0.21</v>
      </c>
      <c r="J13" s="56">
        <f>'JEL423'!J13</f>
        <v>0.20499999999999999</v>
      </c>
      <c r="K13" s="56">
        <f>'JEL423'!K13</f>
        <v>3.9345794392523356E-3</v>
      </c>
      <c r="L13" s="56">
        <f>'JEL423'!L13</f>
        <v>2.750016330263243</v>
      </c>
      <c r="M13" s="56">
        <f>'JEL423'!M13</f>
        <v>97.249983669736764</v>
      </c>
      <c r="N13" s="56" t="str">
        <f>'JEL423'!N13</f>
        <v>JEL423</v>
      </c>
    </row>
    <row r="14" spans="1:14" ht="29.5" thickBot="1" x14ac:dyDescent="0.4">
      <c r="A14" s="56">
        <f>'JEL423'!A14</f>
        <v>1</v>
      </c>
      <c r="B14" s="56" t="str">
        <f>'JEL423'!B14</f>
        <v>C</v>
      </c>
      <c r="C14" s="56">
        <f>'JEL423'!C14</f>
        <v>4</v>
      </c>
      <c r="D14" s="56" t="str">
        <f>'JEL423'!D14</f>
        <v>C4</v>
      </c>
      <c r="E14" s="56" t="str">
        <f>'JEL423'!E14</f>
        <v>HK</v>
      </c>
      <c r="F14" s="56" t="str">
        <f>'JEL423'!F14</f>
        <v>Heat killed</v>
      </c>
      <c r="G14" s="56">
        <f>'JEL423'!G14</f>
        <v>0.17</v>
      </c>
      <c r="H14" s="56">
        <f>'JEL423'!H14</f>
        <v>0.19600000000000001</v>
      </c>
      <c r="I14" s="56">
        <f>'JEL423'!I14</f>
        <v>0.20799999999999999</v>
      </c>
      <c r="J14" s="56">
        <f>'JEL423'!J14</f>
        <v>0.19400000000000001</v>
      </c>
      <c r="K14" s="56">
        <f>'JEL423'!K14</f>
        <v>3.962616822429905E-3</v>
      </c>
      <c r="L14" s="56">
        <f>'JEL423'!L14</f>
        <v>2.769612646155855</v>
      </c>
      <c r="M14" s="56">
        <f>'JEL423'!M14</f>
        <v>97.230387353844151</v>
      </c>
      <c r="N14" s="56" t="str">
        <f>'JEL423'!N14</f>
        <v>JEL423</v>
      </c>
    </row>
    <row r="15" spans="1:14" ht="29.5" thickBot="1" x14ac:dyDescent="0.4">
      <c r="A15" s="56">
        <f>'JEL423'!A15</f>
        <v>1</v>
      </c>
      <c r="B15" s="56" t="str">
        <f>'JEL423'!B15</f>
        <v>C</v>
      </c>
      <c r="C15" s="56">
        <f>'JEL423'!C15</f>
        <v>5</v>
      </c>
      <c r="D15" s="56" t="str">
        <f>'JEL423'!D15</f>
        <v>C5</v>
      </c>
      <c r="E15" s="56" t="str">
        <f>'JEL423'!E15</f>
        <v>Unknown</v>
      </c>
      <c r="F15" s="56" t="str">
        <f>'JEL423'!F15</f>
        <v>CP17D</v>
      </c>
      <c r="G15" s="56">
        <f>'JEL423'!G15</f>
        <v>0.23599999999999999</v>
      </c>
      <c r="H15" s="56">
        <f>'JEL423'!H15</f>
        <v>0.65</v>
      </c>
      <c r="I15" s="56">
        <f>'JEL423'!I15</f>
        <v>0.86</v>
      </c>
      <c r="J15" s="56">
        <f>'JEL423'!J15</f>
        <v>0.83799999999999997</v>
      </c>
      <c r="K15" s="56">
        <f>'JEL423'!K15</f>
        <v>9.0691588785046739E-2</v>
      </c>
      <c r="L15" s="56">
        <f>'JEL423'!L15</f>
        <v>63.387549807302904</v>
      </c>
      <c r="M15" s="56">
        <f>'JEL423'!M15</f>
        <v>36.612450192697096</v>
      </c>
      <c r="N15" s="56" t="str">
        <f>'JEL423'!N15</f>
        <v>JEL423</v>
      </c>
    </row>
    <row r="16" spans="1:14" ht="29.5" thickBot="1" x14ac:dyDescent="0.4">
      <c r="A16" s="56">
        <f>'JEL423'!A16</f>
        <v>1</v>
      </c>
      <c r="B16" s="56" t="str">
        <f>'JEL423'!B16</f>
        <v>C</v>
      </c>
      <c r="C16" s="56">
        <f>'JEL423'!C16</f>
        <v>6</v>
      </c>
      <c r="D16" s="56" t="str">
        <f>'JEL423'!D16</f>
        <v>C6</v>
      </c>
      <c r="E16" s="56" t="str">
        <f>'JEL423'!E16</f>
        <v>Unknown</v>
      </c>
      <c r="F16" s="56" t="str">
        <f>'JEL423'!F16</f>
        <v>CP17D</v>
      </c>
      <c r="G16" s="56">
        <f>'JEL423'!G16</f>
        <v>0.19400000000000001</v>
      </c>
      <c r="H16" s="56">
        <f>'JEL423'!H16</f>
        <v>0.73499999999999999</v>
      </c>
      <c r="I16" s="56">
        <f>'JEL423'!I16</f>
        <v>0.86</v>
      </c>
      <c r="J16" s="56">
        <f>'JEL423'!J16</f>
        <v>0.93</v>
      </c>
      <c r="K16" s="56">
        <f>'JEL423'!K16</f>
        <v>0.10537383177570094</v>
      </c>
      <c r="L16" s="56">
        <f>'JEL423'!L16</f>
        <v>73.649487229734149</v>
      </c>
      <c r="M16" s="56">
        <f>'JEL423'!M16</f>
        <v>26.350512770265851</v>
      </c>
      <c r="N16" s="56" t="str">
        <f>'JEL423'!N16</f>
        <v>JEL423</v>
      </c>
    </row>
    <row r="17" spans="1:14" ht="29.5" thickBot="1" x14ac:dyDescent="0.4">
      <c r="A17" s="56">
        <f>'JEL423'!A17</f>
        <v>1</v>
      </c>
      <c r="B17" s="56" t="str">
        <f>'JEL423'!B17</f>
        <v>C</v>
      </c>
      <c r="C17" s="56">
        <f>'JEL423'!C17</f>
        <v>7</v>
      </c>
      <c r="D17" s="56" t="str">
        <f>'JEL423'!D17</f>
        <v>C7</v>
      </c>
      <c r="E17" s="56" t="str">
        <f>'JEL423'!E17</f>
        <v>Unknown</v>
      </c>
      <c r="F17" s="56" t="str">
        <f>'JEL423'!F17</f>
        <v>CP17D</v>
      </c>
      <c r="G17" s="56">
        <f>'JEL423'!G17</f>
        <v>0.17499999999999999</v>
      </c>
      <c r="H17" s="56">
        <f>'JEL423'!H17</f>
        <v>0.622</v>
      </c>
      <c r="I17" s="56">
        <f>'JEL423'!I17</f>
        <v>0.86099999999999999</v>
      </c>
      <c r="J17" s="56">
        <f>'JEL423'!J17</f>
        <v>0.96799999999999997</v>
      </c>
      <c r="K17" s="56">
        <f>'JEL423'!K17</f>
        <v>0.11586915887850469</v>
      </c>
      <c r="L17" s="56">
        <f>'JEL423'!L17</f>
        <v>80.985041478868652</v>
      </c>
      <c r="M17" s="56">
        <f>'JEL423'!M17</f>
        <v>19.014958521131348</v>
      </c>
      <c r="N17" s="56" t="str">
        <f>'JEL423'!N17</f>
        <v>JEL423</v>
      </c>
    </row>
    <row r="18" spans="1:14" ht="29.5" thickBot="1" x14ac:dyDescent="0.4">
      <c r="A18" s="56">
        <f>'JEL423'!A18</f>
        <v>1</v>
      </c>
      <c r="B18" s="56" t="str">
        <f>'JEL423'!B18</f>
        <v>C</v>
      </c>
      <c r="C18" s="56">
        <f>'JEL423'!C18</f>
        <v>8</v>
      </c>
      <c r="D18" s="56" t="str">
        <f>'JEL423'!D18</f>
        <v>C8</v>
      </c>
      <c r="E18" s="56" t="str">
        <f>'JEL423'!E18</f>
        <v>Unknown</v>
      </c>
      <c r="F18" s="56" t="str">
        <f>'JEL423'!F18</f>
        <v>CP15C</v>
      </c>
      <c r="G18" s="56">
        <f>'JEL423'!G18</f>
        <v>0.19</v>
      </c>
      <c r="H18" s="56">
        <f>'JEL423'!H18</f>
        <v>0.75600000000000001</v>
      </c>
      <c r="I18" s="56">
        <f>'JEL423'!I18</f>
        <v>0.72</v>
      </c>
      <c r="J18" s="56">
        <f>'JEL423'!J18</f>
        <v>0.86499999999999999</v>
      </c>
      <c r="K18" s="56">
        <f>'JEL423'!K18</f>
        <v>9.0906542056074749E-2</v>
      </c>
      <c r="L18" s="56">
        <f>'JEL423'!L18</f>
        <v>63.537788229146244</v>
      </c>
      <c r="M18" s="56">
        <f>'JEL423'!M18</f>
        <v>36.462211770853756</v>
      </c>
      <c r="N18" s="56" t="str">
        <f>'JEL423'!N18</f>
        <v>JEL423</v>
      </c>
    </row>
    <row r="19" spans="1:14" ht="29.5" thickBot="1" x14ac:dyDescent="0.4">
      <c r="A19" s="56">
        <f>'JEL423'!A19</f>
        <v>1</v>
      </c>
      <c r="B19" s="56" t="str">
        <f>'JEL423'!B19</f>
        <v>C</v>
      </c>
      <c r="C19" s="56">
        <f>'JEL423'!C19</f>
        <v>9</v>
      </c>
      <c r="D19" s="56" t="str">
        <f>'JEL423'!D19</f>
        <v>C9</v>
      </c>
      <c r="E19" s="56" t="str">
        <f>'JEL423'!E19</f>
        <v>Unknown</v>
      </c>
      <c r="F19" s="56" t="str">
        <f>'JEL423'!F19</f>
        <v>CP15C</v>
      </c>
      <c r="G19" s="56">
        <f>'JEL423'!G19</f>
        <v>0.193</v>
      </c>
      <c r="H19" s="56">
        <f>'JEL423'!H19</f>
        <v>0.81100000000000005</v>
      </c>
      <c r="I19" s="56">
        <f>'JEL423'!I19</f>
        <v>0.77900000000000003</v>
      </c>
      <c r="J19" s="56">
        <f>'JEL423'!J19</f>
        <v>0.996</v>
      </c>
      <c r="K19" s="56">
        <f>'JEL423'!K19</f>
        <v>0.10761682242990654</v>
      </c>
      <c r="L19" s="56">
        <f>'JEL423'!L19</f>
        <v>75.217192501143117</v>
      </c>
      <c r="M19" s="56">
        <f>'JEL423'!M19</f>
        <v>24.782807498856883</v>
      </c>
      <c r="N19" s="56" t="str">
        <f>'JEL423'!N19</f>
        <v>JEL423</v>
      </c>
    </row>
    <row r="20" spans="1:14" ht="29.5" thickBot="1" x14ac:dyDescent="0.4">
      <c r="A20" s="56">
        <f>'JEL423'!A20</f>
        <v>1</v>
      </c>
      <c r="B20" s="56" t="str">
        <f>'JEL423'!B20</f>
        <v>C</v>
      </c>
      <c r="C20" s="56">
        <f>'JEL423'!C20</f>
        <v>10</v>
      </c>
      <c r="D20" s="56" t="str">
        <f>'JEL423'!D20</f>
        <v>C10</v>
      </c>
      <c r="E20" s="56" t="str">
        <f>'JEL423'!E20</f>
        <v>Unknown</v>
      </c>
      <c r="F20" s="56" t="str">
        <f>'JEL423'!F20</f>
        <v>CP15C</v>
      </c>
      <c r="G20" s="56">
        <f>'JEL423'!G20</f>
        <v>0.215</v>
      </c>
      <c r="H20" s="56">
        <f>'JEL423'!H20</f>
        <v>0.69299999999999995</v>
      </c>
      <c r="I20" s="56">
        <f>'JEL423'!I20</f>
        <v>0.65300000000000002</v>
      </c>
      <c r="J20" s="56">
        <f>'JEL423'!J20</f>
        <v>0.78</v>
      </c>
      <c r="K20" s="56">
        <f>'JEL423'!K20</f>
        <v>7.571028037383179E-2</v>
      </c>
      <c r="L20" s="56">
        <f>'JEL423'!L20</f>
        <v>52.916585015350456</v>
      </c>
      <c r="M20" s="56">
        <f>'JEL423'!M20</f>
        <v>47.083414984649544</v>
      </c>
      <c r="N20" s="56" t="str">
        <f>'JEL423'!N20</f>
        <v>JEL423</v>
      </c>
    </row>
    <row r="21" spans="1:14" ht="29.5" thickBot="1" x14ac:dyDescent="0.4">
      <c r="A21" s="56">
        <f>'JEL423'!A21</f>
        <v>1</v>
      </c>
      <c r="B21" s="56" t="str">
        <f>'JEL423'!B21</f>
        <v>C</v>
      </c>
      <c r="C21" s="56">
        <f>'JEL423'!C21</f>
        <v>11</v>
      </c>
      <c r="D21" s="56" t="str">
        <f>'JEL423'!D21</f>
        <v>C11</v>
      </c>
      <c r="E21" s="56" t="str">
        <f>'JEL423'!E21</f>
        <v>Unknown</v>
      </c>
      <c r="F21" s="56" t="str">
        <f>'JEL423'!F21</f>
        <v>CP13A</v>
      </c>
      <c r="G21" s="56">
        <f>'JEL423'!G21</f>
        <v>0.19700000000000001</v>
      </c>
      <c r="H21" s="56">
        <f>'JEL423'!H21</f>
        <v>0.28199999999999997</v>
      </c>
      <c r="I21" s="56">
        <f>'JEL423'!I21</f>
        <v>0.317</v>
      </c>
      <c r="J21" s="56">
        <f>'JEL423'!J21</f>
        <v>0.312</v>
      </c>
      <c r="K21" s="56">
        <f>'JEL423'!K21</f>
        <v>1.7196261682242989E-2</v>
      </c>
      <c r="L21" s="56">
        <f>'JEL423'!L21</f>
        <v>12.019073747468807</v>
      </c>
      <c r="M21" s="56">
        <f>'JEL423'!M21</f>
        <v>87.980926252531191</v>
      </c>
      <c r="N21" s="56" t="str">
        <f>'JEL423'!N21</f>
        <v>JEL423</v>
      </c>
    </row>
    <row r="22" spans="1:14" ht="29.5" thickBot="1" x14ac:dyDescent="0.4">
      <c r="A22" s="56">
        <f>'JEL423'!A22</f>
        <v>1</v>
      </c>
      <c r="B22" s="56" t="str">
        <f>'JEL423'!B22</f>
        <v>D</v>
      </c>
      <c r="C22" s="56">
        <f>'JEL423'!C22</f>
        <v>2</v>
      </c>
      <c r="D22" s="56" t="str">
        <f>'JEL423'!D22</f>
        <v>D2</v>
      </c>
      <c r="E22" s="56" t="str">
        <f>'JEL423'!E22</f>
        <v>Pos_Control</v>
      </c>
      <c r="F22" s="56" t="str">
        <f>'JEL423'!F22</f>
        <v>Bd_Tryptone</v>
      </c>
      <c r="G22" s="56">
        <f>'JEL423'!G22</f>
        <v>0.14899999999999999</v>
      </c>
      <c r="H22" s="56">
        <f>'JEL423'!H22</f>
        <v>0.61899999999999999</v>
      </c>
      <c r="I22" s="56">
        <f>'JEL423'!I22</f>
        <v>0.88</v>
      </c>
      <c r="J22" s="56">
        <f>'JEL423'!J22</f>
        <v>1.008</v>
      </c>
      <c r="K22" s="56">
        <f>'JEL423'!K22</f>
        <v>0.12534579439252336</v>
      </c>
      <c r="L22" s="56">
        <f>'JEL423'!L22</f>
        <v>87.608596250571551</v>
      </c>
      <c r="M22" s="56">
        <f>'JEL423'!M22</f>
        <v>12.391403749428449</v>
      </c>
      <c r="N22" s="56" t="str">
        <f>'JEL423'!N22</f>
        <v>JEL423</v>
      </c>
    </row>
    <row r="23" spans="1:14" ht="29.5" thickBot="1" x14ac:dyDescent="0.4">
      <c r="A23" s="56">
        <f>'JEL423'!A23</f>
        <v>1</v>
      </c>
      <c r="B23" s="56" t="str">
        <f>'JEL423'!B23</f>
        <v>D</v>
      </c>
      <c r="C23" s="56">
        <f>'JEL423'!C23</f>
        <v>3</v>
      </c>
      <c r="D23" s="56" t="str">
        <f>'JEL423'!D23</f>
        <v>D3</v>
      </c>
      <c r="E23" s="56" t="str">
        <f>'JEL423'!E23</f>
        <v>Pos_Control</v>
      </c>
      <c r="F23" s="56" t="str">
        <f>'JEL423'!F23</f>
        <v>Bd_Tryptone</v>
      </c>
      <c r="G23" s="56">
        <f>'JEL423'!G23</f>
        <v>0.17799999999999999</v>
      </c>
      <c r="H23" s="56">
        <f>'JEL423'!H23</f>
        <v>0.82599999999999996</v>
      </c>
      <c r="I23" s="56">
        <f>'JEL423'!I23</f>
        <v>1.0669999999999999</v>
      </c>
      <c r="J23" s="56">
        <f>'JEL423'!J23</f>
        <v>1.1160000000000001</v>
      </c>
      <c r="K23" s="56">
        <f>'JEL423'!K23</f>
        <v>0.13733644859813085</v>
      </c>
      <c r="L23" s="56">
        <f>'JEL423'!L23</f>
        <v>95.989287347312043</v>
      </c>
      <c r="M23" s="56">
        <f>'JEL423'!M23</f>
        <v>4.0107126526879568</v>
      </c>
      <c r="N23" s="56" t="str">
        <f>'JEL423'!N23</f>
        <v>JEL423</v>
      </c>
    </row>
    <row r="24" spans="1:14" ht="29.5" thickBot="1" x14ac:dyDescent="0.4">
      <c r="A24" s="56">
        <f>'JEL423'!A24</f>
        <v>1</v>
      </c>
      <c r="B24" s="56" t="str">
        <f>'JEL423'!B24</f>
        <v>D</v>
      </c>
      <c r="C24" s="56">
        <f>'JEL423'!C24</f>
        <v>4</v>
      </c>
      <c r="D24" s="56" t="str">
        <f>'JEL423'!D24</f>
        <v>D4</v>
      </c>
      <c r="E24" s="56" t="str">
        <f>'JEL423'!E24</f>
        <v>Pos_Control</v>
      </c>
      <c r="F24" s="56" t="str">
        <f>'JEL423'!F24</f>
        <v>Bd_Tryptone</v>
      </c>
      <c r="G24" s="56">
        <f>'JEL423'!G24</f>
        <v>0.16400000000000001</v>
      </c>
      <c r="H24" s="56">
        <f>'JEL423'!H24</f>
        <v>0.61899999999999999</v>
      </c>
      <c r="I24" s="56">
        <f>'JEL423'!I24</f>
        <v>0.81599999999999995</v>
      </c>
      <c r="J24" s="56">
        <f>'JEL423'!J24</f>
        <v>1.389</v>
      </c>
      <c r="K24" s="56">
        <f>'JEL423'!K24</f>
        <v>0.16654205607476635</v>
      </c>
      <c r="L24" s="56">
        <f>'JEL423'!L24</f>
        <v>116.40211640211639</v>
      </c>
      <c r="M24" s="56">
        <f>'JEL423'!M24</f>
        <v>-16.402116402116391</v>
      </c>
      <c r="N24" s="56" t="str">
        <f>'JEL423'!N24</f>
        <v>JEL423</v>
      </c>
    </row>
    <row r="25" spans="1:14" ht="29.5" thickBot="1" x14ac:dyDescent="0.4">
      <c r="A25" s="56">
        <f>'JEL423'!A25</f>
        <v>1</v>
      </c>
      <c r="B25" s="56" t="str">
        <f>'JEL423'!B25</f>
        <v>D</v>
      </c>
      <c r="C25" s="56">
        <f>'JEL423'!C25</f>
        <v>5</v>
      </c>
      <c r="D25" s="56" t="str">
        <f>'JEL423'!D25</f>
        <v>D5</v>
      </c>
      <c r="E25" s="56" t="str">
        <f>'JEL423'!E25</f>
        <v>Unknown</v>
      </c>
      <c r="F25" s="56" t="str">
        <f>'JEL423'!F25</f>
        <v>CP12E</v>
      </c>
      <c r="G25" s="56">
        <f>'JEL423'!G25</f>
        <v>0.25900000000000001</v>
      </c>
      <c r="H25" s="56">
        <f>'JEL423'!H25</f>
        <v>0.81</v>
      </c>
      <c r="I25" s="56">
        <f>'JEL423'!I25</f>
        <v>1.0369999999999999</v>
      </c>
      <c r="J25" s="56">
        <f>'JEL423'!J25</f>
        <v>0.997</v>
      </c>
      <c r="K25" s="56">
        <f>'JEL423'!K25</f>
        <v>0.11057009345794393</v>
      </c>
      <c r="L25" s="56">
        <f>'JEL423'!L25</f>
        <v>77.281337775164943</v>
      </c>
      <c r="M25" s="56">
        <f>'JEL423'!M25</f>
        <v>22.718662224835057</v>
      </c>
      <c r="N25" s="56" t="str">
        <f>'JEL423'!N25</f>
        <v>JEL423</v>
      </c>
    </row>
    <row r="26" spans="1:14" ht="29.5" thickBot="1" x14ac:dyDescent="0.4">
      <c r="A26" s="56">
        <f>'JEL423'!A26</f>
        <v>1</v>
      </c>
      <c r="B26" s="56" t="str">
        <f>'JEL423'!B26</f>
        <v>D</v>
      </c>
      <c r="C26" s="56">
        <f>'JEL423'!C26</f>
        <v>6</v>
      </c>
      <c r="D26" s="56" t="str">
        <f>'JEL423'!D26</f>
        <v>D6</v>
      </c>
      <c r="E26" s="56" t="str">
        <f>'JEL423'!E26</f>
        <v>Unknown</v>
      </c>
      <c r="F26" s="56" t="str">
        <f>'JEL423'!F26</f>
        <v>CP12E</v>
      </c>
      <c r="G26" s="56">
        <f>'JEL423'!G26</f>
        <v>0.188</v>
      </c>
      <c r="H26" s="56">
        <f>'JEL423'!H26</f>
        <v>0.5</v>
      </c>
      <c r="I26" s="56">
        <f>'JEL423'!I26</f>
        <v>0.68</v>
      </c>
      <c r="J26" s="56">
        <f>'JEL423'!J26</f>
        <v>1.08</v>
      </c>
      <c r="K26" s="56">
        <f>'JEL423'!K26</f>
        <v>0.12261682242990656</v>
      </c>
      <c r="L26" s="56">
        <f>'JEL423'!L26</f>
        <v>85.701221503690647</v>
      </c>
      <c r="M26" s="56">
        <f>'JEL423'!M26</f>
        <v>14.298778496309353</v>
      </c>
      <c r="N26" s="56" t="str">
        <f>'JEL423'!N26</f>
        <v>JEL423</v>
      </c>
    </row>
    <row r="27" spans="1:14" ht="29.5" thickBot="1" x14ac:dyDescent="0.4">
      <c r="A27" s="56">
        <f>'JEL423'!A27</f>
        <v>1</v>
      </c>
      <c r="B27" s="56" t="str">
        <f>'JEL423'!B27</f>
        <v>D</v>
      </c>
      <c r="C27" s="56">
        <f>'JEL423'!C27</f>
        <v>7</v>
      </c>
      <c r="D27" s="56" t="str">
        <f>'JEL423'!D27</f>
        <v>D7</v>
      </c>
      <c r="E27" s="56" t="str">
        <f>'JEL423'!E27</f>
        <v>Unknown</v>
      </c>
      <c r="F27" s="56" t="str">
        <f>'JEL423'!F27</f>
        <v>CP12E</v>
      </c>
      <c r="G27" s="56">
        <f>'JEL423'!G27</f>
        <v>0.17299999999999999</v>
      </c>
      <c r="H27" s="56">
        <f>'JEL423'!H27</f>
        <v>0.56200000000000006</v>
      </c>
      <c r="I27" s="56">
        <f>'JEL423'!I27</f>
        <v>1.0649999999999999</v>
      </c>
      <c r="J27" s="56">
        <f>'JEL423'!J27</f>
        <v>1.07</v>
      </c>
      <c r="K27" s="56">
        <f>'JEL423'!K27</f>
        <v>0.13975700934579441</v>
      </c>
      <c r="L27" s="56">
        <f>'JEL423'!L27</f>
        <v>97.681102619374244</v>
      </c>
      <c r="M27" s="56">
        <f>'JEL423'!M27</f>
        <v>2.3188973806257565</v>
      </c>
      <c r="N27" s="56" t="str">
        <f>'JEL423'!N27</f>
        <v>JEL423</v>
      </c>
    </row>
    <row r="28" spans="1:14" ht="29.5" thickBot="1" x14ac:dyDescent="0.4">
      <c r="A28" s="56">
        <f>'JEL423'!A28</f>
        <v>1</v>
      </c>
      <c r="B28" s="56" t="str">
        <f>'JEL423'!B28</f>
        <v>D</v>
      </c>
      <c r="C28" s="56">
        <f>'JEL423'!C28</f>
        <v>8</v>
      </c>
      <c r="D28" s="56" t="str">
        <f>'JEL423'!D28</f>
        <v>D8</v>
      </c>
      <c r="E28" s="56" t="str">
        <f>'JEL423'!E28</f>
        <v>Unknown</v>
      </c>
      <c r="F28" s="56" t="str">
        <f>'JEL423'!F28</f>
        <v>CP10A</v>
      </c>
      <c r="G28" s="56">
        <f>'JEL423'!G28</f>
        <v>0.17100000000000001</v>
      </c>
      <c r="H28" s="56">
        <f>'JEL423'!H28</f>
        <v>0.85199999999999998</v>
      </c>
      <c r="I28" s="56">
        <f>'JEL423'!I28</f>
        <v>0.96499999999999997</v>
      </c>
      <c r="J28" s="56">
        <f>'JEL423'!J28</f>
        <v>1.1499999999999999</v>
      </c>
      <c r="K28" s="56">
        <f>'JEL423'!K28</f>
        <v>0.13695327102803734</v>
      </c>
      <c r="L28" s="56">
        <f>'JEL423'!L28</f>
        <v>95.721471030112966</v>
      </c>
      <c r="M28" s="56">
        <f>'JEL423'!M28</f>
        <v>4.2785289698870343</v>
      </c>
      <c r="N28" s="56" t="str">
        <f>'JEL423'!N28</f>
        <v>JEL423</v>
      </c>
    </row>
    <row r="29" spans="1:14" ht="29.5" thickBot="1" x14ac:dyDescent="0.4">
      <c r="A29" s="56">
        <f>'JEL423'!A29</f>
        <v>1</v>
      </c>
      <c r="B29" s="56" t="str">
        <f>'JEL423'!B29</f>
        <v>D</v>
      </c>
      <c r="C29" s="56">
        <f>'JEL423'!C29</f>
        <v>9</v>
      </c>
      <c r="D29" s="56" t="str">
        <f>'JEL423'!D29</f>
        <v>D9</v>
      </c>
      <c r="E29" s="56" t="str">
        <f>'JEL423'!E29</f>
        <v>Unknown</v>
      </c>
      <c r="F29" s="56" t="str">
        <f>'JEL423'!F29</f>
        <v>CP10A</v>
      </c>
      <c r="G29" s="56">
        <f>'JEL423'!G29</f>
        <v>0.17399999999999999</v>
      </c>
      <c r="H29" s="56">
        <f>'JEL423'!H29</f>
        <v>0.68600000000000005</v>
      </c>
      <c r="I29" s="56">
        <f>'JEL423'!I29</f>
        <v>0.80700000000000005</v>
      </c>
      <c r="J29" s="56">
        <f>'JEL423'!J29</f>
        <v>1.232</v>
      </c>
      <c r="K29" s="56">
        <f>'JEL423'!K29</f>
        <v>0.1437663551401869</v>
      </c>
      <c r="L29" s="56">
        <f>'JEL423'!L29</f>
        <v>100.48337579201775</v>
      </c>
      <c r="M29" s="56">
        <f>'JEL423'!M29</f>
        <v>-0.48337579201775327</v>
      </c>
      <c r="N29" s="56" t="str">
        <f>'JEL423'!N29</f>
        <v>JEL423</v>
      </c>
    </row>
    <row r="30" spans="1:14" ht="29.5" thickBot="1" x14ac:dyDescent="0.4">
      <c r="A30" s="56">
        <f>'JEL423'!A30</f>
        <v>1</v>
      </c>
      <c r="B30" s="56" t="str">
        <f>'JEL423'!B30</f>
        <v>D</v>
      </c>
      <c r="C30" s="56">
        <f>'JEL423'!C30</f>
        <v>10</v>
      </c>
      <c r="D30" s="56" t="str">
        <f>'JEL423'!D30</f>
        <v>D10</v>
      </c>
      <c r="E30" s="56" t="str">
        <f>'JEL423'!E30</f>
        <v>Unknown</v>
      </c>
      <c r="F30" s="56" t="str">
        <f>'JEL423'!F30</f>
        <v>CP10A</v>
      </c>
      <c r="G30" s="56">
        <f>'JEL423'!G30</f>
        <v>0.17199999999999999</v>
      </c>
      <c r="H30" s="56">
        <f>'JEL423'!H30</f>
        <v>0.745</v>
      </c>
      <c r="I30" s="56">
        <f>'JEL423'!I30</f>
        <v>0.92300000000000004</v>
      </c>
      <c r="J30" s="56">
        <f>'JEL423'!J30</f>
        <v>1.1830000000000001</v>
      </c>
      <c r="K30" s="56">
        <f>'JEL423'!K30</f>
        <v>0.14185981308411214</v>
      </c>
      <c r="L30" s="56">
        <f>'JEL423'!L30</f>
        <v>99.150826311320131</v>
      </c>
      <c r="M30" s="56">
        <f>'JEL423'!M30</f>
        <v>0.84917368867986909</v>
      </c>
      <c r="N30" s="56" t="str">
        <f>'JEL423'!N30</f>
        <v>JEL423</v>
      </c>
    </row>
    <row r="31" spans="1:14" ht="29.5" thickBot="1" x14ac:dyDescent="0.4">
      <c r="A31" s="56">
        <f>'JEL423'!A31</f>
        <v>1</v>
      </c>
      <c r="B31" s="56" t="str">
        <f>'JEL423'!B31</f>
        <v>D</v>
      </c>
      <c r="C31" s="56">
        <f>'JEL423'!C31</f>
        <v>11</v>
      </c>
      <c r="D31" s="56" t="str">
        <f>'JEL423'!D31</f>
        <v>D11</v>
      </c>
      <c r="E31" s="56" t="str">
        <f>'JEL423'!E31</f>
        <v>Unknown</v>
      </c>
      <c r="F31" s="56" t="str">
        <f>'JEL423'!F31</f>
        <v>CP13A</v>
      </c>
      <c r="G31" s="56">
        <f>'JEL423'!G31</f>
        <v>0.217</v>
      </c>
      <c r="H31" s="56">
        <f>'JEL423'!H31</f>
        <v>0.33100000000000002</v>
      </c>
      <c r="I31" s="56">
        <f>'JEL423'!I31</f>
        <v>0.36799999999999999</v>
      </c>
      <c r="J31" s="56">
        <f>'JEL423'!J31</f>
        <v>0.36699999999999999</v>
      </c>
      <c r="K31" s="56">
        <f>'JEL423'!K31</f>
        <v>2.2084112149532709E-2</v>
      </c>
      <c r="L31" s="56">
        <f>'JEL423'!L31</f>
        <v>15.435364818080865</v>
      </c>
      <c r="M31" s="56">
        <f>'JEL423'!M31</f>
        <v>84.56463518191913</v>
      </c>
      <c r="N31" s="56" t="str">
        <f>'JEL423'!N31</f>
        <v>JEL423</v>
      </c>
    </row>
    <row r="32" spans="1:14" ht="29.5" thickBot="1" x14ac:dyDescent="0.4">
      <c r="A32" s="56">
        <f>'JEL423'!A32</f>
        <v>1</v>
      </c>
      <c r="B32" s="56" t="str">
        <f>'JEL423'!B32</f>
        <v>E</v>
      </c>
      <c r="C32" s="56">
        <f>'JEL423'!C32</f>
        <v>2</v>
      </c>
      <c r="D32" s="56" t="str">
        <f>'JEL423'!D32</f>
        <v>E2</v>
      </c>
      <c r="E32" s="56" t="str">
        <f>'JEL423'!E32</f>
        <v>Neg_Control</v>
      </c>
      <c r="F32" s="56" t="str">
        <f>'JEL423'!F32</f>
        <v>Tryptone</v>
      </c>
      <c r="G32" s="56">
        <f>'JEL423'!G32</f>
        <v>0.14899999999999999</v>
      </c>
      <c r="H32" s="56">
        <f>'JEL423'!H32</f>
        <v>0.153</v>
      </c>
      <c r="I32" s="56">
        <f>'JEL423'!I32</f>
        <v>0.14899999999999999</v>
      </c>
      <c r="J32" s="56">
        <f>'JEL423'!J32</f>
        <v>0.14499999999999999</v>
      </c>
      <c r="K32" s="56">
        <f>'JEL423'!K32</f>
        <v>-5.9813084112149591E-4</v>
      </c>
      <c r="L32" s="56">
        <f>'JEL423'!L32</f>
        <v>-0.41805473904239376</v>
      </c>
      <c r="M32" s="56">
        <f>'JEL423'!M32</f>
        <v>100.41805473904239</v>
      </c>
      <c r="N32" s="56" t="str">
        <f>'JEL423'!N32</f>
        <v>JEL423</v>
      </c>
    </row>
    <row r="33" spans="1:14" ht="29.5" thickBot="1" x14ac:dyDescent="0.4">
      <c r="A33" s="56">
        <f>'JEL423'!A33</f>
        <v>1</v>
      </c>
      <c r="B33" s="56" t="str">
        <f>'JEL423'!B33</f>
        <v>E</v>
      </c>
      <c r="C33" s="56">
        <f>'JEL423'!C33</f>
        <v>3</v>
      </c>
      <c r="D33" s="56" t="str">
        <f>'JEL423'!D33</f>
        <v>E3</v>
      </c>
      <c r="E33" s="56" t="str">
        <f>'JEL423'!E33</f>
        <v>Neg_Control</v>
      </c>
      <c r="F33" s="56" t="str">
        <f>'JEL423'!F33</f>
        <v>Tryptone</v>
      </c>
      <c r="G33" s="56">
        <f>'JEL423'!G33</f>
        <v>0.159</v>
      </c>
      <c r="H33" s="56">
        <f>'JEL423'!H33</f>
        <v>0.154</v>
      </c>
      <c r="I33" s="56">
        <f>'JEL423'!I33</f>
        <v>0.15</v>
      </c>
      <c r="J33" s="56">
        <f>'JEL423'!J33</f>
        <v>0.14799999999999999</v>
      </c>
      <c r="K33" s="56">
        <f>'JEL423'!K33</f>
        <v>-1.6168224299065435E-3</v>
      </c>
      <c r="L33" s="56">
        <f>'JEL423'!L33</f>
        <v>-1.1300542164739704</v>
      </c>
      <c r="M33" s="56">
        <f>'JEL423'!M33</f>
        <v>101.13005421647397</v>
      </c>
      <c r="N33" s="56" t="str">
        <f>'JEL423'!N33</f>
        <v>JEL423</v>
      </c>
    </row>
    <row r="34" spans="1:14" ht="29.5" thickBot="1" x14ac:dyDescent="0.4">
      <c r="A34" s="56">
        <f>'JEL423'!A34</f>
        <v>1</v>
      </c>
      <c r="B34" s="56" t="str">
        <f>'JEL423'!B34</f>
        <v>E</v>
      </c>
      <c r="C34" s="56">
        <f>'JEL423'!C34</f>
        <v>4</v>
      </c>
      <c r="D34" s="56" t="str">
        <f>'JEL423'!D34</f>
        <v>E4</v>
      </c>
      <c r="E34" s="56" t="str">
        <f>'JEL423'!E34</f>
        <v>Neg_Control</v>
      </c>
      <c r="F34" s="56" t="str">
        <f>'JEL423'!F34</f>
        <v>Tryptone</v>
      </c>
      <c r="G34" s="56">
        <f>'JEL423'!G34</f>
        <v>0.153</v>
      </c>
      <c r="H34" s="56">
        <f>'JEL423'!H34</f>
        <v>0.151</v>
      </c>
      <c r="I34" s="56">
        <f>'JEL423'!I34</f>
        <v>0.14499999999999999</v>
      </c>
      <c r="J34" s="56">
        <f>'JEL423'!J34</f>
        <v>0.14199999999999999</v>
      </c>
      <c r="K34" s="56">
        <f>'JEL423'!K34</f>
        <v>-1.6542056074766371E-3</v>
      </c>
      <c r="L34" s="56">
        <f>'JEL423'!L34</f>
        <v>-1.1561826376641202</v>
      </c>
      <c r="M34" s="56">
        <f>'JEL423'!M34</f>
        <v>101.15618263766412</v>
      </c>
      <c r="N34" s="56" t="str">
        <f>'JEL423'!N34</f>
        <v>JEL423</v>
      </c>
    </row>
    <row r="35" spans="1:14" ht="29.5" thickBot="1" x14ac:dyDescent="0.4">
      <c r="A35" s="56">
        <f>'JEL423'!A35</f>
        <v>1</v>
      </c>
      <c r="B35" s="56" t="str">
        <f>'JEL423'!B35</f>
        <v>E</v>
      </c>
      <c r="C35" s="56">
        <f>'JEL423'!C35</f>
        <v>5</v>
      </c>
      <c r="D35" s="56" t="str">
        <f>'JEL423'!D35</f>
        <v>E5</v>
      </c>
      <c r="E35" s="56" t="str">
        <f>'JEL423'!E35</f>
        <v>Unknown</v>
      </c>
      <c r="F35" s="56" t="str">
        <f>'JEL423'!F35</f>
        <v>CP8C</v>
      </c>
      <c r="G35" s="56">
        <f>'JEL423'!G35</f>
        <v>0.16800000000000001</v>
      </c>
      <c r="H35" s="56">
        <f>'JEL423'!H35</f>
        <v>0.54900000000000004</v>
      </c>
      <c r="I35" s="56">
        <f>'JEL423'!I35</f>
        <v>0.76</v>
      </c>
      <c r="J35" s="56">
        <f>'JEL423'!J35</f>
        <v>0.92700000000000005</v>
      </c>
      <c r="K35" s="56">
        <f>'JEL423'!K35</f>
        <v>0.109196261682243</v>
      </c>
      <c r="L35" s="56">
        <f>'JEL423'!L35</f>
        <v>76.321118296426945</v>
      </c>
      <c r="M35" s="56">
        <f>'JEL423'!M35</f>
        <v>23.678881703573055</v>
      </c>
      <c r="N35" s="56" t="str">
        <f>'JEL423'!N35</f>
        <v>JEL423</v>
      </c>
    </row>
    <row r="36" spans="1:14" ht="29.5" thickBot="1" x14ac:dyDescent="0.4">
      <c r="A36" s="56">
        <f>'JEL423'!A36</f>
        <v>1</v>
      </c>
      <c r="B36" s="56" t="str">
        <f>'JEL423'!B36</f>
        <v>E</v>
      </c>
      <c r="C36" s="56">
        <f>'JEL423'!C36</f>
        <v>6</v>
      </c>
      <c r="D36" s="56" t="str">
        <f>'JEL423'!D36</f>
        <v>E6</v>
      </c>
      <c r="E36" s="56" t="str">
        <f>'JEL423'!E36</f>
        <v>Unknown</v>
      </c>
      <c r="F36" s="56" t="str">
        <f>'JEL423'!F36</f>
        <v>CP8C</v>
      </c>
      <c r="G36" s="56">
        <f>'JEL423'!G36</f>
        <v>0.183</v>
      </c>
      <c r="H36" s="56">
        <f>'JEL423'!H36</f>
        <v>0.52100000000000002</v>
      </c>
      <c r="I36" s="56">
        <f>'JEL423'!I36</f>
        <v>0.71599999999999997</v>
      </c>
      <c r="J36" s="56">
        <f>'JEL423'!J36</f>
        <v>0.88700000000000001</v>
      </c>
      <c r="K36" s="56">
        <f>'JEL423'!K36</f>
        <v>0.10096261682242992</v>
      </c>
      <c r="L36" s="56">
        <f>'JEL423'!L36</f>
        <v>70.5663335292965</v>
      </c>
      <c r="M36" s="56">
        <f>'JEL423'!M36</f>
        <v>29.4336664707035</v>
      </c>
      <c r="N36" s="56" t="str">
        <f>'JEL423'!N36</f>
        <v>JEL423</v>
      </c>
    </row>
    <row r="37" spans="1:14" ht="29.5" thickBot="1" x14ac:dyDescent="0.4">
      <c r="A37" s="56">
        <f>'JEL423'!A37</f>
        <v>1</v>
      </c>
      <c r="B37" s="56" t="str">
        <f>'JEL423'!B37</f>
        <v>E</v>
      </c>
      <c r="C37" s="56">
        <f>'JEL423'!C37</f>
        <v>7</v>
      </c>
      <c r="D37" s="56" t="str">
        <f>'JEL423'!D37</f>
        <v>E7</v>
      </c>
      <c r="E37" s="56" t="str">
        <f>'JEL423'!E37</f>
        <v>Unknown</v>
      </c>
      <c r="F37" s="56" t="str">
        <f>'JEL423'!F37</f>
        <v>CP8C</v>
      </c>
      <c r="G37" s="56">
        <f>'JEL423'!G37</f>
        <v>0.16</v>
      </c>
      <c r="H37" s="56">
        <f>'JEL423'!H37</f>
        <v>0.68899999999999995</v>
      </c>
      <c r="I37" s="56">
        <f>'JEL423'!I37</f>
        <v>0.81599999999999995</v>
      </c>
      <c r="J37" s="56">
        <f>'JEL423'!J37</f>
        <v>1.0212000000000001</v>
      </c>
      <c r="K37" s="56">
        <f>'JEL423'!K37</f>
        <v>0.12045420560747666</v>
      </c>
      <c r="L37" s="56">
        <f>'JEL423'!L37</f>
        <v>84.189692337840512</v>
      </c>
      <c r="M37" s="56">
        <f>'JEL423'!M37</f>
        <v>15.810307662159488</v>
      </c>
      <c r="N37" s="56" t="str">
        <f>'JEL423'!N37</f>
        <v>JEL423</v>
      </c>
    </row>
    <row r="38" spans="1:14" ht="29.5" thickBot="1" x14ac:dyDescent="0.4">
      <c r="A38" s="56">
        <f>'JEL423'!A38</f>
        <v>1</v>
      </c>
      <c r="B38" s="56" t="str">
        <f>'JEL423'!B38</f>
        <v>E</v>
      </c>
      <c r="C38" s="56">
        <f>'JEL423'!C38</f>
        <v>8</v>
      </c>
      <c r="D38" s="56" t="str">
        <f>'JEL423'!D38</f>
        <v>E8</v>
      </c>
      <c r="E38" s="56" t="str">
        <f>'JEL423'!E38</f>
        <v>Unknown</v>
      </c>
      <c r="F38" s="56" t="str">
        <f>'JEL423'!F38</f>
        <v>CP6A</v>
      </c>
      <c r="G38" s="56">
        <f>'JEL423'!G38</f>
        <v>0.17199999999999999</v>
      </c>
      <c r="H38" s="56">
        <f>'JEL423'!H38</f>
        <v>0.46700000000000003</v>
      </c>
      <c r="I38" s="56">
        <f>'JEL423'!I38</f>
        <v>0.91700000000000004</v>
      </c>
      <c r="J38" s="56">
        <f>'JEL423'!J38</f>
        <v>1.0449999999999999</v>
      </c>
      <c r="K38" s="56">
        <f>'JEL423'!K38</f>
        <v>0.13260747663551403</v>
      </c>
      <c r="L38" s="56">
        <f>'JEL423'!L38</f>
        <v>92.684042066758124</v>
      </c>
      <c r="M38" s="56">
        <f>'JEL423'!M38</f>
        <v>7.3159579332418758</v>
      </c>
      <c r="N38" s="56" t="str">
        <f>'JEL423'!N38</f>
        <v>JEL423</v>
      </c>
    </row>
    <row r="39" spans="1:14" ht="29.5" thickBot="1" x14ac:dyDescent="0.4">
      <c r="A39" s="56">
        <f>'JEL423'!A39</f>
        <v>1</v>
      </c>
      <c r="B39" s="56" t="str">
        <f>'JEL423'!B39</f>
        <v>E</v>
      </c>
      <c r="C39" s="56">
        <f>'JEL423'!C39</f>
        <v>9</v>
      </c>
      <c r="D39" s="56" t="str">
        <f>'JEL423'!D39</f>
        <v>E9</v>
      </c>
      <c r="E39" s="56" t="str">
        <f>'JEL423'!E39</f>
        <v>Unknown</v>
      </c>
      <c r="F39" s="56" t="str">
        <f>'JEL423'!F39</f>
        <v>CP6A</v>
      </c>
      <c r="G39" s="56">
        <f>'JEL423'!G39</f>
        <v>0.185</v>
      </c>
      <c r="H39" s="56">
        <f>'JEL423'!H39</f>
        <v>0.41099999999999998</v>
      </c>
      <c r="I39" s="56">
        <f>'JEL423'!I39</f>
        <v>0.82199999999999995</v>
      </c>
      <c r="J39" s="56">
        <f>'JEL423'!J39</f>
        <v>1.054</v>
      </c>
      <c r="K39" s="56">
        <f>'JEL423'!K39</f>
        <v>0.12900934579439252</v>
      </c>
      <c r="L39" s="56">
        <f>'JEL423'!L39</f>
        <v>90.16918152720622</v>
      </c>
      <c r="M39" s="56">
        <f>'JEL423'!M39</f>
        <v>9.83081847279378</v>
      </c>
      <c r="N39" s="56" t="str">
        <f>'JEL423'!N39</f>
        <v>JEL423</v>
      </c>
    </row>
    <row r="40" spans="1:14" ht="29.5" thickBot="1" x14ac:dyDescent="0.4">
      <c r="A40" s="56">
        <f>'JEL423'!A40</f>
        <v>1</v>
      </c>
      <c r="B40" s="56" t="str">
        <f>'JEL423'!B40</f>
        <v>E</v>
      </c>
      <c r="C40" s="56">
        <f>'JEL423'!C40</f>
        <v>10</v>
      </c>
      <c r="D40" s="56" t="str">
        <f>'JEL423'!D40</f>
        <v>E10</v>
      </c>
      <c r="E40" s="56" t="str">
        <f>'JEL423'!E40</f>
        <v>Unknown</v>
      </c>
      <c r="F40" s="56" t="str">
        <f>'JEL423'!F40</f>
        <v>CP6A</v>
      </c>
      <c r="G40" s="56">
        <f>'JEL423'!G40</f>
        <v>0.18</v>
      </c>
      <c r="H40" s="56">
        <f>'JEL423'!H40</f>
        <v>0.41399999999999998</v>
      </c>
      <c r="I40" s="56">
        <f>'JEL423'!I40</f>
        <v>0.80600000000000005</v>
      </c>
      <c r="J40" s="56">
        <f>'JEL423'!J40</f>
        <v>1.105</v>
      </c>
      <c r="K40" s="56">
        <f>'JEL423'!K40</f>
        <v>0.13507476635514018</v>
      </c>
      <c r="L40" s="56">
        <f>'JEL423'!L40</f>
        <v>94.408517865307985</v>
      </c>
      <c r="M40" s="56">
        <f>'JEL423'!M40</f>
        <v>5.5914821346920149</v>
      </c>
      <c r="N40" s="56" t="str">
        <f>'JEL423'!N40</f>
        <v>JEL423</v>
      </c>
    </row>
    <row r="41" spans="1:14" ht="29.5" thickBot="1" x14ac:dyDescent="0.4">
      <c r="A41" s="56">
        <f>'JEL423'!A41</f>
        <v>1</v>
      </c>
      <c r="B41" s="56" t="str">
        <f>'JEL423'!B41</f>
        <v>F</v>
      </c>
      <c r="C41" s="56">
        <f>'JEL423'!C41</f>
        <v>2</v>
      </c>
      <c r="D41" s="56" t="str">
        <f>'JEL423'!D41</f>
        <v>F2</v>
      </c>
      <c r="E41" s="56" t="str">
        <f>'JEL423'!E41</f>
        <v>Unknown</v>
      </c>
      <c r="F41" s="56" t="str">
        <f>'JEL423'!F41</f>
        <v>CP5A</v>
      </c>
      <c r="G41" s="56">
        <f>'JEL423'!G41</f>
        <v>0.17699999999999999</v>
      </c>
      <c r="H41" s="56">
        <f>'JEL423'!H41</f>
        <v>0.81599999999999995</v>
      </c>
      <c r="I41" s="56">
        <f>'JEL423'!I41</f>
        <v>0.67</v>
      </c>
      <c r="J41" s="56">
        <f>'JEL423'!J41</f>
        <v>1.0489999999999999</v>
      </c>
      <c r="K41" s="56">
        <f>'JEL423'!K41</f>
        <v>0.11106542056074767</v>
      </c>
      <c r="L41" s="56">
        <f>'JEL423'!L41</f>
        <v>77.627539355934417</v>
      </c>
      <c r="M41" s="56">
        <f>'JEL423'!M41</f>
        <v>22.372460644065583</v>
      </c>
      <c r="N41" s="56" t="str">
        <f>'JEL423'!N41</f>
        <v>JEL423</v>
      </c>
    </row>
    <row r="42" spans="1:14" ht="29.5" thickBot="1" x14ac:dyDescent="0.4">
      <c r="A42" s="56">
        <f>'JEL423'!A42</f>
        <v>1</v>
      </c>
      <c r="B42" s="56" t="str">
        <f>'JEL423'!B42</f>
        <v>F</v>
      </c>
      <c r="C42" s="56">
        <f>'JEL423'!C42</f>
        <v>3</v>
      </c>
      <c r="D42" s="56" t="str">
        <f>'JEL423'!D42</f>
        <v>F3</v>
      </c>
      <c r="E42" s="56" t="str">
        <f>'JEL423'!E42</f>
        <v>Unknown</v>
      </c>
      <c r="F42" s="56" t="str">
        <f>'JEL423'!F42</f>
        <v>CP5A</v>
      </c>
      <c r="G42" s="56">
        <f>'JEL423'!G42</f>
        <v>0.182</v>
      </c>
      <c r="H42" s="56">
        <f>'JEL423'!H42</f>
        <v>0.90100000000000002</v>
      </c>
      <c r="I42" s="56">
        <f>'JEL423'!I42</f>
        <v>0.75</v>
      </c>
      <c r="J42" s="56">
        <f>'JEL423'!J42</f>
        <v>1.0497000000000001</v>
      </c>
      <c r="K42" s="56">
        <f>'JEL423'!K42</f>
        <v>0.11180467289719627</v>
      </c>
      <c r="L42" s="56">
        <f>'JEL423'!L42</f>
        <v>78.144228884969635</v>
      </c>
      <c r="M42" s="56">
        <f>'JEL423'!M42</f>
        <v>21.855771115030365</v>
      </c>
      <c r="N42" s="56" t="str">
        <f>'JEL423'!N42</f>
        <v>JEL423</v>
      </c>
    </row>
    <row r="43" spans="1:14" ht="29.5" thickBot="1" x14ac:dyDescent="0.4">
      <c r="A43" s="56">
        <f>'JEL423'!A43</f>
        <v>1</v>
      </c>
      <c r="B43" s="56" t="str">
        <f>'JEL423'!B43</f>
        <v>F</v>
      </c>
      <c r="C43" s="56">
        <f>'JEL423'!C43</f>
        <v>4</v>
      </c>
      <c r="D43" s="56" t="str">
        <f>'JEL423'!D43</f>
        <v>F4</v>
      </c>
      <c r="E43" s="56" t="str">
        <f>'JEL423'!E43</f>
        <v>Unknown</v>
      </c>
      <c r="F43" s="56" t="str">
        <f>'JEL423'!F43</f>
        <v>CP5A</v>
      </c>
      <c r="G43" s="56">
        <f>'JEL423'!G43</f>
        <v>0.17</v>
      </c>
      <c r="H43" s="56">
        <f>'JEL423'!H43</f>
        <v>0.93100000000000005</v>
      </c>
      <c r="I43" s="56">
        <f>'JEL423'!I43</f>
        <v>0.63100000000000001</v>
      </c>
      <c r="J43" s="56">
        <f>'JEL423'!J43</f>
        <v>1.0264</v>
      </c>
      <c r="K43" s="56">
        <f>'JEL423'!K43</f>
        <v>0.10425420560747663</v>
      </c>
      <c r="L43" s="56">
        <f>'JEL423'!L43</f>
        <v>72.866941015089154</v>
      </c>
      <c r="M43" s="56">
        <f>'JEL423'!M43</f>
        <v>27.133058984910846</v>
      </c>
      <c r="N43" s="56" t="str">
        <f>'JEL423'!N43</f>
        <v>JEL423</v>
      </c>
    </row>
    <row r="44" spans="1:14" ht="29.5" thickBot="1" x14ac:dyDescent="0.4">
      <c r="A44" s="56">
        <f>'JEL423'!A44</f>
        <v>1</v>
      </c>
      <c r="B44" s="56" t="str">
        <f>'JEL423'!B44</f>
        <v>F</v>
      </c>
      <c r="C44" s="56">
        <f>'JEL423'!C44</f>
        <v>5</v>
      </c>
      <c r="D44" s="56" t="str">
        <f>'JEL423'!D44</f>
        <v>F5</v>
      </c>
      <c r="E44" s="56" t="str">
        <f>'JEL423'!E44</f>
        <v>Unknown</v>
      </c>
      <c r="F44" s="56" t="str">
        <f>'JEL423'!F44</f>
        <v>CP3F2</v>
      </c>
      <c r="G44" s="56">
        <f>'JEL423'!G44</f>
        <v>0.19400000000000001</v>
      </c>
      <c r="H44" s="56">
        <f>'JEL423'!H44</f>
        <v>0.83199999999999996</v>
      </c>
      <c r="I44" s="56">
        <f>'JEL423'!I44</f>
        <v>0.8</v>
      </c>
      <c r="J44" s="56">
        <f>'JEL423'!J44</f>
        <v>1.224</v>
      </c>
      <c r="K44" s="56">
        <f>'JEL423'!K44</f>
        <v>0.13557009345794394</v>
      </c>
      <c r="L44" s="56">
        <f>'JEL423'!L44</f>
        <v>94.754719446077473</v>
      </c>
      <c r="M44" s="56">
        <f>'JEL423'!M44</f>
        <v>5.2452805539225267</v>
      </c>
      <c r="N44" s="56" t="str">
        <f>'JEL423'!N44</f>
        <v>JEL423</v>
      </c>
    </row>
    <row r="45" spans="1:14" ht="29.5" thickBot="1" x14ac:dyDescent="0.4">
      <c r="A45" s="56">
        <f>'JEL423'!A45</f>
        <v>1</v>
      </c>
      <c r="B45" s="56" t="str">
        <f>'JEL423'!B45</f>
        <v>F</v>
      </c>
      <c r="C45" s="56">
        <f>'JEL423'!C45</f>
        <v>6</v>
      </c>
      <c r="D45" s="56" t="str">
        <f>'JEL423'!D45</f>
        <v>F6</v>
      </c>
      <c r="E45" s="56" t="str">
        <f>'JEL423'!E45</f>
        <v>Unknown</v>
      </c>
      <c r="F45" s="56" t="str">
        <f>'JEL423'!F45</f>
        <v>CP3F2</v>
      </c>
      <c r="G45" s="56">
        <f>'JEL423'!G45</f>
        <v>0.192</v>
      </c>
      <c r="H45" s="56">
        <f>'JEL423'!H45</f>
        <v>0.85899999999999999</v>
      </c>
      <c r="I45" s="56">
        <f>'JEL423'!I45</f>
        <v>0.746</v>
      </c>
      <c r="J45" s="56">
        <f>'JEL423'!J45</f>
        <v>1.103</v>
      </c>
      <c r="K45" s="56">
        <f>'JEL423'!K45</f>
        <v>0.11786915887850466</v>
      </c>
      <c r="L45" s="56">
        <f>'JEL423'!L45</f>
        <v>82.382912012541638</v>
      </c>
      <c r="M45" s="56">
        <f>'JEL423'!M45</f>
        <v>17.617087987458362</v>
      </c>
      <c r="N45" s="56" t="str">
        <f>'JEL423'!N45</f>
        <v>JEL423</v>
      </c>
    </row>
    <row r="46" spans="1:14" ht="29.5" thickBot="1" x14ac:dyDescent="0.4">
      <c r="A46" s="56">
        <f>'JEL423'!A46</f>
        <v>1</v>
      </c>
      <c r="B46" s="56" t="str">
        <f>'JEL423'!B46</f>
        <v>F</v>
      </c>
      <c r="C46" s="56">
        <f>'JEL423'!C46</f>
        <v>7</v>
      </c>
      <c r="D46" s="56" t="str">
        <f>'JEL423'!D46</f>
        <v>F7</v>
      </c>
      <c r="E46" s="56" t="str">
        <f>'JEL423'!E46</f>
        <v>Unknown</v>
      </c>
      <c r="F46" s="56" t="str">
        <f>'JEL423'!F46</f>
        <v>CP3F2</v>
      </c>
      <c r="G46" s="56">
        <f>'JEL423'!G46</f>
        <v>0.17</v>
      </c>
      <c r="H46" s="56">
        <f>'JEL423'!H46</f>
        <v>0.67300000000000004</v>
      </c>
      <c r="I46" s="56">
        <f>'JEL423'!I46</f>
        <v>0.86599999999999999</v>
      </c>
      <c r="J46" s="56">
        <f>'JEL423'!J46</f>
        <v>0.89600000000000002</v>
      </c>
      <c r="K46" s="56">
        <f>'JEL423'!K46</f>
        <v>0.10662616822429906</v>
      </c>
      <c r="L46" s="56">
        <f>'JEL423'!L46</f>
        <v>74.524789339604141</v>
      </c>
      <c r="M46" s="56">
        <f>'JEL423'!M46</f>
        <v>25.475210660395859</v>
      </c>
      <c r="N46" s="56" t="str">
        <f>'JEL423'!N46</f>
        <v>JEL423</v>
      </c>
    </row>
    <row r="47" spans="1:14" ht="29.5" thickBot="1" x14ac:dyDescent="0.4">
      <c r="A47" s="56">
        <f>'JEL423'!A47</f>
        <v>1</v>
      </c>
      <c r="B47" s="56" t="str">
        <f>'JEL423'!B47</f>
        <v>F</v>
      </c>
      <c r="C47" s="56">
        <f>'JEL423'!C47</f>
        <v>8</v>
      </c>
      <c r="D47" s="56" t="str">
        <f>'JEL423'!D47</f>
        <v>F8</v>
      </c>
      <c r="E47" s="56" t="str">
        <f>'JEL423'!E47</f>
        <v>Unknown</v>
      </c>
      <c r="F47" s="56" t="str">
        <f>'JEL423'!F47</f>
        <v>CP2A</v>
      </c>
      <c r="G47" s="56">
        <f>'JEL423'!G47</f>
        <v>0.17299999999999999</v>
      </c>
      <c r="H47" s="56">
        <f>'JEL423'!H47</f>
        <v>0.40699999999999997</v>
      </c>
      <c r="I47" s="56">
        <f>'JEL423'!I47</f>
        <v>0.73399999999999999</v>
      </c>
      <c r="J47" s="56">
        <f>'JEL423'!J47</f>
        <v>0.78600000000000003</v>
      </c>
      <c r="K47" s="56">
        <f>'JEL423'!K47</f>
        <v>9.4130841121495334E-2</v>
      </c>
      <c r="L47" s="56">
        <f>'JEL423'!L47</f>
        <v>65.791364556796665</v>
      </c>
      <c r="M47" s="56">
        <f>'JEL423'!M47</f>
        <v>34.208635443203335</v>
      </c>
      <c r="N47" s="56" t="str">
        <f>'JEL423'!N47</f>
        <v>JEL423</v>
      </c>
    </row>
    <row r="48" spans="1:14" ht="29.5" thickBot="1" x14ac:dyDescent="0.4">
      <c r="A48" s="56">
        <f>'JEL423'!A48</f>
        <v>1</v>
      </c>
      <c r="B48" s="56" t="str">
        <f>'JEL423'!B48</f>
        <v>F</v>
      </c>
      <c r="C48" s="56">
        <f>'JEL423'!C48</f>
        <v>9</v>
      </c>
      <c r="D48" s="56" t="str">
        <f>'JEL423'!D48</f>
        <v>F9</v>
      </c>
      <c r="E48" s="56" t="str">
        <f>'JEL423'!E48</f>
        <v>Unknown</v>
      </c>
      <c r="F48" s="56" t="str">
        <f>'JEL423'!F48</f>
        <v>CP2A</v>
      </c>
      <c r="G48" s="56">
        <f>'JEL423'!G48</f>
        <v>0.19</v>
      </c>
      <c r="H48" s="56">
        <f>'JEL423'!H48</f>
        <v>0.32200000000000001</v>
      </c>
      <c r="I48" s="56">
        <f>'JEL423'!I48</f>
        <v>0.53500000000000003</v>
      </c>
      <c r="J48" s="56">
        <f>'JEL423'!J48</f>
        <v>0.62</v>
      </c>
      <c r="K48" s="56">
        <f>'JEL423'!K48</f>
        <v>6.4663551401869149E-2</v>
      </c>
      <c r="L48" s="56">
        <f>'JEL423'!L48</f>
        <v>45.195636553661238</v>
      </c>
      <c r="M48" s="56">
        <f>'JEL423'!M48</f>
        <v>54.804363446338762</v>
      </c>
      <c r="N48" s="56" t="str">
        <f>'JEL423'!N48</f>
        <v>JEL423</v>
      </c>
    </row>
    <row r="49" spans="1:14" ht="29.5" thickBot="1" x14ac:dyDescent="0.4">
      <c r="A49" s="56">
        <f>'JEL423'!A49</f>
        <v>1</v>
      </c>
      <c r="B49" s="56" t="str">
        <f>'JEL423'!B49</f>
        <v>F</v>
      </c>
      <c r="C49" s="56">
        <f>'JEL423'!C49</f>
        <v>10</v>
      </c>
      <c r="D49" s="56" t="str">
        <f>'JEL423'!D49</f>
        <v>F10</v>
      </c>
      <c r="E49" s="56" t="str">
        <f>'JEL423'!E49</f>
        <v>Unknown</v>
      </c>
      <c r="F49" s="56" t="str">
        <f>'JEL423'!F49</f>
        <v>CP2A</v>
      </c>
      <c r="G49" s="56">
        <f>'JEL423'!G49</f>
        <v>0.21099999999999999</v>
      </c>
      <c r="H49" s="56">
        <f>'JEL423'!H49</f>
        <v>0.38600000000000001</v>
      </c>
      <c r="I49" s="56">
        <f>'JEL423'!I49</f>
        <v>0.68700000000000006</v>
      </c>
      <c r="J49" s="56">
        <f>'JEL423'!J49</f>
        <v>0.79100000000000004</v>
      </c>
      <c r="K49" s="56">
        <f>'JEL423'!K49</f>
        <v>8.7803738317757007E-2</v>
      </c>
      <c r="L49" s="56">
        <f>'JEL423'!L49</f>
        <v>61.369129270363828</v>
      </c>
      <c r="M49" s="56">
        <f>'JEL423'!M49</f>
        <v>38.630870729636172</v>
      </c>
      <c r="N49" s="56" t="str">
        <f>'JEL423'!N49</f>
        <v>JEL423</v>
      </c>
    </row>
    <row r="50" spans="1:14" ht="29.5" thickBot="1" x14ac:dyDescent="0.4">
      <c r="A50" s="56">
        <f>'JEL423'!A50</f>
        <v>1</v>
      </c>
      <c r="B50" s="56" t="str">
        <f>'JEL423'!B50</f>
        <v>G</v>
      </c>
      <c r="C50" s="56">
        <f>'JEL423'!C50</f>
        <v>2</v>
      </c>
      <c r="D50" s="56" t="str">
        <f>'JEL423'!D50</f>
        <v>G2</v>
      </c>
      <c r="E50" s="56" t="str">
        <f>'JEL423'!E50</f>
        <v>Unknown</v>
      </c>
      <c r="F50" s="56" t="str">
        <f>'JEL423'!F50</f>
        <v>649D1</v>
      </c>
      <c r="G50" s="56">
        <f>'JEL423'!G50</f>
        <v>0.19</v>
      </c>
      <c r="H50" s="56">
        <f>'JEL423'!H50</f>
        <v>0.76100000000000001</v>
      </c>
      <c r="I50" s="56">
        <f>'JEL423'!I50</f>
        <v>0.83</v>
      </c>
      <c r="J50" s="56">
        <f>'JEL423'!J50</f>
        <v>1.163</v>
      </c>
      <c r="K50" s="56">
        <f>'JEL423'!K50</f>
        <v>0.1321121495327103</v>
      </c>
      <c r="L50" s="56">
        <f>'JEL423'!L50</f>
        <v>92.33784048598865</v>
      </c>
      <c r="M50" s="56">
        <f>'JEL423'!M50</f>
        <v>7.6621595140113499</v>
      </c>
      <c r="N50" s="56" t="str">
        <f>'JEL423'!N50</f>
        <v>JEL423</v>
      </c>
    </row>
    <row r="51" spans="1:14" ht="29.5" thickBot="1" x14ac:dyDescent="0.4">
      <c r="A51" s="56">
        <f>'JEL423'!A51</f>
        <v>1</v>
      </c>
      <c r="B51" s="56" t="str">
        <f>'JEL423'!B51</f>
        <v>G</v>
      </c>
      <c r="C51" s="56">
        <f>'JEL423'!C51</f>
        <v>3</v>
      </c>
      <c r="D51" s="56" t="str">
        <f>'JEL423'!D51</f>
        <v>G3</v>
      </c>
      <c r="E51" s="56" t="str">
        <f>'JEL423'!E51</f>
        <v>Unknown</v>
      </c>
      <c r="F51" s="56" t="str">
        <f>'JEL423'!F51</f>
        <v>649D1</v>
      </c>
      <c r="G51" s="56">
        <f>'JEL423'!G51</f>
        <v>0.17799999999999999</v>
      </c>
      <c r="H51" s="56">
        <f>'JEL423'!H51</f>
        <v>0.79200000000000004</v>
      </c>
      <c r="I51" s="56">
        <f>'JEL423'!I51</f>
        <v>0.96899999999999997</v>
      </c>
      <c r="J51" s="56">
        <f>'JEL423'!J51</f>
        <v>1.1060000000000001</v>
      </c>
      <c r="K51" s="56">
        <f>'JEL423'!K51</f>
        <v>0.13249532710280376</v>
      </c>
      <c r="L51" s="56">
        <f>'JEL423'!L51</f>
        <v>92.605656803187685</v>
      </c>
      <c r="M51" s="56">
        <f>'JEL423'!M51</f>
        <v>7.394343196812315</v>
      </c>
      <c r="N51" s="56" t="str">
        <f>'JEL423'!N51</f>
        <v>JEL423</v>
      </c>
    </row>
    <row r="52" spans="1:14" ht="29.5" thickBot="1" x14ac:dyDescent="0.4">
      <c r="A52" s="56">
        <f>'JEL423'!A52</f>
        <v>1</v>
      </c>
      <c r="B52" s="56" t="str">
        <f>'JEL423'!B52</f>
        <v>G</v>
      </c>
      <c r="C52" s="56">
        <f>'JEL423'!C52</f>
        <v>4</v>
      </c>
      <c r="D52" s="56" t="str">
        <f>'JEL423'!D52</f>
        <v>G4</v>
      </c>
      <c r="E52" s="56" t="str">
        <f>'JEL423'!E52</f>
        <v>Unknown</v>
      </c>
      <c r="F52" s="56" t="str">
        <f>'JEL423'!F52</f>
        <v>649D1</v>
      </c>
      <c r="G52" s="56">
        <f>'JEL423'!G52</f>
        <v>0.17199999999999999</v>
      </c>
      <c r="H52" s="56">
        <f>'JEL423'!H52</f>
        <v>0.65700000000000003</v>
      </c>
      <c r="I52" s="56">
        <f>'JEL423'!I52</f>
        <v>0.87</v>
      </c>
      <c r="J52" s="56">
        <f>'JEL423'!J52</f>
        <v>1.0049999999999999</v>
      </c>
      <c r="K52" s="56">
        <f>'JEL423'!K52</f>
        <v>0.12022429906542055</v>
      </c>
      <c r="L52" s="56">
        <f>'JEL423'!L52</f>
        <v>84.02900254752106</v>
      </c>
      <c r="M52" s="56">
        <f>'JEL423'!M52</f>
        <v>15.97099745247894</v>
      </c>
      <c r="N52" s="56" t="str">
        <f>'JEL423'!N52</f>
        <v>JEL423</v>
      </c>
    </row>
    <row r="53" spans="1:14" ht="29.5" thickBot="1" x14ac:dyDescent="0.4">
      <c r="A53" s="56">
        <f>'JEL423'!A53</f>
        <v>1</v>
      </c>
      <c r="B53" s="56" t="str">
        <f>'JEL423'!B53</f>
        <v>G</v>
      </c>
      <c r="C53" s="56">
        <f>'JEL423'!C53</f>
        <v>5</v>
      </c>
      <c r="D53" s="56" t="str">
        <f>'JEL423'!D53</f>
        <v>G5</v>
      </c>
      <c r="E53" s="56" t="str">
        <f>'JEL423'!E53</f>
        <v>Unknown</v>
      </c>
      <c r="F53" s="56" t="str">
        <f>'JEL423'!F53</f>
        <v>643E</v>
      </c>
      <c r="G53" s="56">
        <f>'JEL423'!G53</f>
        <v>0.16900000000000001</v>
      </c>
      <c r="H53" s="56">
        <f>'JEL423'!H53</f>
        <v>0.78200000000000003</v>
      </c>
      <c r="I53" s="56">
        <f>'JEL423'!I53</f>
        <v>0.96599999999999997</v>
      </c>
      <c r="J53" s="56">
        <f>'JEL423'!J53</f>
        <v>1.0880000000000001</v>
      </c>
      <c r="K53" s="56">
        <f>'JEL423'!K53</f>
        <v>0.13171028037383178</v>
      </c>
      <c r="L53" s="56">
        <f>'JEL423'!L53</f>
        <v>92.056959958194525</v>
      </c>
      <c r="M53" s="56">
        <f>'JEL423'!M53</f>
        <v>7.9430400418054745</v>
      </c>
      <c r="N53" s="56" t="str">
        <f>'JEL423'!N53</f>
        <v>JEL423</v>
      </c>
    </row>
    <row r="54" spans="1:14" ht="29.5" thickBot="1" x14ac:dyDescent="0.4">
      <c r="A54" s="56">
        <f>'JEL423'!A54</f>
        <v>1</v>
      </c>
      <c r="B54" s="56" t="str">
        <f>'JEL423'!B54</f>
        <v>G</v>
      </c>
      <c r="C54" s="56">
        <f>'JEL423'!C54</f>
        <v>6</v>
      </c>
      <c r="D54" s="56" t="str">
        <f>'JEL423'!D54</f>
        <v>G6</v>
      </c>
      <c r="E54" s="56" t="str">
        <f>'JEL423'!E54</f>
        <v>Unknown</v>
      </c>
      <c r="F54" s="56" t="str">
        <f>'JEL423'!F54</f>
        <v>643E</v>
      </c>
      <c r="G54" s="56">
        <f>'JEL423'!G54</f>
        <v>0.17499999999999999</v>
      </c>
      <c r="H54" s="56">
        <f>'JEL423'!H54</f>
        <v>0.8</v>
      </c>
      <c r="I54" s="56">
        <f>'JEL423'!I54</f>
        <v>0.94599999999999995</v>
      </c>
      <c r="J54" s="56">
        <f>'JEL423'!J54</f>
        <v>1.008</v>
      </c>
      <c r="K54" s="56">
        <f>'JEL423'!K54</f>
        <v>0.11971028037383177</v>
      </c>
      <c r="L54" s="56">
        <f>'JEL423'!L54</f>
        <v>83.66973675615651</v>
      </c>
      <c r="M54" s="56">
        <f>'JEL423'!M54</f>
        <v>16.33026324384349</v>
      </c>
      <c r="N54" s="56" t="str">
        <f>'JEL423'!N54</f>
        <v>JEL423</v>
      </c>
    </row>
    <row r="55" spans="1:14" ht="29.5" thickBot="1" x14ac:dyDescent="0.4">
      <c r="A55" s="56">
        <f>'JEL423'!A55</f>
        <v>1</v>
      </c>
      <c r="B55" s="56" t="str">
        <f>'JEL423'!B55</f>
        <v>G</v>
      </c>
      <c r="C55" s="56">
        <f>'JEL423'!C55</f>
        <v>7</v>
      </c>
      <c r="D55" s="56" t="str">
        <f>'JEL423'!D55</f>
        <v>G7</v>
      </c>
      <c r="E55" s="56" t="str">
        <f>'JEL423'!E55</f>
        <v>Unknown</v>
      </c>
      <c r="F55" s="56" t="str">
        <f>'JEL423'!F55</f>
        <v>643E</v>
      </c>
      <c r="G55" s="56">
        <f>'JEL423'!G55</f>
        <v>0.156</v>
      </c>
      <c r="H55" s="56">
        <f>'JEL423'!H55</f>
        <v>0.877</v>
      </c>
      <c r="I55" s="56">
        <f>'JEL423'!I55</f>
        <v>0.97</v>
      </c>
      <c r="J55" s="56">
        <f>'JEL423'!J55</f>
        <v>1.0609999999999999</v>
      </c>
      <c r="K55" s="56">
        <f>'JEL423'!K55</f>
        <v>0.12777570093457943</v>
      </c>
      <c r="L55" s="56">
        <f>'JEL423'!L55</f>
        <v>89.306943627931275</v>
      </c>
      <c r="M55" s="56">
        <f>'JEL423'!M55</f>
        <v>10.693056372068725</v>
      </c>
      <c r="N55" s="56" t="str">
        <f>'JEL423'!N55</f>
        <v>JEL423</v>
      </c>
    </row>
    <row r="56" spans="1:14" ht="29.5" thickBot="1" x14ac:dyDescent="0.4">
      <c r="A56" s="56">
        <f>'JEL423'!A56</f>
        <v>1</v>
      </c>
      <c r="B56" s="56" t="str">
        <f>'JEL423'!B56</f>
        <v>G</v>
      </c>
      <c r="C56" s="56">
        <f>'JEL423'!C56</f>
        <v>8</v>
      </c>
      <c r="D56" s="56" t="str">
        <f>'JEL423'!D56</f>
        <v>G8</v>
      </c>
      <c r="E56" s="56" t="str">
        <f>'JEL423'!E56</f>
        <v>Unknown</v>
      </c>
      <c r="F56" s="56" t="str">
        <f>'JEL423'!F56</f>
        <v>642A</v>
      </c>
      <c r="G56" s="56">
        <f>'JEL423'!G56</f>
        <v>0.189</v>
      </c>
      <c r="H56" s="56">
        <f>'JEL423'!H56</f>
        <v>0.19900000000000001</v>
      </c>
      <c r="I56" s="56">
        <f>'JEL423'!I56</f>
        <v>0.20499999999999999</v>
      </c>
      <c r="J56" s="56">
        <f>'JEL423'!J56</f>
        <v>0.20599999999999999</v>
      </c>
      <c r="K56" s="56">
        <f>'JEL423'!K56</f>
        <v>2.5327102803738293E-3</v>
      </c>
      <c r="L56" s="56">
        <f>'JEL423'!L56</f>
        <v>1.7702005356326327</v>
      </c>
      <c r="M56" s="56">
        <f>'JEL423'!M56</f>
        <v>98.22979946436736</v>
      </c>
      <c r="N56" s="56" t="str">
        <f>'JEL423'!N56</f>
        <v>JEL423</v>
      </c>
    </row>
    <row r="57" spans="1:14" ht="29.5" thickBot="1" x14ac:dyDescent="0.4">
      <c r="A57" s="56">
        <f>'JEL423'!A57</f>
        <v>1</v>
      </c>
      <c r="B57" s="56" t="str">
        <f>'JEL423'!B57</f>
        <v>G</v>
      </c>
      <c r="C57" s="56">
        <f>'JEL423'!C57</f>
        <v>9</v>
      </c>
      <c r="D57" s="56" t="str">
        <f>'JEL423'!D57</f>
        <v>G9</v>
      </c>
      <c r="E57" s="56" t="str">
        <f>'JEL423'!E57</f>
        <v>Unknown</v>
      </c>
      <c r="F57" s="56" t="str">
        <f>'JEL423'!F57</f>
        <v>642A</v>
      </c>
      <c r="G57" s="56">
        <f>'JEL423'!G57</f>
        <v>0.185</v>
      </c>
      <c r="H57" s="56">
        <f>'JEL423'!H57</f>
        <v>0.21099999999999999</v>
      </c>
      <c r="I57" s="56">
        <f>'JEL423'!I57</f>
        <v>0.224</v>
      </c>
      <c r="J57" s="56">
        <f>'JEL423'!J57</f>
        <v>0.24099999999999999</v>
      </c>
      <c r="K57" s="56">
        <f>'JEL423'!K57</f>
        <v>7.8971962616822423E-3</v>
      </c>
      <c r="L57" s="56">
        <f>'JEL423'!L57</f>
        <v>5.5196289764190993</v>
      </c>
      <c r="M57" s="56">
        <f>'JEL423'!M57</f>
        <v>94.480371023580901</v>
      </c>
      <c r="N57" s="56" t="str">
        <f>'JEL423'!N57</f>
        <v>JEL423</v>
      </c>
    </row>
    <row r="58" spans="1:14" ht="29.5" thickBot="1" x14ac:dyDescent="0.4">
      <c r="A58" s="56">
        <f>'JEL423'!A58</f>
        <v>1</v>
      </c>
      <c r="B58" s="56" t="str">
        <f>'JEL423'!B58</f>
        <v>G</v>
      </c>
      <c r="C58" s="56">
        <f>'JEL423'!C58</f>
        <v>10</v>
      </c>
      <c r="D58" s="56" t="str">
        <f>'JEL423'!D58</f>
        <v>G10</v>
      </c>
      <c r="E58" s="56" t="str">
        <f>'JEL423'!E58</f>
        <v>Unknown</v>
      </c>
      <c r="F58" s="56" t="str">
        <f>'JEL423'!F58</f>
        <v>642A</v>
      </c>
      <c r="G58" s="56">
        <f>'JEL423'!G58</f>
        <v>0.187</v>
      </c>
      <c r="H58" s="56">
        <f>'JEL423'!H58</f>
        <v>0.217</v>
      </c>
      <c r="I58" s="56">
        <f>'JEL423'!I58</f>
        <v>0.20799999999999999</v>
      </c>
      <c r="J58" s="56">
        <f>'JEL423'!J58</f>
        <v>0.23400000000000001</v>
      </c>
      <c r="K58" s="56">
        <f>'JEL423'!K58</f>
        <v>5.8504672897196274E-3</v>
      </c>
      <c r="L58" s="56">
        <f>'JEL423'!L58</f>
        <v>4.0890979162584102</v>
      </c>
      <c r="M58" s="56">
        <f>'JEL423'!M58</f>
        <v>95.91090208374159</v>
      </c>
      <c r="N58" s="56" t="str">
        <f>'JEL423'!N58</f>
        <v>JEL423</v>
      </c>
    </row>
    <row r="59" spans="1:14" ht="29.5" thickBot="1" x14ac:dyDescent="0.4">
      <c r="A59" s="56">
        <f>'JEL423'!A59</f>
        <v>2</v>
      </c>
      <c r="B59" s="56" t="str">
        <f>'JEL423'!B59</f>
        <v>B</v>
      </c>
      <c r="C59" s="56">
        <f>'JEL423'!C59</f>
        <v>2</v>
      </c>
      <c r="D59" s="56" t="str">
        <f>'JEL423'!D59</f>
        <v>B2</v>
      </c>
      <c r="E59" s="56" t="str">
        <f>'JEL423'!E59</f>
        <v>Nutrient_Depleted</v>
      </c>
      <c r="F59" s="56" t="str">
        <f>'JEL423'!F59</f>
        <v>Bd_Prova</v>
      </c>
      <c r="G59" s="56">
        <f>'JEL423'!G59</f>
        <v>0.16200000000000001</v>
      </c>
      <c r="H59" s="56">
        <f>'JEL423'!H59</f>
        <v>0.47899999999999998</v>
      </c>
      <c r="I59" s="56">
        <f>'JEL423'!I59</f>
        <v>0.60199999999999998</v>
      </c>
      <c r="J59" s="56">
        <f>'JEL423'!J59</f>
        <v>0.67100000000000004</v>
      </c>
      <c r="K59" s="56">
        <f>'JEL423'!K59</f>
        <v>7.3514018691588801E-2</v>
      </c>
      <c r="L59" s="56">
        <f>'JEL423'!L59</f>
        <v>51.38154027042917</v>
      </c>
      <c r="M59" s="56">
        <f>'JEL423'!M59</f>
        <v>48.61845972957083</v>
      </c>
      <c r="N59" s="56" t="str">
        <f>'JEL423'!N59</f>
        <v>JEL423</v>
      </c>
    </row>
    <row r="60" spans="1:14" ht="29.5" thickBot="1" x14ac:dyDescent="0.4">
      <c r="A60" s="56">
        <f>'JEL423'!A60</f>
        <v>2</v>
      </c>
      <c r="B60" s="56" t="str">
        <f>'JEL423'!B60</f>
        <v>B</v>
      </c>
      <c r="C60" s="56">
        <f>'JEL423'!C60</f>
        <v>3</v>
      </c>
      <c r="D60" s="56" t="str">
        <f>'JEL423'!D60</f>
        <v>B3</v>
      </c>
      <c r="E60" s="56" t="str">
        <f>'JEL423'!E60</f>
        <v>Nutrient_Depleted</v>
      </c>
      <c r="F60" s="56" t="str">
        <f>'JEL423'!F60</f>
        <v>Bd_Prova</v>
      </c>
      <c r="G60" s="56">
        <f>'JEL423'!G60</f>
        <v>0.13300000000000001</v>
      </c>
      <c r="H60" s="56">
        <f>'JEL423'!H60</f>
        <v>0.40200000000000002</v>
      </c>
      <c r="I60" s="56">
        <f>'JEL423'!I60</f>
        <v>0.44900000000000001</v>
      </c>
      <c r="J60" s="56">
        <f>'JEL423'!J60</f>
        <v>0.46800000000000003</v>
      </c>
      <c r="K60" s="56">
        <f>'JEL423'!K60</f>
        <v>4.7925233644859816E-2</v>
      </c>
      <c r="L60" s="56">
        <f>'JEL423'!L60</f>
        <v>33.496635965771773</v>
      </c>
      <c r="M60" s="56">
        <f>'JEL423'!M60</f>
        <v>66.503364034228227</v>
      </c>
      <c r="N60" s="56" t="str">
        <f>'JEL423'!N60</f>
        <v>JEL423</v>
      </c>
    </row>
    <row r="61" spans="1:14" ht="29.5" thickBot="1" x14ac:dyDescent="0.4">
      <c r="A61" s="56">
        <f>'JEL423'!A61</f>
        <v>2</v>
      </c>
      <c r="B61" s="56" t="str">
        <f>'JEL423'!B61</f>
        <v>B</v>
      </c>
      <c r="C61" s="56">
        <f>'JEL423'!C61</f>
        <v>4</v>
      </c>
      <c r="D61" s="56" t="str">
        <f>'JEL423'!D61</f>
        <v>B4</v>
      </c>
      <c r="E61" s="56" t="str">
        <f>'JEL423'!E61</f>
        <v>Nutrient_Depleted</v>
      </c>
      <c r="F61" s="56" t="str">
        <f>'JEL423'!F61</f>
        <v>Bd_Prova</v>
      </c>
      <c r="G61" s="56">
        <f>'JEL423'!G61</f>
        <v>0.14099999999999999</v>
      </c>
      <c r="H61" s="56">
        <f>'JEL423'!H61</f>
        <v>0.47099999999999997</v>
      </c>
      <c r="I61" s="56">
        <f>'JEL423'!I61</f>
        <v>0.39</v>
      </c>
      <c r="J61" s="56">
        <f>'JEL423'!J61</f>
        <v>0.42699999999999999</v>
      </c>
      <c r="K61" s="56">
        <f>'JEL423'!K61</f>
        <v>3.7130841121495325E-2</v>
      </c>
      <c r="L61" s="56">
        <f>'JEL423'!L61</f>
        <v>25.952054347116079</v>
      </c>
      <c r="M61" s="56">
        <f>'JEL423'!M61</f>
        <v>74.047945652883925</v>
      </c>
      <c r="N61" s="56" t="str">
        <f>'JEL423'!N61</f>
        <v>JEL423</v>
      </c>
    </row>
    <row r="62" spans="1:14" ht="29.5" thickBot="1" x14ac:dyDescent="0.4">
      <c r="A62" s="56">
        <f>'JEL423'!A62</f>
        <v>2</v>
      </c>
      <c r="B62" s="56" t="str">
        <f>'JEL423'!B62</f>
        <v>B</v>
      </c>
      <c r="C62" s="56">
        <f>'JEL423'!C62</f>
        <v>5</v>
      </c>
      <c r="D62" s="56" t="str">
        <f>'JEL423'!D62</f>
        <v>B5</v>
      </c>
      <c r="E62" s="56" t="str">
        <f>'JEL423'!E62</f>
        <v>Unknown</v>
      </c>
      <c r="F62" s="56" t="str">
        <f>'JEL423'!F62</f>
        <v>638A1</v>
      </c>
      <c r="G62" s="56">
        <f>'JEL423'!G62</f>
        <v>0.17399999999999999</v>
      </c>
      <c r="H62" s="56">
        <f>'JEL423'!H62</f>
        <v>0.4</v>
      </c>
      <c r="I62" s="56">
        <f>'JEL423'!I62</f>
        <v>0.87</v>
      </c>
      <c r="J62" s="56">
        <f>'JEL423'!J62</f>
        <v>1.056</v>
      </c>
      <c r="K62" s="56">
        <f>'JEL423'!K62</f>
        <v>0.13334579439252336</v>
      </c>
      <c r="L62" s="56">
        <f>'JEL423'!L62</f>
        <v>93.200078385263581</v>
      </c>
      <c r="M62" s="56">
        <f>'JEL423'!M62</f>
        <v>6.7999216147364194</v>
      </c>
      <c r="N62" s="56" t="str">
        <f>'JEL423'!N62</f>
        <v>JEL423</v>
      </c>
    </row>
    <row r="63" spans="1:14" ht="29.5" thickBot="1" x14ac:dyDescent="0.4">
      <c r="A63" s="56">
        <f>'JEL423'!A63</f>
        <v>2</v>
      </c>
      <c r="B63" s="56" t="str">
        <f>'JEL423'!B63</f>
        <v>B</v>
      </c>
      <c r="C63" s="56">
        <f>'JEL423'!C63</f>
        <v>6</v>
      </c>
      <c r="D63" s="56" t="str">
        <f>'JEL423'!D63</f>
        <v>B6</v>
      </c>
      <c r="E63" s="56" t="str">
        <f>'JEL423'!E63</f>
        <v>Unknown</v>
      </c>
      <c r="F63" s="56" t="str">
        <f>'JEL423'!F63</f>
        <v>638A1</v>
      </c>
      <c r="G63" s="56">
        <f>'JEL423'!G63</f>
        <v>0.20200000000000001</v>
      </c>
      <c r="H63" s="56">
        <f>'JEL423'!H63</f>
        <v>0.48699999999999999</v>
      </c>
      <c r="I63" s="56">
        <f>'JEL423'!I63</f>
        <v>0.66900000000000004</v>
      </c>
      <c r="J63" s="56">
        <f>'JEL423'!J63</f>
        <v>1.1279999999999999</v>
      </c>
      <c r="K63" s="56">
        <f>'JEL423'!K63</f>
        <v>0.12633644859813084</v>
      </c>
      <c r="L63" s="56">
        <f>'JEL423'!L63</f>
        <v>88.300999412110528</v>
      </c>
      <c r="M63" s="56">
        <f>'JEL423'!M63</f>
        <v>11.699000587889472</v>
      </c>
      <c r="N63" s="56" t="str">
        <f>'JEL423'!N63</f>
        <v>JEL423</v>
      </c>
    </row>
    <row r="64" spans="1:14" ht="29.5" thickBot="1" x14ac:dyDescent="0.4">
      <c r="A64" s="56">
        <f>'JEL423'!A64</f>
        <v>2</v>
      </c>
      <c r="B64" s="56" t="str">
        <f>'JEL423'!B64</f>
        <v>B</v>
      </c>
      <c r="C64" s="56">
        <f>'JEL423'!C64</f>
        <v>7</v>
      </c>
      <c r="D64" s="56" t="str">
        <f>'JEL423'!D64</f>
        <v>B7</v>
      </c>
      <c r="E64" s="56" t="str">
        <f>'JEL423'!E64</f>
        <v>Unknown</v>
      </c>
      <c r="F64" s="56" t="str">
        <f>'JEL423'!F64</f>
        <v>638A1</v>
      </c>
      <c r="G64" s="56">
        <f>'JEL423'!G64</f>
        <v>0.17599999999999999</v>
      </c>
      <c r="H64" s="56">
        <f>'JEL423'!H64</f>
        <v>0.60899999999999999</v>
      </c>
      <c r="I64" s="56">
        <f>'JEL423'!I64</f>
        <v>0.875</v>
      </c>
      <c r="J64" s="56">
        <f>'JEL423'!J64</f>
        <v>1.0980000000000001</v>
      </c>
      <c r="K64" s="56">
        <f>'JEL423'!K64</f>
        <v>0.13254205607476638</v>
      </c>
      <c r="L64" s="56">
        <f>'JEL423'!L64</f>
        <v>92.638317329675374</v>
      </c>
      <c r="M64" s="56">
        <f>'JEL423'!M64</f>
        <v>7.3616826703246261</v>
      </c>
      <c r="N64" s="56" t="str">
        <f>'JEL423'!N64</f>
        <v>JEL423</v>
      </c>
    </row>
    <row r="65" spans="1:14" ht="29.5" thickBot="1" x14ac:dyDescent="0.4">
      <c r="A65" s="56">
        <f>'JEL423'!A65</f>
        <v>2</v>
      </c>
      <c r="B65" s="56" t="str">
        <f>'JEL423'!B65</f>
        <v>C</v>
      </c>
      <c r="C65" s="56">
        <f>'JEL423'!C65</f>
        <v>2</v>
      </c>
      <c r="D65" s="56" t="str">
        <f>'JEL423'!D65</f>
        <v>C2</v>
      </c>
      <c r="E65" s="56" t="str">
        <f>'JEL423'!E65</f>
        <v>HK</v>
      </c>
      <c r="F65" s="56" t="str">
        <f>'JEL423'!F65</f>
        <v>Heat killed</v>
      </c>
      <c r="G65" s="56">
        <f>'JEL423'!G65</f>
        <v>0.16200000000000001</v>
      </c>
      <c r="H65" s="56">
        <f>'JEL423'!H65</f>
        <v>0.19600000000000001</v>
      </c>
      <c r="I65" s="56">
        <f>'JEL423'!I65</f>
        <v>0.20499999999999999</v>
      </c>
      <c r="J65" s="56">
        <f>'JEL423'!J65</f>
        <v>0.222</v>
      </c>
      <c r="K65" s="56">
        <f>'JEL423'!K65</f>
        <v>8.3457943925233629E-3</v>
      </c>
      <c r="L65" s="56">
        <f>'JEL423'!L65</f>
        <v>5.8331700307008942</v>
      </c>
      <c r="M65" s="56">
        <f>'JEL423'!M65</f>
        <v>94.166829969299101</v>
      </c>
      <c r="N65" s="56" t="str">
        <f>'JEL423'!N65</f>
        <v>JEL423</v>
      </c>
    </row>
    <row r="66" spans="1:14" ht="29.5" thickBot="1" x14ac:dyDescent="0.4">
      <c r="A66" s="56">
        <f>'JEL423'!A66</f>
        <v>2</v>
      </c>
      <c r="B66" s="56" t="str">
        <f>'JEL423'!B66</f>
        <v>C</v>
      </c>
      <c r="C66" s="56">
        <f>'JEL423'!C66</f>
        <v>3</v>
      </c>
      <c r="D66" s="56" t="str">
        <f>'JEL423'!D66</f>
        <v>C3</v>
      </c>
      <c r="E66" s="56" t="str">
        <f>'JEL423'!E66</f>
        <v>HK</v>
      </c>
      <c r="F66" s="56" t="str">
        <f>'JEL423'!F66</f>
        <v>Heat killed</v>
      </c>
      <c r="G66" s="56">
        <f>'JEL423'!G66</f>
        <v>0.183</v>
      </c>
      <c r="H66" s="56">
        <f>'JEL423'!H66</f>
        <v>0.192</v>
      </c>
      <c r="I66" s="56">
        <f>'JEL423'!I66</f>
        <v>0.19700000000000001</v>
      </c>
      <c r="J66" s="56">
        <f>'JEL423'!J66</f>
        <v>0.20200000000000001</v>
      </c>
      <c r="K66" s="56">
        <f>'JEL423'!K66</f>
        <v>2.7102803738317783E-3</v>
      </c>
      <c r="L66" s="56">
        <f>'JEL423'!L66</f>
        <v>1.8943105362858468</v>
      </c>
      <c r="M66" s="56">
        <f>'JEL423'!M66</f>
        <v>98.105689463714157</v>
      </c>
      <c r="N66" s="56" t="str">
        <f>'JEL423'!N66</f>
        <v>JEL423</v>
      </c>
    </row>
    <row r="67" spans="1:14" ht="29.5" thickBot="1" x14ac:dyDescent="0.4">
      <c r="A67" s="56">
        <f>'JEL423'!A67</f>
        <v>2</v>
      </c>
      <c r="B67" s="56" t="str">
        <f>'JEL423'!B67</f>
        <v>C</v>
      </c>
      <c r="C67" s="56">
        <f>'JEL423'!C67</f>
        <v>4</v>
      </c>
      <c r="D67" s="56" t="str">
        <f>'JEL423'!D67</f>
        <v>C4</v>
      </c>
      <c r="E67" s="56" t="str">
        <f>'JEL423'!E67</f>
        <v>HK</v>
      </c>
      <c r="F67" s="56" t="str">
        <f>'JEL423'!F67</f>
        <v>Heat killed</v>
      </c>
      <c r="G67" s="56">
        <f>'JEL423'!G67</f>
        <v>0.16700000000000001</v>
      </c>
      <c r="H67" s="56">
        <f>'JEL423'!H67</f>
        <v>0.185</v>
      </c>
      <c r="I67" s="56">
        <f>'JEL423'!I67</f>
        <v>0.185</v>
      </c>
      <c r="J67" s="56">
        <f>'JEL423'!J67</f>
        <v>0.19800000000000001</v>
      </c>
      <c r="K67" s="56">
        <f>'JEL423'!K67</f>
        <v>4.1028037383177571E-3</v>
      </c>
      <c r="L67" s="56">
        <f>'JEL423'!L67</f>
        <v>2.8675942256189169</v>
      </c>
      <c r="M67" s="56">
        <f>'JEL423'!M67</f>
        <v>97.132405774381084</v>
      </c>
      <c r="N67" s="56" t="str">
        <f>'JEL423'!N67</f>
        <v>JEL423</v>
      </c>
    </row>
    <row r="68" spans="1:14" ht="29.5" thickBot="1" x14ac:dyDescent="0.4">
      <c r="A68" s="56">
        <f>'JEL423'!A68</f>
        <v>2</v>
      </c>
      <c r="B68" s="56" t="str">
        <f>'JEL423'!B68</f>
        <v>C</v>
      </c>
      <c r="C68" s="56">
        <f>'JEL423'!C68</f>
        <v>5</v>
      </c>
      <c r="D68" s="56" t="str">
        <f>'JEL423'!D68</f>
        <v>C5</v>
      </c>
      <c r="E68" s="56" t="str">
        <f>'JEL423'!E68</f>
        <v>Unknown</v>
      </c>
      <c r="F68" s="56" t="str">
        <f>'JEL423'!F68</f>
        <v>633A</v>
      </c>
      <c r="G68" s="56">
        <f>'JEL423'!G68</f>
        <v>0.192</v>
      </c>
      <c r="H68" s="56">
        <f>'JEL423'!H68</f>
        <v>0.30199999999999999</v>
      </c>
      <c r="I68" s="56">
        <f>'JEL423'!I68</f>
        <v>0.51600000000000001</v>
      </c>
      <c r="J68" s="56">
        <f>'JEL423'!J68</f>
        <v>0.77600000000000002</v>
      </c>
      <c r="K68" s="56">
        <f>'JEL423'!K68</f>
        <v>8.3009345794392536E-2</v>
      </c>
      <c r="L68" s="56">
        <f>'JEL423'!L68</f>
        <v>58.018159252727166</v>
      </c>
      <c r="M68" s="56">
        <f>'JEL423'!M68</f>
        <v>41.981840747272834</v>
      </c>
      <c r="N68" s="56" t="str">
        <f>'JEL423'!N68</f>
        <v>JEL423</v>
      </c>
    </row>
    <row r="69" spans="1:14" ht="29.5" thickBot="1" x14ac:dyDescent="0.4">
      <c r="A69" s="56">
        <f>'JEL423'!A69</f>
        <v>2</v>
      </c>
      <c r="B69" s="56" t="str">
        <f>'JEL423'!B69</f>
        <v>C</v>
      </c>
      <c r="C69" s="56">
        <f>'JEL423'!C69</f>
        <v>6</v>
      </c>
      <c r="D69" s="56" t="str">
        <f>'JEL423'!D69</f>
        <v>C6</v>
      </c>
      <c r="E69" s="56" t="str">
        <f>'JEL423'!E69</f>
        <v>Unknown</v>
      </c>
      <c r="F69" s="56" t="str">
        <f>'JEL423'!F69</f>
        <v>633A</v>
      </c>
      <c r="G69" s="56">
        <f>'JEL423'!G69</f>
        <v>0.18</v>
      </c>
      <c r="H69" s="56">
        <f>'JEL423'!H69</f>
        <v>0.35199999999999998</v>
      </c>
      <c r="I69" s="56">
        <f>'JEL423'!I69</f>
        <v>0.66600000000000004</v>
      </c>
      <c r="J69" s="56">
        <f>'JEL423'!J69</f>
        <v>0.84299999999999997</v>
      </c>
      <c r="K69" s="56">
        <f>'JEL423'!K69</f>
        <v>9.843925233644861E-2</v>
      </c>
      <c r="L69" s="56">
        <f>'JEL423'!L69</f>
        <v>68.802665098961398</v>
      </c>
      <c r="M69" s="56">
        <f>'JEL423'!M69</f>
        <v>31.197334901038602</v>
      </c>
      <c r="N69" s="56" t="str">
        <f>'JEL423'!N69</f>
        <v>JEL423</v>
      </c>
    </row>
    <row r="70" spans="1:14" ht="29.5" thickBot="1" x14ac:dyDescent="0.4">
      <c r="A70" s="56">
        <f>'JEL423'!A70</f>
        <v>2</v>
      </c>
      <c r="B70" s="56" t="str">
        <f>'JEL423'!B70</f>
        <v>C</v>
      </c>
      <c r="C70" s="56">
        <f>'JEL423'!C70</f>
        <v>7</v>
      </c>
      <c r="D70" s="56" t="str">
        <f>'JEL423'!D70</f>
        <v>C7</v>
      </c>
      <c r="E70" s="56" t="str">
        <f>'JEL423'!E70</f>
        <v>Unknown</v>
      </c>
      <c r="F70" s="56" t="str">
        <f>'JEL423'!F70</f>
        <v>633A</v>
      </c>
      <c r="G70" s="56">
        <f>'JEL423'!G70</f>
        <v>0.185</v>
      </c>
      <c r="H70" s="56">
        <f>'JEL423'!H70</f>
        <v>0.33800000000000002</v>
      </c>
      <c r="I70" s="56">
        <f>'JEL423'!I70</f>
        <v>0.626</v>
      </c>
      <c r="J70" s="56">
        <f>'JEL423'!J70</f>
        <v>0.81699999999999995</v>
      </c>
      <c r="K70" s="56">
        <f>'JEL423'!K70</f>
        <v>9.3102803738317752E-2</v>
      </c>
      <c r="L70" s="56">
        <f>'JEL423'!L70</f>
        <v>65.072832974067538</v>
      </c>
      <c r="M70" s="56">
        <f>'JEL423'!M70</f>
        <v>34.927167025932462</v>
      </c>
      <c r="N70" s="56" t="str">
        <f>'JEL423'!N70</f>
        <v>JEL423</v>
      </c>
    </row>
    <row r="71" spans="1:14" ht="29.5" thickBot="1" x14ac:dyDescent="0.4">
      <c r="A71" s="56">
        <f>'JEL423'!A71</f>
        <v>2</v>
      </c>
      <c r="B71" s="56" t="str">
        <f>'JEL423'!B71</f>
        <v>C</v>
      </c>
      <c r="C71" s="56">
        <f>'JEL423'!C71</f>
        <v>8</v>
      </c>
      <c r="D71" s="56" t="str">
        <f>'JEL423'!D71</f>
        <v>C8</v>
      </c>
      <c r="E71" s="56" t="str">
        <f>'JEL423'!E71</f>
        <v>Unknown</v>
      </c>
      <c r="F71" s="56" t="str">
        <f>'JEL423'!F71</f>
        <v>632B</v>
      </c>
      <c r="G71" s="56">
        <f>'JEL423'!G71</f>
        <v>0.19</v>
      </c>
      <c r="H71" s="56">
        <f>'JEL423'!H71</f>
        <v>0.26500000000000001</v>
      </c>
      <c r="I71" s="56">
        <f>'JEL423'!I71</f>
        <v>0.26900000000000002</v>
      </c>
      <c r="J71" s="56">
        <f>'JEL423'!J71</f>
        <v>0.25800000000000001</v>
      </c>
      <c r="K71" s="56">
        <f>'JEL423'!K71</f>
        <v>9.8504672897196267E-3</v>
      </c>
      <c r="L71" s="56">
        <f>'JEL423'!L71</f>
        <v>6.8848389836044159</v>
      </c>
      <c r="M71" s="56">
        <f>'JEL423'!M71</f>
        <v>93.115161016395589</v>
      </c>
      <c r="N71" s="56" t="str">
        <f>'JEL423'!N71</f>
        <v>JEL423</v>
      </c>
    </row>
    <row r="72" spans="1:14" ht="29.5" thickBot="1" x14ac:dyDescent="0.4">
      <c r="A72" s="56">
        <f>'JEL423'!A72</f>
        <v>2</v>
      </c>
      <c r="B72" s="56" t="str">
        <f>'JEL423'!B72</f>
        <v>C</v>
      </c>
      <c r="C72" s="56">
        <f>'JEL423'!C72</f>
        <v>9</v>
      </c>
      <c r="D72" s="56" t="str">
        <f>'JEL423'!D72</f>
        <v>C9</v>
      </c>
      <c r="E72" s="56" t="str">
        <f>'JEL423'!E72</f>
        <v>Unknown</v>
      </c>
      <c r="F72" s="56" t="str">
        <f>'JEL423'!F72</f>
        <v>632B</v>
      </c>
      <c r="G72" s="56">
        <f>'JEL423'!G72</f>
        <v>0.20200000000000001</v>
      </c>
      <c r="H72" s="56">
        <f>'JEL423'!H72</f>
        <v>0.314</v>
      </c>
      <c r="I72" s="56">
        <f>'JEL423'!I72</f>
        <v>0.32200000000000001</v>
      </c>
      <c r="J72" s="56">
        <f>'JEL423'!J72</f>
        <v>0.33200000000000002</v>
      </c>
      <c r="K72" s="56">
        <f>'JEL423'!K72</f>
        <v>1.8261682242990657E-2</v>
      </c>
      <c r="L72" s="56">
        <f>'JEL423'!L72</f>
        <v>12.763733751388074</v>
      </c>
      <c r="M72" s="56">
        <f>'JEL423'!M72</f>
        <v>87.236266248611926</v>
      </c>
      <c r="N72" s="56" t="str">
        <f>'JEL423'!N72</f>
        <v>JEL423</v>
      </c>
    </row>
    <row r="73" spans="1:14" ht="29.5" thickBot="1" x14ac:dyDescent="0.4">
      <c r="A73" s="56">
        <f>'JEL423'!A73</f>
        <v>2</v>
      </c>
      <c r="B73" s="56" t="str">
        <f>'JEL423'!B73</f>
        <v>C</v>
      </c>
      <c r="C73" s="56">
        <f>'JEL423'!C73</f>
        <v>10</v>
      </c>
      <c r="D73" s="56" t="str">
        <f>'JEL423'!D73</f>
        <v>C10</v>
      </c>
      <c r="E73" s="56" t="str">
        <f>'JEL423'!E73</f>
        <v>Unknown</v>
      </c>
      <c r="F73" s="56" t="str">
        <f>'JEL423'!F73</f>
        <v>632B</v>
      </c>
      <c r="G73" s="56">
        <f>'JEL423'!G73</f>
        <v>0.193</v>
      </c>
      <c r="H73" s="56">
        <f>'JEL423'!H73</f>
        <v>0.29799999999999999</v>
      </c>
      <c r="I73" s="56">
        <f>'JEL423'!I73</f>
        <v>0.317</v>
      </c>
      <c r="J73" s="56">
        <f>'JEL423'!J73</f>
        <v>0.315</v>
      </c>
      <c r="K73" s="56">
        <f>'JEL423'!K73</f>
        <v>1.7672897196261684E-2</v>
      </c>
      <c r="L73" s="56">
        <f>'JEL423'!L73</f>
        <v>12.352211117643218</v>
      </c>
      <c r="M73" s="56">
        <f>'JEL423'!M73</f>
        <v>87.647788882356778</v>
      </c>
      <c r="N73" s="56" t="str">
        <f>'JEL423'!N73</f>
        <v>JEL423</v>
      </c>
    </row>
    <row r="74" spans="1:14" ht="29.5" thickBot="1" x14ac:dyDescent="0.4">
      <c r="A74" s="56">
        <f>'JEL423'!A74</f>
        <v>2</v>
      </c>
      <c r="B74" s="56" t="str">
        <f>'JEL423'!B74</f>
        <v>D</v>
      </c>
      <c r="C74" s="56">
        <f>'JEL423'!C74</f>
        <v>2</v>
      </c>
      <c r="D74" s="56" t="str">
        <f>'JEL423'!D74</f>
        <v>D2</v>
      </c>
      <c r="E74" s="56" t="str">
        <f>'JEL423'!E74</f>
        <v>Pos_Control</v>
      </c>
      <c r="F74" s="56" t="str">
        <f>'JEL423'!F74</f>
        <v>Bd_Tryptone</v>
      </c>
      <c r="G74" s="56">
        <f>'JEL423'!G74</f>
        <v>0.154</v>
      </c>
      <c r="H74" s="56">
        <f>'JEL423'!H74</f>
        <v>0.627</v>
      </c>
      <c r="I74" s="56">
        <f>'JEL423'!I74</f>
        <v>0.89100000000000001</v>
      </c>
      <c r="J74" s="56">
        <f>'JEL423'!J74</f>
        <v>1.7809999999999999</v>
      </c>
      <c r="K74" s="56">
        <f>'JEL423'!K74</f>
        <v>0.2188504672897196</v>
      </c>
      <c r="L74" s="56">
        <f>'JEL423'!L74</f>
        <v>152.96230975243319</v>
      </c>
      <c r="M74" s="56">
        <f>'JEL423'!M74</f>
        <v>-52.962309752433185</v>
      </c>
      <c r="N74" s="56" t="str">
        <f>'JEL423'!N74</f>
        <v>JEL423</v>
      </c>
    </row>
    <row r="75" spans="1:14" ht="29.5" thickBot="1" x14ac:dyDescent="0.4">
      <c r="A75" s="56">
        <f>'JEL423'!A75</f>
        <v>2</v>
      </c>
      <c r="B75" s="56" t="str">
        <f>'JEL423'!B75</f>
        <v>D</v>
      </c>
      <c r="C75" s="56">
        <f>'JEL423'!C75</f>
        <v>3</v>
      </c>
      <c r="D75" s="56" t="str">
        <f>'JEL423'!D75</f>
        <v>D3</v>
      </c>
      <c r="E75" s="56" t="str">
        <f>'JEL423'!E75</f>
        <v>Pos_Control</v>
      </c>
      <c r="F75" s="56" t="str">
        <f>'JEL423'!F75</f>
        <v>Bd_Tryptone</v>
      </c>
      <c r="G75" s="56">
        <f>'JEL423'!G75</f>
        <v>0.14399999999999999</v>
      </c>
      <c r="H75" s="56">
        <f>'JEL423'!H75</f>
        <v>0.59299999999999997</v>
      </c>
      <c r="I75" s="56">
        <f>'JEL423'!I75</f>
        <v>0.64800000000000002</v>
      </c>
      <c r="J75" s="56">
        <f>'JEL423'!J75</f>
        <v>0.874</v>
      </c>
      <c r="K75" s="56">
        <f>'JEL423'!K75</f>
        <v>9.9654205607476634E-2</v>
      </c>
      <c r="L75" s="56">
        <f>'JEL423'!L75</f>
        <v>69.651838787641253</v>
      </c>
      <c r="M75" s="56">
        <f>'JEL423'!M75</f>
        <v>30.348161212358747</v>
      </c>
      <c r="N75" s="56" t="str">
        <f>'JEL423'!N75</f>
        <v>JEL423</v>
      </c>
    </row>
    <row r="76" spans="1:14" ht="29.5" thickBot="1" x14ac:dyDescent="0.4">
      <c r="A76" s="56">
        <f>'JEL423'!A76</f>
        <v>2</v>
      </c>
      <c r="B76" s="56" t="str">
        <f>'JEL423'!B76</f>
        <v>D</v>
      </c>
      <c r="C76" s="56">
        <f>'JEL423'!C76</f>
        <v>4</v>
      </c>
      <c r="D76" s="56" t="str">
        <f>'JEL423'!D76</f>
        <v>D4</v>
      </c>
      <c r="E76" s="56" t="str">
        <f>'JEL423'!E76</f>
        <v>Pos_Control</v>
      </c>
      <c r="F76" s="56" t="str">
        <f>'JEL423'!F76</f>
        <v>Bd_Tryptone</v>
      </c>
      <c r="G76" s="56">
        <f>'JEL423'!G76</f>
        <v>0.14399999999999999</v>
      </c>
      <c r="H76" s="56">
        <f>'JEL423'!H76</f>
        <v>0.58799999999999997</v>
      </c>
      <c r="I76" s="56">
        <f>'JEL423'!I76</f>
        <v>0.76500000000000001</v>
      </c>
      <c r="J76" s="56">
        <f>'JEL423'!J76</f>
        <v>0.88100000000000001</v>
      </c>
      <c r="K76" s="56">
        <f>'JEL423'!K76</f>
        <v>0.10611214953271027</v>
      </c>
      <c r="L76" s="56">
        <f>'JEL423'!L76</f>
        <v>74.165523548239591</v>
      </c>
      <c r="M76" s="56">
        <f>'JEL423'!M76</f>
        <v>25.834476451760409</v>
      </c>
      <c r="N76" s="56" t="str">
        <f>'JEL423'!N76</f>
        <v>JEL423</v>
      </c>
    </row>
    <row r="77" spans="1:14" ht="29.5" thickBot="1" x14ac:dyDescent="0.4">
      <c r="A77" s="56">
        <f>'JEL423'!A77</f>
        <v>2</v>
      </c>
      <c r="B77" s="56" t="str">
        <f>'JEL423'!B77</f>
        <v>D</v>
      </c>
      <c r="C77" s="56">
        <f>'JEL423'!C77</f>
        <v>5</v>
      </c>
      <c r="D77" s="56" t="str">
        <f>'JEL423'!D77</f>
        <v>D5</v>
      </c>
      <c r="E77" s="56" t="str">
        <f>'JEL423'!E77</f>
        <v>Unknown</v>
      </c>
      <c r="F77" s="56" t="str">
        <f>'JEL423'!F77</f>
        <v>631B</v>
      </c>
      <c r="G77" s="56">
        <f>'JEL423'!G77</f>
        <v>0.18099999999999999</v>
      </c>
      <c r="H77" s="56">
        <f>'JEL423'!H77</f>
        <v>0.47199999999999998</v>
      </c>
      <c r="I77" s="56">
        <f>'JEL423'!I77</f>
        <v>0.64180000000000004</v>
      </c>
      <c r="J77" s="56">
        <f>'JEL423'!J77</f>
        <v>1.0129999999999999</v>
      </c>
      <c r="K77" s="56">
        <f>'JEL423'!K77</f>
        <v>0.11445794392523365</v>
      </c>
      <c r="L77" s="56">
        <f>'JEL423'!L77</f>
        <v>79.99869357894049</v>
      </c>
      <c r="M77" s="56">
        <f>'JEL423'!M77</f>
        <v>20.00130642105951</v>
      </c>
      <c r="N77" s="56" t="str">
        <f>'JEL423'!N77</f>
        <v>JEL423</v>
      </c>
    </row>
    <row r="78" spans="1:14" ht="29.5" thickBot="1" x14ac:dyDescent="0.4">
      <c r="A78" s="56">
        <f>'JEL423'!A78</f>
        <v>2</v>
      </c>
      <c r="B78" s="56" t="str">
        <f>'JEL423'!B78</f>
        <v>D</v>
      </c>
      <c r="C78" s="56">
        <f>'JEL423'!C78</f>
        <v>6</v>
      </c>
      <c r="D78" s="56" t="str">
        <f>'JEL423'!D78</f>
        <v>D6</v>
      </c>
      <c r="E78" s="56" t="str">
        <f>'JEL423'!E78</f>
        <v>Unknown</v>
      </c>
      <c r="F78" s="56" t="str">
        <f>'JEL423'!F78</f>
        <v>631B</v>
      </c>
      <c r="G78" s="56">
        <f>'JEL423'!G78</f>
        <v>0.192</v>
      </c>
      <c r="H78" s="56">
        <f>'JEL423'!H78</f>
        <v>0.55300000000000005</v>
      </c>
      <c r="I78" s="56">
        <f>'JEL423'!I78</f>
        <v>0.86</v>
      </c>
      <c r="J78" s="56">
        <f>'JEL423'!J78</f>
        <v>1.05</v>
      </c>
      <c r="K78" s="56">
        <f>'JEL423'!K78</f>
        <v>0.12533644859813087</v>
      </c>
      <c r="L78" s="56">
        <f>'JEL423'!L78</f>
        <v>87.602064145274042</v>
      </c>
      <c r="M78" s="56">
        <f>'JEL423'!M78</f>
        <v>12.397935854725958</v>
      </c>
      <c r="N78" s="56" t="str">
        <f>'JEL423'!N78</f>
        <v>JEL423</v>
      </c>
    </row>
    <row r="79" spans="1:14" ht="29.5" thickBot="1" x14ac:dyDescent="0.4">
      <c r="A79" s="56">
        <f>'JEL423'!A79</f>
        <v>2</v>
      </c>
      <c r="B79" s="56" t="str">
        <f>'JEL423'!B79</f>
        <v>D</v>
      </c>
      <c r="C79" s="56">
        <f>'JEL423'!C79</f>
        <v>7</v>
      </c>
      <c r="D79" s="56" t="str">
        <f>'JEL423'!D79</f>
        <v>D7</v>
      </c>
      <c r="E79" s="56" t="str">
        <f>'JEL423'!E79</f>
        <v>Unknown</v>
      </c>
      <c r="F79" s="56" t="str">
        <f>'JEL423'!F79</f>
        <v>631B</v>
      </c>
      <c r="G79" s="56">
        <f>'JEL423'!G79</f>
        <v>0.20100000000000001</v>
      </c>
      <c r="H79" s="56">
        <f>'JEL423'!H79</f>
        <v>0.51700000000000002</v>
      </c>
      <c r="I79" s="56">
        <f>'JEL423'!I79</f>
        <v>0.69099999999999995</v>
      </c>
      <c r="J79" s="56">
        <f>'JEL423'!J79</f>
        <v>1.07</v>
      </c>
      <c r="K79" s="56">
        <f>'JEL423'!K79</f>
        <v>0.11961682242990654</v>
      </c>
      <c r="L79" s="56">
        <f>'JEL423'!L79</f>
        <v>83.604415703181132</v>
      </c>
      <c r="M79" s="56">
        <f>'JEL423'!M79</f>
        <v>16.395584296818868</v>
      </c>
      <c r="N79" s="56" t="str">
        <f>'JEL423'!N79</f>
        <v>JEL423</v>
      </c>
    </row>
    <row r="80" spans="1:14" ht="29.5" thickBot="1" x14ac:dyDescent="0.4">
      <c r="A80" s="56">
        <f>'JEL423'!A80</f>
        <v>2</v>
      </c>
      <c r="B80" s="56" t="str">
        <f>'JEL423'!B80</f>
        <v>D</v>
      </c>
      <c r="C80" s="56">
        <f>'JEL423'!C80</f>
        <v>8</v>
      </c>
      <c r="D80" s="56" t="str">
        <f>'JEL423'!D80</f>
        <v>D8</v>
      </c>
      <c r="E80" s="56" t="str">
        <f>'JEL423'!E80</f>
        <v>Unknown</v>
      </c>
      <c r="F80" s="56" t="str">
        <f>'JEL423'!F80</f>
        <v>630A</v>
      </c>
      <c r="G80" s="56">
        <f>'JEL423'!G80</f>
        <v>0.224</v>
      </c>
      <c r="H80" s="56">
        <f>'JEL423'!H80</f>
        <v>0.23599999999999999</v>
      </c>
      <c r="I80" s="56">
        <f>'JEL423'!I80</f>
        <v>0.247</v>
      </c>
      <c r="J80" s="56">
        <f>'JEL423'!J80</f>
        <v>0.32</v>
      </c>
      <c r="K80" s="56">
        <f>'JEL423'!K80</f>
        <v>1.2401869158878507E-2</v>
      </c>
      <c r="L80" s="56">
        <f>'JEL423'!L80</f>
        <v>8.6681037298321257</v>
      </c>
      <c r="M80" s="56">
        <f>'JEL423'!M80</f>
        <v>91.331896270167874</v>
      </c>
      <c r="N80" s="56" t="str">
        <f>'JEL423'!N80</f>
        <v>JEL423</v>
      </c>
    </row>
    <row r="81" spans="1:14" ht="29.5" thickBot="1" x14ac:dyDescent="0.4">
      <c r="A81" s="56">
        <f>'JEL423'!A81</f>
        <v>2</v>
      </c>
      <c r="B81" s="56" t="str">
        <f>'JEL423'!B81</f>
        <v>D</v>
      </c>
      <c r="C81" s="56">
        <f>'JEL423'!C81</f>
        <v>9</v>
      </c>
      <c r="D81" s="56" t="str">
        <f>'JEL423'!D81</f>
        <v>D9</v>
      </c>
      <c r="E81" s="56" t="str">
        <f>'JEL423'!E81</f>
        <v>Unknown</v>
      </c>
      <c r="F81" s="56" t="str">
        <f>'JEL423'!F81</f>
        <v>630A</v>
      </c>
      <c r="G81" s="56">
        <f>'JEL423'!G81</f>
        <v>0.20300000000000001</v>
      </c>
      <c r="H81" s="56">
        <f>'JEL423'!H81</f>
        <v>0.20799999999999999</v>
      </c>
      <c r="I81" s="56">
        <f>'JEL423'!I81</f>
        <v>0.23400000000000001</v>
      </c>
      <c r="J81" s="56">
        <f>'JEL423'!J81</f>
        <v>0.3</v>
      </c>
      <c r="K81" s="56">
        <f>'JEL423'!K81</f>
        <v>1.3093457943925232E-2</v>
      </c>
      <c r="L81" s="56">
        <f>'JEL423'!L81</f>
        <v>9.1514795218498914</v>
      </c>
      <c r="M81" s="56">
        <f>'JEL423'!M81</f>
        <v>90.848520478150107</v>
      </c>
      <c r="N81" s="56" t="str">
        <f>'JEL423'!N81</f>
        <v>JEL423</v>
      </c>
    </row>
    <row r="82" spans="1:14" ht="29.5" thickBot="1" x14ac:dyDescent="0.4">
      <c r="A82" s="56">
        <f>'JEL423'!A82</f>
        <v>2</v>
      </c>
      <c r="B82" s="56" t="str">
        <f>'JEL423'!B82</f>
        <v>D</v>
      </c>
      <c r="C82" s="56">
        <f>'JEL423'!C82</f>
        <v>10</v>
      </c>
      <c r="D82" s="56" t="str">
        <f>'JEL423'!D82</f>
        <v>D10</v>
      </c>
      <c r="E82" s="56" t="str">
        <f>'JEL423'!E82</f>
        <v>Unknown</v>
      </c>
      <c r="F82" s="56" t="str">
        <f>'JEL423'!F82</f>
        <v>630A</v>
      </c>
      <c r="G82" s="56">
        <f>'JEL423'!G82</f>
        <v>0.19900000000000001</v>
      </c>
      <c r="H82" s="56">
        <f>'JEL423'!H82</f>
        <v>0.19500000000000001</v>
      </c>
      <c r="I82" s="56">
        <f>'JEL423'!I82</f>
        <v>0.20300000000000001</v>
      </c>
      <c r="J82" s="56">
        <f>'JEL423'!J82</f>
        <v>0.218</v>
      </c>
      <c r="K82" s="56">
        <f>'JEL423'!K82</f>
        <v>2.6074766355140178E-3</v>
      </c>
      <c r="L82" s="56">
        <f>'JEL423'!L82</f>
        <v>1.8224573780129329</v>
      </c>
      <c r="M82" s="56">
        <f>'JEL423'!M82</f>
        <v>98.177542621987072</v>
      </c>
      <c r="N82" s="56" t="str">
        <f>'JEL423'!N82</f>
        <v>JEL423</v>
      </c>
    </row>
    <row r="83" spans="1:14" ht="29.5" thickBot="1" x14ac:dyDescent="0.4">
      <c r="A83" s="56">
        <f>'JEL423'!A83</f>
        <v>2</v>
      </c>
      <c r="B83" s="56" t="str">
        <f>'JEL423'!B83</f>
        <v>E</v>
      </c>
      <c r="C83" s="56">
        <f>'JEL423'!C83</f>
        <v>2</v>
      </c>
      <c r="D83" s="56" t="str">
        <f>'JEL423'!D83</f>
        <v>E2</v>
      </c>
      <c r="E83" s="56" t="str">
        <f>'JEL423'!E83</f>
        <v>Neg_Control</v>
      </c>
      <c r="F83" s="56" t="str">
        <f>'JEL423'!F83</f>
        <v>Tryptone</v>
      </c>
      <c r="G83" s="56">
        <f>'JEL423'!G83</f>
        <v>0.15</v>
      </c>
      <c r="H83" s="56">
        <f>'JEL423'!H83</f>
        <v>0.16600000000000001</v>
      </c>
      <c r="I83" s="56">
        <f>'JEL423'!I83</f>
        <v>0.14599999999999999</v>
      </c>
      <c r="J83" s="56">
        <f>'JEL423'!J83</f>
        <v>0.157</v>
      </c>
      <c r="K83" s="56">
        <f>'JEL423'!K83</f>
        <v>2.1495327102803756E-4</v>
      </c>
      <c r="L83" s="56">
        <f>'JEL423'!L83</f>
        <v>0.15023842184336025</v>
      </c>
      <c r="M83" s="56">
        <f>'JEL423'!M83</f>
        <v>99.849761578156645</v>
      </c>
      <c r="N83" s="56" t="str">
        <f>'JEL423'!N83</f>
        <v>JEL423</v>
      </c>
    </row>
    <row r="84" spans="1:14" ht="29.5" thickBot="1" x14ac:dyDescent="0.4">
      <c r="A84" s="56">
        <f>'JEL423'!A84</f>
        <v>2</v>
      </c>
      <c r="B84" s="56" t="str">
        <f>'JEL423'!B84</f>
        <v>E</v>
      </c>
      <c r="C84" s="56">
        <f>'JEL423'!C84</f>
        <v>3</v>
      </c>
      <c r="D84" s="56" t="str">
        <f>'JEL423'!D84</f>
        <v>E3</v>
      </c>
      <c r="E84" s="56" t="str">
        <f>'JEL423'!E84</f>
        <v>Neg_Control</v>
      </c>
      <c r="F84" s="56" t="str">
        <f>'JEL423'!F84</f>
        <v>Tryptone</v>
      </c>
      <c r="G84" s="56">
        <f>'JEL423'!G84</f>
        <v>0.152</v>
      </c>
      <c r="H84" s="56">
        <f>'JEL423'!H84</f>
        <v>0.16200000000000001</v>
      </c>
      <c r="I84" s="56">
        <f>'JEL423'!I84</f>
        <v>0.14299999999999999</v>
      </c>
      <c r="J84" s="56">
        <f>'JEL423'!J84</f>
        <v>0.154</v>
      </c>
      <c r="K84" s="56">
        <f>'JEL423'!K84</f>
        <v>-4.5794392523364528E-4</v>
      </c>
      <c r="L84" s="56">
        <f>'JEL423'!L84</f>
        <v>-0.32007315957933269</v>
      </c>
      <c r="M84" s="56">
        <f>'JEL423'!M84</f>
        <v>100.32007315957934</v>
      </c>
      <c r="N84" s="56" t="str">
        <f>'JEL423'!N84</f>
        <v>JEL423</v>
      </c>
    </row>
    <row r="85" spans="1:14" ht="29.5" thickBot="1" x14ac:dyDescent="0.4">
      <c r="A85" s="56">
        <f>'JEL423'!A85</f>
        <v>2</v>
      </c>
      <c r="B85" s="56" t="str">
        <f>'JEL423'!B85</f>
        <v>E</v>
      </c>
      <c r="C85" s="56">
        <f>'JEL423'!C85</f>
        <v>4</v>
      </c>
      <c r="D85" s="56" t="str">
        <f>'JEL423'!D85</f>
        <v>E4</v>
      </c>
      <c r="E85" s="56" t="str">
        <f>'JEL423'!E85</f>
        <v>Neg_Control</v>
      </c>
      <c r="F85" s="56" t="str">
        <f>'JEL423'!F85</f>
        <v>Tryptone</v>
      </c>
      <c r="G85" s="56">
        <f>'JEL423'!G85</f>
        <v>0.159</v>
      </c>
      <c r="H85" s="56">
        <f>'JEL423'!H85</f>
        <v>0.16700000000000001</v>
      </c>
      <c r="I85" s="56">
        <f>'JEL423'!I85</f>
        <v>0.14799999999999999</v>
      </c>
      <c r="J85" s="56">
        <f>'JEL423'!J85</f>
        <v>0.158</v>
      </c>
      <c r="K85" s="56">
        <f>'JEL423'!K85</f>
        <v>-8.5981308411215026E-4</v>
      </c>
      <c r="L85" s="56">
        <f>'JEL423'!L85</f>
        <v>-0.60095368737344101</v>
      </c>
      <c r="M85" s="56">
        <f>'JEL423'!M85</f>
        <v>100.60095368737345</v>
      </c>
      <c r="N85" s="56" t="str">
        <f>'JEL423'!N85</f>
        <v>JEL423</v>
      </c>
    </row>
    <row r="86" spans="1:14" ht="29.5" thickBot="1" x14ac:dyDescent="0.4">
      <c r="A86" s="56">
        <f>'JEL423'!A86</f>
        <v>2</v>
      </c>
      <c r="B86" s="56" t="str">
        <f>'JEL423'!B86</f>
        <v>E</v>
      </c>
      <c r="C86" s="56">
        <f>'JEL423'!C86</f>
        <v>5</v>
      </c>
      <c r="D86" s="56" t="str">
        <f>'JEL423'!D86</f>
        <v>E5</v>
      </c>
      <c r="E86" s="56" t="str">
        <f>'JEL423'!E86</f>
        <v>Unknown</v>
      </c>
      <c r="F86" s="56" t="str">
        <f>'JEL423'!F86</f>
        <v>638C</v>
      </c>
      <c r="G86" s="56">
        <f>'JEL423'!G86</f>
        <v>0.191</v>
      </c>
      <c r="H86" s="56">
        <f>'JEL423'!H86</f>
        <v>0.52200000000000002</v>
      </c>
      <c r="I86" s="56">
        <f>'JEL423'!I86</f>
        <v>0.66</v>
      </c>
      <c r="J86" s="56">
        <f>'JEL423'!J86</f>
        <v>0.69899999999999995</v>
      </c>
      <c r="K86" s="56">
        <f>'JEL423'!K86</f>
        <v>7.4355140186915886E-2</v>
      </c>
      <c r="L86" s="56">
        <f>'JEL423'!L86</f>
        <v>51.969429747207521</v>
      </c>
      <c r="M86" s="56">
        <f>'JEL423'!M86</f>
        <v>48.030570252792479</v>
      </c>
      <c r="N86" s="56" t="str">
        <f>'JEL423'!N86</f>
        <v>JEL423</v>
      </c>
    </row>
    <row r="87" spans="1:14" ht="29.5" thickBot="1" x14ac:dyDescent="0.4">
      <c r="A87" s="56">
        <f>'JEL423'!A87</f>
        <v>2</v>
      </c>
      <c r="B87" s="56" t="str">
        <f>'JEL423'!B87</f>
        <v>E</v>
      </c>
      <c r="C87" s="56">
        <f>'JEL423'!C87</f>
        <v>6</v>
      </c>
      <c r="D87" s="56" t="str">
        <f>'JEL423'!D87</f>
        <v>E6</v>
      </c>
      <c r="E87" s="56" t="str">
        <f>'JEL423'!E87</f>
        <v>Unknown</v>
      </c>
      <c r="F87" s="56" t="str">
        <f>'JEL423'!F87</f>
        <v>638C</v>
      </c>
      <c r="G87" s="56">
        <f>'JEL423'!G87</f>
        <v>0.20399999999999999</v>
      </c>
      <c r="H87" s="56">
        <f>'JEL423'!H87</f>
        <v>0.41899999999999998</v>
      </c>
      <c r="I87" s="56">
        <f>'JEL423'!I87</f>
        <v>0.49199999999999999</v>
      </c>
      <c r="J87" s="56">
        <f>'JEL423'!J87</f>
        <v>0.54400000000000004</v>
      </c>
      <c r="K87" s="56">
        <f>'JEL423'!K87</f>
        <v>4.8738317757009354E-2</v>
      </c>
      <c r="L87" s="56">
        <f>'JEL423'!L87</f>
        <v>34.064929126657532</v>
      </c>
      <c r="M87" s="56">
        <f>'JEL423'!M87</f>
        <v>65.935070873342468</v>
      </c>
      <c r="N87" s="56" t="str">
        <f>'JEL423'!N87</f>
        <v>JEL423</v>
      </c>
    </row>
    <row r="88" spans="1:14" ht="29.5" thickBot="1" x14ac:dyDescent="0.4">
      <c r="A88" s="56">
        <f>'JEL423'!A88</f>
        <v>2</v>
      </c>
      <c r="B88" s="56" t="str">
        <f>'JEL423'!B88</f>
        <v>E</v>
      </c>
      <c r="C88" s="56">
        <f>'JEL423'!C88</f>
        <v>7</v>
      </c>
      <c r="D88" s="56" t="str">
        <f>'JEL423'!D88</f>
        <v>E7</v>
      </c>
      <c r="E88" s="56" t="str">
        <f>'JEL423'!E88</f>
        <v>Unknown</v>
      </c>
      <c r="F88" s="56" t="str">
        <f>'JEL423'!F88</f>
        <v>638C</v>
      </c>
      <c r="G88" s="56">
        <f>'JEL423'!G88</f>
        <v>0.182</v>
      </c>
      <c r="H88" s="56">
        <f>'JEL423'!H88</f>
        <v>0.441</v>
      </c>
      <c r="I88" s="56">
        <f>'JEL423'!I88</f>
        <v>0.55300000000000005</v>
      </c>
      <c r="J88" s="56">
        <f>'JEL423'!J88</f>
        <v>0.62</v>
      </c>
      <c r="K88" s="56">
        <f>'JEL423'!K88</f>
        <v>6.3289719626168223E-2</v>
      </c>
      <c r="L88" s="56">
        <f>'JEL423'!L88</f>
        <v>44.235417074923248</v>
      </c>
      <c r="M88" s="56">
        <f>'JEL423'!M88</f>
        <v>55.764582925076752</v>
      </c>
      <c r="N88" s="56" t="str">
        <f>'JEL423'!N88</f>
        <v>JEL423</v>
      </c>
    </row>
    <row r="89" spans="1:14" ht="29.5" thickBot="1" x14ac:dyDescent="0.4">
      <c r="A89" s="56">
        <f>'JEL423'!A89</f>
        <v>2</v>
      </c>
      <c r="B89" s="56" t="str">
        <f>'JEL423'!B89</f>
        <v>E</v>
      </c>
      <c r="C89" s="56">
        <f>'JEL423'!C89</f>
        <v>8</v>
      </c>
      <c r="D89" s="56" t="str">
        <f>'JEL423'!D89</f>
        <v>E8</v>
      </c>
      <c r="E89" s="56" t="str">
        <f>'JEL423'!E89</f>
        <v>Unknown</v>
      </c>
      <c r="F89" s="56" t="str">
        <f>'JEL423'!F89</f>
        <v>647D</v>
      </c>
      <c r="G89" s="56">
        <f>'JEL423'!G89</f>
        <v>0.19700000000000001</v>
      </c>
      <c r="H89" s="56">
        <f>'JEL423'!H89</f>
        <v>0.26100000000000001</v>
      </c>
      <c r="I89" s="56">
        <f>'JEL423'!I89</f>
        <v>0.25800000000000001</v>
      </c>
      <c r="J89" s="56">
        <f>'JEL423'!J89</f>
        <v>0.27700000000000002</v>
      </c>
      <c r="K89" s="56">
        <f>'JEL423'!K89</f>
        <v>1.0775700934579441E-2</v>
      </c>
      <c r="L89" s="56">
        <f>'JEL423'!L89</f>
        <v>7.5315174080606191</v>
      </c>
      <c r="M89" s="56">
        <f>'JEL423'!M89</f>
        <v>92.468482591939377</v>
      </c>
      <c r="N89" s="56" t="str">
        <f>'JEL423'!N89</f>
        <v>JEL423</v>
      </c>
    </row>
    <row r="90" spans="1:14" ht="29.5" thickBot="1" x14ac:dyDescent="0.4">
      <c r="A90" s="56">
        <f>'JEL423'!A90</f>
        <v>2</v>
      </c>
      <c r="B90" s="56" t="str">
        <f>'JEL423'!B90</f>
        <v>E</v>
      </c>
      <c r="C90" s="56">
        <f>'JEL423'!C90</f>
        <v>9</v>
      </c>
      <c r="D90" s="56" t="str">
        <f>'JEL423'!D90</f>
        <v>E9</v>
      </c>
      <c r="E90" s="56" t="str">
        <f>'JEL423'!E90</f>
        <v>Unknown</v>
      </c>
      <c r="F90" s="56" t="str">
        <f>'JEL423'!F90</f>
        <v>647D</v>
      </c>
      <c r="G90" s="56">
        <f>'JEL423'!G90</f>
        <v>0.19400000000000001</v>
      </c>
      <c r="H90" s="56">
        <f>'JEL423'!H90</f>
        <v>0.245</v>
      </c>
      <c r="I90" s="56">
        <f>'JEL423'!I90</f>
        <v>0.251</v>
      </c>
      <c r="J90" s="56">
        <f>'JEL423'!J90</f>
        <v>0.27200000000000002</v>
      </c>
      <c r="K90" s="56">
        <f>'JEL423'!K90</f>
        <v>1.0710280373831777E-2</v>
      </c>
      <c r="L90" s="56">
        <f>'JEL423'!L90</f>
        <v>7.4857926709778573</v>
      </c>
      <c r="M90" s="56">
        <f>'JEL423'!M90</f>
        <v>92.514207329022142</v>
      </c>
      <c r="N90" s="56" t="str">
        <f>'JEL423'!N90</f>
        <v>JEL423</v>
      </c>
    </row>
    <row r="91" spans="1:14" ht="29.5" thickBot="1" x14ac:dyDescent="0.4">
      <c r="A91" s="56">
        <f>'JEL423'!A91</f>
        <v>2</v>
      </c>
      <c r="B91" s="56" t="str">
        <f>'JEL423'!B91</f>
        <v>E</v>
      </c>
      <c r="C91" s="56">
        <f>'JEL423'!C91</f>
        <v>10</v>
      </c>
      <c r="D91" s="56" t="str">
        <f>'JEL423'!D91</f>
        <v>E10</v>
      </c>
      <c r="E91" s="56" t="str">
        <f>'JEL423'!E91</f>
        <v>Unknown</v>
      </c>
      <c r="F91" s="56" t="str">
        <f>'JEL423'!F91</f>
        <v>647D</v>
      </c>
      <c r="G91" s="56">
        <f>'JEL423'!G91</f>
        <v>0.188</v>
      </c>
      <c r="H91" s="56">
        <f>'JEL423'!H91</f>
        <v>0.251</v>
      </c>
      <c r="I91" s="56">
        <f>'JEL423'!I91</f>
        <v>0.26900000000000002</v>
      </c>
      <c r="J91" s="56">
        <f>'JEL423'!J91</f>
        <v>0.30099999999999999</v>
      </c>
      <c r="K91" s="56">
        <f>'JEL423'!K91</f>
        <v>1.5747663551401871E-2</v>
      </c>
      <c r="L91" s="56">
        <f>'JEL423'!L91</f>
        <v>11.006597426350513</v>
      </c>
      <c r="M91" s="56">
        <f>'JEL423'!M91</f>
        <v>88.99340257364949</v>
      </c>
      <c r="N91" s="56" t="str">
        <f>'JEL423'!N91</f>
        <v>JEL423</v>
      </c>
    </row>
    <row r="92" spans="1:14" ht="44" thickBot="1" x14ac:dyDescent="0.4">
      <c r="A92" s="56">
        <f>'JEL197'!A2</f>
        <v>1</v>
      </c>
      <c r="B92" s="56" t="str">
        <f>'JEL197'!B2</f>
        <v>B</v>
      </c>
      <c r="C92" s="56">
        <f>'JEL197'!C2</f>
        <v>2</v>
      </c>
      <c r="D92" s="56" t="str">
        <f>'JEL197'!D2</f>
        <v>B2</v>
      </c>
      <c r="E92" s="56" t="str">
        <f>'JEL197'!E2</f>
        <v>Nutrient_Depleted</v>
      </c>
      <c r="F92" s="56" t="str">
        <f>'JEL197'!F2</f>
        <v>Bd_Prova</v>
      </c>
      <c r="G92" s="56">
        <f>'JEL197'!G2</f>
        <v>0.152</v>
      </c>
      <c r="H92" s="56">
        <f>'JEL197'!H2</f>
        <v>0.54100000000000004</v>
      </c>
      <c r="I92" s="56">
        <f>'JEL197'!I2</f>
        <v>0.54300000000000004</v>
      </c>
      <c r="J92" s="56">
        <f>'JEL197'!J2</f>
        <v>0.61399999999999999</v>
      </c>
      <c r="K92" s="56">
        <f>'JEL197'!K2</f>
        <v>6.3495327102803728E-2</v>
      </c>
      <c r="L92" s="56">
        <f>'JEL197'!L2</f>
        <v>45.429622199933128</v>
      </c>
      <c r="M92" s="56">
        <f>'JEL197'!M2</f>
        <v>54.570377800066872</v>
      </c>
      <c r="N92" s="56" t="str">
        <f>'JEL197'!N2</f>
        <v>Jel197</v>
      </c>
    </row>
    <row r="93" spans="1:14" ht="44" thickBot="1" x14ac:dyDescent="0.4">
      <c r="A93" s="56">
        <f>'JEL197'!A3</f>
        <v>1</v>
      </c>
      <c r="B93" s="56" t="str">
        <f>'JEL197'!B3</f>
        <v>B</v>
      </c>
      <c r="C93" s="56">
        <f>'JEL197'!C3</f>
        <v>3</v>
      </c>
      <c r="D93" s="56" t="str">
        <f>'JEL197'!D3</f>
        <v>B3</v>
      </c>
      <c r="E93" s="56" t="str">
        <f>'JEL197'!E3</f>
        <v>Nutrient_Depleted</v>
      </c>
      <c r="F93" s="56" t="str">
        <f>'JEL197'!F3</f>
        <v>Bd_Prova</v>
      </c>
      <c r="G93" s="56">
        <f>'JEL197'!G3</f>
        <v>0.13900000000000001</v>
      </c>
      <c r="H93" s="56">
        <f>'JEL197'!H3</f>
        <v>0.49</v>
      </c>
      <c r="I93" s="56">
        <f>'JEL197'!I3</f>
        <v>0.42299999999999999</v>
      </c>
      <c r="J93" s="56">
        <f>'JEL197'!J3</f>
        <v>0.48199999999999998</v>
      </c>
      <c r="K93" s="56">
        <f>'JEL197'!K3</f>
        <v>4.5102803738317751E-2</v>
      </c>
      <c r="L93" s="56">
        <f>'JEL197'!L3</f>
        <v>32.270143764627214</v>
      </c>
      <c r="M93" s="56">
        <f>'JEL197'!M3</f>
        <v>67.729856235372779</v>
      </c>
      <c r="N93" s="56" t="str">
        <f>'JEL197'!N3</f>
        <v>Jel197</v>
      </c>
    </row>
    <row r="94" spans="1:14" ht="44" thickBot="1" x14ac:dyDescent="0.4">
      <c r="A94" s="56">
        <f>'JEL197'!A4</f>
        <v>1</v>
      </c>
      <c r="B94" s="56" t="str">
        <f>'JEL197'!B4</f>
        <v>B</v>
      </c>
      <c r="C94" s="56">
        <f>'JEL197'!C4</f>
        <v>4</v>
      </c>
      <c r="D94" s="56" t="str">
        <f>'JEL197'!D4</f>
        <v>B4</v>
      </c>
      <c r="E94" s="56" t="str">
        <f>'JEL197'!E4</f>
        <v>Nutrient_Depleted</v>
      </c>
      <c r="F94" s="56" t="str">
        <f>'JEL197'!F4</f>
        <v>Bd_Prova</v>
      </c>
      <c r="G94" s="56">
        <f>'JEL197'!G4</f>
        <v>0.13800000000000001</v>
      </c>
      <c r="H94" s="56">
        <f>'JEL197'!H4</f>
        <v>0.58099999999999996</v>
      </c>
      <c r="I94" s="56">
        <f>'JEL197'!I4</f>
        <v>0.43099999999999999</v>
      </c>
      <c r="J94" s="56">
        <f>'JEL197'!J4</f>
        <v>0.47799999999999998</v>
      </c>
      <c r="K94" s="56">
        <f>'JEL197'!K4</f>
        <v>4.257943925233644E-2</v>
      </c>
      <c r="L94" s="56">
        <f>'JEL197'!L4</f>
        <v>30.464727515880973</v>
      </c>
      <c r="M94" s="56">
        <f>'JEL197'!M4</f>
        <v>69.53527248411902</v>
      </c>
      <c r="N94" s="56" t="str">
        <f>'JEL197'!N4</f>
        <v>Jel197</v>
      </c>
    </row>
    <row r="95" spans="1:14" ht="44" thickBot="1" x14ac:dyDescent="0.4">
      <c r="A95" s="56">
        <f>'JEL197'!A5</f>
        <v>1</v>
      </c>
      <c r="B95" s="56" t="str">
        <f>'JEL197'!B5</f>
        <v>B</v>
      </c>
      <c r="C95" s="56">
        <f>'JEL197'!C5</f>
        <v>5</v>
      </c>
      <c r="D95" s="56" t="str">
        <f>'JEL197'!D5</f>
        <v>B5</v>
      </c>
      <c r="E95" s="56" t="str">
        <f>'JEL197'!E5</f>
        <v>Unknown</v>
      </c>
      <c r="F95" s="56" t="str">
        <f>'JEL197'!F5</f>
        <v>CP20G1</v>
      </c>
      <c r="G95" s="56">
        <f>'JEL197'!G5</f>
        <v>0.16400000000000001</v>
      </c>
      <c r="H95" s="56">
        <f>'JEL197'!J5</f>
        <v>0.751</v>
      </c>
      <c r="I95" s="56">
        <f>'JEL197'!I5</f>
        <v>0.58499999999999996</v>
      </c>
      <c r="J95" s="56" t="e">
        <f>'JEL197'!#REF!</f>
        <v>#REF!</v>
      </c>
      <c r="K95" s="56">
        <f>'JEL197'!K5</f>
        <v>8.5607476635514004E-2</v>
      </c>
      <c r="L95" s="56">
        <f>'JEL197'!L5</f>
        <v>61.25041792042795</v>
      </c>
      <c r="M95" s="56">
        <f>'JEL197'!M5</f>
        <v>38.74958207957205</v>
      </c>
      <c r="N95" s="56" t="str">
        <f>'JEL197'!N5</f>
        <v>Jel197</v>
      </c>
    </row>
    <row r="96" spans="1:14" ht="44" thickBot="1" x14ac:dyDescent="0.4">
      <c r="A96" s="56">
        <f>'JEL197'!A6</f>
        <v>1</v>
      </c>
      <c r="B96" s="56" t="str">
        <f>'JEL197'!B6</f>
        <v>B</v>
      </c>
      <c r="C96" s="56">
        <f>'JEL197'!C6</f>
        <v>6</v>
      </c>
      <c r="D96" s="56" t="str">
        <f>'JEL197'!D6</f>
        <v>B6</v>
      </c>
      <c r="E96" s="56" t="str">
        <f>'JEL197'!E6</f>
        <v>Unknown</v>
      </c>
      <c r="F96" s="56" t="str">
        <f>'JEL197'!F6</f>
        <v>CP20G1</v>
      </c>
      <c r="G96" s="56">
        <f>'JEL197'!G6</f>
        <v>0.18</v>
      </c>
      <c r="H96" s="56">
        <f>'JEL197'!H6</f>
        <v>0.372</v>
      </c>
      <c r="I96" s="56">
        <f>'JEL197'!I6</f>
        <v>0.64500000000000002</v>
      </c>
      <c r="J96" s="56">
        <f>'JEL197'!J6</f>
        <v>1.0941000000000001</v>
      </c>
      <c r="K96" s="56">
        <f>'JEL197'!K6</f>
        <v>0.12740467289719626</v>
      </c>
      <c r="L96" s="56">
        <f>'JEL197'!L6</f>
        <v>91.155466399197607</v>
      </c>
      <c r="M96" s="56">
        <f>'JEL197'!M6</f>
        <v>8.8445336008023929</v>
      </c>
      <c r="N96" s="56" t="str">
        <f>'JEL197'!N6</f>
        <v>Jel197</v>
      </c>
    </row>
    <row r="97" spans="1:14" ht="44" thickBot="1" x14ac:dyDescent="0.4">
      <c r="A97" s="56">
        <f>'JEL197'!A7</f>
        <v>1</v>
      </c>
      <c r="B97" s="56" t="str">
        <f>'JEL197'!B7</f>
        <v>B</v>
      </c>
      <c r="C97" s="56">
        <f>'JEL197'!C7</f>
        <v>7</v>
      </c>
      <c r="D97" s="56" t="str">
        <f>'JEL197'!D7</f>
        <v>B7</v>
      </c>
      <c r="E97" s="56" t="str">
        <f>'JEL197'!E7</f>
        <v>Unknown</v>
      </c>
      <c r="F97" s="56" t="str">
        <f>'JEL197'!F7</f>
        <v>CP20G1</v>
      </c>
      <c r="G97" s="56">
        <f>'JEL197'!G7</f>
        <v>0.20100000000000001</v>
      </c>
      <c r="H97" s="56">
        <f>'JEL197'!H7</f>
        <v>0.79300000000000004</v>
      </c>
      <c r="I97" s="56">
        <f>'JEL197'!I7</f>
        <v>0.74199999999999999</v>
      </c>
      <c r="J97" s="56">
        <f>'JEL197'!J7</f>
        <v>0.60899999999999999</v>
      </c>
      <c r="K97" s="56">
        <f>'JEL197'!K7</f>
        <v>5.8252336448598126E-2</v>
      </c>
      <c r="L97" s="56">
        <f>'JEL197'!L7</f>
        <v>41.678368438649279</v>
      </c>
      <c r="M97" s="56">
        <f>'JEL197'!M7</f>
        <v>58.321631561350721</v>
      </c>
      <c r="N97" s="56" t="str">
        <f>'JEL197'!N7</f>
        <v>Jel197</v>
      </c>
    </row>
    <row r="98" spans="1:14" ht="44" thickBot="1" x14ac:dyDescent="0.4">
      <c r="A98" s="56">
        <f>'JEL197'!A8</f>
        <v>1</v>
      </c>
      <c r="B98" s="56" t="str">
        <f>'JEL197'!B8</f>
        <v>B</v>
      </c>
      <c r="C98" s="56">
        <f>'JEL197'!C8</f>
        <v>8</v>
      </c>
      <c r="D98" s="56" t="str">
        <f>'JEL197'!D8</f>
        <v>B8</v>
      </c>
      <c r="E98" s="56" t="str">
        <f>'JEL197'!E8</f>
        <v>Unknown</v>
      </c>
      <c r="F98" s="56" t="str">
        <f>'JEL197'!F8</f>
        <v>CP19F2</v>
      </c>
      <c r="G98" s="56">
        <f>'JEL197'!G8</f>
        <v>0.215</v>
      </c>
      <c r="H98" s="56">
        <f>'JEL197'!H8</f>
        <v>0.76800000000000002</v>
      </c>
      <c r="I98" s="56">
        <f>'JEL197'!I8</f>
        <v>0.65400000000000003</v>
      </c>
      <c r="J98" s="56">
        <f>'JEL197'!J8</f>
        <v>0.63</v>
      </c>
      <c r="K98" s="56">
        <f>'JEL197'!K8</f>
        <v>5.5429906542056082E-2</v>
      </c>
      <c r="L98" s="56">
        <f>'JEL197'!L8</f>
        <v>39.658976930792392</v>
      </c>
      <c r="M98" s="56">
        <f>'JEL197'!M8</f>
        <v>60.341023069207608</v>
      </c>
      <c r="N98" s="56" t="str">
        <f>'JEL197'!N8</f>
        <v>Jel197</v>
      </c>
    </row>
    <row r="99" spans="1:14" ht="44" thickBot="1" x14ac:dyDescent="0.4">
      <c r="A99" s="56">
        <f>'JEL197'!A9</f>
        <v>1</v>
      </c>
      <c r="B99" s="56" t="str">
        <f>'JEL197'!B9</f>
        <v>B</v>
      </c>
      <c r="C99" s="56">
        <f>'JEL197'!C9</f>
        <v>9</v>
      </c>
      <c r="D99" s="56" t="str">
        <f>'JEL197'!D9</f>
        <v>B9</v>
      </c>
      <c r="E99" s="56" t="str">
        <f>'JEL197'!E9</f>
        <v>Unknown</v>
      </c>
      <c r="F99" s="56" t="str">
        <f>'JEL197'!F9</f>
        <v>CP19F2</v>
      </c>
      <c r="G99" s="56">
        <f>'JEL197'!G9</f>
        <v>0.19700000000000001</v>
      </c>
      <c r="H99" s="56">
        <f>'JEL197'!H9</f>
        <v>0.85399999999999998</v>
      </c>
      <c r="I99" s="56">
        <f>'JEL197'!I9</f>
        <v>0.62</v>
      </c>
      <c r="J99" s="56">
        <f>'JEL197'!J9</f>
        <v>0.63</v>
      </c>
      <c r="K99" s="56">
        <f>'JEL197'!K9</f>
        <v>5.3953271028037389E-2</v>
      </c>
      <c r="L99" s="56">
        <f>'JEL197'!L9</f>
        <v>38.602474088933477</v>
      </c>
      <c r="M99" s="56">
        <f>'JEL197'!M9</f>
        <v>61.397525911066523</v>
      </c>
      <c r="N99" s="56" t="str">
        <f>'JEL197'!N9</f>
        <v>Jel197</v>
      </c>
    </row>
    <row r="100" spans="1:14" ht="44" thickBot="1" x14ac:dyDescent="0.4">
      <c r="A100" s="56">
        <f>'JEL197'!A10</f>
        <v>1</v>
      </c>
      <c r="B100" s="56" t="str">
        <f>'JEL197'!B10</f>
        <v>B</v>
      </c>
      <c r="C100" s="56">
        <f>'JEL197'!C10</f>
        <v>10</v>
      </c>
      <c r="D100" s="56" t="str">
        <f>'JEL197'!D10</f>
        <v>B10</v>
      </c>
      <c r="E100" s="56" t="str">
        <f>'JEL197'!E10</f>
        <v>Unknown</v>
      </c>
      <c r="F100" s="56" t="str">
        <f>'JEL197'!F10</f>
        <v>CP19F2</v>
      </c>
      <c r="G100" s="56">
        <f>'JEL197'!G10</f>
        <v>0.20499999999999999</v>
      </c>
      <c r="H100" s="56">
        <f>'JEL197'!H10</f>
        <v>0.878</v>
      </c>
      <c r="I100" s="56">
        <f>'JEL197'!I10</f>
        <v>0.77300000000000002</v>
      </c>
      <c r="J100" s="56">
        <f>'JEL197'!J10</f>
        <v>0.94399999999999995</v>
      </c>
      <c r="K100" s="56">
        <f>'JEL197'!K10</f>
        <v>9.7457943925233659E-2</v>
      </c>
      <c r="L100" s="56">
        <f>'JEL197'!L10</f>
        <v>69.729187562688082</v>
      </c>
      <c r="M100" s="56">
        <f>'JEL197'!M10</f>
        <v>30.270812437311918</v>
      </c>
      <c r="N100" s="56" t="str">
        <f>'JEL197'!N10</f>
        <v>Jel197</v>
      </c>
    </row>
    <row r="101" spans="1:14" ht="44" thickBot="1" x14ac:dyDescent="0.4">
      <c r="A101" s="56">
        <f>'JEL197'!A11</f>
        <v>1</v>
      </c>
      <c r="B101" s="56" t="str">
        <f>'JEL197'!B11</f>
        <v>B</v>
      </c>
      <c r="C101" s="56">
        <f>'JEL197'!C11</f>
        <v>11</v>
      </c>
      <c r="D101" s="56" t="str">
        <f>'JEL197'!D11</f>
        <v>B11</v>
      </c>
      <c r="E101" s="56" t="str">
        <f>'JEL197'!E11</f>
        <v>Unknown</v>
      </c>
      <c r="F101" s="56" t="str">
        <f>'JEL197'!F11</f>
        <v>CP13A</v>
      </c>
      <c r="G101" s="56">
        <f>'JEL197'!G11</f>
        <v>0.22500000000000001</v>
      </c>
      <c r="H101" s="56">
        <f>'JEL197'!H11</f>
        <v>0.40600000000000003</v>
      </c>
      <c r="I101" s="56">
        <f>'JEL197'!I11</f>
        <v>0.55300000000000005</v>
      </c>
      <c r="J101" s="56">
        <f>'JEL197'!J11</f>
        <v>0.628</v>
      </c>
      <c r="K101" s="56">
        <f>'JEL197'!K11</f>
        <v>5.9214953271028041E-2</v>
      </c>
      <c r="L101" s="56">
        <f>'JEL197'!L11</f>
        <v>42.367101303911738</v>
      </c>
      <c r="M101" s="56">
        <f>'JEL197'!M11</f>
        <v>57.632898696088262</v>
      </c>
      <c r="N101" s="56" t="str">
        <f>'JEL197'!N11</f>
        <v>Jel197</v>
      </c>
    </row>
    <row r="102" spans="1:14" ht="44" thickBot="1" x14ac:dyDescent="0.4">
      <c r="A102" s="56">
        <f>'JEL197'!A12</f>
        <v>1</v>
      </c>
      <c r="B102" s="56" t="str">
        <f>'JEL197'!B12</f>
        <v>C</v>
      </c>
      <c r="C102" s="56">
        <f>'JEL197'!C12</f>
        <v>2</v>
      </c>
      <c r="D102" s="56" t="str">
        <f>'JEL197'!D12</f>
        <v>C2</v>
      </c>
      <c r="E102" s="56" t="str">
        <f>'JEL197'!E12</f>
        <v>HK</v>
      </c>
      <c r="F102" s="56" t="str">
        <f>'JEL197'!F12</f>
        <v>Heat killed</v>
      </c>
      <c r="G102" s="56">
        <f>'JEL197'!G12</f>
        <v>0.17699999999999999</v>
      </c>
      <c r="H102" s="56">
        <f>'JEL197'!H12</f>
        <v>0.21</v>
      </c>
      <c r="I102" s="56">
        <f>'JEL197'!I12</f>
        <v>0.215</v>
      </c>
      <c r="J102" s="56">
        <f>'JEL197'!J12</f>
        <v>0.25900000000000001</v>
      </c>
      <c r="K102" s="56">
        <f>'JEL197'!K12</f>
        <v>1.0813084112149535E-2</v>
      </c>
      <c r="L102" s="56">
        <f>'JEL197'!L12</f>
        <v>7.7365429622199962</v>
      </c>
      <c r="M102" s="56">
        <f>'JEL197'!M12</f>
        <v>92.26345703778</v>
      </c>
      <c r="N102" s="56" t="str">
        <f>'JEL197'!N12</f>
        <v>Jel197</v>
      </c>
    </row>
    <row r="103" spans="1:14" ht="44" thickBot="1" x14ac:dyDescent="0.4">
      <c r="A103" s="56">
        <f>'JEL197'!A13</f>
        <v>1</v>
      </c>
      <c r="B103" s="56" t="str">
        <f>'JEL197'!B13</f>
        <v>C</v>
      </c>
      <c r="C103" s="56">
        <f>'JEL197'!C13</f>
        <v>3</v>
      </c>
      <c r="D103" s="56" t="str">
        <f>'JEL197'!D13</f>
        <v>C3</v>
      </c>
      <c r="E103" s="56" t="str">
        <f>'JEL197'!E13</f>
        <v>HK</v>
      </c>
      <c r="F103" s="56" t="str">
        <f>'JEL197'!F13</f>
        <v>Heat killed</v>
      </c>
      <c r="G103" s="56">
        <f>'JEL197'!G13</f>
        <v>0.187</v>
      </c>
      <c r="H103" s="56">
        <f>'JEL197'!H13</f>
        <v>0.21199999999999999</v>
      </c>
      <c r="I103" s="56">
        <f>'JEL197'!I13</f>
        <v>0.219</v>
      </c>
      <c r="J103" s="56">
        <f>'JEL197'!J13</f>
        <v>0.23400000000000001</v>
      </c>
      <c r="K103" s="56">
        <f>'JEL197'!K13</f>
        <v>6.504672897196263E-3</v>
      </c>
      <c r="L103" s="56">
        <f>'JEL197'!L13</f>
        <v>4.6539618856569724</v>
      </c>
      <c r="M103" s="56">
        <f>'JEL197'!M13</f>
        <v>95.346038114343031</v>
      </c>
      <c r="N103" s="56" t="str">
        <f>'JEL197'!N13</f>
        <v>Jel197</v>
      </c>
    </row>
    <row r="104" spans="1:14" ht="44" thickBot="1" x14ac:dyDescent="0.4">
      <c r="A104" s="56">
        <f>'JEL197'!A14</f>
        <v>1</v>
      </c>
      <c r="B104" s="56" t="str">
        <f>'JEL197'!B14</f>
        <v>C</v>
      </c>
      <c r="C104" s="56">
        <f>'JEL197'!C14</f>
        <v>4</v>
      </c>
      <c r="D104" s="56" t="str">
        <f>'JEL197'!D14</f>
        <v>C4</v>
      </c>
      <c r="E104" s="56" t="str">
        <f>'JEL197'!E14</f>
        <v>HK</v>
      </c>
      <c r="F104" s="56" t="str">
        <f>'JEL197'!F14</f>
        <v>Heat killed</v>
      </c>
      <c r="G104" s="56">
        <f>'JEL197'!G14</f>
        <v>0.17799999999999999</v>
      </c>
      <c r="H104" s="56">
        <f>'JEL197'!H14</f>
        <v>0.184</v>
      </c>
      <c r="I104" s="56">
        <f>'JEL197'!I14</f>
        <v>0.186</v>
      </c>
      <c r="J104" s="56">
        <f>'JEL197'!J14</f>
        <v>0.19600000000000001</v>
      </c>
      <c r="K104" s="56">
        <f>'JEL197'!K14</f>
        <v>2.3925233644859836E-3</v>
      </c>
      <c r="L104" s="56">
        <f>'JEL197'!L14</f>
        <v>1.7118020728853247</v>
      </c>
      <c r="M104" s="56">
        <f>'JEL197'!M14</f>
        <v>98.28819792711468</v>
      </c>
      <c r="N104" s="56" t="str">
        <f>'JEL197'!N14</f>
        <v>Jel197</v>
      </c>
    </row>
    <row r="105" spans="1:14" ht="44" thickBot="1" x14ac:dyDescent="0.4">
      <c r="A105" s="56">
        <f>'JEL197'!A15</f>
        <v>1</v>
      </c>
      <c r="B105" s="56" t="str">
        <f>'JEL197'!B15</f>
        <v>C</v>
      </c>
      <c r="C105" s="56">
        <f>'JEL197'!C15</f>
        <v>5</v>
      </c>
      <c r="D105" s="56" t="str">
        <f>'JEL197'!D15</f>
        <v>C5</v>
      </c>
      <c r="E105" s="56" t="str">
        <f>'JEL197'!E15</f>
        <v>Unknown</v>
      </c>
      <c r="F105" s="56" t="str">
        <f>'JEL197'!F15</f>
        <v>CP17D</v>
      </c>
      <c r="G105" s="56">
        <f>'JEL197'!G15</f>
        <v>0.17799999999999999</v>
      </c>
      <c r="H105" s="56">
        <f>'JEL197'!H15</f>
        <v>0.495</v>
      </c>
      <c r="I105" s="56">
        <f>'JEL197'!I15</f>
        <v>0.8</v>
      </c>
      <c r="J105" s="56">
        <f>'JEL197'!J15</f>
        <v>1.0329999999999999</v>
      </c>
      <c r="K105" s="56">
        <f>'JEL197'!K15</f>
        <v>0.12405607476635512</v>
      </c>
      <c r="L105" s="56">
        <f>'JEL197'!L15</f>
        <v>88.759612169842868</v>
      </c>
      <c r="M105" s="56">
        <f>'JEL197'!M15</f>
        <v>11.240387830157132</v>
      </c>
      <c r="N105" s="56" t="str">
        <f>'JEL197'!N15</f>
        <v>Jel197</v>
      </c>
    </row>
    <row r="106" spans="1:14" ht="44" thickBot="1" x14ac:dyDescent="0.4">
      <c r="A106" s="56">
        <f>'JEL197'!A16</f>
        <v>1</v>
      </c>
      <c r="B106" s="56" t="str">
        <f>'JEL197'!B16</f>
        <v>C</v>
      </c>
      <c r="C106" s="56">
        <f>'JEL197'!C16</f>
        <v>6</v>
      </c>
      <c r="D106" s="56" t="str">
        <f>'JEL197'!D16</f>
        <v>C6</v>
      </c>
      <c r="E106" s="56" t="str">
        <f>'JEL197'!E16</f>
        <v>Unknown</v>
      </c>
      <c r="F106" s="56" t="str">
        <f>'JEL197'!F16</f>
        <v>CP17D</v>
      </c>
      <c r="G106" s="56">
        <f>'JEL197'!G16</f>
        <v>0.20799999999999999</v>
      </c>
      <c r="H106" s="56">
        <f>'JEL197'!H16</f>
        <v>0.41799999999999998</v>
      </c>
      <c r="I106" s="56">
        <f>'JEL197'!I16</f>
        <v>0.86</v>
      </c>
      <c r="J106" s="56">
        <f>'JEL197'!J16</f>
        <v>1.069</v>
      </c>
      <c r="K106" s="56">
        <f>'JEL197'!K16</f>
        <v>0.12918691588785047</v>
      </c>
      <c r="L106" s="56">
        <f>'JEL197'!L16</f>
        <v>92.430625208960222</v>
      </c>
      <c r="M106" s="56">
        <f>'JEL197'!M16</f>
        <v>7.5693747910397775</v>
      </c>
      <c r="N106" s="56" t="str">
        <f>'JEL197'!N16</f>
        <v>Jel197</v>
      </c>
    </row>
    <row r="107" spans="1:14" ht="44" thickBot="1" x14ac:dyDescent="0.4">
      <c r="A107" s="56">
        <f>'JEL197'!A17</f>
        <v>1</v>
      </c>
      <c r="B107" s="56" t="str">
        <f>'JEL197'!B17</f>
        <v>C</v>
      </c>
      <c r="C107" s="56">
        <f>'JEL197'!C17</f>
        <v>7</v>
      </c>
      <c r="D107" s="56" t="str">
        <f>'JEL197'!D17</f>
        <v>C7</v>
      </c>
      <c r="E107" s="56" t="str">
        <f>'JEL197'!E17</f>
        <v>Unknown</v>
      </c>
      <c r="F107" s="56" t="str">
        <f>'JEL197'!F17</f>
        <v>CP17D</v>
      </c>
      <c r="G107" s="56">
        <f>'JEL197'!G17</f>
        <v>0.20399999999999999</v>
      </c>
      <c r="H107" s="56">
        <f>'JEL197'!H17</f>
        <v>0.46160000000000001</v>
      </c>
      <c r="I107" s="56">
        <f>'JEL197'!I17</f>
        <v>0.82599999999999996</v>
      </c>
      <c r="J107" s="56">
        <f>'JEL197'!J17</f>
        <v>1.0412999999999999</v>
      </c>
      <c r="K107" s="56">
        <f>'JEL197'!K17</f>
        <v>0.12357102803738317</v>
      </c>
      <c r="L107" s="56">
        <f>'JEL197'!L17</f>
        <v>88.412571046472749</v>
      </c>
      <c r="M107" s="56">
        <f>'JEL197'!M17</f>
        <v>11.587428953527251</v>
      </c>
      <c r="N107" s="56" t="str">
        <f>'JEL197'!N17</f>
        <v>Jel197</v>
      </c>
    </row>
    <row r="108" spans="1:14" ht="44" thickBot="1" x14ac:dyDescent="0.4">
      <c r="A108" s="56">
        <f>'JEL197'!A18</f>
        <v>1</v>
      </c>
      <c r="B108" s="56" t="str">
        <f>'JEL197'!B18</f>
        <v>C</v>
      </c>
      <c r="C108" s="56">
        <f>'JEL197'!C18</f>
        <v>8</v>
      </c>
      <c r="D108" s="56" t="str">
        <f>'JEL197'!D18</f>
        <v>C8</v>
      </c>
      <c r="E108" s="56" t="str">
        <f>'JEL197'!E18</f>
        <v>Unknown</v>
      </c>
      <c r="F108" s="56" t="str">
        <f>'JEL197'!F18</f>
        <v>CP15C</v>
      </c>
      <c r="G108" s="56">
        <f>'JEL197'!G18</f>
        <v>0.182</v>
      </c>
      <c r="H108" s="56">
        <f>'JEL197'!H18</f>
        <v>0.23100000000000001</v>
      </c>
      <c r="I108" s="56">
        <f>'JEL197'!I18</f>
        <v>0.23400000000000001</v>
      </c>
      <c r="J108" s="56">
        <f>'JEL197'!J18</f>
        <v>0.221</v>
      </c>
      <c r="K108" s="56">
        <f>'JEL197'!K18</f>
        <v>5.7943925233644869E-3</v>
      </c>
      <c r="L108" s="56">
        <f>'JEL197'!L18</f>
        <v>4.1457706452691419</v>
      </c>
      <c r="M108" s="56">
        <f>'JEL197'!M18</f>
        <v>95.854229354730862</v>
      </c>
      <c r="N108" s="56" t="str">
        <f>'JEL197'!N18</f>
        <v>Jel197</v>
      </c>
    </row>
    <row r="109" spans="1:14" ht="44" thickBot="1" x14ac:dyDescent="0.4">
      <c r="A109" s="56">
        <f>'JEL197'!A19</f>
        <v>1</v>
      </c>
      <c r="B109" s="56" t="str">
        <f>'JEL197'!B19</f>
        <v>C</v>
      </c>
      <c r="C109" s="56">
        <f>'JEL197'!C19</f>
        <v>9</v>
      </c>
      <c r="D109" s="56" t="str">
        <f>'JEL197'!D19</f>
        <v>C9</v>
      </c>
      <c r="E109" s="56" t="str">
        <f>'JEL197'!E19</f>
        <v>Unknown</v>
      </c>
      <c r="F109" s="56" t="str">
        <f>'JEL197'!F19</f>
        <v>CP15C</v>
      </c>
      <c r="G109" s="56">
        <f>'JEL197'!G19</f>
        <v>0.19700000000000001</v>
      </c>
      <c r="H109" s="56">
        <f>'JEL197'!H19</f>
        <v>0.25900000000000001</v>
      </c>
      <c r="I109" s="56">
        <f>'JEL197'!I19</f>
        <v>0.26100000000000001</v>
      </c>
      <c r="J109" s="56">
        <f>'JEL197'!J19</f>
        <v>0.246</v>
      </c>
      <c r="K109" s="56">
        <f>'JEL197'!K19</f>
        <v>7.2056074766355133E-3</v>
      </c>
      <c r="L109" s="56">
        <f>'JEL197'!L19</f>
        <v>5.1554663991975929</v>
      </c>
      <c r="M109" s="56">
        <f>'JEL197'!M19</f>
        <v>94.844533600802407</v>
      </c>
      <c r="N109" s="56" t="str">
        <f>'JEL197'!N19</f>
        <v>Jel197</v>
      </c>
    </row>
    <row r="110" spans="1:14" ht="44" thickBot="1" x14ac:dyDescent="0.4">
      <c r="A110" s="56">
        <f>'JEL197'!A20</f>
        <v>1</v>
      </c>
      <c r="B110" s="56" t="str">
        <f>'JEL197'!B20</f>
        <v>C</v>
      </c>
      <c r="C110" s="56">
        <f>'JEL197'!C20</f>
        <v>10</v>
      </c>
      <c r="D110" s="56" t="str">
        <f>'JEL197'!D20</f>
        <v>C10</v>
      </c>
      <c r="E110" s="56" t="str">
        <f>'JEL197'!E20</f>
        <v>Unknown</v>
      </c>
      <c r="F110" s="56" t="str">
        <f>'JEL197'!F20</f>
        <v>CP15C</v>
      </c>
      <c r="G110" s="56">
        <f>'JEL197'!G20</f>
        <v>0.20100000000000001</v>
      </c>
      <c r="H110" s="56">
        <f>'JEL197'!H20</f>
        <v>0.30599999999999999</v>
      </c>
      <c r="I110" s="56">
        <f>'JEL197'!I20</f>
        <v>0.33800000000000002</v>
      </c>
      <c r="J110" s="56">
        <f>'JEL197'!J20</f>
        <v>0.33700000000000002</v>
      </c>
      <c r="K110" s="56">
        <f>'JEL197'!K20</f>
        <v>1.9981308411214951E-2</v>
      </c>
      <c r="L110" s="56">
        <f>'JEL197'!L20</f>
        <v>14.296221999331326</v>
      </c>
      <c r="M110" s="56">
        <f>'JEL197'!M20</f>
        <v>85.703778000668677</v>
      </c>
      <c r="N110" s="56" t="str">
        <f>'JEL197'!N20</f>
        <v>Jel197</v>
      </c>
    </row>
    <row r="111" spans="1:14" ht="44" thickBot="1" x14ac:dyDescent="0.4">
      <c r="A111" s="56">
        <f>'JEL197'!A21</f>
        <v>1</v>
      </c>
      <c r="B111" s="56" t="str">
        <f>'JEL197'!B21</f>
        <v>C</v>
      </c>
      <c r="C111" s="56">
        <f>'JEL197'!C21</f>
        <v>11</v>
      </c>
      <c r="D111" s="56" t="str">
        <f>'JEL197'!D21</f>
        <v>C11</v>
      </c>
      <c r="E111" s="56" t="str">
        <f>'JEL197'!E21</f>
        <v>Unknown</v>
      </c>
      <c r="F111" s="56" t="str">
        <f>'JEL197'!F21</f>
        <v>CP13A</v>
      </c>
      <c r="G111" s="56">
        <f>'JEL197'!G21</f>
        <v>0.20899999999999999</v>
      </c>
      <c r="H111" s="56">
        <f>'JEL197'!H21</f>
        <v>0.28399999999999997</v>
      </c>
      <c r="I111" s="56">
        <f>'JEL197'!I21</f>
        <v>0.443</v>
      </c>
      <c r="J111" s="56">
        <f>'JEL197'!J21</f>
        <v>0.53700000000000003</v>
      </c>
      <c r="K111" s="56">
        <f>'JEL197'!K21</f>
        <v>4.8682242990654212E-2</v>
      </c>
      <c r="L111" s="56">
        <f>'JEL197'!L21</f>
        <v>34.831160147108001</v>
      </c>
      <c r="M111" s="56">
        <f>'JEL197'!M21</f>
        <v>65.168839852892006</v>
      </c>
      <c r="N111" s="56" t="str">
        <f>'JEL197'!N21</f>
        <v>Jel197</v>
      </c>
    </row>
    <row r="112" spans="1:14" ht="44" thickBot="1" x14ac:dyDescent="0.4">
      <c r="A112" s="56">
        <f>'JEL197'!A22</f>
        <v>1</v>
      </c>
      <c r="B112" s="56" t="str">
        <f>'JEL197'!B22</f>
        <v>D</v>
      </c>
      <c r="C112" s="56">
        <f>'JEL197'!C22</f>
        <v>2</v>
      </c>
      <c r="D112" s="56" t="str">
        <f>'JEL197'!D22</f>
        <v>D2</v>
      </c>
      <c r="E112" s="56" t="str">
        <f>'JEL197'!E22</f>
        <v>Pos_Control</v>
      </c>
      <c r="F112" s="56" t="str">
        <f>'JEL197'!F22</f>
        <v>Bd_Tryptone</v>
      </c>
      <c r="G112" s="56">
        <f>'JEL197'!G22</f>
        <v>0.17899999999999999</v>
      </c>
      <c r="H112" s="56">
        <f>'JEL197'!H22</f>
        <v>0.70699999999999996</v>
      </c>
      <c r="I112" s="56">
        <f>'JEL197'!I22</f>
        <v>0.73499999999999999</v>
      </c>
      <c r="J112" s="56">
        <f>'JEL197'!J22</f>
        <v>1.776</v>
      </c>
      <c r="K112" s="56">
        <f>'JEL197'!K22</f>
        <v>0.20520560747663552</v>
      </c>
      <c r="L112" s="56">
        <f>'JEL197'!L22</f>
        <v>146.82046138415248</v>
      </c>
      <c r="M112" s="56">
        <f>'JEL197'!M22</f>
        <v>-46.82046138415248</v>
      </c>
      <c r="N112" s="56" t="str">
        <f>'JEL197'!N22</f>
        <v>Jel197</v>
      </c>
    </row>
    <row r="113" spans="1:14" ht="44" thickBot="1" x14ac:dyDescent="0.4">
      <c r="A113" s="56">
        <f>'JEL197'!A23</f>
        <v>1</v>
      </c>
      <c r="B113" s="56" t="str">
        <f>'JEL197'!B23</f>
        <v>D</v>
      </c>
      <c r="C113" s="56">
        <f>'JEL197'!C23</f>
        <v>3</v>
      </c>
      <c r="D113" s="56" t="str">
        <f>'JEL197'!D23</f>
        <v>D3</v>
      </c>
      <c r="E113" s="56" t="str">
        <f>'JEL197'!E23</f>
        <v>Pos_Control</v>
      </c>
      <c r="F113" s="56" t="str">
        <f>'JEL197'!F23</f>
        <v>Bd_Tryptone</v>
      </c>
      <c r="G113" s="56">
        <f>'JEL197'!G23</f>
        <v>0.157</v>
      </c>
      <c r="H113" s="56">
        <f>'JEL197'!H23</f>
        <v>0.76200000000000001</v>
      </c>
      <c r="I113" s="56">
        <f>'JEL197'!I23</f>
        <v>0.91900000000000004</v>
      </c>
      <c r="J113" s="56">
        <f>'JEL197'!J23</f>
        <v>1.1120000000000001</v>
      </c>
      <c r="K113" s="56">
        <f>'JEL197'!K23</f>
        <v>0.13467289719626169</v>
      </c>
      <c r="L113" s="56">
        <f>'JEL197'!L23</f>
        <v>96.3557338682715</v>
      </c>
      <c r="M113" s="56">
        <f>'JEL197'!M23</f>
        <v>3.6442661317285001</v>
      </c>
      <c r="N113" s="56" t="str">
        <f>'JEL197'!N23</f>
        <v>Jel197</v>
      </c>
    </row>
    <row r="114" spans="1:14" ht="44" thickBot="1" x14ac:dyDescent="0.4">
      <c r="A114" s="56">
        <f>'JEL197'!A24</f>
        <v>1</v>
      </c>
      <c r="B114" s="56" t="str">
        <f>'JEL197'!B24</f>
        <v>D</v>
      </c>
      <c r="C114" s="56">
        <f>'JEL197'!C24</f>
        <v>4</v>
      </c>
      <c r="D114" s="56" t="str">
        <f>'JEL197'!D24</f>
        <v>D4</v>
      </c>
      <c r="E114" s="56" t="str">
        <f>'JEL197'!E24</f>
        <v>Pos_Control</v>
      </c>
      <c r="F114" s="56" t="str">
        <f>'JEL197'!F24</f>
        <v>Bd_Tryptone</v>
      </c>
      <c r="G114" s="56">
        <f>'JEL197'!G24</f>
        <v>0.161</v>
      </c>
      <c r="H114" s="56">
        <f>'JEL197'!H24</f>
        <v>0.74299999999999999</v>
      </c>
      <c r="I114" s="56">
        <f>'JEL197'!I24</f>
        <v>0.66600000000000004</v>
      </c>
      <c r="J114" s="56">
        <f>'JEL197'!J24</f>
        <v>0.71099999999999997</v>
      </c>
      <c r="K114" s="56">
        <f>'JEL197'!K24</f>
        <v>7.4102803738317749E-2</v>
      </c>
      <c r="L114" s="56">
        <f>'JEL197'!L24</f>
        <v>53.019057171514547</v>
      </c>
      <c r="M114" s="56">
        <f>'JEL197'!M24</f>
        <v>46.980942828485453</v>
      </c>
      <c r="N114" s="56" t="str">
        <f>'JEL197'!N24</f>
        <v>Jel197</v>
      </c>
    </row>
    <row r="115" spans="1:14" ht="44" thickBot="1" x14ac:dyDescent="0.4">
      <c r="A115" s="56">
        <f>'JEL197'!A25</f>
        <v>1</v>
      </c>
      <c r="B115" s="56" t="str">
        <f>'JEL197'!B25</f>
        <v>D</v>
      </c>
      <c r="C115" s="56">
        <f>'JEL197'!C25</f>
        <v>5</v>
      </c>
      <c r="D115" s="56" t="str">
        <f>'JEL197'!D25</f>
        <v>D5</v>
      </c>
      <c r="E115" s="56" t="str">
        <f>'JEL197'!E25</f>
        <v>Unknown</v>
      </c>
      <c r="F115" s="56" t="str">
        <f>'JEL197'!F25</f>
        <v>CP12E</v>
      </c>
      <c r="G115" s="56">
        <f>'JEL197'!G25</f>
        <v>0.16700000000000001</v>
      </c>
      <c r="H115" s="56">
        <f>'JEL197'!H25</f>
        <v>0.57799999999999996</v>
      </c>
      <c r="I115" s="56">
        <f>'JEL197'!I25</f>
        <v>0.83299999999999996</v>
      </c>
      <c r="J115" s="56">
        <f>'JEL197'!J25</f>
        <v>1.0669999999999999</v>
      </c>
      <c r="K115" s="56">
        <f>'JEL197'!K25</f>
        <v>0.12894392523364484</v>
      </c>
      <c r="L115" s="56">
        <f>'JEL197'!L25</f>
        <v>92.256770310932808</v>
      </c>
      <c r="M115" s="56">
        <f>'JEL197'!M25</f>
        <v>7.7432296890671921</v>
      </c>
      <c r="N115" s="56" t="str">
        <f>'JEL197'!N25</f>
        <v>Jel197</v>
      </c>
    </row>
    <row r="116" spans="1:14" ht="44" thickBot="1" x14ac:dyDescent="0.4">
      <c r="A116" s="56">
        <f>'JEL197'!A26</f>
        <v>1</v>
      </c>
      <c r="B116" s="56" t="str">
        <f>'JEL197'!B26</f>
        <v>D</v>
      </c>
      <c r="C116" s="56">
        <f>'JEL197'!C26</f>
        <v>6</v>
      </c>
      <c r="D116" s="56" t="str">
        <f>'JEL197'!D26</f>
        <v>D6</v>
      </c>
      <c r="E116" s="56" t="str">
        <f>'JEL197'!E26</f>
        <v>Unknown</v>
      </c>
      <c r="F116" s="56" t="str">
        <f>'JEL197'!F26</f>
        <v>CP12E</v>
      </c>
      <c r="G116" s="56">
        <f>'JEL197'!G26</f>
        <v>0.17899999999999999</v>
      </c>
      <c r="H116" s="56">
        <f>'JEL197'!H26</f>
        <v>0.35299999999999998</v>
      </c>
      <c r="I116" s="56">
        <f>'JEL197'!I26</f>
        <v>0.622</v>
      </c>
      <c r="J116" s="56">
        <f>'JEL197'!J26</f>
        <v>0.81899999999999995</v>
      </c>
      <c r="K116" s="56">
        <f>'JEL197'!K26</f>
        <v>9.357943925233643E-2</v>
      </c>
      <c r="L116" s="56">
        <f>'JEL197'!L26</f>
        <v>66.954195921096613</v>
      </c>
      <c r="M116" s="56">
        <f>'JEL197'!M26</f>
        <v>33.045804078903387</v>
      </c>
      <c r="N116" s="56" t="str">
        <f>'JEL197'!N26</f>
        <v>Jel197</v>
      </c>
    </row>
    <row r="117" spans="1:14" ht="44" thickBot="1" x14ac:dyDescent="0.4">
      <c r="A117" s="56">
        <f>'JEL197'!A27</f>
        <v>1</v>
      </c>
      <c r="B117" s="56" t="str">
        <f>'JEL197'!B27</f>
        <v>D</v>
      </c>
      <c r="C117" s="56">
        <f>'JEL197'!C27</f>
        <v>7</v>
      </c>
      <c r="D117" s="56" t="str">
        <f>'JEL197'!D27</f>
        <v>D7</v>
      </c>
      <c r="E117" s="56" t="str">
        <f>'JEL197'!E27</f>
        <v>Unknown</v>
      </c>
      <c r="F117" s="56" t="str">
        <f>'JEL197'!F27</f>
        <v>CP12E</v>
      </c>
      <c r="G117" s="56">
        <f>'JEL197'!G27</f>
        <v>0.17499999999999999</v>
      </c>
      <c r="H117" s="56">
        <f>'JEL197'!H27</f>
        <v>0.33400000000000002</v>
      </c>
      <c r="I117" s="56">
        <f>'JEL197'!I27</f>
        <v>0.70499999999999996</v>
      </c>
      <c r="J117" s="56">
        <f>'JEL197'!J27</f>
        <v>0.79500000000000004</v>
      </c>
      <c r="K117" s="56">
        <f>'JEL197'!K27</f>
        <v>9.5635514018691595E-2</v>
      </c>
      <c r="L117" s="56">
        <f>'JEL197'!L27</f>
        <v>68.425275827482452</v>
      </c>
      <c r="M117" s="56">
        <f>'JEL197'!M27</f>
        <v>31.574724172517548</v>
      </c>
      <c r="N117" s="56" t="str">
        <f>'JEL197'!N27</f>
        <v>Jel197</v>
      </c>
    </row>
    <row r="118" spans="1:14" ht="44" thickBot="1" x14ac:dyDescent="0.4">
      <c r="A118" s="56">
        <f>'JEL197'!A28</f>
        <v>1</v>
      </c>
      <c r="B118" s="56" t="str">
        <f>'JEL197'!B28</f>
        <v>D</v>
      </c>
      <c r="C118" s="56">
        <f>'JEL197'!C28</f>
        <v>8</v>
      </c>
      <c r="D118" s="56" t="str">
        <f>'JEL197'!D28</f>
        <v>D8</v>
      </c>
      <c r="E118" s="56" t="str">
        <f>'JEL197'!E28</f>
        <v>Unknown</v>
      </c>
      <c r="F118" s="56" t="str">
        <f>'JEL197'!F28</f>
        <v>CP10A</v>
      </c>
      <c r="G118" s="56">
        <f>'JEL197'!G28</f>
        <v>0.192</v>
      </c>
      <c r="H118" s="56">
        <f>'JEL197'!H28</f>
        <v>0.217</v>
      </c>
      <c r="I118" s="56">
        <f>'JEL197'!I28</f>
        <v>0.221</v>
      </c>
      <c r="J118" s="56">
        <f>'JEL197'!J28</f>
        <v>0.23300000000000001</v>
      </c>
      <c r="K118" s="56">
        <f>'JEL197'!K28</f>
        <v>5.6355140186915894E-3</v>
      </c>
      <c r="L118" s="56">
        <f>'JEL197'!L28</f>
        <v>4.032096288866601</v>
      </c>
      <c r="M118" s="56">
        <f>'JEL197'!M28</f>
        <v>95.967903711133403</v>
      </c>
      <c r="N118" s="56" t="str">
        <f>'JEL197'!N28</f>
        <v>Jel197</v>
      </c>
    </row>
    <row r="119" spans="1:14" ht="44" thickBot="1" x14ac:dyDescent="0.4">
      <c r="A119" s="56">
        <f>'JEL197'!A29</f>
        <v>1</v>
      </c>
      <c r="B119" s="56" t="str">
        <f>'JEL197'!B29</f>
        <v>D</v>
      </c>
      <c r="C119" s="56">
        <f>'JEL197'!C29</f>
        <v>9</v>
      </c>
      <c r="D119" s="56" t="str">
        <f>'JEL197'!D29</f>
        <v>D9</v>
      </c>
      <c r="E119" s="56" t="str">
        <f>'JEL197'!E29</f>
        <v>Unknown</v>
      </c>
      <c r="F119" s="56" t="str">
        <f>'JEL197'!F29</f>
        <v>CP10A</v>
      </c>
      <c r="G119" s="56">
        <f>'JEL197'!G29</f>
        <v>0.17199999999999999</v>
      </c>
      <c r="H119" s="56">
        <f>'JEL197'!H29</f>
        <v>0.20699999999999999</v>
      </c>
      <c r="I119" s="56">
        <f>'JEL197'!I29</f>
        <v>0.224</v>
      </c>
      <c r="J119" s="56">
        <f>'JEL197'!J29</f>
        <v>0.28299999999999997</v>
      </c>
      <c r="K119" s="56">
        <f>'JEL197'!K29</f>
        <v>1.4934579439252336E-2</v>
      </c>
      <c r="L119" s="56">
        <f>'JEL197'!L29</f>
        <v>10.68538950183885</v>
      </c>
      <c r="M119" s="56">
        <f>'JEL197'!M29</f>
        <v>89.314610498161144</v>
      </c>
      <c r="N119" s="56" t="str">
        <f>'JEL197'!N29</f>
        <v>Jel197</v>
      </c>
    </row>
    <row r="120" spans="1:14" ht="44" thickBot="1" x14ac:dyDescent="0.4">
      <c r="A120" s="56">
        <f>'JEL197'!A30</f>
        <v>1</v>
      </c>
      <c r="B120" s="56" t="str">
        <f>'JEL197'!B30</f>
        <v>D</v>
      </c>
      <c r="C120" s="56">
        <f>'JEL197'!C30</f>
        <v>10</v>
      </c>
      <c r="D120" s="56" t="str">
        <f>'JEL197'!D30</f>
        <v>D10</v>
      </c>
      <c r="E120" s="56" t="str">
        <f>'JEL197'!E30</f>
        <v>Unknown</v>
      </c>
      <c r="F120" s="56" t="str">
        <f>'JEL197'!F30</f>
        <v>CP10A</v>
      </c>
      <c r="G120" s="56">
        <f>'JEL197'!G30</f>
        <v>0.19500000000000001</v>
      </c>
      <c r="H120" s="56">
        <f>'JEL197'!H30</f>
        <v>0.23400000000000001</v>
      </c>
      <c r="I120" s="56">
        <f>'JEL197'!I30</f>
        <v>0.24</v>
      </c>
      <c r="J120" s="56">
        <f>'JEL197'!J30</f>
        <v>0.27</v>
      </c>
      <c r="K120" s="56">
        <f>'JEL197'!K30</f>
        <v>1.0121495327102806E-2</v>
      </c>
      <c r="L120" s="56">
        <f>'JEL197'!L30</f>
        <v>7.2417251755265823</v>
      </c>
      <c r="M120" s="56">
        <f>'JEL197'!M30</f>
        <v>92.758274824473418</v>
      </c>
      <c r="N120" s="56" t="str">
        <f>'JEL197'!N30</f>
        <v>Jel197</v>
      </c>
    </row>
    <row r="121" spans="1:14" ht="44" thickBot="1" x14ac:dyDescent="0.4">
      <c r="A121" s="56">
        <f>'JEL197'!A31</f>
        <v>1</v>
      </c>
      <c r="B121" s="56" t="str">
        <f>'JEL197'!B31</f>
        <v>D</v>
      </c>
      <c r="C121" s="56">
        <f>'JEL197'!C31</f>
        <v>11</v>
      </c>
      <c r="D121" s="56" t="str">
        <f>'JEL197'!D31</f>
        <v>D11</v>
      </c>
      <c r="E121" s="56" t="str">
        <f>'JEL197'!E31</f>
        <v>Unknown</v>
      </c>
      <c r="F121" s="56" t="str">
        <f>'JEL197'!F31</f>
        <v>CP13A</v>
      </c>
      <c r="G121" s="56">
        <f>'JEL197'!G31</f>
        <v>0.188</v>
      </c>
      <c r="H121" s="56">
        <f>'JEL197'!H31</f>
        <v>0.33300000000000002</v>
      </c>
      <c r="I121" s="56">
        <f>'JEL197'!I31</f>
        <v>0.40899999999999997</v>
      </c>
      <c r="J121" s="56">
        <f>'JEL197'!J31</f>
        <v>0.44600000000000001</v>
      </c>
      <c r="K121" s="56">
        <f>'JEL197'!K31</f>
        <v>3.7607476635514017E-2</v>
      </c>
      <c r="L121" s="56">
        <f>'JEL197'!L31</f>
        <v>26.907388833166166</v>
      </c>
      <c r="M121" s="56">
        <f>'JEL197'!M31</f>
        <v>73.092611166833834</v>
      </c>
      <c r="N121" s="56" t="str">
        <f>'JEL197'!N31</f>
        <v>Jel197</v>
      </c>
    </row>
    <row r="122" spans="1:14" ht="44" thickBot="1" x14ac:dyDescent="0.4">
      <c r="A122" s="56">
        <f>'JEL197'!A32</f>
        <v>1</v>
      </c>
      <c r="B122" s="56" t="str">
        <f>'JEL197'!B32</f>
        <v>E</v>
      </c>
      <c r="C122" s="56">
        <f>'JEL197'!C32</f>
        <v>2</v>
      </c>
      <c r="D122" s="56" t="str">
        <f>'JEL197'!D32</f>
        <v>E2</v>
      </c>
      <c r="E122" s="56" t="str">
        <f>'JEL197'!E32</f>
        <v>Neg_Control</v>
      </c>
      <c r="F122" s="56" t="str">
        <f>'JEL197'!F32</f>
        <v>Tryptone</v>
      </c>
      <c r="G122" s="56">
        <f>'JEL197'!G32</f>
        <v>0.14899999999999999</v>
      </c>
      <c r="H122" s="56">
        <f>'JEL197'!H32</f>
        <v>0.153</v>
      </c>
      <c r="I122" s="56">
        <f>'JEL197'!I32</f>
        <v>0.14899999999999999</v>
      </c>
      <c r="J122" s="56">
        <f>'JEL197'!J32</f>
        <v>0.14499999999999999</v>
      </c>
      <c r="K122" s="56">
        <f>'JEL197'!K32</f>
        <v>-5.9813084112149591E-4</v>
      </c>
      <c r="L122" s="56">
        <f>'JEL197'!L32</f>
        <v>-0.42795051822133118</v>
      </c>
      <c r="M122" s="56">
        <f>'JEL197'!M32</f>
        <v>100.42795051822134</v>
      </c>
      <c r="N122" s="56" t="str">
        <f>'JEL197'!N32</f>
        <v>Jel197</v>
      </c>
    </row>
    <row r="123" spans="1:14" ht="44" thickBot="1" x14ac:dyDescent="0.4">
      <c r="A123" s="56">
        <f>'JEL197'!A33</f>
        <v>1</v>
      </c>
      <c r="B123" s="56" t="str">
        <f>'JEL197'!B33</f>
        <v>E</v>
      </c>
      <c r="C123" s="56">
        <f>'JEL197'!C33</f>
        <v>3</v>
      </c>
      <c r="D123" s="56" t="str">
        <f>'JEL197'!D33</f>
        <v>E3</v>
      </c>
      <c r="E123" s="56" t="str">
        <f>'JEL197'!E33</f>
        <v>Neg_Control</v>
      </c>
      <c r="F123" s="56" t="str">
        <f>'JEL197'!F33</f>
        <v>Tryptone</v>
      </c>
      <c r="G123" s="56">
        <f>'JEL197'!G33</f>
        <v>0.159</v>
      </c>
      <c r="H123" s="56">
        <f>'JEL197'!H33</f>
        <v>0.154</v>
      </c>
      <c r="I123" s="56">
        <f>'JEL197'!I33</f>
        <v>0.15</v>
      </c>
      <c r="J123" s="56">
        <f>'JEL197'!J33</f>
        <v>0.14799999999999999</v>
      </c>
      <c r="K123" s="56">
        <f>'JEL197'!K33</f>
        <v>-1.6168224299065435E-3</v>
      </c>
      <c r="L123" s="56">
        <f>'JEL197'!L33</f>
        <v>-1.1568037445670356</v>
      </c>
      <c r="M123" s="56">
        <f>'JEL197'!M33</f>
        <v>101.15680374456704</v>
      </c>
      <c r="N123" s="56" t="str">
        <f>'JEL197'!N33</f>
        <v>Jel197</v>
      </c>
    </row>
    <row r="124" spans="1:14" ht="44" thickBot="1" x14ac:dyDescent="0.4">
      <c r="A124" s="56">
        <f>'JEL197'!A34</f>
        <v>1</v>
      </c>
      <c r="B124" s="56" t="str">
        <f>'JEL197'!B34</f>
        <v>E</v>
      </c>
      <c r="C124" s="56">
        <f>'JEL197'!C34</f>
        <v>4</v>
      </c>
      <c r="D124" s="56" t="str">
        <f>'JEL197'!D34</f>
        <v>E4</v>
      </c>
      <c r="E124" s="56" t="str">
        <f>'JEL197'!E34</f>
        <v>Neg_Control</v>
      </c>
      <c r="F124" s="56" t="str">
        <f>'JEL197'!F34</f>
        <v>Tryptone</v>
      </c>
      <c r="G124" s="56">
        <f>'JEL197'!G34</f>
        <v>0.153</v>
      </c>
      <c r="H124" s="56">
        <f>'JEL197'!H34</f>
        <v>0.151</v>
      </c>
      <c r="I124" s="56">
        <f>'JEL197'!I34</f>
        <v>0.14499999999999999</v>
      </c>
      <c r="J124" s="56">
        <f>'JEL197'!J34</f>
        <v>0.14199999999999999</v>
      </c>
      <c r="K124" s="56">
        <f>'JEL197'!K34</f>
        <v>-1.6542056074766371E-3</v>
      </c>
      <c r="L124" s="56">
        <f>'JEL197'!L34</f>
        <v>-1.1835506519558689</v>
      </c>
      <c r="M124" s="56">
        <f>'JEL197'!M34</f>
        <v>101.18355065195587</v>
      </c>
      <c r="N124" s="56" t="str">
        <f>'JEL197'!N34</f>
        <v>Jel197</v>
      </c>
    </row>
    <row r="125" spans="1:14" ht="44" thickBot="1" x14ac:dyDescent="0.4">
      <c r="A125" s="56">
        <f>'JEL197'!A35</f>
        <v>1</v>
      </c>
      <c r="B125" s="56" t="str">
        <f>'JEL197'!B35</f>
        <v>E</v>
      </c>
      <c r="C125" s="56">
        <f>'JEL197'!C35</f>
        <v>5</v>
      </c>
      <c r="D125" s="56" t="str">
        <f>'JEL197'!D35</f>
        <v>E5</v>
      </c>
      <c r="E125" s="56" t="str">
        <f>'JEL197'!E35</f>
        <v>Unknown</v>
      </c>
      <c r="F125" s="56" t="str">
        <f>'JEL197'!F35</f>
        <v>CP8C</v>
      </c>
      <c r="G125" s="56">
        <f>'JEL197'!G35</f>
        <v>0.17699999999999999</v>
      </c>
      <c r="H125" s="56">
        <f>'JEL197'!H35</f>
        <v>0.248</v>
      </c>
      <c r="I125" s="56">
        <f>'JEL197'!I35</f>
        <v>0.311</v>
      </c>
      <c r="J125" s="56">
        <f>'JEL197'!J35</f>
        <v>0.48499999999999999</v>
      </c>
      <c r="K125" s="56">
        <f>'JEL197'!K35</f>
        <v>4.1691588785046731E-2</v>
      </c>
      <c r="L125" s="56">
        <f>'JEL197'!L35</f>
        <v>29.829488465396192</v>
      </c>
      <c r="M125" s="56">
        <f>'JEL197'!M35</f>
        <v>70.170511534603804</v>
      </c>
      <c r="N125" s="56" t="str">
        <f>'JEL197'!N35</f>
        <v>Jel197</v>
      </c>
    </row>
    <row r="126" spans="1:14" ht="44" thickBot="1" x14ac:dyDescent="0.4">
      <c r="A126" s="56">
        <f>'JEL197'!A36</f>
        <v>1</v>
      </c>
      <c r="B126" s="56" t="str">
        <f>'JEL197'!B36</f>
        <v>E</v>
      </c>
      <c r="C126" s="56">
        <f>'JEL197'!C36</f>
        <v>6</v>
      </c>
      <c r="D126" s="56" t="str">
        <f>'JEL197'!D36</f>
        <v>E6</v>
      </c>
      <c r="E126" s="56" t="str">
        <f>'JEL197'!E36</f>
        <v>Unknown</v>
      </c>
      <c r="F126" s="56" t="str">
        <f>'JEL197'!F36</f>
        <v>CP8C</v>
      </c>
      <c r="G126" s="56">
        <f>'JEL197'!G36</f>
        <v>0.19</v>
      </c>
      <c r="H126" s="56">
        <f>'JEL197'!H36</f>
        <v>0.28000000000000003</v>
      </c>
      <c r="I126" s="56">
        <f>'JEL197'!I36</f>
        <v>0.36899999999999999</v>
      </c>
      <c r="J126" s="56">
        <f>'JEL197'!J36</f>
        <v>0.622</v>
      </c>
      <c r="K126" s="56">
        <f>'JEL197'!K36</f>
        <v>5.8327102803738318E-2</v>
      </c>
      <c r="L126" s="56">
        <f>'JEL197'!L36</f>
        <v>41.731862253426954</v>
      </c>
      <c r="M126" s="56">
        <f>'JEL197'!M36</f>
        <v>58.268137746573046</v>
      </c>
      <c r="N126" s="56" t="str">
        <f>'JEL197'!N36</f>
        <v>Jel197</v>
      </c>
    </row>
    <row r="127" spans="1:14" ht="44" thickBot="1" x14ac:dyDescent="0.4">
      <c r="A127" s="56">
        <f>'JEL197'!A37</f>
        <v>1</v>
      </c>
      <c r="B127" s="56" t="str">
        <f>'JEL197'!B37</f>
        <v>E</v>
      </c>
      <c r="C127" s="56">
        <f>'JEL197'!C37</f>
        <v>7</v>
      </c>
      <c r="D127" s="56" t="str">
        <f>'JEL197'!D37</f>
        <v>E7</v>
      </c>
      <c r="E127" s="56" t="str">
        <f>'JEL197'!E37</f>
        <v>Unknown</v>
      </c>
      <c r="F127" s="56" t="str">
        <f>'JEL197'!F37</f>
        <v>CP8C</v>
      </c>
      <c r="G127" s="56">
        <f>'JEL197'!G37</f>
        <v>0.19900000000000001</v>
      </c>
      <c r="H127" s="56">
        <f>'JEL197'!H37</f>
        <v>0.28599999999999998</v>
      </c>
      <c r="I127" s="56">
        <f>'JEL197'!I37</f>
        <v>0.40200000000000002</v>
      </c>
      <c r="J127" s="56">
        <f>'JEL197'!J37</f>
        <v>0.75</v>
      </c>
      <c r="K127" s="56">
        <f>'JEL197'!K37</f>
        <v>7.3990654205607478E-2</v>
      </c>
      <c r="L127" s="56">
        <f>'JEL197'!L37</f>
        <v>52.938816449348046</v>
      </c>
      <c r="M127" s="56">
        <f>'JEL197'!M37</f>
        <v>47.061183550651954</v>
      </c>
      <c r="N127" s="56" t="str">
        <f>'JEL197'!N37</f>
        <v>Jel197</v>
      </c>
    </row>
    <row r="128" spans="1:14" ht="44" thickBot="1" x14ac:dyDescent="0.4">
      <c r="A128" s="56">
        <f>'JEL197'!A38</f>
        <v>1</v>
      </c>
      <c r="B128" s="56" t="str">
        <f>'JEL197'!B38</f>
        <v>E</v>
      </c>
      <c r="C128" s="56">
        <f>'JEL197'!C38</f>
        <v>8</v>
      </c>
      <c r="D128" s="56" t="str">
        <f>'JEL197'!D38</f>
        <v>E8</v>
      </c>
      <c r="E128" s="56" t="str">
        <f>'JEL197'!E38</f>
        <v>Unknown</v>
      </c>
      <c r="F128" s="56" t="str">
        <f>'JEL197'!F38</f>
        <v>CP6A</v>
      </c>
      <c r="G128" s="56">
        <f>'JEL197'!G38</f>
        <v>0.19</v>
      </c>
      <c r="H128" s="56">
        <f>'JEL197'!H38</f>
        <v>0.27800000000000002</v>
      </c>
      <c r="I128" s="56">
        <f>'JEL197'!I38</f>
        <v>0.32300000000000001</v>
      </c>
      <c r="J128" s="56">
        <f>'JEL197'!J38</f>
        <v>0.33800000000000002</v>
      </c>
      <c r="K128" s="56">
        <f>'JEL197'!K38</f>
        <v>2.1728971962616823E-2</v>
      </c>
      <c r="L128" s="56">
        <f>'JEL197'!L38</f>
        <v>15.546639919759281</v>
      </c>
      <c r="M128" s="56">
        <f>'JEL197'!M38</f>
        <v>84.453360080240714</v>
      </c>
      <c r="N128" s="56" t="str">
        <f>'JEL197'!N38</f>
        <v>Jel197</v>
      </c>
    </row>
    <row r="129" spans="1:14" ht="44" thickBot="1" x14ac:dyDescent="0.4">
      <c r="A129" s="56">
        <f>'JEL197'!A39</f>
        <v>1</v>
      </c>
      <c r="B129" s="56" t="str">
        <f>'JEL197'!B39</f>
        <v>E</v>
      </c>
      <c r="C129" s="56">
        <f>'JEL197'!C39</f>
        <v>9</v>
      </c>
      <c r="D129" s="56" t="str">
        <f>'JEL197'!D39</f>
        <v>E9</v>
      </c>
      <c r="E129" s="56" t="str">
        <f>'JEL197'!E39</f>
        <v>Unknown</v>
      </c>
      <c r="F129" s="56" t="str">
        <f>'JEL197'!F39</f>
        <v>CP6A</v>
      </c>
      <c r="G129" s="56">
        <f>'JEL197'!G39</f>
        <v>0.19</v>
      </c>
      <c r="H129" s="56">
        <f>'JEL197'!H39</f>
        <v>0.36199999999999999</v>
      </c>
      <c r="I129" s="56">
        <f>'JEL197'!I39</f>
        <v>0.499</v>
      </c>
      <c r="J129" s="56">
        <f>'JEL197'!J39</f>
        <v>0.58099999999999996</v>
      </c>
      <c r="K129" s="56">
        <f>'JEL197'!K39</f>
        <v>5.7121495327102804E-2</v>
      </c>
      <c r="L129" s="56">
        <f>'JEL197'!L39</f>
        <v>40.86927449013708</v>
      </c>
      <c r="M129" s="56">
        <f>'JEL197'!M39</f>
        <v>59.13072550986292</v>
      </c>
      <c r="N129" s="56" t="str">
        <f>'JEL197'!N39</f>
        <v>Jel197</v>
      </c>
    </row>
    <row r="130" spans="1:14" ht="44" thickBot="1" x14ac:dyDescent="0.4">
      <c r="A130" s="56">
        <f>'JEL197'!A40</f>
        <v>1</v>
      </c>
      <c r="B130" s="56" t="str">
        <f>'JEL197'!B40</f>
        <v>E</v>
      </c>
      <c r="C130" s="56">
        <f>'JEL197'!C40</f>
        <v>10</v>
      </c>
      <c r="D130" s="56" t="str">
        <f>'JEL197'!D40</f>
        <v>E10</v>
      </c>
      <c r="E130" s="56" t="str">
        <f>'JEL197'!E40</f>
        <v>Unknown</v>
      </c>
      <c r="F130" s="56" t="str">
        <f>'JEL197'!F40</f>
        <v>CP6A</v>
      </c>
      <c r="G130" s="56">
        <f>'JEL197'!G40</f>
        <v>0.187</v>
      </c>
      <c r="H130" s="56">
        <f>'JEL197'!H40</f>
        <v>0.39700000000000002</v>
      </c>
      <c r="I130" s="56">
        <f>'JEL197'!I40</f>
        <v>0.52300000000000002</v>
      </c>
      <c r="J130" s="56">
        <f>'JEL197'!J40</f>
        <v>0.58299999999999996</v>
      </c>
      <c r="K130" s="56">
        <f>'JEL197'!K40</f>
        <v>5.7925233644859818E-2</v>
      </c>
      <c r="L130" s="56">
        <f>'JEL197'!L40</f>
        <v>41.444332998997005</v>
      </c>
      <c r="M130" s="56">
        <f>'JEL197'!M40</f>
        <v>58.555667001002995</v>
      </c>
      <c r="N130" s="56" t="str">
        <f>'JEL197'!N40</f>
        <v>Jel197</v>
      </c>
    </row>
    <row r="131" spans="1:14" ht="44" thickBot="1" x14ac:dyDescent="0.4">
      <c r="A131" s="56">
        <f>'JEL197'!A41</f>
        <v>1</v>
      </c>
      <c r="B131" s="56" t="str">
        <f>'JEL197'!B41</f>
        <v>F</v>
      </c>
      <c r="C131" s="56">
        <f>'JEL197'!C41</f>
        <v>2</v>
      </c>
      <c r="D131" s="56" t="str">
        <f>'JEL197'!D41</f>
        <v>F2</v>
      </c>
      <c r="E131" s="56" t="str">
        <f>'JEL197'!E41</f>
        <v>Unknown</v>
      </c>
      <c r="F131" s="56" t="str">
        <f>'JEL197'!F41</f>
        <v>CP5A</v>
      </c>
      <c r="G131" s="56">
        <f>'JEL197'!G41</f>
        <v>0.19400000000000001</v>
      </c>
      <c r="H131" s="56">
        <f>'JEL197'!H41</f>
        <v>0.28999999999999998</v>
      </c>
      <c r="I131" s="56">
        <f>'JEL197'!I41</f>
        <v>0.39400000000000002</v>
      </c>
      <c r="J131" s="56">
        <f>'JEL197'!J41</f>
        <v>0.48299999999999998</v>
      </c>
      <c r="K131" s="56">
        <f>'JEL197'!K41</f>
        <v>4.1766355140186909E-2</v>
      </c>
      <c r="L131" s="56">
        <f>'JEL197'!L41</f>
        <v>29.882982280173852</v>
      </c>
      <c r="M131" s="56">
        <f>'JEL197'!M41</f>
        <v>70.117017719826151</v>
      </c>
      <c r="N131" s="56" t="str">
        <f>'JEL197'!N41</f>
        <v>Jel197</v>
      </c>
    </row>
    <row r="132" spans="1:14" ht="44" thickBot="1" x14ac:dyDescent="0.4">
      <c r="A132" s="56">
        <f>'JEL197'!A42</f>
        <v>1</v>
      </c>
      <c r="B132" s="56" t="str">
        <f>'JEL197'!B42</f>
        <v>F</v>
      </c>
      <c r="C132" s="56">
        <f>'JEL197'!C42</f>
        <v>3</v>
      </c>
      <c r="D132" s="56" t="str">
        <f>'JEL197'!D42</f>
        <v>F3</v>
      </c>
      <c r="E132" s="56" t="str">
        <f>'JEL197'!E42</f>
        <v>Unknown</v>
      </c>
      <c r="F132" s="56" t="str">
        <f>'JEL197'!F42</f>
        <v>CP5A</v>
      </c>
      <c r="G132" s="56">
        <f>'JEL197'!G42</f>
        <v>0.19600000000000001</v>
      </c>
      <c r="H132" s="56">
        <f>'JEL197'!H42</f>
        <v>0.31900000000000001</v>
      </c>
      <c r="I132" s="56">
        <f>'JEL197'!I42</f>
        <v>0.46500000000000002</v>
      </c>
      <c r="J132" s="56">
        <f>'JEL197'!J42</f>
        <v>0.73</v>
      </c>
      <c r="K132" s="56">
        <f>'JEL197'!K42</f>
        <v>7.3999999999999996E-2</v>
      </c>
      <c r="L132" s="56">
        <f>'JEL197'!L42</f>
        <v>52.945503176195253</v>
      </c>
      <c r="M132" s="56">
        <f>'JEL197'!M42</f>
        <v>47.054496823804747</v>
      </c>
      <c r="N132" s="56" t="str">
        <f>'JEL197'!N42</f>
        <v>Jel197</v>
      </c>
    </row>
    <row r="133" spans="1:14" ht="44" thickBot="1" x14ac:dyDescent="0.4">
      <c r="A133" s="56">
        <f>'JEL197'!A43</f>
        <v>1</v>
      </c>
      <c r="B133" s="56" t="str">
        <f>'JEL197'!B43</f>
        <v>F</v>
      </c>
      <c r="C133" s="56">
        <f>'JEL197'!C43</f>
        <v>4</v>
      </c>
      <c r="D133" s="56" t="str">
        <f>'JEL197'!D43</f>
        <v>F4</v>
      </c>
      <c r="E133" s="56" t="str">
        <f>'JEL197'!E43</f>
        <v>Unknown</v>
      </c>
      <c r="F133" s="56" t="str">
        <f>'JEL197'!F43</f>
        <v>CP5A</v>
      </c>
      <c r="G133" s="56">
        <f>'JEL197'!G43</f>
        <v>0.20200000000000001</v>
      </c>
      <c r="H133" s="56">
        <f>'JEL197'!H43</f>
        <v>0.317</v>
      </c>
      <c r="I133" s="56">
        <f>'JEL197'!I43</f>
        <v>0.44600000000000001</v>
      </c>
      <c r="J133" s="56">
        <f>'JEL197'!J43</f>
        <v>0.65300000000000002</v>
      </c>
      <c r="K133" s="56">
        <f>'JEL197'!K43</f>
        <v>6.2971962616822433E-2</v>
      </c>
      <c r="L133" s="56">
        <f>'JEL197'!L43</f>
        <v>45.055165496489472</v>
      </c>
      <c r="M133" s="56">
        <f>'JEL197'!M43</f>
        <v>54.944834503510528</v>
      </c>
      <c r="N133" s="56" t="str">
        <f>'JEL197'!N43</f>
        <v>Jel197</v>
      </c>
    </row>
    <row r="134" spans="1:14" ht="44" thickBot="1" x14ac:dyDescent="0.4">
      <c r="A134" s="56">
        <f>'JEL197'!A44</f>
        <v>1</v>
      </c>
      <c r="B134" s="56" t="str">
        <f>'JEL197'!B44</f>
        <v>F</v>
      </c>
      <c r="C134" s="56">
        <f>'JEL197'!C44</f>
        <v>5</v>
      </c>
      <c r="D134" s="56" t="str">
        <f>'JEL197'!D44</f>
        <v>F5</v>
      </c>
      <c r="E134" s="56" t="str">
        <f>'JEL197'!E44</f>
        <v>Unknown</v>
      </c>
      <c r="F134" s="56" t="str">
        <f>'JEL197'!F44</f>
        <v>CP3F2</v>
      </c>
      <c r="G134" s="56">
        <f>'JEL197'!G44</f>
        <v>0.183</v>
      </c>
      <c r="H134" s="56">
        <f>'JEL197'!H44</f>
        <v>0.26200000000000001</v>
      </c>
      <c r="I134" s="56">
        <f>'JEL197'!I44</f>
        <v>0.48199999999999998</v>
      </c>
      <c r="J134" s="56">
        <f>'JEL197'!J44</f>
        <v>0.48699999999999999</v>
      </c>
      <c r="K134" s="56">
        <f>'JEL197'!K44</f>
        <v>4.869158878504673E-2</v>
      </c>
      <c r="L134" s="56">
        <f>'JEL197'!L44</f>
        <v>34.837846873955201</v>
      </c>
      <c r="M134" s="56">
        <f>'JEL197'!M44</f>
        <v>65.162153126044799</v>
      </c>
      <c r="N134" s="56" t="str">
        <f>'JEL197'!N44</f>
        <v>Jel197</v>
      </c>
    </row>
    <row r="135" spans="1:14" ht="44" thickBot="1" x14ac:dyDescent="0.4">
      <c r="A135" s="56">
        <f>'JEL197'!A45</f>
        <v>1</v>
      </c>
      <c r="B135" s="56" t="str">
        <f>'JEL197'!B45</f>
        <v>F</v>
      </c>
      <c r="C135" s="56">
        <f>'JEL197'!C45</f>
        <v>6</v>
      </c>
      <c r="D135" s="56" t="str">
        <f>'JEL197'!D45</f>
        <v>F6</v>
      </c>
      <c r="E135" s="56" t="str">
        <f>'JEL197'!E45</f>
        <v>Unknown</v>
      </c>
      <c r="F135" s="56" t="str">
        <f>'JEL197'!F45</f>
        <v>CP3F2</v>
      </c>
      <c r="G135" s="56">
        <f>'JEL197'!G45</f>
        <v>0.188</v>
      </c>
      <c r="H135" s="56">
        <f>'JEL197'!H45</f>
        <v>0.35099999999999998</v>
      </c>
      <c r="I135" s="56">
        <f>'JEL197'!I45</f>
        <v>0.71599999999999997</v>
      </c>
      <c r="J135" s="56">
        <f>'JEL197'!J45</f>
        <v>0.65100000000000002</v>
      </c>
      <c r="K135" s="56">
        <f>'JEL197'!K45</f>
        <v>7.6355140186915887E-2</v>
      </c>
      <c r="L135" s="56">
        <f>'JEL197'!L45</f>
        <v>54.630558341691746</v>
      </c>
      <c r="M135" s="56">
        <f>'JEL197'!M45</f>
        <v>45.369441658308254</v>
      </c>
      <c r="N135" s="56" t="str">
        <f>'JEL197'!N45</f>
        <v>Jel197</v>
      </c>
    </row>
    <row r="136" spans="1:14" ht="44" thickBot="1" x14ac:dyDescent="0.4">
      <c r="A136" s="56">
        <f>'JEL197'!A46</f>
        <v>1</v>
      </c>
      <c r="B136" s="56" t="str">
        <f>'JEL197'!B46</f>
        <v>F</v>
      </c>
      <c r="C136" s="56">
        <f>'JEL197'!C46</f>
        <v>7</v>
      </c>
      <c r="D136" s="56" t="str">
        <f>'JEL197'!D46</f>
        <v>F7</v>
      </c>
      <c r="E136" s="56" t="str">
        <f>'JEL197'!E46</f>
        <v>Unknown</v>
      </c>
      <c r="F136" s="56" t="str">
        <f>'JEL197'!F46</f>
        <v>CP3F2</v>
      </c>
      <c r="G136" s="56">
        <f>'JEL197'!G46</f>
        <v>0.153</v>
      </c>
      <c r="H136" s="56">
        <f>'JEL197'!H46</f>
        <v>0.33400000000000002</v>
      </c>
      <c r="I136" s="56">
        <f>'JEL197'!I46</f>
        <v>0.77900000000000003</v>
      </c>
      <c r="J136" s="56">
        <f>'JEL197'!J46</f>
        <v>0.66600000000000004</v>
      </c>
      <c r="K136" s="56">
        <f>'JEL197'!K46</f>
        <v>8.6504672897196266E-2</v>
      </c>
      <c r="L136" s="56">
        <f>'JEL197'!L46</f>
        <v>61.892343697759955</v>
      </c>
      <c r="M136" s="56">
        <f>'JEL197'!M46</f>
        <v>38.107656302240045</v>
      </c>
      <c r="N136" s="56" t="str">
        <f>'JEL197'!N46</f>
        <v>Jel197</v>
      </c>
    </row>
    <row r="137" spans="1:14" ht="44" thickBot="1" x14ac:dyDescent="0.4">
      <c r="A137" s="56">
        <f>'JEL197'!A47</f>
        <v>1</v>
      </c>
      <c r="B137" s="56" t="str">
        <f>'JEL197'!B47</f>
        <v>F</v>
      </c>
      <c r="C137" s="56">
        <f>'JEL197'!C47</f>
        <v>8</v>
      </c>
      <c r="D137" s="56" t="str">
        <f>'JEL197'!D47</f>
        <v>F8</v>
      </c>
      <c r="E137" s="56" t="str">
        <f>'JEL197'!E47</f>
        <v>Unknown</v>
      </c>
      <c r="F137" s="56" t="str">
        <f>'JEL197'!F47</f>
        <v>CP2A</v>
      </c>
      <c r="G137" s="56">
        <f>'JEL197'!G47</f>
        <v>0.184</v>
      </c>
      <c r="H137" s="56">
        <f>'JEL197'!H47</f>
        <v>0.41499999999999998</v>
      </c>
      <c r="I137" s="56">
        <f>'JEL197'!I47</f>
        <v>0.93500000000000005</v>
      </c>
      <c r="J137" s="56">
        <f>'JEL197'!J47</f>
        <v>0.86499999999999999</v>
      </c>
      <c r="K137" s="56">
        <f>'JEL197'!K47</f>
        <v>0.11135514018691588</v>
      </c>
      <c r="L137" s="56">
        <f>'JEL197'!L47</f>
        <v>79.672350384486805</v>
      </c>
      <c r="M137" s="56">
        <f>'JEL197'!M47</f>
        <v>20.327649615513195</v>
      </c>
      <c r="N137" s="56" t="str">
        <f>'JEL197'!N47</f>
        <v>Jel197</v>
      </c>
    </row>
    <row r="138" spans="1:14" ht="44" thickBot="1" x14ac:dyDescent="0.4">
      <c r="A138" s="56">
        <f>'JEL197'!A48</f>
        <v>1</v>
      </c>
      <c r="B138" s="56" t="str">
        <f>'JEL197'!B48</f>
        <v>F</v>
      </c>
      <c r="C138" s="56">
        <f>'JEL197'!C48</f>
        <v>9</v>
      </c>
      <c r="D138" s="56" t="str">
        <f>'JEL197'!D48</f>
        <v>F9</v>
      </c>
      <c r="E138" s="56" t="str">
        <f>'JEL197'!E48</f>
        <v>Unknown</v>
      </c>
      <c r="F138" s="56" t="str">
        <f>'JEL197'!F48</f>
        <v>CP2A</v>
      </c>
      <c r="G138" s="56">
        <f>'JEL197'!G48</f>
        <v>0.19500000000000001</v>
      </c>
      <c r="H138" s="56">
        <f>'JEL197'!H48</f>
        <v>0.441</v>
      </c>
      <c r="I138" s="56">
        <f>'JEL197'!I48</f>
        <v>0.747</v>
      </c>
      <c r="J138" s="56">
        <f>'JEL197'!J48</f>
        <v>0.78500000000000003</v>
      </c>
      <c r="K138" s="56">
        <f>'JEL197'!K48</f>
        <v>9.0579439252336455E-2</v>
      </c>
      <c r="L138" s="56">
        <f>'JEL197'!L48</f>
        <v>64.807756603142778</v>
      </c>
      <c r="M138" s="56">
        <f>'JEL197'!M48</f>
        <v>35.192243396857222</v>
      </c>
      <c r="N138" s="56" t="str">
        <f>'JEL197'!N48</f>
        <v>Jel197</v>
      </c>
    </row>
    <row r="139" spans="1:14" ht="44" thickBot="1" x14ac:dyDescent="0.4">
      <c r="A139" s="56">
        <f>'JEL197'!A49</f>
        <v>1</v>
      </c>
      <c r="B139" s="56" t="str">
        <f>'JEL197'!B49</f>
        <v>F</v>
      </c>
      <c r="C139" s="56">
        <f>'JEL197'!C49</f>
        <v>10</v>
      </c>
      <c r="D139" s="56" t="str">
        <f>'JEL197'!D49</f>
        <v>F10</v>
      </c>
      <c r="E139" s="56" t="str">
        <f>'JEL197'!E49</f>
        <v>Unknown</v>
      </c>
      <c r="F139" s="56" t="str">
        <f>'JEL197'!F49</f>
        <v>CP2A</v>
      </c>
      <c r="G139" s="56">
        <f>'JEL197'!G49</f>
        <v>0.184</v>
      </c>
      <c r="H139" s="56">
        <f>'JEL197'!H49</f>
        <v>0.55300000000000005</v>
      </c>
      <c r="I139" s="56">
        <f>'JEL197'!I49</f>
        <v>0.95099999999999996</v>
      </c>
      <c r="J139" s="56">
        <f>'JEL197'!J49</f>
        <v>0.90900000000000003</v>
      </c>
      <c r="K139" s="56">
        <f>'JEL197'!K49</f>
        <v>0.11357943925233645</v>
      </c>
      <c r="L139" s="56">
        <f>'JEL197'!L49</f>
        <v>81.263791374122377</v>
      </c>
      <c r="M139" s="56">
        <f>'JEL197'!M49</f>
        <v>18.736208625877623</v>
      </c>
      <c r="N139" s="56" t="str">
        <f>'JEL197'!N49</f>
        <v>Jel197</v>
      </c>
    </row>
    <row r="140" spans="1:14" ht="44" thickBot="1" x14ac:dyDescent="0.4">
      <c r="A140" s="56">
        <f>'JEL197'!A50</f>
        <v>1</v>
      </c>
      <c r="B140" s="56" t="str">
        <f>'JEL197'!B50</f>
        <v>G</v>
      </c>
      <c r="C140" s="56">
        <f>'JEL197'!C50</f>
        <v>2</v>
      </c>
      <c r="D140" s="56" t="str">
        <f>'JEL197'!D50</f>
        <v>G2</v>
      </c>
      <c r="E140" s="56" t="str">
        <f>'JEL197'!E50</f>
        <v>Unknown</v>
      </c>
      <c r="F140" s="56" t="str">
        <f>'JEL197'!F50</f>
        <v>649D1</v>
      </c>
      <c r="G140" s="56">
        <f>'JEL197'!G50</f>
        <v>0.17599999999999999</v>
      </c>
      <c r="H140" s="56">
        <f>'JEL197'!H50</f>
        <v>0.61</v>
      </c>
      <c r="I140" s="56">
        <f>'JEL197'!I50</f>
        <v>1.008</v>
      </c>
      <c r="J140" s="56">
        <f>'JEL197'!J50</f>
        <v>0.88900000000000001</v>
      </c>
      <c r="K140" s="56">
        <f>'JEL197'!K50</f>
        <v>0.11333644859813084</v>
      </c>
      <c r="L140" s="56">
        <f>'JEL197'!L50</f>
        <v>81.089936476094962</v>
      </c>
      <c r="M140" s="56">
        <f>'JEL197'!M50</f>
        <v>18.910063523905038</v>
      </c>
      <c r="N140" s="56" t="str">
        <f>'JEL197'!N50</f>
        <v>Jel197</v>
      </c>
    </row>
    <row r="141" spans="1:14" ht="44" thickBot="1" x14ac:dyDescent="0.4">
      <c r="A141" s="56">
        <f>'JEL197'!A51</f>
        <v>1</v>
      </c>
      <c r="B141" s="56" t="str">
        <f>'JEL197'!B51</f>
        <v>G</v>
      </c>
      <c r="C141" s="56">
        <f>'JEL197'!C51</f>
        <v>3</v>
      </c>
      <c r="D141" s="56" t="str">
        <f>'JEL197'!D51</f>
        <v>G3</v>
      </c>
      <c r="E141" s="56" t="str">
        <f>'JEL197'!E51</f>
        <v>Unknown</v>
      </c>
      <c r="F141" s="56" t="str">
        <f>'JEL197'!F51</f>
        <v>649D1</v>
      </c>
      <c r="G141" s="56">
        <f>'JEL197'!G51</f>
        <v>0.19</v>
      </c>
      <c r="H141" s="56">
        <f>'JEL197'!H51</f>
        <v>0.29599999999999999</v>
      </c>
      <c r="I141" s="56">
        <f>'JEL197'!I51</f>
        <v>0.435</v>
      </c>
      <c r="J141" s="56">
        <f>'JEL197'!J51</f>
        <v>0.497</v>
      </c>
      <c r="K141" s="56">
        <f>'JEL197'!K51</f>
        <v>4.5775700934579437E-2</v>
      </c>
      <c r="L141" s="56">
        <f>'JEL197'!L51</f>
        <v>32.751588097626218</v>
      </c>
      <c r="M141" s="56">
        <f>'JEL197'!M51</f>
        <v>67.248411902373789</v>
      </c>
      <c r="N141" s="56" t="str">
        <f>'JEL197'!N51</f>
        <v>Jel197</v>
      </c>
    </row>
    <row r="142" spans="1:14" ht="44" thickBot="1" x14ac:dyDescent="0.4">
      <c r="A142" s="56">
        <f>'JEL197'!A52</f>
        <v>1</v>
      </c>
      <c r="B142" s="56" t="str">
        <f>'JEL197'!B52</f>
        <v>G</v>
      </c>
      <c r="C142" s="56">
        <f>'JEL197'!C52</f>
        <v>4</v>
      </c>
      <c r="D142" s="56" t="str">
        <f>'JEL197'!D52</f>
        <v>G4</v>
      </c>
      <c r="E142" s="56" t="str">
        <f>'JEL197'!E52</f>
        <v>Unknown</v>
      </c>
      <c r="F142" s="56" t="str">
        <f>'JEL197'!F52</f>
        <v>649D1</v>
      </c>
      <c r="G142" s="56">
        <f>'JEL197'!G52</f>
        <v>0.18099999999999999</v>
      </c>
      <c r="H142" s="56">
        <f>'JEL197'!H52</f>
        <v>0.29899999999999999</v>
      </c>
      <c r="I142" s="56">
        <f>'JEL197'!I52</f>
        <v>0.53900000000000003</v>
      </c>
      <c r="J142" s="56">
        <f>'JEL197'!J52</f>
        <v>1.036</v>
      </c>
      <c r="K142" s="56">
        <f>'JEL197'!K52</f>
        <v>0.11729906542056076</v>
      </c>
      <c r="L142" s="56">
        <f>'JEL197'!L52</f>
        <v>83.925108659311292</v>
      </c>
      <c r="M142" s="56">
        <f>'JEL197'!M52</f>
        <v>16.074891340688708</v>
      </c>
      <c r="N142" s="56" t="str">
        <f>'JEL197'!N52</f>
        <v>Jel197</v>
      </c>
    </row>
    <row r="143" spans="1:14" ht="44" thickBot="1" x14ac:dyDescent="0.4">
      <c r="A143" s="56">
        <f>'JEL197'!A53</f>
        <v>1</v>
      </c>
      <c r="B143" s="56" t="str">
        <f>'JEL197'!B53</f>
        <v>G</v>
      </c>
      <c r="C143" s="56">
        <f>'JEL197'!C53</f>
        <v>5</v>
      </c>
      <c r="D143" s="56" t="str">
        <f>'JEL197'!D53</f>
        <v>G5</v>
      </c>
      <c r="E143" s="56" t="str">
        <f>'JEL197'!E53</f>
        <v>Unknown</v>
      </c>
      <c r="F143" s="56" t="str">
        <f>'JEL197'!F53</f>
        <v>643E</v>
      </c>
      <c r="G143" s="56">
        <f>'JEL197'!G53</f>
        <v>0.19800000000000001</v>
      </c>
      <c r="H143" s="56">
        <f>'JEL197'!H53</f>
        <v>0.29799999999999999</v>
      </c>
      <c r="I143" s="56">
        <f>'JEL197'!I53</f>
        <v>0.47299999999999998</v>
      </c>
      <c r="J143" s="56">
        <f>'JEL197'!J53</f>
        <v>0.84299999999999997</v>
      </c>
      <c r="K143" s="56">
        <f>'JEL197'!K53</f>
        <v>8.841121495327102E-2</v>
      </c>
      <c r="L143" s="56">
        <f>'JEL197'!L53</f>
        <v>63.256435974590438</v>
      </c>
      <c r="M143" s="56">
        <f>'JEL197'!M53</f>
        <v>36.743564025409562</v>
      </c>
      <c r="N143" s="56" t="str">
        <f>'JEL197'!N53</f>
        <v>Jel197</v>
      </c>
    </row>
    <row r="144" spans="1:14" ht="44" thickBot="1" x14ac:dyDescent="0.4">
      <c r="A144" s="56">
        <f>'JEL197'!A54</f>
        <v>1</v>
      </c>
      <c r="B144" s="56" t="str">
        <f>'JEL197'!B54</f>
        <v>G</v>
      </c>
      <c r="C144" s="56">
        <f>'JEL197'!C54</f>
        <v>6</v>
      </c>
      <c r="D144" s="56" t="str">
        <f>'JEL197'!D54</f>
        <v>G6</v>
      </c>
      <c r="E144" s="56" t="str">
        <f>'JEL197'!E54</f>
        <v>Unknown</v>
      </c>
      <c r="F144" s="56" t="str">
        <f>'JEL197'!F54</f>
        <v>643E</v>
      </c>
      <c r="G144" s="56">
        <f>'JEL197'!G54</f>
        <v>0.192</v>
      </c>
      <c r="H144" s="56">
        <f>'JEL197'!H54</f>
        <v>0.26700000000000002</v>
      </c>
      <c r="I144" s="56">
        <f>'JEL197'!I54</f>
        <v>0.46300000000000002</v>
      </c>
      <c r="J144" s="56">
        <f>'JEL197'!J54</f>
        <v>0.92900000000000005</v>
      </c>
      <c r="K144" s="56">
        <f>'JEL197'!K54</f>
        <v>0.10010280373831777</v>
      </c>
      <c r="L144" s="56">
        <f>'JEL197'!L54</f>
        <v>71.621531260448037</v>
      </c>
      <c r="M144" s="56">
        <f>'JEL197'!M54</f>
        <v>28.378468739551963</v>
      </c>
      <c r="N144" s="56" t="str">
        <f>'JEL197'!N54</f>
        <v>Jel197</v>
      </c>
    </row>
    <row r="145" spans="1:14" ht="44" thickBot="1" x14ac:dyDescent="0.4">
      <c r="A145" s="56">
        <f>'JEL197'!A55</f>
        <v>1</v>
      </c>
      <c r="B145" s="56" t="str">
        <f>'JEL197'!B55</f>
        <v>G</v>
      </c>
      <c r="C145" s="56">
        <f>'JEL197'!C55</f>
        <v>7</v>
      </c>
      <c r="D145" s="56" t="str">
        <f>'JEL197'!D55</f>
        <v>G7</v>
      </c>
      <c r="E145" s="56" t="str">
        <f>'JEL197'!E55</f>
        <v>Unknown</v>
      </c>
      <c r="F145" s="56" t="str">
        <f>'JEL197'!F55</f>
        <v>643E</v>
      </c>
      <c r="G145" s="56">
        <f>'JEL197'!G55</f>
        <v>0.20899999999999999</v>
      </c>
      <c r="H145" s="56">
        <f>'JEL197'!H55</f>
        <v>0.216</v>
      </c>
      <c r="I145" s="56">
        <f>'JEL197'!I55</f>
        <v>0.224</v>
      </c>
      <c r="J145" s="56">
        <f>'JEL197'!J55</f>
        <v>0.22900000000000001</v>
      </c>
      <c r="K145" s="56">
        <f>'JEL197'!K55</f>
        <v>2.934579439252339E-3</v>
      </c>
      <c r="L145" s="56">
        <f>'JEL197'!L55</f>
        <v>2.0996322300234058</v>
      </c>
      <c r="M145" s="56">
        <f>'JEL197'!M55</f>
        <v>97.900367769976597</v>
      </c>
      <c r="N145" s="56" t="str">
        <f>'JEL197'!N55</f>
        <v>Jel197</v>
      </c>
    </row>
    <row r="146" spans="1:14" ht="44" thickBot="1" x14ac:dyDescent="0.4">
      <c r="A146" s="56">
        <f>'JEL197'!A56</f>
        <v>1</v>
      </c>
      <c r="B146" s="56" t="str">
        <f>'JEL197'!B56</f>
        <v>G</v>
      </c>
      <c r="C146" s="56">
        <f>'JEL197'!C56</f>
        <v>8</v>
      </c>
      <c r="D146" s="56" t="str">
        <f>'JEL197'!D56</f>
        <v>G8</v>
      </c>
      <c r="E146" s="56" t="str">
        <f>'JEL197'!E56</f>
        <v>Unknown</v>
      </c>
      <c r="F146" s="56" t="str">
        <f>'JEL197'!F56</f>
        <v>642A</v>
      </c>
      <c r="G146" s="56">
        <f>'JEL197'!G56</f>
        <v>0.20200000000000001</v>
      </c>
      <c r="H146" s="56">
        <f>'JEL197'!H56</f>
        <v>0.223</v>
      </c>
      <c r="I146" s="56">
        <f>'JEL197'!I56</f>
        <v>0.223</v>
      </c>
      <c r="J146" s="56">
        <f>'JEL197'!J56</f>
        <v>0.22700000000000001</v>
      </c>
      <c r="K146" s="56">
        <f>'JEL197'!K56</f>
        <v>3.4299065420560736E-3</v>
      </c>
      <c r="L146" s="56">
        <f>'JEL197'!L56</f>
        <v>2.4540287529254425</v>
      </c>
      <c r="M146" s="56">
        <f>'JEL197'!M56</f>
        <v>97.545971247074561</v>
      </c>
      <c r="N146" s="56" t="str">
        <f>'JEL197'!N56</f>
        <v>Jel197</v>
      </c>
    </row>
    <row r="147" spans="1:14" ht="44" thickBot="1" x14ac:dyDescent="0.4">
      <c r="A147" s="56">
        <f>'JEL197'!A57</f>
        <v>1</v>
      </c>
      <c r="B147" s="56" t="str">
        <f>'JEL197'!B57</f>
        <v>G</v>
      </c>
      <c r="C147" s="56">
        <f>'JEL197'!C57</f>
        <v>9</v>
      </c>
      <c r="D147" s="56" t="str">
        <f>'JEL197'!D57</f>
        <v>G9</v>
      </c>
      <c r="E147" s="56" t="str">
        <f>'JEL197'!E57</f>
        <v>Unknown</v>
      </c>
      <c r="F147" s="56" t="str">
        <f>'JEL197'!F57</f>
        <v>642A</v>
      </c>
      <c r="G147" s="56">
        <f>'JEL197'!G57</f>
        <v>0.20200000000000001</v>
      </c>
      <c r="H147" s="56">
        <f>'JEL197'!H57</f>
        <v>0.218</v>
      </c>
      <c r="I147" s="56">
        <f>'JEL197'!I57</f>
        <v>0.22600000000000001</v>
      </c>
      <c r="J147" s="56">
        <f>'JEL197'!J57</f>
        <v>0.217</v>
      </c>
      <c r="K147" s="56">
        <f>'JEL197'!K57</f>
        <v>2.4953271028037363E-3</v>
      </c>
      <c r="L147" s="56">
        <f>'JEL197'!L57</f>
        <v>1.7853560682046126</v>
      </c>
      <c r="M147" s="56">
        <f>'JEL197'!M57</f>
        <v>98.214643931795393</v>
      </c>
      <c r="N147" s="56" t="str">
        <f>'JEL197'!N57</f>
        <v>Jel197</v>
      </c>
    </row>
    <row r="148" spans="1:14" ht="44" thickBot="1" x14ac:dyDescent="0.4">
      <c r="A148" s="56">
        <f>'JEL197'!A58</f>
        <v>1</v>
      </c>
      <c r="B148" s="56" t="str">
        <f>'JEL197'!B58</f>
        <v>G</v>
      </c>
      <c r="C148" s="56">
        <f>'JEL197'!C58</f>
        <v>10</v>
      </c>
      <c r="D148" s="56" t="str">
        <f>'JEL197'!D58</f>
        <v>G10</v>
      </c>
      <c r="E148" s="56" t="str">
        <f>'JEL197'!E58</f>
        <v>Unknown</v>
      </c>
      <c r="F148" s="56" t="str">
        <f>'JEL197'!F58</f>
        <v>642A</v>
      </c>
      <c r="G148" s="56">
        <f>'JEL197'!G58</f>
        <v>0.2</v>
      </c>
      <c r="H148" s="56">
        <f>'JEL197'!H58</f>
        <v>0.2</v>
      </c>
      <c r="I148" s="56">
        <f>'JEL197'!I58</f>
        <v>0.217</v>
      </c>
      <c r="J148" s="56">
        <f>'JEL197'!J58</f>
        <v>0.20799999999999999</v>
      </c>
      <c r="K148" s="56">
        <f>'JEL197'!K58</f>
        <v>1.7663551401869127E-3</v>
      </c>
      <c r="L148" s="56">
        <f>'JEL197'!L58</f>
        <v>1.263791374122365</v>
      </c>
      <c r="M148" s="56">
        <f>'JEL197'!M58</f>
        <v>98.736208625877637</v>
      </c>
      <c r="N148" s="56" t="str">
        <f>'JEL197'!N58</f>
        <v>Jel197</v>
      </c>
    </row>
    <row r="149" spans="1:14" ht="44" thickBot="1" x14ac:dyDescent="0.4">
      <c r="A149" s="56">
        <f>'JEL197'!A59</f>
        <v>2</v>
      </c>
      <c r="B149" s="56" t="str">
        <f>'JEL197'!B59</f>
        <v>B</v>
      </c>
      <c r="C149" s="56">
        <f>'JEL197'!C59</f>
        <v>2</v>
      </c>
      <c r="D149" s="56" t="str">
        <f>'JEL197'!D59</f>
        <v>B2</v>
      </c>
      <c r="E149" s="56" t="str">
        <f>'JEL197'!E59</f>
        <v>Nutrient_Depleted</v>
      </c>
      <c r="F149" s="56" t="str">
        <f>'JEL197'!F59</f>
        <v>Bd_Prova</v>
      </c>
      <c r="G149" s="56">
        <f>'JEL197'!G59</f>
        <v>0.16600000000000001</v>
      </c>
      <c r="H149" s="56">
        <f>'JEL197'!H59</f>
        <v>0.52100000000000002</v>
      </c>
      <c r="I149" s="56">
        <f>'JEL197'!I59</f>
        <v>0.498</v>
      </c>
      <c r="J149" s="56">
        <f>'JEL197'!J59</f>
        <v>0.56499999999999995</v>
      </c>
      <c r="K149" s="56">
        <f>'JEL197'!K59</f>
        <v>5.4037383177570078E-2</v>
      </c>
      <c r="L149" s="56">
        <f>'JEL197'!L59</f>
        <v>38.662654630558336</v>
      </c>
      <c r="M149" s="56">
        <f>'JEL197'!M59</f>
        <v>61.337345369441664</v>
      </c>
      <c r="N149" s="56" t="str">
        <f>'JEL197'!N59</f>
        <v>Jel197</v>
      </c>
    </row>
    <row r="150" spans="1:14" ht="44" thickBot="1" x14ac:dyDescent="0.4">
      <c r="A150" s="56">
        <f>'JEL197'!A60</f>
        <v>2</v>
      </c>
      <c r="B150" s="56" t="str">
        <f>'JEL197'!B60</f>
        <v>B</v>
      </c>
      <c r="C150" s="56">
        <f>'JEL197'!C60</f>
        <v>3</v>
      </c>
      <c r="D150" s="56" t="str">
        <f>'JEL197'!D60</f>
        <v>B3</v>
      </c>
      <c r="E150" s="56" t="str">
        <f>'JEL197'!E60</f>
        <v>Nutrient_Depleted</v>
      </c>
      <c r="F150" s="56" t="str">
        <f>'JEL197'!F60</f>
        <v>Bd_Prova</v>
      </c>
      <c r="G150" s="56">
        <f>'JEL197'!G60</f>
        <v>0.158</v>
      </c>
      <c r="H150" s="56">
        <f>'JEL197'!H60</f>
        <v>0.47299999999999998</v>
      </c>
      <c r="I150" s="56">
        <f>'JEL197'!I60</f>
        <v>0.4</v>
      </c>
      <c r="J150" s="56">
        <f>'JEL197'!J60</f>
        <v>0.41399999999999998</v>
      </c>
      <c r="K150" s="56">
        <f>'JEL197'!K60</f>
        <v>3.3579439252336446E-2</v>
      </c>
      <c r="L150" s="56">
        <f>'JEL197'!L60</f>
        <v>24.025409562019391</v>
      </c>
      <c r="M150" s="56">
        <f>'JEL197'!M60</f>
        <v>75.974590437980609</v>
      </c>
      <c r="N150" s="56" t="str">
        <f>'JEL197'!N60</f>
        <v>Jel197</v>
      </c>
    </row>
    <row r="151" spans="1:14" ht="44" thickBot="1" x14ac:dyDescent="0.4">
      <c r="A151" s="56">
        <f>'JEL197'!A61</f>
        <v>2</v>
      </c>
      <c r="B151" s="56" t="str">
        <f>'JEL197'!B61</f>
        <v>B</v>
      </c>
      <c r="C151" s="56">
        <f>'JEL197'!C61</f>
        <v>4</v>
      </c>
      <c r="D151" s="56" t="str">
        <f>'JEL197'!D61</f>
        <v>B4</v>
      </c>
      <c r="E151" s="56" t="str">
        <f>'JEL197'!E61</f>
        <v>Nutrient_Depleted</v>
      </c>
      <c r="F151" s="56" t="str">
        <f>'JEL197'!F61</f>
        <v>Bd_Prova</v>
      </c>
      <c r="G151" s="56">
        <f>'JEL197'!G61</f>
        <v>0.16900000000000001</v>
      </c>
      <c r="H151" s="56">
        <f>'JEL197'!H61</f>
        <v>0.504</v>
      </c>
      <c r="I151" s="56">
        <f>'JEL197'!I61</f>
        <v>0.45900000000000002</v>
      </c>
      <c r="J151" s="56">
        <f>'JEL197'!J61</f>
        <v>0.49099999999999999</v>
      </c>
      <c r="K151" s="56">
        <f>'JEL197'!K61</f>
        <v>4.3280373831775701E-2</v>
      </c>
      <c r="L151" s="56">
        <f>'JEL197'!L61</f>
        <v>30.966232029421604</v>
      </c>
      <c r="M151" s="56">
        <f>'JEL197'!M61</f>
        <v>69.033767970578396</v>
      </c>
      <c r="N151" s="56" t="str">
        <f>'JEL197'!N61</f>
        <v>Jel197</v>
      </c>
    </row>
    <row r="152" spans="1:14" ht="44" thickBot="1" x14ac:dyDescent="0.4">
      <c r="A152" s="56">
        <f>'JEL197'!A62</f>
        <v>2</v>
      </c>
      <c r="B152" s="56" t="str">
        <f>'JEL197'!B62</f>
        <v>B</v>
      </c>
      <c r="C152" s="56">
        <f>'JEL197'!C62</f>
        <v>5</v>
      </c>
      <c r="D152" s="56" t="str">
        <f>'JEL197'!D62</f>
        <v>B5</v>
      </c>
      <c r="E152" s="56" t="str">
        <f>'JEL197'!E62</f>
        <v>Unknown</v>
      </c>
      <c r="F152" s="56" t="str">
        <f>'JEL197'!F62</f>
        <v>638A1</v>
      </c>
      <c r="G152" s="56">
        <f>'JEL197'!G62</f>
        <v>0.184</v>
      </c>
      <c r="H152" s="56">
        <f>'JEL197'!H62</f>
        <v>0.71899999999999997</v>
      </c>
      <c r="I152" s="56">
        <f>'JEL197'!I62</f>
        <v>0.95299999999999996</v>
      </c>
      <c r="J152" s="56">
        <f>'JEL197'!J62</f>
        <v>1.0509999999999999</v>
      </c>
      <c r="K152" s="56">
        <f>'JEL197'!K62</f>
        <v>0.12627102803738319</v>
      </c>
      <c r="L152" s="56">
        <f>'JEL197'!L62</f>
        <v>90.344366432631233</v>
      </c>
      <c r="M152" s="56">
        <f>'JEL197'!M62</f>
        <v>9.655633567368767</v>
      </c>
      <c r="N152" s="56" t="str">
        <f>'JEL197'!N62</f>
        <v>Jel197</v>
      </c>
    </row>
    <row r="153" spans="1:14" ht="44" thickBot="1" x14ac:dyDescent="0.4">
      <c r="A153" s="56">
        <f>'JEL197'!A63</f>
        <v>2</v>
      </c>
      <c r="B153" s="56" t="str">
        <f>'JEL197'!B63</f>
        <v>B</v>
      </c>
      <c r="C153" s="56">
        <f>'JEL197'!C63</f>
        <v>6</v>
      </c>
      <c r="D153" s="56" t="str">
        <f>'JEL197'!D63</f>
        <v>B6</v>
      </c>
      <c r="E153" s="56" t="str">
        <f>'JEL197'!E63</f>
        <v>Unknown</v>
      </c>
      <c r="F153" s="56" t="str">
        <f>'JEL197'!F63</f>
        <v>638A1</v>
      </c>
      <c r="G153" s="56">
        <f>'JEL197'!G63</f>
        <v>0.19400000000000001</v>
      </c>
      <c r="H153" s="56">
        <f>'JEL197'!H63</f>
        <v>0.83099999999999996</v>
      </c>
      <c r="I153" s="56">
        <f>'JEL197'!I63</f>
        <v>1.01</v>
      </c>
      <c r="J153" s="56">
        <f>'JEL197'!J63</f>
        <v>1.1870000000000001</v>
      </c>
      <c r="K153" s="56">
        <f>'JEL197'!K63</f>
        <v>0.14091588785046733</v>
      </c>
      <c r="L153" s="56">
        <f>'JEL197'!L63</f>
        <v>100.82246740220666</v>
      </c>
      <c r="M153" s="56">
        <f>'JEL197'!M63</f>
        <v>-0.82246740220665515</v>
      </c>
      <c r="N153" s="56" t="str">
        <f>'JEL197'!N63</f>
        <v>Jel197</v>
      </c>
    </row>
    <row r="154" spans="1:14" ht="44" thickBot="1" x14ac:dyDescent="0.4">
      <c r="A154" s="56">
        <f>'JEL197'!A64</f>
        <v>2</v>
      </c>
      <c r="B154" s="56" t="str">
        <f>'JEL197'!B64</f>
        <v>B</v>
      </c>
      <c r="C154" s="56">
        <f>'JEL197'!C64</f>
        <v>7</v>
      </c>
      <c r="D154" s="56" t="str">
        <f>'JEL197'!D64</f>
        <v>B7</v>
      </c>
      <c r="E154" s="56" t="str">
        <f>'JEL197'!E64</f>
        <v>Unknown</v>
      </c>
      <c r="F154" s="56" t="str">
        <f>'JEL197'!F64</f>
        <v>638A1</v>
      </c>
      <c r="G154" s="56">
        <f>'JEL197'!G64</f>
        <v>0.20300000000000001</v>
      </c>
      <c r="H154" s="56">
        <f>'JEL197'!H64</f>
        <v>0.85399999999999998</v>
      </c>
      <c r="I154" s="56">
        <f>'JEL197'!I64</f>
        <v>0.91700000000000004</v>
      </c>
      <c r="J154" s="56">
        <f>'JEL197'!J64</f>
        <v>0.89500000000000002</v>
      </c>
      <c r="K154" s="56">
        <f>'JEL197'!K64</f>
        <v>9.918691588785046E-2</v>
      </c>
      <c r="L154" s="56">
        <f>'JEL197'!L64</f>
        <v>70.966232029421604</v>
      </c>
      <c r="M154" s="56">
        <f>'JEL197'!M64</f>
        <v>29.033767970578396</v>
      </c>
      <c r="N154" s="56" t="str">
        <f>'JEL197'!N64</f>
        <v>Jel197</v>
      </c>
    </row>
    <row r="155" spans="1:14" ht="29.5" thickBot="1" x14ac:dyDescent="0.4">
      <c r="A155" s="56">
        <f>'JEL197'!A65</f>
        <v>2</v>
      </c>
      <c r="B155" s="56" t="str">
        <f>'JEL197'!B65</f>
        <v>C</v>
      </c>
      <c r="C155" s="56">
        <f>'JEL197'!C65</f>
        <v>2</v>
      </c>
      <c r="D155" s="56" t="str">
        <f>'JEL197'!D65</f>
        <v>C2</v>
      </c>
      <c r="E155" s="56" t="str">
        <f>'JEL197'!E65</f>
        <v>HK</v>
      </c>
      <c r="F155" s="56" t="str">
        <f>'JEL197'!F65</f>
        <v>Heat killed</v>
      </c>
      <c r="G155" s="56">
        <f>'JEL197'!G65</f>
        <v>0.16200000000000001</v>
      </c>
      <c r="H155" s="56">
        <f>'JEL197'!H65</f>
        <v>0.19600000000000001</v>
      </c>
      <c r="I155" s="56">
        <f>'JEL197'!I65</f>
        <v>0.20499999999999999</v>
      </c>
      <c r="J155" s="56">
        <f>'JEL197'!J65</f>
        <v>0.222</v>
      </c>
      <c r="K155" s="56">
        <f>'JEL197'!K65</f>
        <v>8.3457943925233629E-3</v>
      </c>
      <c r="L155" s="56">
        <f>'JEL197'!L65</f>
        <v>5.9712470745570041</v>
      </c>
      <c r="M155" s="56">
        <f>'JEL197'!M65</f>
        <v>94.028752925443001</v>
      </c>
      <c r="N155" s="56" t="str">
        <f>'JEL197'!N65</f>
        <v>Jel197</v>
      </c>
    </row>
    <row r="156" spans="1:14" ht="44" thickBot="1" x14ac:dyDescent="0.4">
      <c r="A156" s="56">
        <f>'JEL197'!A66</f>
        <v>2</v>
      </c>
      <c r="B156" s="56" t="str">
        <f>'JEL197'!B66</f>
        <v>C</v>
      </c>
      <c r="C156" s="56">
        <f>'JEL197'!C66</f>
        <v>3</v>
      </c>
      <c r="D156" s="56" t="str">
        <f>'JEL197'!D66</f>
        <v>C3</v>
      </c>
      <c r="E156" s="56" t="str">
        <f>'JEL197'!E66</f>
        <v>HK</v>
      </c>
      <c r="F156" s="56" t="str">
        <f>'JEL197'!F66</f>
        <v>Heat killed</v>
      </c>
      <c r="G156" s="56">
        <f>'JEL197'!G66</f>
        <v>0.183</v>
      </c>
      <c r="H156" s="56">
        <f>'JEL197'!H66</f>
        <v>0.192</v>
      </c>
      <c r="I156" s="56">
        <f>'JEL197'!I66</f>
        <v>0.19700000000000001</v>
      </c>
      <c r="J156" s="56">
        <f>'JEL197'!J66</f>
        <v>0.20200000000000001</v>
      </c>
      <c r="K156" s="56">
        <f>'JEL197'!K66</f>
        <v>2.7102803738317783E-3</v>
      </c>
      <c r="L156" s="56">
        <f>'JEL197'!L66</f>
        <v>1.9391507856904067</v>
      </c>
      <c r="M156" s="56">
        <f>'JEL197'!M66</f>
        <v>98.060849214309599</v>
      </c>
      <c r="N156" s="56" t="str">
        <f>'JEL197'!N66</f>
        <v>Jel197</v>
      </c>
    </row>
    <row r="157" spans="1:14" ht="44" thickBot="1" x14ac:dyDescent="0.4">
      <c r="A157" s="56">
        <f>'JEL197'!A67</f>
        <v>2</v>
      </c>
      <c r="B157" s="56" t="str">
        <f>'JEL197'!B67</f>
        <v>C</v>
      </c>
      <c r="C157" s="56">
        <f>'JEL197'!C67</f>
        <v>4</v>
      </c>
      <c r="D157" s="56" t="str">
        <f>'JEL197'!D67</f>
        <v>C4</v>
      </c>
      <c r="E157" s="56" t="str">
        <f>'JEL197'!E67</f>
        <v>HK</v>
      </c>
      <c r="F157" s="56" t="str">
        <f>'JEL197'!F67</f>
        <v>Heat killed</v>
      </c>
      <c r="G157" s="56">
        <f>'JEL197'!G67</f>
        <v>0.16700000000000001</v>
      </c>
      <c r="H157" s="56">
        <f>'JEL197'!H67</f>
        <v>0.185</v>
      </c>
      <c r="I157" s="56">
        <f>'JEL197'!I67</f>
        <v>0.185</v>
      </c>
      <c r="J157" s="56">
        <f>'JEL197'!J67</f>
        <v>0.19800000000000001</v>
      </c>
      <c r="K157" s="56">
        <f>'JEL197'!K67</f>
        <v>4.1028037383177571E-3</v>
      </c>
      <c r="L157" s="56">
        <f>'JEL197'!L67</f>
        <v>2.9354730859244405</v>
      </c>
      <c r="M157" s="56">
        <f>'JEL197'!M67</f>
        <v>97.064526914075557</v>
      </c>
      <c r="N157" s="56" t="str">
        <f>'JEL197'!N67</f>
        <v>Jel197</v>
      </c>
    </row>
    <row r="158" spans="1:14" ht="44" thickBot="1" x14ac:dyDescent="0.4">
      <c r="A158" s="56">
        <f>'JEL197'!A68</f>
        <v>2</v>
      </c>
      <c r="B158" s="56" t="str">
        <f>'JEL197'!B68</f>
        <v>C</v>
      </c>
      <c r="C158" s="56">
        <f>'JEL197'!C68</f>
        <v>5</v>
      </c>
      <c r="D158" s="56" t="str">
        <f>'JEL197'!D68</f>
        <v>C5</v>
      </c>
      <c r="E158" s="56" t="str">
        <f>'JEL197'!E68</f>
        <v>Unknown</v>
      </c>
      <c r="F158" s="56" t="str">
        <f>'JEL197'!F68</f>
        <v>633A</v>
      </c>
      <c r="G158" s="56">
        <f>'JEL197'!G68</f>
        <v>0.192</v>
      </c>
      <c r="H158" s="56">
        <f>'JEL197'!H68</f>
        <v>0.30199999999999999</v>
      </c>
      <c r="I158" s="56">
        <f>'JEL197'!I68</f>
        <v>0.51600000000000001</v>
      </c>
      <c r="J158" s="56">
        <f>'JEL197'!J68</f>
        <v>0.77600000000000002</v>
      </c>
      <c r="K158" s="56">
        <f>'JEL197'!K68</f>
        <v>8.3009345794392536E-2</v>
      </c>
      <c r="L158" s="56">
        <f>'JEL197'!L68</f>
        <v>59.391507856904056</v>
      </c>
      <c r="M158" s="56">
        <f>'JEL197'!M68</f>
        <v>40.608492143095944</v>
      </c>
      <c r="N158" s="56" t="str">
        <f>'JEL197'!N68</f>
        <v>Jel197</v>
      </c>
    </row>
    <row r="159" spans="1:14" ht="29.5" thickBot="1" x14ac:dyDescent="0.4">
      <c r="A159" s="56">
        <f>'JEL197'!A69</f>
        <v>2</v>
      </c>
      <c r="B159" s="56" t="str">
        <f>'JEL197'!B69</f>
        <v>C</v>
      </c>
      <c r="C159" s="56">
        <f>'JEL197'!C69</f>
        <v>6</v>
      </c>
      <c r="D159" s="56" t="str">
        <f>'JEL197'!D69</f>
        <v>C6</v>
      </c>
      <c r="E159" s="56" t="str">
        <f>'JEL197'!E69</f>
        <v>Unknown</v>
      </c>
      <c r="F159" s="56" t="str">
        <f>'JEL197'!F69</f>
        <v>633A</v>
      </c>
      <c r="G159" s="56">
        <f>'JEL197'!G69</f>
        <v>0.18</v>
      </c>
      <c r="H159" s="56">
        <f>'JEL197'!H69</f>
        <v>0.35199999999999998</v>
      </c>
      <c r="I159" s="56">
        <f>'JEL197'!I69</f>
        <v>0.66600000000000004</v>
      </c>
      <c r="J159" s="56">
        <f>'JEL197'!J69</f>
        <v>0.84299999999999997</v>
      </c>
      <c r="K159" s="56">
        <f>'JEL197'!K69</f>
        <v>9.843925233644861E-2</v>
      </c>
      <c r="L159" s="56">
        <f>'JEL197'!L69</f>
        <v>70.431293881644947</v>
      </c>
      <c r="M159" s="56">
        <f>'JEL197'!M69</f>
        <v>29.568706118355053</v>
      </c>
      <c r="N159" s="56" t="str">
        <f>'JEL197'!N69</f>
        <v>Jel197</v>
      </c>
    </row>
    <row r="160" spans="1:14" ht="29.5" thickBot="1" x14ac:dyDescent="0.4">
      <c r="A160" s="56">
        <f>'JEL197'!A70</f>
        <v>2</v>
      </c>
      <c r="B160" s="56" t="str">
        <f>'JEL197'!B70</f>
        <v>C</v>
      </c>
      <c r="C160" s="56">
        <f>'JEL197'!C70</f>
        <v>7</v>
      </c>
      <c r="D160" s="56" t="str">
        <f>'JEL197'!D70</f>
        <v>C7</v>
      </c>
      <c r="E160" s="56" t="str">
        <f>'JEL197'!E70</f>
        <v>Unknown</v>
      </c>
      <c r="F160" s="56" t="str">
        <f>'JEL197'!F70</f>
        <v>633A</v>
      </c>
      <c r="G160" s="56">
        <f>'JEL197'!G70</f>
        <v>0.185</v>
      </c>
      <c r="H160" s="56">
        <f>'JEL197'!H70</f>
        <v>0.33800000000000002</v>
      </c>
      <c r="I160" s="56">
        <f>'JEL197'!I70</f>
        <v>0.626</v>
      </c>
      <c r="J160" s="56">
        <f>'JEL197'!J70</f>
        <v>0.81699999999999995</v>
      </c>
      <c r="K160" s="56">
        <f>'JEL197'!K70</f>
        <v>9.3102803738317752E-2</v>
      </c>
      <c r="L160" s="56">
        <f>'JEL197'!L70</f>
        <v>66.613172851889004</v>
      </c>
      <c r="M160" s="56">
        <f>'JEL197'!M70</f>
        <v>33.386827148110996</v>
      </c>
      <c r="N160" s="56" t="str">
        <f>'JEL197'!N70</f>
        <v>Jel197</v>
      </c>
    </row>
    <row r="161" spans="1:14" ht="29.5" thickBot="1" x14ac:dyDescent="0.4">
      <c r="A161" s="56">
        <f>'JEL197'!A71</f>
        <v>2</v>
      </c>
      <c r="B161" s="56" t="str">
        <f>'JEL197'!B71</f>
        <v>C</v>
      </c>
      <c r="C161" s="56">
        <f>'JEL197'!C71</f>
        <v>8</v>
      </c>
      <c r="D161" s="56" t="str">
        <f>'JEL197'!D71</f>
        <v>C8</v>
      </c>
      <c r="E161" s="56" t="str">
        <f>'JEL197'!E71</f>
        <v>Unknown</v>
      </c>
      <c r="F161" s="56" t="str">
        <f>'JEL197'!F71</f>
        <v>632B</v>
      </c>
      <c r="G161" s="56">
        <f>'JEL197'!G71</f>
        <v>0.19</v>
      </c>
      <c r="H161" s="56">
        <f>'JEL197'!H71</f>
        <v>0.26500000000000001</v>
      </c>
      <c r="I161" s="56">
        <f>'JEL197'!I71</f>
        <v>0.26900000000000002</v>
      </c>
      <c r="J161" s="56">
        <f>'JEL197'!J71</f>
        <v>0.25800000000000001</v>
      </c>
      <c r="K161" s="56">
        <f>'JEL197'!K71</f>
        <v>9.8504672897196267E-3</v>
      </c>
      <c r="L161" s="56">
        <f>'JEL197'!L71</f>
        <v>7.0478100969575408</v>
      </c>
      <c r="M161" s="56">
        <f>'JEL197'!M71</f>
        <v>92.952189903042466</v>
      </c>
      <c r="N161" s="56" t="str">
        <f>'JEL197'!N71</f>
        <v>Jel197</v>
      </c>
    </row>
    <row r="162" spans="1:14" ht="29.5" thickBot="1" x14ac:dyDescent="0.4">
      <c r="A162" s="56">
        <f>'JEL197'!A72</f>
        <v>2</v>
      </c>
      <c r="B162" s="56" t="str">
        <f>'JEL197'!B72</f>
        <v>C</v>
      </c>
      <c r="C162" s="56">
        <f>'JEL197'!C72</f>
        <v>9</v>
      </c>
      <c r="D162" s="56" t="str">
        <f>'JEL197'!D72</f>
        <v>C9</v>
      </c>
      <c r="E162" s="56" t="str">
        <f>'JEL197'!E72</f>
        <v>Unknown</v>
      </c>
      <c r="F162" s="56" t="str">
        <f>'JEL197'!F72</f>
        <v>632B</v>
      </c>
      <c r="G162" s="56">
        <f>'JEL197'!G72</f>
        <v>0.20200000000000001</v>
      </c>
      <c r="H162" s="56">
        <f>'JEL197'!H72</f>
        <v>0.314</v>
      </c>
      <c r="I162" s="56">
        <f>'JEL197'!I72</f>
        <v>0.32200000000000001</v>
      </c>
      <c r="J162" s="56">
        <f>'JEL197'!J72</f>
        <v>0.33200000000000002</v>
      </c>
      <c r="K162" s="56">
        <f>'JEL197'!K72</f>
        <v>1.8261682242990657E-2</v>
      </c>
      <c r="L162" s="56">
        <f>'JEL197'!L72</f>
        <v>13.065864259445007</v>
      </c>
      <c r="M162" s="56">
        <f>'JEL197'!M72</f>
        <v>86.934135740554993</v>
      </c>
      <c r="N162" s="56" t="str">
        <f>'JEL197'!N72</f>
        <v>Jel197</v>
      </c>
    </row>
    <row r="163" spans="1:14" ht="29.5" thickBot="1" x14ac:dyDescent="0.4">
      <c r="A163" s="56">
        <f>'JEL197'!A73</f>
        <v>2</v>
      </c>
      <c r="B163" s="56" t="str">
        <f>'JEL197'!B73</f>
        <v>C</v>
      </c>
      <c r="C163" s="56">
        <f>'JEL197'!C73</f>
        <v>10</v>
      </c>
      <c r="D163" s="56" t="str">
        <f>'JEL197'!D73</f>
        <v>C10</v>
      </c>
      <c r="E163" s="56" t="str">
        <f>'JEL197'!E73</f>
        <v>Unknown</v>
      </c>
      <c r="F163" s="56" t="str">
        <f>'JEL197'!F73</f>
        <v>632B</v>
      </c>
      <c r="G163" s="56">
        <f>'JEL197'!G73</f>
        <v>0.193</v>
      </c>
      <c r="H163" s="56">
        <f>'JEL197'!H73</f>
        <v>0.29799999999999999</v>
      </c>
      <c r="I163" s="56">
        <f>'JEL197'!I73</f>
        <v>0.317</v>
      </c>
      <c r="J163" s="56">
        <f>'JEL197'!J73</f>
        <v>0.315</v>
      </c>
      <c r="K163" s="56">
        <f>'JEL197'!K73</f>
        <v>1.7672897196261684E-2</v>
      </c>
      <c r="L163" s="56">
        <f>'JEL197'!L73</f>
        <v>12.644600468070882</v>
      </c>
      <c r="M163" s="56">
        <f>'JEL197'!M73</f>
        <v>87.355399531929123</v>
      </c>
      <c r="N163" s="56" t="str">
        <f>'JEL197'!N73</f>
        <v>Jel197</v>
      </c>
    </row>
    <row r="164" spans="1:14" ht="29.5" thickBot="1" x14ac:dyDescent="0.4">
      <c r="A164" s="56">
        <f>'JEL197'!A74</f>
        <v>2</v>
      </c>
      <c r="B164" s="56" t="str">
        <f>'JEL197'!B74</f>
        <v>D</v>
      </c>
      <c r="C164" s="56">
        <f>'JEL197'!C74</f>
        <v>2</v>
      </c>
      <c r="D164" s="56" t="str">
        <f>'JEL197'!D74</f>
        <v>D2</v>
      </c>
      <c r="E164" s="56" t="str">
        <f>'JEL197'!E74</f>
        <v>Pos_Control</v>
      </c>
      <c r="F164" s="56" t="str">
        <f>'JEL197'!F74</f>
        <v>Bd_Tryptone</v>
      </c>
      <c r="G164" s="56">
        <f>'JEL197'!G74</f>
        <v>0.154</v>
      </c>
      <c r="H164" s="56">
        <f>'JEL197'!H74</f>
        <v>0.627</v>
      </c>
      <c r="I164" s="56">
        <f>'JEL197'!I74</f>
        <v>0.89100000000000001</v>
      </c>
      <c r="J164" s="56">
        <f>'JEL197'!J74</f>
        <v>1.7809999999999999</v>
      </c>
      <c r="K164" s="56">
        <f>'JEL197'!K74</f>
        <v>0.2188504672897196</v>
      </c>
      <c r="L164" s="56">
        <f>'JEL197'!L74</f>
        <v>156.58308258107655</v>
      </c>
      <c r="M164" s="56">
        <f>'JEL197'!M74</f>
        <v>-56.583082581076553</v>
      </c>
      <c r="N164" s="56" t="str">
        <f>'JEL197'!N74</f>
        <v>Jel197</v>
      </c>
    </row>
    <row r="165" spans="1:14" ht="29.5" thickBot="1" x14ac:dyDescent="0.4">
      <c r="A165" s="56">
        <f>'JEL197'!A75</f>
        <v>2</v>
      </c>
      <c r="B165" s="56" t="str">
        <f>'JEL197'!B75</f>
        <v>D</v>
      </c>
      <c r="C165" s="56">
        <f>'JEL197'!C75</f>
        <v>3</v>
      </c>
      <c r="D165" s="56" t="str">
        <f>'JEL197'!D75</f>
        <v>D3</v>
      </c>
      <c r="E165" s="56" t="str">
        <f>'JEL197'!E75</f>
        <v>Pos_Control</v>
      </c>
      <c r="F165" s="56" t="str">
        <f>'JEL197'!F75</f>
        <v>Bd_Tryptone</v>
      </c>
      <c r="G165" s="56">
        <f>'JEL197'!G75</f>
        <v>0.14399999999999999</v>
      </c>
      <c r="H165" s="56">
        <f>'JEL197'!H75</f>
        <v>0.59299999999999997</v>
      </c>
      <c r="I165" s="56">
        <f>'JEL197'!I75</f>
        <v>0.64800000000000002</v>
      </c>
      <c r="J165" s="56">
        <f>'JEL197'!J75</f>
        <v>0.874</v>
      </c>
      <c r="K165" s="56">
        <f>'JEL197'!K75</f>
        <v>9.9654205607476634E-2</v>
      </c>
      <c r="L165" s="56">
        <f>'JEL197'!L75</f>
        <v>71.30056837178202</v>
      </c>
      <c r="M165" s="56">
        <f>'JEL197'!M75</f>
        <v>28.69943162821798</v>
      </c>
      <c r="N165" s="56" t="str">
        <f>'JEL197'!N75</f>
        <v>Jel197</v>
      </c>
    </row>
    <row r="166" spans="1:14" ht="29.5" thickBot="1" x14ac:dyDescent="0.4">
      <c r="A166" s="56">
        <f>'JEL197'!A76</f>
        <v>2</v>
      </c>
      <c r="B166" s="56" t="str">
        <f>'JEL197'!B76</f>
        <v>D</v>
      </c>
      <c r="C166" s="56">
        <f>'JEL197'!C76</f>
        <v>4</v>
      </c>
      <c r="D166" s="56" t="str">
        <f>'JEL197'!D76</f>
        <v>D4</v>
      </c>
      <c r="E166" s="56" t="str">
        <f>'JEL197'!E76</f>
        <v>Pos_Control</v>
      </c>
      <c r="F166" s="56" t="str">
        <f>'JEL197'!F76</f>
        <v>Bd_Tryptone</v>
      </c>
      <c r="G166" s="56">
        <f>'JEL197'!G76</f>
        <v>0.14399999999999999</v>
      </c>
      <c r="H166" s="56">
        <f>'JEL197'!H76</f>
        <v>0.58799999999999997</v>
      </c>
      <c r="I166" s="56">
        <f>'JEL197'!I76</f>
        <v>0.76500000000000001</v>
      </c>
      <c r="J166" s="56">
        <f>'JEL197'!J76</f>
        <v>0.88100000000000001</v>
      </c>
      <c r="K166" s="56">
        <f>'JEL197'!K76</f>
        <v>0.10611214953271027</v>
      </c>
      <c r="L166" s="56">
        <f>'JEL197'!L76</f>
        <v>75.921096623202942</v>
      </c>
      <c r="M166" s="56">
        <f>'JEL197'!M76</f>
        <v>24.078903376797058</v>
      </c>
      <c r="N166" s="56" t="str">
        <f>'JEL197'!N76</f>
        <v>Jel197</v>
      </c>
    </row>
    <row r="167" spans="1:14" ht="44" thickBot="1" x14ac:dyDescent="0.4">
      <c r="A167" s="56">
        <f>'JEL197'!A77</f>
        <v>2</v>
      </c>
      <c r="B167" s="56" t="str">
        <f>'JEL197'!B77</f>
        <v>D</v>
      </c>
      <c r="C167" s="56">
        <f>'JEL197'!C77</f>
        <v>5</v>
      </c>
      <c r="D167" s="56" t="str">
        <f>'JEL197'!D77</f>
        <v>D5</v>
      </c>
      <c r="E167" s="56" t="str">
        <f>'JEL197'!E77</f>
        <v>Unknown</v>
      </c>
      <c r="F167" s="56" t="str">
        <f>'JEL197'!F77</f>
        <v>631B</v>
      </c>
      <c r="G167" s="56">
        <f>'JEL197'!G77</f>
        <v>0.17499999999999999</v>
      </c>
      <c r="H167" s="56">
        <f>'JEL197'!H77</f>
        <v>0.28000000000000003</v>
      </c>
      <c r="I167" s="56">
        <f>'JEL197'!I77</f>
        <v>0.28499999999999998</v>
      </c>
      <c r="J167" s="56">
        <f>'JEL197'!J77</f>
        <v>0.252</v>
      </c>
      <c r="K167" s="56">
        <f>'JEL197'!K77</f>
        <v>1.1551401869158878E-2</v>
      </c>
      <c r="L167" s="56">
        <f>'JEL197'!L77</f>
        <v>8.2647943831494484</v>
      </c>
      <c r="M167" s="56">
        <f>'JEL197'!M77</f>
        <v>91.73520561685055</v>
      </c>
      <c r="N167" s="56" t="str">
        <f>'JEL197'!N77</f>
        <v>Jel197</v>
      </c>
    </row>
    <row r="168" spans="1:14" ht="44" thickBot="1" x14ac:dyDescent="0.4">
      <c r="A168" s="56">
        <f>'JEL197'!A78</f>
        <v>2</v>
      </c>
      <c r="B168" s="56" t="str">
        <f>'JEL197'!B78</f>
        <v>D</v>
      </c>
      <c r="C168" s="56">
        <f>'JEL197'!C78</f>
        <v>6</v>
      </c>
      <c r="D168" s="56" t="str">
        <f>'JEL197'!D78</f>
        <v>D6</v>
      </c>
      <c r="E168" s="56" t="str">
        <f>'JEL197'!E78</f>
        <v>Unknown</v>
      </c>
      <c r="F168" s="56" t="str">
        <f>'JEL197'!F78</f>
        <v>631B</v>
      </c>
      <c r="G168" s="56">
        <f>'JEL197'!G78</f>
        <v>0.16200000000000001</v>
      </c>
      <c r="H168" s="56">
        <f>'JEL197'!H78</f>
        <v>0.26400000000000001</v>
      </c>
      <c r="I168" s="56">
        <f>'JEL197'!I78</f>
        <v>0.75900000000000001</v>
      </c>
      <c r="J168" s="56">
        <f>'JEL197'!J78</f>
        <v>0.246</v>
      </c>
      <c r="K168" s="56">
        <f>'JEL197'!K78</f>
        <v>3.5242990654205615E-2</v>
      </c>
      <c r="L168" s="56">
        <f>'JEL197'!L78</f>
        <v>25.215646940822477</v>
      </c>
      <c r="M168" s="56">
        <f>'JEL197'!M78</f>
        <v>74.784353059177519</v>
      </c>
      <c r="N168" s="56" t="str">
        <f>'JEL197'!N78</f>
        <v>Jel197</v>
      </c>
    </row>
    <row r="169" spans="1:14" ht="44" thickBot="1" x14ac:dyDescent="0.4">
      <c r="A169" s="56">
        <f>'JEL197'!A79</f>
        <v>2</v>
      </c>
      <c r="B169" s="56" t="str">
        <f>'JEL197'!B79</f>
        <v>D</v>
      </c>
      <c r="C169" s="56">
        <f>'JEL197'!C79</f>
        <v>7</v>
      </c>
      <c r="D169" s="56" t="str">
        <f>'JEL197'!D79</f>
        <v>D7</v>
      </c>
      <c r="E169" s="56" t="str">
        <f>'JEL197'!E79</f>
        <v>Unknown</v>
      </c>
      <c r="F169" s="56" t="str">
        <f>'JEL197'!F79</f>
        <v>631B</v>
      </c>
      <c r="G169" s="56">
        <f>'JEL197'!G79</f>
        <v>0.17</v>
      </c>
      <c r="H169" s="56">
        <f>'JEL197'!H79</f>
        <v>0.24299999999999999</v>
      </c>
      <c r="I169" s="56">
        <f>'JEL197'!I79</f>
        <v>0.29399999999999998</v>
      </c>
      <c r="J169" s="56">
        <f>'JEL197'!J79</f>
        <v>0.22900000000000001</v>
      </c>
      <c r="K169" s="56">
        <f>'JEL197'!K79</f>
        <v>1.0915887850467288E-2</v>
      </c>
      <c r="L169" s="56">
        <f>'JEL197'!L79</f>
        <v>7.810096957539284</v>
      </c>
      <c r="M169" s="56">
        <f>'JEL197'!M79</f>
        <v>92.189903042460713</v>
      </c>
      <c r="N169" s="56" t="str">
        <f>'JEL197'!N79</f>
        <v>Jel197</v>
      </c>
    </row>
    <row r="170" spans="1:14" ht="29.5" thickBot="1" x14ac:dyDescent="0.4">
      <c r="A170" s="56">
        <f>'JEL197'!A80</f>
        <v>2</v>
      </c>
      <c r="B170" s="56" t="str">
        <f>'JEL197'!B80</f>
        <v>D</v>
      </c>
      <c r="C170" s="56">
        <f>'JEL197'!C80</f>
        <v>8</v>
      </c>
      <c r="D170" s="56" t="str">
        <f>'JEL197'!D80</f>
        <v>D8</v>
      </c>
      <c r="E170" s="56" t="str">
        <f>'JEL197'!E80</f>
        <v>Unknown</v>
      </c>
      <c r="F170" s="56" t="str">
        <f>'JEL197'!F80</f>
        <v>630A</v>
      </c>
      <c r="G170" s="56">
        <f>'JEL197'!G80</f>
        <v>0.153</v>
      </c>
      <c r="H170" s="56">
        <f>'JEL197'!H80</f>
        <v>0.27600000000000002</v>
      </c>
      <c r="I170" s="56">
        <f>'JEL197'!I80</f>
        <v>0.36899999999999999</v>
      </c>
      <c r="J170" s="56">
        <f>'JEL197'!J80</f>
        <v>0.40400000000000003</v>
      </c>
      <c r="K170" s="56">
        <f>'JEL197'!K80</f>
        <v>3.714018691588785E-2</v>
      </c>
      <c r="L170" s="56">
        <f>'JEL197'!L80</f>
        <v>26.573052490805754</v>
      </c>
      <c r="M170" s="56">
        <f>'JEL197'!M80</f>
        <v>73.42694750919425</v>
      </c>
      <c r="N170" s="56" t="str">
        <f>'JEL197'!N80</f>
        <v>Jel197</v>
      </c>
    </row>
    <row r="171" spans="1:14" ht="29.5" thickBot="1" x14ac:dyDescent="0.4">
      <c r="A171" s="56">
        <f>'JEL197'!A81</f>
        <v>2</v>
      </c>
      <c r="B171" s="56" t="str">
        <f>'JEL197'!B81</f>
        <v>D</v>
      </c>
      <c r="C171" s="56">
        <f>'JEL197'!C81</f>
        <v>9</v>
      </c>
      <c r="D171" s="56" t="str">
        <f>'JEL197'!D81</f>
        <v>D9</v>
      </c>
      <c r="E171" s="56" t="str">
        <f>'JEL197'!E81</f>
        <v>Unknown</v>
      </c>
      <c r="F171" s="56" t="str">
        <f>'JEL197'!F81</f>
        <v>630A</v>
      </c>
      <c r="G171" s="56">
        <f>'JEL197'!G81</f>
        <v>0.153</v>
      </c>
      <c r="H171" s="56">
        <f>'JEL197'!H81</f>
        <v>0.35599999999999998</v>
      </c>
      <c r="I171" s="56">
        <f>'JEL197'!I81</f>
        <v>0.42099999999999999</v>
      </c>
      <c r="J171" s="56">
        <f>'JEL197'!J81</f>
        <v>0.42799999999999999</v>
      </c>
      <c r="K171" s="56">
        <f>'JEL197'!K81</f>
        <v>4.0242990654205606E-2</v>
      </c>
      <c r="L171" s="56">
        <f>'JEL197'!L81</f>
        <v>28.793045804078904</v>
      </c>
      <c r="M171" s="56">
        <f>'JEL197'!M81</f>
        <v>71.206954195921099</v>
      </c>
      <c r="N171" s="56" t="str">
        <f>'JEL197'!N81</f>
        <v>Jel197</v>
      </c>
    </row>
    <row r="172" spans="1:14" ht="29.5" thickBot="1" x14ac:dyDescent="0.4">
      <c r="A172" s="56">
        <f>'JEL197'!A82</f>
        <v>2</v>
      </c>
      <c r="B172" s="56" t="str">
        <f>'JEL197'!B82</f>
        <v>D</v>
      </c>
      <c r="C172" s="56">
        <f>'JEL197'!C82</f>
        <v>10</v>
      </c>
      <c r="D172" s="56" t="str">
        <f>'JEL197'!D82</f>
        <v>D10</v>
      </c>
      <c r="E172" s="56" t="str">
        <f>'JEL197'!E82</f>
        <v>Unknown</v>
      </c>
      <c r="F172" s="56" t="str">
        <f>'JEL197'!F82</f>
        <v>630A</v>
      </c>
      <c r="G172" s="56">
        <f>'JEL197'!G82</f>
        <v>0.16200000000000001</v>
      </c>
      <c r="H172" s="56">
        <f>'JEL197'!H82</f>
        <v>0.38300000000000001</v>
      </c>
      <c r="I172" s="56">
        <f>'JEL197'!I82</f>
        <v>0.54500000000000004</v>
      </c>
      <c r="J172" s="56">
        <f>'JEL197'!J82</f>
        <v>0.82099999999999995</v>
      </c>
      <c r="K172" s="56">
        <f>'JEL197'!K82</f>
        <v>9.1766355140186912E-2</v>
      </c>
      <c r="L172" s="56">
        <f>'JEL197'!L82</f>
        <v>65.656970912738217</v>
      </c>
      <c r="M172" s="56">
        <f>'JEL197'!M82</f>
        <v>34.343029087261783</v>
      </c>
      <c r="N172" s="56" t="str">
        <f>'JEL197'!N82</f>
        <v>Jel197</v>
      </c>
    </row>
    <row r="173" spans="1:14" ht="29.5" thickBot="1" x14ac:dyDescent="0.4">
      <c r="A173" s="56">
        <f>'JEL197'!A83</f>
        <v>2</v>
      </c>
      <c r="B173" s="56" t="str">
        <f>'JEL197'!B83</f>
        <v>E</v>
      </c>
      <c r="C173" s="56">
        <f>'JEL197'!C83</f>
        <v>2</v>
      </c>
      <c r="D173" s="56" t="str">
        <f>'JEL197'!D83</f>
        <v>E2</v>
      </c>
      <c r="E173" s="56" t="str">
        <f>'JEL197'!E83</f>
        <v>Neg_Control</v>
      </c>
      <c r="F173" s="56" t="str">
        <f>'JEL197'!F83</f>
        <v>Tryptone</v>
      </c>
      <c r="G173" s="56">
        <f>'JEL197'!G83</f>
        <v>0.16300000000000001</v>
      </c>
      <c r="H173" s="56">
        <f>'JEL197'!H83</f>
        <v>0.71299999999999997</v>
      </c>
      <c r="I173" s="56">
        <f>'JEL197'!I83</f>
        <v>0.748</v>
      </c>
      <c r="J173" s="56">
        <f>'JEL197'!J83</f>
        <v>1.0740000000000001</v>
      </c>
      <c r="K173" s="56">
        <f>'JEL197'!K83</f>
        <v>0.12259813084112149</v>
      </c>
      <c r="L173" s="56">
        <f>'JEL197'!L83</f>
        <v>87.71648278167838</v>
      </c>
      <c r="M173" s="56">
        <f>'JEL197'!M83</f>
        <v>12.28351721832162</v>
      </c>
      <c r="N173" s="56" t="str">
        <f>'JEL197'!N83</f>
        <v>Jel197</v>
      </c>
    </row>
    <row r="174" spans="1:14" ht="29.5" thickBot="1" x14ac:dyDescent="0.4">
      <c r="A174" s="56">
        <f>'JEL197'!A84</f>
        <v>2</v>
      </c>
      <c r="B174" s="56" t="str">
        <f>'JEL197'!B84</f>
        <v>E</v>
      </c>
      <c r="C174" s="56">
        <f>'JEL197'!C84</f>
        <v>3</v>
      </c>
      <c r="D174" s="56" t="str">
        <f>'JEL197'!D84</f>
        <v>E3</v>
      </c>
      <c r="E174" s="56" t="str">
        <f>'JEL197'!E84</f>
        <v>Neg_Control</v>
      </c>
      <c r="F174" s="56" t="str">
        <f>'JEL197'!F84</f>
        <v>Tryptone</v>
      </c>
      <c r="G174" s="56">
        <f>'JEL197'!G84</f>
        <v>0.153</v>
      </c>
      <c r="H174" s="56">
        <f>'JEL197'!H84</f>
        <v>0.70099999999999996</v>
      </c>
      <c r="I174" s="56">
        <f>'JEL197'!I84</f>
        <v>0.77900000000000003</v>
      </c>
      <c r="J174" s="56">
        <f>'JEL197'!J84</f>
        <v>0.879</v>
      </c>
      <c r="K174" s="56">
        <f>'JEL197'!K84</f>
        <v>0.10209345794392523</v>
      </c>
      <c r="L174" s="56">
        <f>'JEL197'!L84</f>
        <v>73.045804078903387</v>
      </c>
      <c r="M174" s="56">
        <f>'JEL197'!M84</f>
        <v>26.954195921096613</v>
      </c>
      <c r="N174" s="56" t="str">
        <f>'JEL197'!N84</f>
        <v>Jel197</v>
      </c>
    </row>
    <row r="175" spans="1:14" ht="29.5" thickBot="1" x14ac:dyDescent="0.4">
      <c r="A175" s="56">
        <f>'JEL197'!A85</f>
        <v>2</v>
      </c>
      <c r="B175" s="56" t="str">
        <f>'JEL197'!B85</f>
        <v>E</v>
      </c>
      <c r="C175" s="56">
        <f>'JEL197'!C85</f>
        <v>4</v>
      </c>
      <c r="D175" s="56" t="str">
        <f>'JEL197'!D85</f>
        <v>E4</v>
      </c>
      <c r="E175" s="56" t="str">
        <f>'JEL197'!E85</f>
        <v>Neg_Control</v>
      </c>
      <c r="F175" s="56" t="str">
        <f>'JEL197'!F85</f>
        <v>Tryptone</v>
      </c>
      <c r="G175" s="56">
        <f>'JEL197'!G85</f>
        <v>0.16500000000000001</v>
      </c>
      <c r="H175" s="56">
        <f>'JEL197'!H85</f>
        <v>0.56499999999999995</v>
      </c>
      <c r="I175" s="56">
        <f>'JEL197'!I85</f>
        <v>0.60499999999999998</v>
      </c>
      <c r="J175" s="56">
        <f>'JEL197'!J85</f>
        <v>0.60199999999999998</v>
      </c>
      <c r="K175" s="56">
        <f>'JEL197'!K85</f>
        <v>6.2439252336448585E-2</v>
      </c>
      <c r="L175" s="56">
        <f>'JEL197'!L85</f>
        <v>44.674022066198596</v>
      </c>
      <c r="M175" s="56">
        <f>'JEL197'!M85</f>
        <v>55.325977933801404</v>
      </c>
      <c r="N175" s="56" t="str">
        <f>'JEL197'!N85</f>
        <v>Jel197</v>
      </c>
    </row>
    <row r="176" spans="1:14" ht="29.5" thickBot="1" x14ac:dyDescent="0.4">
      <c r="A176" s="56">
        <f>'JEL197'!A86</f>
        <v>2</v>
      </c>
      <c r="B176" s="56" t="str">
        <f>'JEL197'!B86</f>
        <v>E</v>
      </c>
      <c r="C176" s="56">
        <f>'JEL197'!C86</f>
        <v>5</v>
      </c>
      <c r="D176" s="56" t="str">
        <f>'JEL197'!D86</f>
        <v>E5</v>
      </c>
      <c r="E176" s="56" t="str">
        <f>'JEL197'!E86</f>
        <v>Unknown</v>
      </c>
      <c r="F176" s="56" t="str">
        <f>'JEL197'!F86</f>
        <v>638C</v>
      </c>
      <c r="G176" s="56">
        <f>'JEL197'!G86</f>
        <v>0.184</v>
      </c>
      <c r="H176" s="56">
        <f>'JEL197'!H86</f>
        <v>0.29399999999999998</v>
      </c>
      <c r="I176" s="56">
        <f>'JEL197'!I86</f>
        <v>0.50900000000000001</v>
      </c>
      <c r="J176" s="56">
        <f>'JEL197'!J86</f>
        <v>0.50800000000000001</v>
      </c>
      <c r="K176" s="56">
        <f>'JEL197'!K86</f>
        <v>5.1467289719626171E-2</v>
      </c>
      <c r="L176" s="56">
        <f>'JEL197'!L86</f>
        <v>36.823804747576069</v>
      </c>
      <c r="M176" s="56">
        <f>'JEL197'!M86</f>
        <v>63.176195252423931</v>
      </c>
      <c r="N176" s="56" t="str">
        <f>'JEL197'!N86</f>
        <v>Jel197</v>
      </c>
    </row>
    <row r="177" spans="1:14" ht="29.5" thickBot="1" x14ac:dyDescent="0.4">
      <c r="A177" s="56">
        <f>'JEL197'!A87</f>
        <v>2</v>
      </c>
      <c r="B177" s="56" t="str">
        <f>'JEL197'!B87</f>
        <v>E</v>
      </c>
      <c r="C177" s="56">
        <f>'JEL197'!C87</f>
        <v>6</v>
      </c>
      <c r="D177" s="56" t="str">
        <f>'JEL197'!D87</f>
        <v>E6</v>
      </c>
      <c r="E177" s="56" t="str">
        <f>'JEL197'!E87</f>
        <v>Unknown</v>
      </c>
      <c r="F177" s="56" t="str">
        <f>'JEL197'!F87</f>
        <v>638C</v>
      </c>
      <c r="G177" s="56">
        <f>'JEL197'!G87</f>
        <v>0.159</v>
      </c>
      <c r="H177" s="56">
        <f>'JEL197'!H87</f>
        <v>0.32300000000000001</v>
      </c>
      <c r="I177" s="56">
        <f>'JEL197'!I87</f>
        <v>0.55000000000000004</v>
      </c>
      <c r="J177" s="56">
        <f>'JEL197'!J87</f>
        <v>0.82099999999999995</v>
      </c>
      <c r="K177" s="56">
        <f>'JEL197'!K87</f>
        <v>9.4102803738317753E-2</v>
      </c>
      <c r="L177" s="56">
        <f>'JEL197'!L87</f>
        <v>67.328652624540297</v>
      </c>
      <c r="M177" s="56">
        <f>'JEL197'!M87</f>
        <v>32.671347375459703</v>
      </c>
      <c r="N177" s="56" t="str">
        <f>'JEL197'!N87</f>
        <v>Jel197</v>
      </c>
    </row>
    <row r="178" spans="1:14" ht="29.5" thickBot="1" x14ac:dyDescent="0.4">
      <c r="A178" s="56">
        <f>'JEL197'!A88</f>
        <v>2</v>
      </c>
      <c r="B178" s="56" t="str">
        <f>'JEL197'!B88</f>
        <v>E</v>
      </c>
      <c r="C178" s="56">
        <f>'JEL197'!C88</f>
        <v>7</v>
      </c>
      <c r="D178" s="56" t="str">
        <f>'JEL197'!D88</f>
        <v>E7</v>
      </c>
      <c r="E178" s="56" t="str">
        <f>'JEL197'!E88</f>
        <v>Unknown</v>
      </c>
      <c r="F178" s="56" t="str">
        <f>'JEL197'!F88</f>
        <v>638C</v>
      </c>
      <c r="G178" s="56">
        <f>'JEL197'!G88</f>
        <v>0.17199999999999999</v>
      </c>
      <c r="H178" s="56">
        <f>'JEL197'!H88</f>
        <v>0.28799999999999998</v>
      </c>
      <c r="I178" s="56">
        <f>'JEL197'!I88</f>
        <v>0.495</v>
      </c>
      <c r="J178" s="56">
        <f>'JEL197'!J88</f>
        <v>0.73199999999999998</v>
      </c>
      <c r="K178" s="56">
        <f>'JEL197'!K88</f>
        <v>7.9878504672897199E-2</v>
      </c>
      <c r="L178" s="56">
        <f>'JEL197'!L88</f>
        <v>57.151454363089286</v>
      </c>
      <c r="M178" s="56">
        <f>'JEL197'!M88</f>
        <v>42.848545636910714</v>
      </c>
      <c r="N178" s="56" t="str">
        <f>'JEL197'!N88</f>
        <v>Jel197</v>
      </c>
    </row>
    <row r="179" spans="1:14" ht="29.5" thickBot="1" x14ac:dyDescent="0.4">
      <c r="A179" s="56">
        <f>'JEL197'!A89</f>
        <v>2</v>
      </c>
      <c r="B179" s="56" t="str">
        <f>'JEL197'!B89</f>
        <v>E</v>
      </c>
      <c r="C179" s="56">
        <f>'JEL197'!C89</f>
        <v>8</v>
      </c>
      <c r="D179" s="56" t="str">
        <f>'JEL197'!D89</f>
        <v>E8</v>
      </c>
      <c r="E179" s="56" t="str">
        <f>'JEL197'!E89</f>
        <v>Unknown</v>
      </c>
      <c r="F179" s="56" t="str">
        <f>'JEL197'!F89</f>
        <v>647D</v>
      </c>
      <c r="G179" s="56">
        <f>'JEL197'!G89</f>
        <v>0.219</v>
      </c>
      <c r="H179" s="56">
        <f>'JEL197'!H89</f>
        <v>0.26500000000000001</v>
      </c>
      <c r="I179" s="56">
        <f>'JEL197'!I89</f>
        <v>0.746</v>
      </c>
      <c r="J179" s="56">
        <f>'JEL197'!J89</f>
        <v>0.73699999999999999</v>
      </c>
      <c r="K179" s="56">
        <f>'JEL197'!K89</f>
        <v>8.6271028037383179E-2</v>
      </c>
      <c r="L179" s="56">
        <f>'JEL197'!L89</f>
        <v>61.725175526579747</v>
      </c>
      <c r="M179" s="56">
        <f>'JEL197'!M89</f>
        <v>38.274824473420253</v>
      </c>
      <c r="N179" s="56" t="str">
        <f>'JEL197'!N89</f>
        <v>Jel197</v>
      </c>
    </row>
    <row r="180" spans="1:14" ht="44" thickBot="1" x14ac:dyDescent="0.4">
      <c r="A180" s="56">
        <f>'JEL197'!A90</f>
        <v>2</v>
      </c>
      <c r="B180" s="56" t="str">
        <f>'JEL197'!B90</f>
        <v>E</v>
      </c>
      <c r="C180" s="56">
        <f>'JEL197'!C90</f>
        <v>9</v>
      </c>
      <c r="D180" s="56" t="str">
        <f>'JEL197'!D90</f>
        <v>E9</v>
      </c>
      <c r="E180" s="56" t="str">
        <f>'JEL197'!E90</f>
        <v>Unknown</v>
      </c>
      <c r="F180" s="56" t="str">
        <f>'JEL197'!F90</f>
        <v>647D</v>
      </c>
      <c r="G180" s="56">
        <f>'JEL197'!G90</f>
        <v>0.19900000000000001</v>
      </c>
      <c r="H180" s="56">
        <f>'JEL197'!H90</f>
        <v>0.34799999999999998</v>
      </c>
      <c r="I180" s="56">
        <f>'JEL197'!I90</f>
        <v>0.65800000000000003</v>
      </c>
      <c r="J180" s="56">
        <f>'JEL197'!J90</f>
        <v>0.754</v>
      </c>
      <c r="K180" s="56">
        <f>'JEL197'!K90</f>
        <v>8.4700934579439252E-2</v>
      </c>
      <c r="L180" s="56">
        <f>'JEL197'!L90</f>
        <v>60.601805416248752</v>
      </c>
      <c r="M180" s="56">
        <f>'JEL197'!M90</f>
        <v>39.398194583751248</v>
      </c>
      <c r="N180" s="56" t="str">
        <f>'JEL197'!N90</f>
        <v>Jel197</v>
      </c>
    </row>
    <row r="181" spans="1:14" ht="44" thickBot="1" x14ac:dyDescent="0.4">
      <c r="A181" s="56">
        <f>'JEL197'!A91</f>
        <v>2</v>
      </c>
      <c r="B181" s="56" t="str">
        <f>'JEL197'!B91</f>
        <v>E</v>
      </c>
      <c r="C181" s="56">
        <f>'JEL197'!C91</f>
        <v>10</v>
      </c>
      <c r="D181" s="56" t="str">
        <f>'JEL197'!D91</f>
        <v>E10</v>
      </c>
      <c r="E181" s="56" t="str">
        <f>'JEL197'!E91</f>
        <v>Unknown</v>
      </c>
      <c r="F181" s="56" t="str">
        <f>'JEL197'!F91</f>
        <v>647D</v>
      </c>
      <c r="G181" s="56">
        <f>'JEL197'!G91</f>
        <v>0.20100000000000001</v>
      </c>
      <c r="H181" s="56">
        <f>'JEL197'!H91</f>
        <v>0.52200000000000002</v>
      </c>
      <c r="I181" s="56">
        <f>'JEL197'!I91</f>
        <v>0.75700000000000001</v>
      </c>
      <c r="J181" s="56">
        <f>'JEL197'!J91</f>
        <v>0.77800000000000002</v>
      </c>
      <c r="K181" s="56">
        <f>'JEL197'!K91</f>
        <v>8.7084112149532725E-2</v>
      </c>
      <c r="L181" s="56">
        <f>'JEL197'!L91</f>
        <v>62.306920762286879</v>
      </c>
      <c r="M181" s="56">
        <f>'JEL197'!M91</f>
        <v>37.693079237713121</v>
      </c>
      <c r="N181" s="56" t="str">
        <f>'JEL197'!N91</f>
        <v>Jel197</v>
      </c>
    </row>
    <row r="182" spans="1:14" ht="15" thickBot="1" x14ac:dyDescent="0.4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1:14" ht="15" thickBot="1" x14ac:dyDescent="0.4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1:14" ht="15" thickBot="1" x14ac:dyDescent="0.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1:14" ht="15" thickBot="1" x14ac:dyDescent="0.4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JEL423</vt:lpstr>
      <vt:lpstr>JEL197</vt:lpstr>
      <vt:lpstr>Collated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Kearns</dc:creator>
  <cp:lastModifiedBy>Patrick Kearns</cp:lastModifiedBy>
  <dcterms:created xsi:type="dcterms:W3CDTF">2023-11-13T15:57:22Z</dcterms:created>
  <dcterms:modified xsi:type="dcterms:W3CDTF">2023-11-14T16:15:51Z</dcterms:modified>
</cp:coreProperties>
</file>