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tty\OneDrive\Documents\GitHub\Pseudo_fluor\"/>
    </mc:Choice>
  </mc:AlternateContent>
  <xr:revisionPtr revIDLastSave="0" documentId="13_ncr:1_{939235B8-AC01-4668-B4FC-E3927C368534}" xr6:coauthVersionLast="47" xr6:coauthVersionMax="47" xr10:uidLastSave="{00000000-0000-0000-0000-000000000000}"/>
  <bookViews>
    <workbookView xWindow="-110" yWindow="-110" windowWidth="22780" windowHeight="14540" xr2:uid="{461DA0C5-78C5-40F1-A456-EA7211700F50}"/>
  </bookViews>
  <sheets>
    <sheet name="Collated" sheetId="3" r:id="rId1"/>
    <sheet name="corrected_p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93" i="3" l="1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R2" i="3" s="1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2" i="3"/>
  <c r="L105" i="3" l="1"/>
  <c r="M105" i="3" s="1"/>
  <c r="L153" i="3"/>
  <c r="M153" i="3" s="1"/>
  <c r="L129" i="3"/>
  <c r="M129" i="3" s="1"/>
  <c r="L176" i="3"/>
  <c r="M176" i="3" s="1"/>
  <c r="L152" i="3"/>
  <c r="M152" i="3" s="1"/>
  <c r="L102" i="3"/>
  <c r="M102" i="3" s="1"/>
  <c r="L114" i="3"/>
  <c r="M114" i="3" s="1"/>
  <c r="L126" i="3"/>
  <c r="M126" i="3" s="1"/>
  <c r="L127" i="3"/>
  <c r="M127" i="3" s="1"/>
  <c r="L128" i="3"/>
  <c r="M128" i="3" s="1"/>
  <c r="L103" i="3"/>
  <c r="M103" i="3" s="1"/>
  <c r="L174" i="3"/>
  <c r="M174" i="3" s="1"/>
  <c r="L104" i="3"/>
  <c r="M104" i="3" s="1"/>
  <c r="L175" i="3"/>
  <c r="M175" i="3" s="1"/>
  <c r="L151" i="3"/>
  <c r="M151" i="3" s="1"/>
  <c r="L150" i="3"/>
  <c r="M150" i="3" s="1"/>
  <c r="L173" i="3"/>
  <c r="M173" i="3" s="1"/>
  <c r="L177" i="3"/>
  <c r="M177" i="3" s="1"/>
  <c r="L125" i="3"/>
  <c r="M125" i="3" s="1"/>
  <c r="L181" i="3"/>
  <c r="M181" i="3" s="1"/>
  <c r="L145" i="3"/>
  <c r="M145" i="3" s="1"/>
  <c r="L109" i="3"/>
  <c r="M109" i="3" s="1"/>
  <c r="L73" i="3"/>
  <c r="M73" i="3" s="1"/>
  <c r="L148" i="3"/>
  <c r="M148" i="3" s="1"/>
  <c r="L168" i="3"/>
  <c r="M168" i="3" s="1"/>
  <c r="L132" i="3"/>
  <c r="M132" i="3" s="1"/>
  <c r="L96" i="3"/>
  <c r="M96" i="3" s="1"/>
  <c r="L24" i="3"/>
  <c r="M24" i="3" s="1"/>
  <c r="L141" i="3"/>
  <c r="M141" i="3" s="1"/>
  <c r="L155" i="3"/>
  <c r="M155" i="3" s="1"/>
  <c r="L119" i="3"/>
  <c r="M119" i="3" s="1"/>
  <c r="L83" i="3"/>
  <c r="M83" i="3" s="1"/>
  <c r="L59" i="3"/>
  <c r="M59" i="3" s="1"/>
  <c r="L23" i="3"/>
  <c r="M23" i="3" s="1"/>
  <c r="L164" i="3"/>
  <c r="M164" i="3" s="1"/>
  <c r="L116" i="3"/>
  <c r="M116" i="3" s="1"/>
  <c r="L178" i="3"/>
  <c r="M178" i="3" s="1"/>
  <c r="L130" i="3"/>
  <c r="M130" i="3" s="1"/>
  <c r="L94" i="3"/>
  <c r="M94" i="3" s="1"/>
  <c r="L58" i="3"/>
  <c r="M58" i="3" s="1"/>
  <c r="L163" i="3"/>
  <c r="M163" i="3" s="1"/>
  <c r="L139" i="3"/>
  <c r="M139" i="3" s="1"/>
  <c r="L115" i="3"/>
  <c r="M115" i="3" s="1"/>
  <c r="L162" i="3"/>
  <c r="M162" i="3" s="1"/>
  <c r="L138" i="3"/>
  <c r="M138" i="3" s="1"/>
  <c r="L110" i="3"/>
  <c r="M110" i="3" s="1"/>
  <c r="L134" i="3"/>
  <c r="M134" i="3" s="1"/>
  <c r="L158" i="3"/>
  <c r="M158" i="3" s="1"/>
  <c r="L111" i="3"/>
  <c r="M111" i="3" s="1"/>
  <c r="L135" i="3"/>
  <c r="M135" i="3" s="1"/>
  <c r="L98" i="3"/>
  <c r="M98" i="3" s="1"/>
  <c r="L146" i="3"/>
  <c r="M146" i="3" s="1"/>
  <c r="L99" i="3"/>
  <c r="M99" i="3" s="1"/>
  <c r="L147" i="3"/>
  <c r="M147" i="3" s="1"/>
  <c r="L122" i="3"/>
  <c r="M122" i="3" s="1"/>
  <c r="L170" i="3"/>
  <c r="M170" i="3" s="1"/>
  <c r="L123" i="3"/>
  <c r="M123" i="3" s="1"/>
  <c r="L159" i="3"/>
  <c r="M159" i="3" s="1"/>
  <c r="L149" i="3"/>
  <c r="M149" i="3" s="1"/>
  <c r="L169" i="3"/>
  <c r="M169" i="3" s="1"/>
  <c r="L133" i="3"/>
  <c r="M133" i="3" s="1"/>
  <c r="L97" i="3"/>
  <c r="M97" i="3" s="1"/>
  <c r="L61" i="3"/>
  <c r="M61" i="3" s="1"/>
  <c r="L25" i="3"/>
  <c r="M25" i="3" s="1"/>
  <c r="L124" i="3"/>
  <c r="M124" i="3" s="1"/>
  <c r="L156" i="3"/>
  <c r="M156" i="3" s="1"/>
  <c r="L120" i="3"/>
  <c r="M120" i="3" s="1"/>
  <c r="L84" i="3"/>
  <c r="M84" i="3" s="1"/>
  <c r="L60" i="3"/>
  <c r="M60" i="3" s="1"/>
  <c r="L12" i="3"/>
  <c r="M12" i="3" s="1"/>
  <c r="L165" i="3"/>
  <c r="M165" i="3" s="1"/>
  <c r="L117" i="3"/>
  <c r="M117" i="3" s="1"/>
  <c r="L167" i="3"/>
  <c r="M167" i="3" s="1"/>
  <c r="L131" i="3"/>
  <c r="M131" i="3" s="1"/>
  <c r="L95" i="3"/>
  <c r="M95" i="3" s="1"/>
  <c r="L47" i="3"/>
  <c r="M47" i="3" s="1"/>
  <c r="L11" i="3"/>
  <c r="M11" i="3" s="1"/>
  <c r="L166" i="3"/>
  <c r="M166" i="3" s="1"/>
  <c r="L142" i="3"/>
  <c r="M142" i="3" s="1"/>
  <c r="L106" i="3"/>
  <c r="M106" i="3" s="1"/>
  <c r="L70" i="3"/>
  <c r="M70" i="3" s="1"/>
  <c r="L92" i="3"/>
  <c r="M92" i="3" s="1"/>
  <c r="O32" i="3"/>
  <c r="Q2" i="3"/>
  <c r="L34" i="3" s="1"/>
  <c r="M34" i="3" s="1"/>
  <c r="L161" i="3"/>
  <c r="M161" i="3" s="1"/>
  <c r="L137" i="3"/>
  <c r="M137" i="3" s="1"/>
  <c r="L113" i="3"/>
  <c r="M113" i="3" s="1"/>
  <c r="L172" i="3"/>
  <c r="M172" i="3" s="1"/>
  <c r="L101" i="3"/>
  <c r="M101" i="3" s="1"/>
  <c r="L157" i="3"/>
  <c r="M157" i="3" s="1"/>
  <c r="L121" i="3"/>
  <c r="M121" i="3" s="1"/>
  <c r="L85" i="3"/>
  <c r="M85" i="3" s="1"/>
  <c r="L171" i="3"/>
  <c r="M171" i="3" s="1"/>
  <c r="L100" i="3"/>
  <c r="M100" i="3" s="1"/>
  <c r="L180" i="3"/>
  <c r="M180" i="3" s="1"/>
  <c r="L144" i="3"/>
  <c r="M144" i="3" s="1"/>
  <c r="L108" i="3"/>
  <c r="M108" i="3" s="1"/>
  <c r="L72" i="3"/>
  <c r="M72" i="3" s="1"/>
  <c r="L36" i="3"/>
  <c r="M36" i="3" s="1"/>
  <c r="L93" i="3"/>
  <c r="M93" i="3" s="1"/>
  <c r="L179" i="3"/>
  <c r="M179" i="3" s="1"/>
  <c r="L143" i="3"/>
  <c r="M143" i="3" s="1"/>
  <c r="L107" i="3"/>
  <c r="M107" i="3" s="1"/>
  <c r="L140" i="3"/>
  <c r="M140" i="3" s="1"/>
  <c r="L154" i="3"/>
  <c r="M154" i="3" s="1"/>
  <c r="L118" i="3"/>
  <c r="M118" i="3" s="1"/>
  <c r="L82" i="3"/>
  <c r="M82" i="3" s="1"/>
  <c r="L46" i="3"/>
  <c r="M46" i="3" s="1"/>
  <c r="L20" i="3"/>
  <c r="M20" i="3" s="1"/>
  <c r="L160" i="3"/>
  <c r="M160" i="3" s="1"/>
  <c r="L136" i="3"/>
  <c r="M136" i="3" s="1"/>
  <c r="L112" i="3"/>
  <c r="M112" i="3" s="1"/>
  <c r="O35" i="3"/>
  <c r="O158" i="3"/>
  <c r="O179" i="3"/>
  <c r="O92" i="3"/>
  <c r="O176" i="3"/>
  <c r="O161" i="3"/>
  <c r="O101" i="3"/>
  <c r="O122" i="3"/>
  <c r="O113" i="3"/>
  <c r="O23" i="3"/>
  <c r="O29" i="3"/>
  <c r="O41" i="3"/>
  <c r="O47" i="3"/>
  <c r="O5" i="3"/>
  <c r="O68" i="3"/>
  <c r="O71" i="3"/>
  <c r="O44" i="3"/>
  <c r="O14" i="3"/>
  <c r="O80" i="3"/>
  <c r="O17" i="3"/>
  <c r="O89" i="3"/>
  <c r="O8" i="3"/>
  <c r="O26" i="3"/>
  <c r="O65" i="3"/>
  <c r="O20" i="3"/>
  <c r="O128" i="3"/>
  <c r="O131" i="3"/>
  <c r="O164" i="3"/>
  <c r="O104" i="3"/>
  <c r="O119" i="3"/>
  <c r="O155" i="3"/>
  <c r="O167" i="3"/>
  <c r="O137" i="3"/>
  <c r="O143" i="3"/>
  <c r="O146" i="3"/>
  <c r="O140" i="3"/>
  <c r="O98" i="3"/>
  <c r="O173" i="3"/>
  <c r="O125" i="3"/>
  <c r="O170" i="3"/>
  <c r="L10" i="3" l="1"/>
  <c r="M10" i="3" s="1"/>
  <c r="L22" i="3"/>
  <c r="M22" i="3" s="1"/>
  <c r="L43" i="3"/>
  <c r="M43" i="3" s="1"/>
  <c r="L37" i="3"/>
  <c r="M37" i="3" s="1"/>
  <c r="L35" i="3"/>
  <c r="M35" i="3" s="1"/>
  <c r="L49" i="3"/>
  <c r="M49" i="3" s="1"/>
  <c r="L14" i="3"/>
  <c r="M14" i="3" s="1"/>
  <c r="L38" i="3"/>
  <c r="M38" i="3" s="1"/>
  <c r="L62" i="3"/>
  <c r="M62" i="3" s="1"/>
  <c r="L86" i="3"/>
  <c r="M86" i="3" s="1"/>
  <c r="L3" i="3"/>
  <c r="M3" i="3" s="1"/>
  <c r="L26" i="3"/>
  <c r="M26" i="3" s="1"/>
  <c r="L50" i="3"/>
  <c r="M50" i="3" s="1"/>
  <c r="L74" i="3"/>
  <c r="M74" i="3" s="1"/>
  <c r="L42" i="3"/>
  <c r="M42" i="3" s="1"/>
  <c r="L64" i="3"/>
  <c r="M64" i="3" s="1"/>
  <c r="L45" i="3"/>
  <c r="M45" i="3" s="1"/>
  <c r="L29" i="3"/>
  <c r="M29" i="3" s="1"/>
  <c r="L68" i="3"/>
  <c r="M68" i="3" s="1"/>
  <c r="L8" i="3"/>
  <c r="M8" i="3" s="1"/>
  <c r="L69" i="3"/>
  <c r="M69" i="3" s="1"/>
  <c r="L53" i="3"/>
  <c r="M53" i="3" s="1"/>
  <c r="L76" i="3"/>
  <c r="M76" i="3" s="1"/>
  <c r="L16" i="3"/>
  <c r="M16" i="3" s="1"/>
  <c r="L33" i="3"/>
  <c r="M33" i="3" s="1"/>
  <c r="L77" i="3"/>
  <c r="M77" i="3" s="1"/>
  <c r="L17" i="3"/>
  <c r="M17" i="3" s="1"/>
  <c r="L56" i="3"/>
  <c r="M56" i="3" s="1"/>
  <c r="L4" i="3"/>
  <c r="M4" i="3" s="1"/>
  <c r="L65" i="3"/>
  <c r="M65" i="3" s="1"/>
  <c r="L87" i="3"/>
  <c r="M87" i="3" s="1"/>
  <c r="L6" i="3"/>
  <c r="M6" i="3" s="1"/>
  <c r="L7" i="3"/>
  <c r="M7" i="3" s="1"/>
  <c r="L52" i="3"/>
  <c r="M52" i="3" s="1"/>
  <c r="L9" i="3"/>
  <c r="M9" i="3" s="1"/>
  <c r="L75" i="3"/>
  <c r="M75" i="3" s="1"/>
  <c r="L32" i="3"/>
  <c r="M32" i="3" s="1"/>
  <c r="L55" i="3"/>
  <c r="M55" i="3" s="1"/>
  <c r="L39" i="3"/>
  <c r="M39" i="3" s="1"/>
  <c r="L78" i="3"/>
  <c r="M78" i="3" s="1"/>
  <c r="L57" i="3"/>
  <c r="M57" i="3" s="1"/>
  <c r="L5" i="3"/>
  <c r="M5" i="3" s="1"/>
  <c r="L27" i="3"/>
  <c r="M27" i="3" s="1"/>
  <c r="L66" i="3"/>
  <c r="M66" i="3" s="1"/>
  <c r="L88" i="3"/>
  <c r="M88" i="3" s="1"/>
  <c r="L28" i="3"/>
  <c r="M28" i="3" s="1"/>
  <c r="L67" i="3"/>
  <c r="M67" i="3" s="1"/>
  <c r="L89" i="3"/>
  <c r="M89" i="3" s="1"/>
  <c r="L51" i="3"/>
  <c r="M51" i="3" s="1"/>
  <c r="L90" i="3"/>
  <c r="M90" i="3" s="1"/>
  <c r="L30" i="3"/>
  <c r="M30" i="3" s="1"/>
  <c r="L91" i="3"/>
  <c r="M91" i="3" s="1"/>
  <c r="L31" i="3"/>
  <c r="M31" i="3" s="1"/>
  <c r="L2" i="3"/>
  <c r="M2" i="3" s="1"/>
  <c r="L15" i="3"/>
  <c r="M15" i="3" s="1"/>
  <c r="L54" i="3"/>
  <c r="M54" i="3" s="1"/>
  <c r="L18" i="3"/>
  <c r="M18" i="3" s="1"/>
  <c r="L40" i="3"/>
  <c r="M40" i="3" s="1"/>
  <c r="L79" i="3"/>
  <c r="M79" i="3" s="1"/>
  <c r="L19" i="3"/>
  <c r="M19" i="3" s="1"/>
  <c r="L41" i="3"/>
  <c r="M41" i="3" s="1"/>
  <c r="L80" i="3"/>
  <c r="M80" i="3" s="1"/>
  <c r="L63" i="3"/>
  <c r="M63" i="3" s="1"/>
  <c r="L48" i="3"/>
  <c r="M48" i="3" s="1"/>
  <c r="L44" i="3"/>
  <c r="M44" i="3" s="1"/>
  <c r="L21" i="3"/>
  <c r="M21" i="3" s="1"/>
  <c r="L71" i="3"/>
  <c r="M71" i="3" s="1"/>
  <c r="L13" i="3"/>
  <c r="M13" i="3" s="1"/>
  <c r="L81" i="3"/>
  <c r="M81" i="3" s="1"/>
  <c r="O95" i="3"/>
  <c r="O107" i="3"/>
  <c r="O152" i="3"/>
  <c r="O149" i="3"/>
  <c r="O116" i="3"/>
  <c r="O110" i="3"/>
  <c r="O134" i="3"/>
  <c r="O53" i="3"/>
  <c r="O59" i="3"/>
  <c r="O2" i="3"/>
  <c r="O56" i="3"/>
  <c r="O11" i="3"/>
  <c r="O86" i="3"/>
  <c r="O38" i="3"/>
  <c r="O74" i="3"/>
  <c r="O83" i="3"/>
  <c r="O50" i="3"/>
  <c r="O77" i="3"/>
  <c r="O62" i="3"/>
</calcChain>
</file>

<file path=xl/sharedStrings.xml><?xml version="1.0" encoding="utf-8"?>
<sst xmlns="http://schemas.openxmlformats.org/spreadsheetml/2006/main" count="915" uniqueCount="111">
  <si>
    <t>Type</t>
  </si>
  <si>
    <t>Well
Row</t>
  </si>
  <si>
    <t>Well
Col</t>
  </si>
  <si>
    <t>Well</t>
  </si>
  <si>
    <t>Group</t>
  </si>
  <si>
    <t>Slope</t>
  </si>
  <si>
    <t>B</t>
  </si>
  <si>
    <t>B2</t>
  </si>
  <si>
    <t>Nutrient_Depleted</t>
  </si>
  <si>
    <t>Bd_Prova</t>
  </si>
  <si>
    <t>B3</t>
  </si>
  <si>
    <t>B4</t>
  </si>
  <si>
    <t>B5</t>
  </si>
  <si>
    <t>Unknown</t>
  </si>
  <si>
    <t>B6</t>
  </si>
  <si>
    <t>B7</t>
  </si>
  <si>
    <t>B8</t>
  </si>
  <si>
    <t>B9</t>
  </si>
  <si>
    <t>B10</t>
  </si>
  <si>
    <t>B11</t>
  </si>
  <si>
    <t>C</t>
  </si>
  <si>
    <t>C2</t>
  </si>
  <si>
    <t>HK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</si>
  <si>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</si>
  <si>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</si>
  <si>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</si>
  <si>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</si>
  <si>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</si>
  <si>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</si>
  <si>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</si>
  <si>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</si>
  <si>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</si>
  <si>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D</t>
  </si>
  <si>
    <t>D2</t>
  </si>
  <si>
    <t>Pos_Control</t>
  </si>
  <si>
    <t>Bd_Tryptone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</si>
  <si>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</si>
  <si>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</si>
  <si>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</si>
  <si>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</si>
  <si>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</si>
  <si>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</si>
  <si>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</si>
  <si>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</si>
  <si>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</si>
  <si>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E</t>
  </si>
  <si>
    <t>E2</t>
  </si>
  <si>
    <t>Neg_Control</t>
  </si>
  <si>
    <t>Tryptone</t>
  </si>
  <si>
    <t>E3</t>
  </si>
  <si>
    <t>E4</t>
  </si>
  <si>
    <t>E5</t>
  </si>
  <si>
    <t>E6</t>
  </si>
  <si>
    <t>E7</t>
  </si>
  <si>
    <t>E8</t>
  </si>
  <si>
    <t>E9</t>
  </si>
  <si>
    <t>E10</t>
  </si>
  <si>
    <t>F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</si>
  <si>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</si>
  <si>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</si>
  <si>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</si>
  <si>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</si>
  <si>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</si>
  <si>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</si>
  <si>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</si>
  <si>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</si>
  <si>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</si>
  <si>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G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</si>
  <si>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</si>
  <si>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</si>
  <si>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</si>
  <si>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</si>
  <si>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</si>
  <si>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</si>
  <si>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</si>
  <si>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</si>
  <si>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</si>
  <si>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CP20G1</t>
  </si>
  <si>
    <t>CP19F2</t>
  </si>
  <si>
    <t>CP17D</t>
  </si>
  <si>
    <t>CP15C</t>
  </si>
  <si>
    <t>CP13A</t>
  </si>
  <si>
    <t>CP12E</t>
  </si>
  <si>
    <t>CP10A</t>
  </si>
  <si>
    <t>CP8C</t>
  </si>
  <si>
    <t>CP6A</t>
  </si>
  <si>
    <t>CP5A</t>
  </si>
  <si>
    <t>CP3F2</t>
  </si>
  <si>
    <t>CP2A</t>
  </si>
  <si>
    <t>649D1</t>
  </si>
  <si>
    <t>643E</t>
  </si>
  <si>
    <t>642A</t>
  </si>
  <si>
    <t>638A1</t>
  </si>
  <si>
    <t>633A</t>
  </si>
  <si>
    <t>632B</t>
  </si>
  <si>
    <t>631B</t>
  </si>
  <si>
    <t>630A</t>
  </si>
  <si>
    <t>638C</t>
  </si>
  <si>
    <t>647D</t>
  </si>
  <si>
    <t>Plate_no</t>
  </si>
  <si>
    <t>Heat killed</t>
  </si>
  <si>
    <t>Bd_strain</t>
  </si>
  <si>
    <t>Jel197</t>
  </si>
  <si>
    <t>JEL423</t>
  </si>
  <si>
    <t>P_value</t>
  </si>
  <si>
    <t>423_pos</t>
  </si>
  <si>
    <t>197_pos</t>
  </si>
  <si>
    <t>Avg_pos_slop197</t>
  </si>
  <si>
    <t>Avg_pos_slop423</t>
  </si>
  <si>
    <t>Percent_growth</t>
  </si>
  <si>
    <t>Percent_inhibition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</si>
</sst>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wrapText="1"/>
    </xf>
    <xf numFmtId="11" fontId="0" fillId="0" borderId="0" xfId="0" applyNumberFormat="1"/>
    <xf numFmtId="0" fontId="1" fillId="2" borderId="1" xfId="0" applyFont="1" applyFill="1" applyBorder="1" applyAlignment="1">
      <alignment horizontal="center" wrapText="1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0470F-77E8-43CE-91C0-2C04E90C4350}">
  <dimension ref="A1:U185"/>
  <sheetViews>
    <sheetView tabSelected="1" topLeftCell="A107" zoomScale="94" workbookViewId="0">
      <selection activeCell="A116" sqref="A116:XFD118"/>
    </sheetView>
  </sheetViews>
  <sheetFormatPr defaultRowHeight="14.5" x14ac:dyDescent="0.35"/>
  <cols>
    <col min="1" max="1" width="20.1796875" customWidth="1"/>
    <col min="3" max="3" width="8.81640625" bestFit="1" customWidth="1"/>
    <col min="7" max="10" width="8.81640625" bestFit="1" customWidth="1"/>
    <col min="11" max="13" width="12.08984375" bestFit="1" customWidth="1"/>
    <col min="15" max="15" width="8.81640625" bestFit="1" customWidth="1"/>
    <col min="17" max="17" width="15.36328125" bestFit="1" customWidth="1"/>
    <col min="20" max="21" width="8.81640625" bestFit="1" customWidth="1"/>
  </cols>
  <sheetData>
    <row r="1" spans="1:21" ht="29.5" thickBot="1" x14ac:dyDescent="0.4">
      <c r="A1" s="2" t="s">
        <v>99</v>
      </c>
      <c r="B1" s="2" t="s">
        <v>1</v>
      </c>
      <c r="C1" s="2" t="s">
        <v>2</v>
      </c>
      <c r="D1" s="2" t="s">
        <v>3</v>
      </c>
      <c r="E1" s="2" t="s">
        <v>0</v>
      </c>
      <c r="F1" s="2" t="s">
        <v>4</v>
      </c>
      <c r="G1" s="2">
        <v>0</v>
      </c>
      <c r="H1" s="2">
        <v>3</v>
      </c>
      <c r="I1" s="2">
        <v>5</v>
      </c>
      <c r="J1" s="2">
        <v>7</v>
      </c>
      <c r="K1" s="2" t="s">
        <v>5</v>
      </c>
      <c r="L1" s="2" t="s">
        <v>109</v>
      </c>
      <c r="M1" s="2" t="s">
        <v>110</v>
      </c>
      <c r="N1" s="2" t="s">
        <v>101</v>
      </c>
      <c r="O1" t="s">
        <v>104</v>
      </c>
      <c r="Q1" t="s">
        <v>107</v>
      </c>
      <c r="R1" t="s">
        <v>108</v>
      </c>
      <c r="T1" s="1" t="s">
        <v>105</v>
      </c>
      <c r="U1" s="1" t="s">
        <v>106</v>
      </c>
    </row>
    <row r="2" spans="1:21" ht="29.5" thickBot="1" x14ac:dyDescent="0.4">
      <c r="A2" s="4">
        <v>1</v>
      </c>
      <c r="B2" s="4" t="s">
        <v>32</v>
      </c>
      <c r="C2" s="4">
        <v>8</v>
      </c>
      <c r="D2" s="4" t="s">
        <v>41</v>
      </c>
      <c r="E2" s="4" t="s">
        <v>13</v>
      </c>
      <c r="F2" s="4" t="s">
        <v>96</v>
      </c>
      <c r="G2" s="4">
        <v>0.153</v>
      </c>
      <c r="H2" s="4">
        <v>0.27600000000000002</v>
      </c>
      <c r="I2" s="4">
        <v>0.36899999999999999</v>
      </c>
      <c r="J2" s="4">
        <v>0.40400000000000003</v>
      </c>
      <c r="K2" s="4">
        <f>SLOPE(G2:J2, $G$1:$J$1)</f>
        <v>3.714018691588785E-2</v>
      </c>
      <c r="L2" s="4">
        <f>100*(K2/$Q$2)</f>
        <v>19.575776085435898</v>
      </c>
      <c r="M2" s="4">
        <f>100-L2</f>
        <v>80.424223914564095</v>
      </c>
      <c r="N2" s="4" t="s">
        <v>103</v>
      </c>
      <c r="O2" s="5">
        <f>_xlfn.T.TEST(K2:K4,$U$2:$U$7,1,3)</f>
        <v>5.6056795273233945E-5</v>
      </c>
      <c r="Q2">
        <f>AVERAGE(K38:K43)</f>
        <v>0.18972523364485983</v>
      </c>
      <c r="R2">
        <f>AVERAGE(K128:K133)</f>
        <v>0.17714563862928348</v>
      </c>
      <c r="T2">
        <v>0.1617943925233645</v>
      </c>
      <c r="U2">
        <v>0.20520560747663552</v>
      </c>
    </row>
    <row r="3" spans="1:21" ht="29.5" thickBot="1" x14ac:dyDescent="0.4">
      <c r="A3" s="4">
        <v>1</v>
      </c>
      <c r="B3" s="4" t="s">
        <v>32</v>
      </c>
      <c r="C3" s="4">
        <v>9</v>
      </c>
      <c r="D3" s="4" t="s">
        <v>42</v>
      </c>
      <c r="E3" s="4" t="s">
        <v>13</v>
      </c>
      <c r="F3" s="4" t="s">
        <v>96</v>
      </c>
      <c r="G3" s="4">
        <v>0.153</v>
      </c>
      <c r="H3" s="4">
        <v>0.35599999999999998</v>
      </c>
      <c r="I3" s="4">
        <v>0.42099999999999999</v>
      </c>
      <c r="J3" s="4">
        <v>0.42799999999999999</v>
      </c>
      <c r="K3" s="4">
        <f t="shared" ref="K3:K66" si="0">SLOPE(G3:J3, $G$1:$J$1)</f>
        <v>4.0242990654205606E-2</v>
      </c>
      <c r="L3" s="4">
        <f>100*(K3/$Q$2)</f>
        <v>21.211195728205077</v>
      </c>
      <c r="M3" s="4">
        <f>100-L3</f>
        <v>78.78880427179493</v>
      </c>
      <c r="N3" s="4" t="s">
        <v>103</v>
      </c>
      <c r="O3" s="5"/>
      <c r="T3">
        <v>0.16163551401869161</v>
      </c>
      <c r="U3">
        <v>0.1711214953271028</v>
      </c>
    </row>
    <row r="4" spans="1:21" ht="29.5" thickBot="1" x14ac:dyDescent="0.4">
      <c r="A4" s="4">
        <v>1</v>
      </c>
      <c r="B4" s="4" t="s">
        <v>32</v>
      </c>
      <c r="C4" s="4">
        <v>10</v>
      </c>
      <c r="D4" s="4" t="s">
        <v>43</v>
      </c>
      <c r="E4" s="4" t="s">
        <v>13</v>
      </c>
      <c r="F4" s="4" t="s">
        <v>96</v>
      </c>
      <c r="G4" s="4">
        <v>0.16200000000000001</v>
      </c>
      <c r="H4" s="4">
        <v>0.38300000000000001</v>
      </c>
      <c r="I4" s="4">
        <v>0.54500000000000004</v>
      </c>
      <c r="J4" s="4">
        <v>0.621</v>
      </c>
      <c r="K4" s="4">
        <f t="shared" si="0"/>
        <v>6.7467289719626178E-2</v>
      </c>
      <c r="L4" s="4">
        <f>100*(K4/$Q$2)</f>
        <v>35.560525304670797</v>
      </c>
      <c r="M4" s="4">
        <f>100-L4</f>
        <v>64.43947469532921</v>
      </c>
      <c r="N4" s="4" t="s">
        <v>103</v>
      </c>
      <c r="O4" s="5"/>
      <c r="T4">
        <v>0.16654205607476635</v>
      </c>
      <c r="U4">
        <v>0.16645140186915888</v>
      </c>
    </row>
    <row r="5" spans="1:21" ht="29.5" thickBot="1" x14ac:dyDescent="0.4">
      <c r="A5" s="2">
        <v>1</v>
      </c>
      <c r="B5" s="2" t="s">
        <v>32</v>
      </c>
      <c r="C5" s="2">
        <v>5</v>
      </c>
      <c r="D5" s="2" t="s">
        <v>38</v>
      </c>
      <c r="E5" s="2" t="s">
        <v>13</v>
      </c>
      <c r="F5" s="2" t="s">
        <v>95</v>
      </c>
      <c r="G5" s="2">
        <v>0.18099999999999999</v>
      </c>
      <c r="H5" s="2">
        <v>0.47199999999999998</v>
      </c>
      <c r="I5" s="2">
        <v>0.64180000000000004</v>
      </c>
      <c r="J5" s="2">
        <v>0.85</v>
      </c>
      <c r="K5" s="2">
        <f t="shared" si="0"/>
        <v>9.465420560747663E-2</v>
      </c>
      <c r="L5" s="2">
        <f>100*(K5/$Q$2)</f>
        <v>49.890151030018806</v>
      </c>
      <c r="M5" s="2">
        <f>100-L5</f>
        <v>50.109848969981194</v>
      </c>
      <c r="N5" s="2" t="s">
        <v>102</v>
      </c>
      <c r="O5">
        <f>_xlfn.T.TEST(K5:K7,$U$2:$U$7,1,3)</f>
        <v>3.6819761598873438E-5</v>
      </c>
      <c r="T5">
        <v>0.2188504672897196</v>
      </c>
      <c r="U5">
        <v>0.2188504672897196</v>
      </c>
    </row>
    <row r="6" spans="1:21" ht="29.5" thickBot="1" x14ac:dyDescent="0.4">
      <c r="A6" s="2">
        <v>1</v>
      </c>
      <c r="B6" s="2" t="s">
        <v>32</v>
      </c>
      <c r="C6" s="2">
        <v>6</v>
      </c>
      <c r="D6" s="2" t="s">
        <v>39</v>
      </c>
      <c r="E6" s="2" t="s">
        <v>13</v>
      </c>
      <c r="F6" s="2" t="s">
        <v>95</v>
      </c>
      <c r="G6" s="2">
        <v>0.192</v>
      </c>
      <c r="H6" s="2">
        <v>0.55300000000000005</v>
      </c>
      <c r="I6" s="2">
        <v>0.6</v>
      </c>
      <c r="J6" s="2">
        <v>0.92</v>
      </c>
      <c r="K6" s="2">
        <f t="shared" si="0"/>
        <v>9.7392523364485978E-2</v>
      </c>
      <c r="L6" s="2">
        <f>100*(K6/$Q$2)</f>
        <v>51.333458124390404</v>
      </c>
      <c r="M6" s="2">
        <f>100-L6</f>
        <v>48.666541875609596</v>
      </c>
      <c r="N6" s="2" t="s">
        <v>102</v>
      </c>
      <c r="T6">
        <v>0.17417943925233645</v>
      </c>
      <c r="U6">
        <v>0.18470093457943923</v>
      </c>
    </row>
    <row r="7" spans="1:21" ht="29.5" thickBot="1" x14ac:dyDescent="0.4">
      <c r="A7" s="2">
        <v>1</v>
      </c>
      <c r="B7" s="2" t="s">
        <v>32</v>
      </c>
      <c r="C7" s="2">
        <v>7</v>
      </c>
      <c r="D7" s="2" t="s">
        <v>40</v>
      </c>
      <c r="E7" s="2" t="s">
        <v>13</v>
      </c>
      <c r="F7" s="2" t="s">
        <v>95</v>
      </c>
      <c r="G7" s="2">
        <v>0.20100000000000001</v>
      </c>
      <c r="H7" s="2">
        <v>0.51700000000000002</v>
      </c>
      <c r="I7" s="2">
        <v>0.69099999999999995</v>
      </c>
      <c r="J7" s="2">
        <v>0.90100000000000002</v>
      </c>
      <c r="K7" s="2">
        <f t="shared" si="0"/>
        <v>9.9084112149532708E-2</v>
      </c>
      <c r="L7" s="2">
        <f>100*(K7/$Q$2)</f>
        <v>52.225057387466379</v>
      </c>
      <c r="M7" s="2">
        <f>100-L7</f>
        <v>47.774942612533621</v>
      </c>
      <c r="N7" s="2" t="s">
        <v>102</v>
      </c>
      <c r="T7">
        <v>0.17987196261682242</v>
      </c>
      <c r="U7">
        <v>0.19202149532710283</v>
      </c>
    </row>
    <row r="8" spans="1:21" ht="29.5" thickBot="1" x14ac:dyDescent="0.4">
      <c r="A8" s="4">
        <v>1</v>
      </c>
      <c r="B8" s="4" t="s">
        <v>20</v>
      </c>
      <c r="C8" s="4">
        <v>8</v>
      </c>
      <c r="D8" s="4" t="s">
        <v>28</v>
      </c>
      <c r="E8" s="4" t="s">
        <v>13</v>
      </c>
      <c r="F8" s="4" t="s">
        <v>94</v>
      </c>
      <c r="G8" s="4">
        <v>0.19</v>
      </c>
      <c r="H8" s="4">
        <v>0.26500000000000001</v>
      </c>
      <c r="I8" s="4">
        <v>0.26900000000000002</v>
      </c>
      <c r="J8" s="4">
        <v>0.25800000000000001</v>
      </c>
      <c r="K8" s="4">
        <f t="shared" si="0"/>
        <v>9.8504672897196267E-3</v>
      </c>
      <c r="L8" s="4">
        <f>100*(K8/$Q$2)</f>
        <v>5.1919647695142013</v>
      </c>
      <c r="M8" s="4">
        <f>100-L8</f>
        <v>94.8080352304858</v>
      </c>
      <c r="N8" s="4" t="s">
        <v>102</v>
      </c>
      <c r="O8" s="5">
        <f>_xlfn.T.TEST(K8:K10,$U$2:$U$7,1,3)</f>
        <v>4.8837156271872527E-7</v>
      </c>
    </row>
    <row r="9" spans="1:21" ht="29.5" thickBot="1" x14ac:dyDescent="0.4">
      <c r="A9" s="4">
        <v>1</v>
      </c>
      <c r="B9" s="4" t="s">
        <v>20</v>
      </c>
      <c r="C9" s="4">
        <v>9</v>
      </c>
      <c r="D9" s="4" t="s">
        <v>29</v>
      </c>
      <c r="E9" s="4" t="s">
        <v>13</v>
      </c>
      <c r="F9" s="4" t="s">
        <v>94</v>
      </c>
      <c r="G9" s="4">
        <v>0.20200000000000001</v>
      </c>
      <c r="H9" s="4">
        <v>0.314</v>
      </c>
      <c r="I9" s="4">
        <v>0.32200000000000001</v>
      </c>
      <c r="J9" s="4">
        <v>0.33200000000000002</v>
      </c>
      <c r="K9" s="4">
        <f t="shared" si="0"/>
        <v>1.8261682242990657E-2</v>
      </c>
      <c r="L9" s="4">
        <f>100*(K9/$Q$2)</f>
        <v>9.6253312709969165</v>
      </c>
      <c r="M9" s="4">
        <f>100-L9</f>
        <v>90.374668729003076</v>
      </c>
      <c r="N9" s="4" t="s">
        <v>102</v>
      </c>
      <c r="O9" s="5"/>
    </row>
    <row r="10" spans="1:21" ht="29.5" thickBot="1" x14ac:dyDescent="0.4">
      <c r="A10" s="4">
        <v>1</v>
      </c>
      <c r="B10" s="4" t="s">
        <v>20</v>
      </c>
      <c r="C10" s="4">
        <v>10</v>
      </c>
      <c r="D10" s="4" t="s">
        <v>30</v>
      </c>
      <c r="E10" s="4" t="s">
        <v>13</v>
      </c>
      <c r="F10" s="4" t="s">
        <v>94</v>
      </c>
      <c r="G10" s="4">
        <v>0.193</v>
      </c>
      <c r="H10" s="4">
        <v>0.29799999999999999</v>
      </c>
      <c r="I10" s="4">
        <v>0.317</v>
      </c>
      <c r="J10" s="4">
        <v>0.315</v>
      </c>
      <c r="K10" s="4">
        <f t="shared" si="0"/>
        <v>1.7672897196261684E-2</v>
      </c>
      <c r="L10" s="4">
        <f>100*(K10/$Q$2)</f>
        <v>9.3149956158931264</v>
      </c>
      <c r="M10" s="4">
        <f>100-L10</f>
        <v>90.685004384106875</v>
      </c>
      <c r="N10" s="4" t="s">
        <v>102</v>
      </c>
      <c r="O10" s="5"/>
    </row>
    <row r="11" spans="1:21" ht="29.5" thickBot="1" x14ac:dyDescent="0.4">
      <c r="A11" s="2">
        <v>1</v>
      </c>
      <c r="B11" s="2" t="s">
        <v>20</v>
      </c>
      <c r="C11" s="2">
        <v>5</v>
      </c>
      <c r="D11" s="2" t="s">
        <v>25</v>
      </c>
      <c r="E11" s="2" t="s">
        <v>13</v>
      </c>
      <c r="F11" s="2" t="s">
        <v>93</v>
      </c>
      <c r="G11" s="2">
        <v>0.192</v>
      </c>
      <c r="H11" s="2">
        <v>0.30199999999999999</v>
      </c>
      <c r="I11" s="2">
        <v>0.51600000000000001</v>
      </c>
      <c r="J11" s="2">
        <v>0.77600000000000002</v>
      </c>
      <c r="K11" s="2">
        <f t="shared" si="0"/>
        <v>8.3009345794392536E-2</v>
      </c>
      <c r="L11" s="2">
        <f>100*(K11/$Q$2)</f>
        <v>43.752401406854972</v>
      </c>
      <c r="M11" s="2">
        <f>100-L11</f>
        <v>56.247598593145028</v>
      </c>
      <c r="N11" s="2" t="s">
        <v>102</v>
      </c>
      <c r="O11">
        <f>_xlfn.T.TEST(K11:K13,$U$2:$U$7,1,3)</f>
        <v>8.431572071772804E-6</v>
      </c>
    </row>
    <row r="12" spans="1:21" ht="29.5" thickBot="1" x14ac:dyDescent="0.4">
      <c r="A12" s="2">
        <v>1</v>
      </c>
      <c r="B12" s="2" t="s">
        <v>20</v>
      </c>
      <c r="C12" s="2">
        <v>6</v>
      </c>
      <c r="D12" s="2" t="s">
        <v>26</v>
      </c>
      <c r="E12" s="2" t="s">
        <v>13</v>
      </c>
      <c r="F12" s="2" t="s">
        <v>93</v>
      </c>
      <c r="G12" s="2">
        <v>0.18</v>
      </c>
      <c r="H12" s="2">
        <v>0.35199999999999998</v>
      </c>
      <c r="I12" s="2">
        <v>0.66600000000000004</v>
      </c>
      <c r="J12" s="2">
        <v>0.84299999999999997</v>
      </c>
      <c r="K12" s="2">
        <f t="shared" si="0"/>
        <v>9.843925233644861E-2</v>
      </c>
      <c r="L12" s="2">
        <f>100*(K12/$Q$2)</f>
        <v>51.885165955686041</v>
      </c>
      <c r="M12" s="2">
        <f>100-L12</f>
        <v>48.114834044313959</v>
      </c>
      <c r="N12" s="2" t="s">
        <v>102</v>
      </c>
    </row>
    <row r="13" spans="1:21" ht="29.5" thickBot="1" x14ac:dyDescent="0.4">
      <c r="A13" s="2">
        <v>1</v>
      </c>
      <c r="B13" s="2" t="s">
        <v>20</v>
      </c>
      <c r="C13" s="2">
        <v>7</v>
      </c>
      <c r="D13" s="2" t="s">
        <v>27</v>
      </c>
      <c r="E13" s="2" t="s">
        <v>13</v>
      </c>
      <c r="F13" s="2" t="s">
        <v>93</v>
      </c>
      <c r="G13" s="2">
        <v>0.185</v>
      </c>
      <c r="H13" s="2">
        <v>0.33800000000000002</v>
      </c>
      <c r="I13" s="2">
        <v>0.626</v>
      </c>
      <c r="J13" s="2">
        <v>0.81699999999999995</v>
      </c>
      <c r="K13" s="2">
        <f t="shared" si="0"/>
        <v>9.3102803738317752E-2</v>
      </c>
      <c r="L13" s="2">
        <f>100*(K13/$Q$2)</f>
        <v>49.072441208634224</v>
      </c>
      <c r="M13" s="2">
        <f>100-L13</f>
        <v>50.927558791365776</v>
      </c>
      <c r="N13" s="2" t="s">
        <v>102</v>
      </c>
    </row>
    <row r="14" spans="1:21" ht="29.5" thickBot="1" x14ac:dyDescent="0.4">
      <c r="A14" s="4">
        <v>1</v>
      </c>
      <c r="B14" s="4" t="s">
        <v>6</v>
      </c>
      <c r="C14" s="4">
        <v>5</v>
      </c>
      <c r="D14" s="4" t="s">
        <v>12</v>
      </c>
      <c r="E14" s="4" t="s">
        <v>13</v>
      </c>
      <c r="F14" s="4" t="s">
        <v>92</v>
      </c>
      <c r="G14" s="4">
        <v>0.184</v>
      </c>
      <c r="H14" s="4">
        <v>0.41899999999999998</v>
      </c>
      <c r="I14" s="4">
        <v>0.753</v>
      </c>
      <c r="J14" s="4">
        <v>0.85</v>
      </c>
      <c r="K14" s="4">
        <f t="shared" si="0"/>
        <v>0.10091588785046729</v>
      </c>
      <c r="L14" s="4">
        <f>100*(K14/$Q$2)</f>
        <v>53.190546092233724</v>
      </c>
      <c r="M14" s="4">
        <f>100-L14</f>
        <v>46.809453907766276</v>
      </c>
      <c r="N14" s="4" t="s">
        <v>102</v>
      </c>
      <c r="O14" s="5">
        <f>_xlfn.T.TEST(K14:K16,$U$2:$U$7,1,3)</f>
        <v>2.7482825143682496E-5</v>
      </c>
    </row>
    <row r="15" spans="1:21" ht="29.5" thickBot="1" x14ac:dyDescent="0.4">
      <c r="A15" s="4">
        <v>1</v>
      </c>
      <c r="B15" s="4" t="s">
        <v>6</v>
      </c>
      <c r="C15" s="4">
        <v>6</v>
      </c>
      <c r="D15" s="4" t="s">
        <v>14</v>
      </c>
      <c r="E15" s="4" t="s">
        <v>13</v>
      </c>
      <c r="F15" s="4" t="s">
        <v>92</v>
      </c>
      <c r="G15" s="4">
        <v>0.19400000000000001</v>
      </c>
      <c r="H15" s="4">
        <v>0.31</v>
      </c>
      <c r="I15" s="4">
        <v>0.79</v>
      </c>
      <c r="J15" s="4">
        <v>0.9</v>
      </c>
      <c r="K15" s="4">
        <f t="shared" si="0"/>
        <v>0.11037383177570094</v>
      </c>
      <c r="L15" s="4">
        <f>100*(K15/$Q$2)</f>
        <v>58.175620425012063</v>
      </c>
      <c r="M15" s="4">
        <f>100-L15</f>
        <v>41.824379574987937</v>
      </c>
      <c r="N15" s="4" t="s">
        <v>102</v>
      </c>
      <c r="O15" s="5"/>
    </row>
    <row r="16" spans="1:21" ht="29.5" thickBot="1" x14ac:dyDescent="0.4">
      <c r="A16" s="4">
        <v>1</v>
      </c>
      <c r="B16" s="4" t="s">
        <v>6</v>
      </c>
      <c r="C16" s="4">
        <v>7</v>
      </c>
      <c r="D16" s="4" t="s">
        <v>15</v>
      </c>
      <c r="E16" s="4" t="s">
        <v>13</v>
      </c>
      <c r="F16" s="4" t="s">
        <v>92</v>
      </c>
      <c r="G16" s="4">
        <v>0.20300000000000001</v>
      </c>
      <c r="H16" s="4">
        <v>0.4</v>
      </c>
      <c r="I16" s="4">
        <v>0.7</v>
      </c>
      <c r="J16" s="4">
        <v>0.89500000000000002</v>
      </c>
      <c r="K16" s="4">
        <f t="shared" si="0"/>
        <v>0.10177570093457944</v>
      </c>
      <c r="L16" s="4">
        <f>100*(K16/$Q$2)</f>
        <v>53.643734667940848</v>
      </c>
      <c r="M16" s="4">
        <f>100-L16</f>
        <v>46.356265332059152</v>
      </c>
      <c r="N16" s="4" t="s">
        <v>102</v>
      </c>
      <c r="O16" s="5"/>
    </row>
    <row r="17" spans="1:15" ht="29.5" thickBot="1" x14ac:dyDescent="0.4">
      <c r="A17" s="2">
        <v>1</v>
      </c>
      <c r="B17" s="2" t="s">
        <v>45</v>
      </c>
      <c r="C17" s="2">
        <v>5</v>
      </c>
      <c r="D17" s="2" t="s">
        <v>51</v>
      </c>
      <c r="E17" s="2" t="s">
        <v>13</v>
      </c>
      <c r="F17" s="2" t="s">
        <v>97</v>
      </c>
      <c r="G17" s="2">
        <v>0.191</v>
      </c>
      <c r="H17" s="2">
        <v>0.52200000000000002</v>
      </c>
      <c r="I17" s="2">
        <v>0.66</v>
      </c>
      <c r="J17" s="2">
        <v>0.69899999999999995</v>
      </c>
      <c r="K17" s="2">
        <f t="shared" si="0"/>
        <v>7.4355140186915886E-2</v>
      </c>
      <c r="L17" s="2">
        <f>100*(K17/$Q$2)</f>
        <v>39.190959873107197</v>
      </c>
      <c r="M17" s="2">
        <f>100-L17</f>
        <v>60.809040126892803</v>
      </c>
      <c r="N17" s="2" t="s">
        <v>102</v>
      </c>
      <c r="O17">
        <f>_xlfn.T.TEST(K17:K19,$U$2:$U$7,1,3)</f>
        <v>1.0358861003080799E-5</v>
      </c>
    </row>
    <row r="18" spans="1:15" ht="29.5" thickBot="1" x14ac:dyDescent="0.4">
      <c r="A18" s="2">
        <v>1</v>
      </c>
      <c r="B18" s="2" t="s">
        <v>45</v>
      </c>
      <c r="C18" s="2">
        <v>6</v>
      </c>
      <c r="D18" s="2" t="s">
        <v>52</v>
      </c>
      <c r="E18" s="2" t="s">
        <v>13</v>
      </c>
      <c r="F18" s="2" t="s">
        <v>97</v>
      </c>
      <c r="G18" s="2">
        <v>0.20399999999999999</v>
      </c>
      <c r="H18" s="2">
        <v>0.41899999999999998</v>
      </c>
      <c r="I18" s="2">
        <v>0.49199999999999999</v>
      </c>
      <c r="J18" s="2">
        <v>0.54400000000000004</v>
      </c>
      <c r="K18" s="2">
        <f t="shared" si="0"/>
        <v>4.8738317757009354E-2</v>
      </c>
      <c r="L18" s="2">
        <f>100*(K18/$Q$2)</f>
        <v>25.688895894702625</v>
      </c>
      <c r="M18" s="2">
        <f>100-L18</f>
        <v>74.311104105297375</v>
      </c>
      <c r="N18" s="2" t="s">
        <v>102</v>
      </c>
    </row>
    <row r="19" spans="1:15" ht="29.5" thickBot="1" x14ac:dyDescent="0.4">
      <c r="A19" s="2">
        <v>1</v>
      </c>
      <c r="B19" s="2" t="s">
        <v>45</v>
      </c>
      <c r="C19" s="2">
        <v>7</v>
      </c>
      <c r="D19" s="2" t="s">
        <v>53</v>
      </c>
      <c r="E19" s="2" t="s">
        <v>13</v>
      </c>
      <c r="F19" s="2" t="s">
        <v>97</v>
      </c>
      <c r="G19" s="2">
        <v>0.182</v>
      </c>
      <c r="H19" s="2">
        <v>0.441</v>
      </c>
      <c r="I19" s="2">
        <v>0.55300000000000005</v>
      </c>
      <c r="J19" s="2">
        <v>0.62</v>
      </c>
      <c r="K19" s="2">
        <f t="shared" si="0"/>
        <v>6.3289719626168223E-2</v>
      </c>
      <c r="L19" s="2">
        <f>100*(K19/$Q$2)</f>
        <v>33.358619942267715</v>
      </c>
      <c r="M19" s="2">
        <f>100-L19</f>
        <v>66.641380057732277</v>
      </c>
      <c r="N19" s="2" t="s">
        <v>102</v>
      </c>
    </row>
    <row r="20" spans="1:15" ht="29.5" thickBot="1" x14ac:dyDescent="0.4">
      <c r="A20" s="4">
        <v>1</v>
      </c>
      <c r="B20" s="4" t="s">
        <v>67</v>
      </c>
      <c r="C20" s="4">
        <v>8</v>
      </c>
      <c r="D20" s="4" t="s">
        <v>74</v>
      </c>
      <c r="E20" s="4" t="s">
        <v>13</v>
      </c>
      <c r="F20" s="4" t="s">
        <v>91</v>
      </c>
      <c r="G20" s="4">
        <v>0.20200000000000001</v>
      </c>
      <c r="H20" s="4">
        <v>0.223</v>
      </c>
      <c r="I20" s="4">
        <v>0.223</v>
      </c>
      <c r="J20" s="4">
        <v>0.22700000000000001</v>
      </c>
      <c r="K20" s="4">
        <f t="shared" si="0"/>
        <v>3.4299065420560736E-3</v>
      </c>
      <c r="L20" s="4">
        <f>100*(K20/$Q$2)</f>
        <v>1.8078283400490618</v>
      </c>
      <c r="M20" s="4">
        <f>100-L20</f>
        <v>98.192171659950944</v>
      </c>
      <c r="N20" s="4" t="s">
        <v>102</v>
      </c>
      <c r="O20" s="5">
        <f>_xlfn.T.TEST(K20:K22,$U$2:$U$7,1,3)</f>
        <v>1.397567254856104E-6</v>
      </c>
    </row>
    <row r="21" spans="1:15" ht="29.5" thickBot="1" x14ac:dyDescent="0.4">
      <c r="A21" s="4">
        <v>1</v>
      </c>
      <c r="B21" s="4" t="s">
        <v>67</v>
      </c>
      <c r="C21" s="4">
        <v>9</v>
      </c>
      <c r="D21" s="4" t="s">
        <v>75</v>
      </c>
      <c r="E21" s="4" t="s">
        <v>13</v>
      </c>
      <c r="F21" s="4" t="s">
        <v>91</v>
      </c>
      <c r="G21" s="4">
        <v>0.20200000000000001</v>
      </c>
      <c r="H21" s="4">
        <v>0.218</v>
      </c>
      <c r="I21" s="4">
        <v>0.22600000000000001</v>
      </c>
      <c r="J21" s="4">
        <v>0.217</v>
      </c>
      <c r="K21" s="4">
        <f t="shared" si="0"/>
        <v>2.4953271028037363E-3</v>
      </c>
      <c r="L21" s="4">
        <f>100*(K21/$Q$2)</f>
        <v>1.3152320621065376</v>
      </c>
      <c r="M21" s="4">
        <f>100-L21</f>
        <v>98.684767937893469</v>
      </c>
      <c r="N21" s="4" t="s">
        <v>102</v>
      </c>
      <c r="O21" s="5"/>
    </row>
    <row r="22" spans="1:15" ht="29.5" thickBot="1" x14ac:dyDescent="0.4">
      <c r="A22" s="4">
        <v>1</v>
      </c>
      <c r="B22" s="4" t="s">
        <v>67</v>
      </c>
      <c r="C22" s="4">
        <v>10</v>
      </c>
      <c r="D22" s="4" t="s">
        <v>76</v>
      </c>
      <c r="E22" s="4" t="s">
        <v>13</v>
      </c>
      <c r="F22" s="4" t="s">
        <v>91</v>
      </c>
      <c r="G22" s="4">
        <v>0.2</v>
      </c>
      <c r="H22" s="4">
        <v>0.2</v>
      </c>
      <c r="I22" s="4">
        <v>0.217</v>
      </c>
      <c r="J22" s="4">
        <v>0.20799999999999999</v>
      </c>
      <c r="K22" s="4">
        <f t="shared" si="0"/>
        <v>1.7663551401869127E-3</v>
      </c>
      <c r="L22" s="4">
        <f>100*(K22/$Q$2)</f>
        <v>0.9310069653113684</v>
      </c>
      <c r="M22" s="4">
        <f>100-L22</f>
        <v>99.068993034688631</v>
      </c>
      <c r="N22" s="4" t="s">
        <v>102</v>
      </c>
      <c r="O22" s="5"/>
    </row>
    <row r="23" spans="1:15" ht="29.5" thickBot="1" x14ac:dyDescent="0.4">
      <c r="A23" s="2">
        <v>1</v>
      </c>
      <c r="B23" s="2" t="s">
        <v>67</v>
      </c>
      <c r="C23" s="2">
        <v>5</v>
      </c>
      <c r="D23" s="2" t="s">
        <v>71</v>
      </c>
      <c r="E23" s="2" t="s">
        <v>13</v>
      </c>
      <c r="F23" s="2" t="s">
        <v>90</v>
      </c>
      <c r="G23" s="2">
        <v>0.16900000000000001</v>
      </c>
      <c r="H23" s="2">
        <v>0.52</v>
      </c>
      <c r="I23" s="2">
        <v>0.76600000000000001</v>
      </c>
      <c r="J23" s="2">
        <v>0.88</v>
      </c>
      <c r="K23" s="2">
        <f t="shared" si="0"/>
        <v>0.1044392523364486</v>
      </c>
      <c r="L23" s="2">
        <f>100*(K23/$Q$2)</f>
        <v>55.047634060077044</v>
      </c>
      <c r="M23" s="2">
        <f>100-L23</f>
        <v>44.952365939922956</v>
      </c>
      <c r="N23" s="2" t="s">
        <v>102</v>
      </c>
      <c r="O23">
        <f>_xlfn.T.TEST(K23:K25,$U$2:$U$7,1,3)</f>
        <v>5.4786056549162868E-5</v>
      </c>
    </row>
    <row r="24" spans="1:15" ht="29.5" thickBot="1" x14ac:dyDescent="0.4">
      <c r="A24" s="2">
        <v>1</v>
      </c>
      <c r="B24" s="2" t="s">
        <v>67</v>
      </c>
      <c r="C24" s="2">
        <v>6</v>
      </c>
      <c r="D24" s="2" t="s">
        <v>72</v>
      </c>
      <c r="E24" s="2" t="s">
        <v>13</v>
      </c>
      <c r="F24" s="2" t="s">
        <v>90</v>
      </c>
      <c r="G24" s="2">
        <v>0.17499999999999999</v>
      </c>
      <c r="H24" s="2">
        <v>0.6</v>
      </c>
      <c r="I24" s="2">
        <v>0.746</v>
      </c>
      <c r="J24" s="2">
        <v>0.90800000000000003</v>
      </c>
      <c r="K24" s="2">
        <f t="shared" si="0"/>
        <v>0.10382242990654207</v>
      </c>
      <c r="L24" s="2">
        <f>100*(K24/$Q$2)</f>
        <v>54.722520516634972</v>
      </c>
      <c r="M24" s="2">
        <f>100-L24</f>
        <v>45.277479483365028</v>
      </c>
      <c r="N24" s="2" t="s">
        <v>102</v>
      </c>
    </row>
    <row r="25" spans="1:15" ht="29.5" thickBot="1" x14ac:dyDescent="0.4">
      <c r="A25" s="2">
        <v>1</v>
      </c>
      <c r="B25" s="2" t="s">
        <v>67</v>
      </c>
      <c r="C25" s="2">
        <v>7</v>
      </c>
      <c r="D25" s="2" t="s">
        <v>73</v>
      </c>
      <c r="E25" s="2" t="s">
        <v>13</v>
      </c>
      <c r="F25" s="2" t="s">
        <v>90</v>
      </c>
      <c r="G25" s="2">
        <v>0.156</v>
      </c>
      <c r="H25" s="2">
        <v>0.67</v>
      </c>
      <c r="I25" s="2">
        <v>0.7</v>
      </c>
      <c r="J25" s="2">
        <v>0.96099999999999997</v>
      </c>
      <c r="K25" s="2">
        <f t="shared" si="0"/>
        <v>0.10881308411214952</v>
      </c>
      <c r="L25" s="2">
        <f>100*(K25/$Q$2)</f>
        <v>57.352984640848035</v>
      </c>
      <c r="M25" s="2">
        <f>100-L25</f>
        <v>42.647015359151965</v>
      </c>
      <c r="N25" s="2" t="s">
        <v>102</v>
      </c>
    </row>
    <row r="26" spans="1:15" ht="29.5" thickBot="1" x14ac:dyDescent="0.4">
      <c r="A26" s="4">
        <v>1</v>
      </c>
      <c r="B26" s="4" t="s">
        <v>45</v>
      </c>
      <c r="C26" s="4">
        <v>8</v>
      </c>
      <c r="D26" s="4" t="s">
        <v>54</v>
      </c>
      <c r="E26" s="4" t="s">
        <v>13</v>
      </c>
      <c r="F26" s="4" t="s">
        <v>98</v>
      </c>
      <c r="G26" s="4">
        <v>0.19700000000000001</v>
      </c>
      <c r="H26" s="4">
        <v>0.26100000000000001</v>
      </c>
      <c r="I26" s="4">
        <v>0.25800000000000001</v>
      </c>
      <c r="J26" s="4">
        <v>0.27700000000000002</v>
      </c>
      <c r="K26" s="4">
        <f t="shared" si="0"/>
        <v>1.0775700934579441E-2</v>
      </c>
      <c r="L26" s="4">
        <f>100*(K26/$Q$2)</f>
        <v>5.6796350846773009</v>
      </c>
      <c r="M26" s="4">
        <f>100-L26</f>
        <v>94.320364915322699</v>
      </c>
      <c r="N26" s="4" t="s">
        <v>102</v>
      </c>
      <c r="O26" s="5">
        <f>_xlfn.T.TEST(K26:K28,$U$2:$U$7,1,3)</f>
        <v>1.0274231414747614E-6</v>
      </c>
    </row>
    <row r="27" spans="1:15" ht="29.5" thickBot="1" x14ac:dyDescent="0.4">
      <c r="A27" s="4">
        <v>1</v>
      </c>
      <c r="B27" s="4" t="s">
        <v>45</v>
      </c>
      <c r="C27" s="4">
        <v>9</v>
      </c>
      <c r="D27" s="4" t="s">
        <v>55</v>
      </c>
      <c r="E27" s="4" t="s">
        <v>13</v>
      </c>
      <c r="F27" s="4" t="s">
        <v>98</v>
      </c>
      <c r="G27" s="4">
        <v>0.19400000000000001</v>
      </c>
      <c r="H27" s="4">
        <v>0.245</v>
      </c>
      <c r="I27" s="4">
        <v>0.251</v>
      </c>
      <c r="J27" s="4">
        <v>0.27200000000000002</v>
      </c>
      <c r="K27" s="4">
        <f t="shared" si="0"/>
        <v>1.0710280373831777E-2</v>
      </c>
      <c r="L27" s="4">
        <f>100*(K27/$Q$2)</f>
        <v>5.6451533452213241</v>
      </c>
      <c r="M27" s="4">
        <f>100-L27</f>
        <v>94.354846654778669</v>
      </c>
      <c r="N27" s="4" t="s">
        <v>102</v>
      </c>
      <c r="O27" s="5"/>
    </row>
    <row r="28" spans="1:15" ht="29.5" thickBot="1" x14ac:dyDescent="0.4">
      <c r="A28" s="4">
        <v>1</v>
      </c>
      <c r="B28" s="4" t="s">
        <v>45</v>
      </c>
      <c r="C28" s="4">
        <v>10</v>
      </c>
      <c r="D28" s="4" t="s">
        <v>56</v>
      </c>
      <c r="E28" s="4" t="s">
        <v>13</v>
      </c>
      <c r="F28" s="4" t="s">
        <v>98</v>
      </c>
      <c r="G28" s="4">
        <v>0.188</v>
      </c>
      <c r="H28" s="4">
        <v>0.251</v>
      </c>
      <c r="I28" s="4">
        <v>0.26900000000000002</v>
      </c>
      <c r="J28" s="4">
        <v>0.30099999999999999</v>
      </c>
      <c r="K28" s="4">
        <f t="shared" si="0"/>
        <v>1.5747663551401871E-2</v>
      </c>
      <c r="L28" s="4">
        <f>100*(K28/$Q$2)</f>
        <v>8.3002472833315277</v>
      </c>
      <c r="M28" s="4">
        <f>100-L28</f>
        <v>91.69975271666847</v>
      </c>
      <c r="N28" s="4" t="s">
        <v>102</v>
      </c>
      <c r="O28" s="5"/>
    </row>
    <row r="29" spans="1:15" ht="29.5" thickBot="1" x14ac:dyDescent="0.4">
      <c r="A29" s="2">
        <v>2</v>
      </c>
      <c r="B29" s="2" t="s">
        <v>67</v>
      </c>
      <c r="C29" s="2">
        <v>2</v>
      </c>
      <c r="D29" s="2" t="s">
        <v>68</v>
      </c>
      <c r="E29" s="2" t="s">
        <v>13</v>
      </c>
      <c r="F29" s="2" t="s">
        <v>89</v>
      </c>
      <c r="G29" s="2">
        <v>0.17599999999999999</v>
      </c>
      <c r="H29" s="2">
        <v>0.61</v>
      </c>
      <c r="I29" s="2">
        <v>0.79</v>
      </c>
      <c r="J29" s="2">
        <v>0.86</v>
      </c>
      <c r="K29" s="2">
        <f t="shared" si="0"/>
        <v>9.9626168224299066E-2</v>
      </c>
      <c r="L29" s="2">
        <f>100*(K29/$Q$2)</f>
        <v>52.510763228673042</v>
      </c>
      <c r="M29" s="2">
        <f>100-L29</f>
        <v>47.489236771326958</v>
      </c>
      <c r="N29" s="2" t="s">
        <v>102</v>
      </c>
      <c r="O29">
        <f>_xlfn.T.TEST(K29:K31,$U$2:$U$7,1,3)</f>
        <v>2.8704749640080871E-5</v>
      </c>
    </row>
    <row r="30" spans="1:15" ht="29.5" thickBot="1" x14ac:dyDescent="0.4">
      <c r="A30" s="2">
        <v>2</v>
      </c>
      <c r="B30" s="2" t="s">
        <v>67</v>
      </c>
      <c r="C30" s="2">
        <v>3</v>
      </c>
      <c r="D30" s="2" t="s">
        <v>69</v>
      </c>
      <c r="E30" s="2" t="s">
        <v>13</v>
      </c>
      <c r="F30" s="2" t="s">
        <v>89</v>
      </c>
      <c r="G30" s="2">
        <v>0.19</v>
      </c>
      <c r="H30" s="2">
        <v>0.29599999999999999</v>
      </c>
      <c r="I30" s="2">
        <v>0.55000000000000004</v>
      </c>
      <c r="J30" s="2">
        <v>0.89</v>
      </c>
      <c r="K30" s="2">
        <f t="shared" si="0"/>
        <v>9.8897196261682252E-2</v>
      </c>
      <c r="L30" s="2">
        <f>100*(K30/$Q$2)</f>
        <v>52.126538131877872</v>
      </c>
      <c r="M30" s="2">
        <f>100-L30</f>
        <v>47.873461868122128</v>
      </c>
      <c r="N30" s="2" t="s">
        <v>102</v>
      </c>
    </row>
    <row r="31" spans="1:15" ht="29.5" thickBot="1" x14ac:dyDescent="0.4">
      <c r="A31" s="2">
        <v>2</v>
      </c>
      <c r="B31" s="2" t="s">
        <v>67</v>
      </c>
      <c r="C31" s="2">
        <v>4</v>
      </c>
      <c r="D31" s="2" t="s">
        <v>70</v>
      </c>
      <c r="E31" s="2" t="s">
        <v>13</v>
      </c>
      <c r="F31" s="2" t="s">
        <v>89</v>
      </c>
      <c r="G31" s="2">
        <v>0.18099999999999999</v>
      </c>
      <c r="H31" s="2">
        <v>0.29899999999999999</v>
      </c>
      <c r="I31" s="2">
        <v>0.53900000000000003</v>
      </c>
      <c r="J31" s="2">
        <v>0.84</v>
      </c>
      <c r="K31" s="2">
        <f t="shared" si="0"/>
        <v>9.3485981308411223E-2</v>
      </c>
      <c r="L31" s="2">
        <f>100*(K31/$Q$2)</f>
        <v>49.274405682590661</v>
      </c>
      <c r="M31" s="2">
        <f>100-L31</f>
        <v>50.725594317409339</v>
      </c>
      <c r="N31" s="2" t="s">
        <v>102</v>
      </c>
    </row>
    <row r="32" spans="1:15" s="5" customFormat="1" ht="44" thickBot="1" x14ac:dyDescent="0.4">
      <c r="A32" s="4">
        <v>2</v>
      </c>
      <c r="B32" s="4" t="s">
        <v>6</v>
      </c>
      <c r="C32" s="4">
        <v>2</v>
      </c>
      <c r="D32" s="4" t="s">
        <v>7</v>
      </c>
      <c r="E32" s="4" t="s">
        <v>8</v>
      </c>
      <c r="F32" s="4" t="s">
        <v>9</v>
      </c>
      <c r="G32" s="4">
        <v>0.152</v>
      </c>
      <c r="H32" s="4">
        <v>0.54100000000000004</v>
      </c>
      <c r="I32" s="4">
        <v>0.54300000000000004</v>
      </c>
      <c r="J32" s="4">
        <v>0.51400000000000001</v>
      </c>
      <c r="K32" s="4">
        <f t="shared" si="0"/>
        <v>5.1345794392523368E-2</v>
      </c>
      <c r="L32" s="4">
        <f>100*(K32/$Q$2)</f>
        <v>27.063239510162262</v>
      </c>
      <c r="M32" s="4">
        <f>100-L32</f>
        <v>72.936760489837738</v>
      </c>
      <c r="N32" s="4" t="s">
        <v>102</v>
      </c>
      <c r="O32" s="5">
        <f>_xlfn.T.TEST(K32:K34,$U$2:$U$7,1,3)</f>
        <v>1.6724590939759457E-6</v>
      </c>
    </row>
    <row r="33" spans="1:15" s="5" customFormat="1" ht="44" thickBot="1" x14ac:dyDescent="0.4">
      <c r="A33" s="4">
        <v>2</v>
      </c>
      <c r="B33" s="4" t="s">
        <v>6</v>
      </c>
      <c r="C33" s="4">
        <v>3</v>
      </c>
      <c r="D33" s="4" t="s">
        <v>10</v>
      </c>
      <c r="E33" s="4" t="s">
        <v>8</v>
      </c>
      <c r="F33" s="4" t="s">
        <v>9</v>
      </c>
      <c r="G33" s="4">
        <v>0.13900000000000001</v>
      </c>
      <c r="H33" s="4">
        <v>0.49</v>
      </c>
      <c r="I33" s="4">
        <v>0.42299999999999999</v>
      </c>
      <c r="J33" s="4">
        <v>0.48199999999999998</v>
      </c>
      <c r="K33" s="4">
        <f t="shared" si="0"/>
        <v>4.5102803738317751E-2</v>
      </c>
      <c r="L33" s="4">
        <f>100*(K33/$Q$2)</f>
        <v>23.772696373506196</v>
      </c>
      <c r="M33" s="4">
        <f>100-L33</f>
        <v>76.227303626493807</v>
      </c>
      <c r="N33" s="4" t="s">
        <v>102</v>
      </c>
    </row>
    <row r="34" spans="1:15" s="5" customFormat="1" ht="44" thickBot="1" x14ac:dyDescent="0.4">
      <c r="A34" s="4">
        <v>2</v>
      </c>
      <c r="B34" s="4" t="s">
        <v>6</v>
      </c>
      <c r="C34" s="4">
        <v>4</v>
      </c>
      <c r="D34" s="4" t="s">
        <v>11</v>
      </c>
      <c r="E34" s="4" t="s">
        <v>8</v>
      </c>
      <c r="F34" s="4" t="s">
        <v>9</v>
      </c>
      <c r="G34" s="4">
        <v>0.13800000000000001</v>
      </c>
      <c r="H34" s="4">
        <v>0.58099999999999996</v>
      </c>
      <c r="I34" s="4">
        <v>0.43099999999999999</v>
      </c>
      <c r="J34" s="4">
        <v>0.47799999999999998</v>
      </c>
      <c r="K34" s="4">
        <f t="shared" si="0"/>
        <v>4.257943925233644E-2</v>
      </c>
      <c r="L34" s="4">
        <f>100*(K34/$Q$2)</f>
        <v>22.442686423061382</v>
      </c>
      <c r="M34" s="4">
        <f>100-L34</f>
        <v>77.557313576938611</v>
      </c>
      <c r="N34" s="4" t="s">
        <v>102</v>
      </c>
    </row>
    <row r="35" spans="1:15" ht="44" thickBot="1" x14ac:dyDescent="0.4">
      <c r="A35" s="2">
        <v>2</v>
      </c>
      <c r="B35" s="2" t="s">
        <v>6</v>
      </c>
      <c r="C35" s="2">
        <v>2</v>
      </c>
      <c r="D35" s="2" t="s">
        <v>7</v>
      </c>
      <c r="E35" s="2" t="s">
        <v>8</v>
      </c>
      <c r="F35" s="2" t="s">
        <v>9</v>
      </c>
      <c r="G35" s="2">
        <v>0.16600000000000001</v>
      </c>
      <c r="H35" s="2">
        <v>0.52100000000000002</v>
      </c>
      <c r="I35" s="2">
        <v>0.498</v>
      </c>
      <c r="J35" s="2">
        <v>0.56499999999999995</v>
      </c>
      <c r="K35" s="2">
        <f t="shared" si="0"/>
        <v>5.4037383177570078E-2</v>
      </c>
      <c r="L35" s="2">
        <f>100*(K35/$Q$2)</f>
        <v>28.481916790636717</v>
      </c>
      <c r="M35" s="2">
        <f>100-L35</f>
        <v>71.518083209363283</v>
      </c>
      <c r="N35" s="2" t="s">
        <v>102</v>
      </c>
      <c r="O35">
        <f>_xlfn.T.TEST(K35:K37,$U$2:$U$7,1,3)</f>
        <v>1.0311704222814528E-6</v>
      </c>
    </row>
    <row r="36" spans="1:15" ht="44" thickBot="1" x14ac:dyDescent="0.4">
      <c r="A36" s="2">
        <v>2</v>
      </c>
      <c r="B36" s="2" t="s">
        <v>6</v>
      </c>
      <c r="C36" s="2">
        <v>3</v>
      </c>
      <c r="D36" s="2" t="s">
        <v>10</v>
      </c>
      <c r="E36" s="2" t="s">
        <v>8</v>
      </c>
      <c r="F36" s="2" t="s">
        <v>9</v>
      </c>
      <c r="G36" s="2">
        <v>0.158</v>
      </c>
      <c r="H36" s="2">
        <v>0.47299999999999998</v>
      </c>
      <c r="I36" s="2">
        <v>0.4</v>
      </c>
      <c r="J36" s="2">
        <v>0.41399999999999998</v>
      </c>
      <c r="K36" s="2">
        <f t="shared" si="0"/>
        <v>3.3579439252336446E-2</v>
      </c>
      <c r="L36" s="2">
        <f>100*(K36/$Q$2)</f>
        <v>17.698984266474881</v>
      </c>
      <c r="M36" s="2">
        <f>100-L36</f>
        <v>82.301015733525119</v>
      </c>
      <c r="N36" s="2" t="s">
        <v>102</v>
      </c>
    </row>
    <row r="37" spans="1:15" ht="44" thickBot="1" x14ac:dyDescent="0.4">
      <c r="A37" s="2">
        <v>2</v>
      </c>
      <c r="B37" s="2" t="s">
        <v>6</v>
      </c>
      <c r="C37" s="2">
        <v>4</v>
      </c>
      <c r="D37" s="2" t="s">
        <v>11</v>
      </c>
      <c r="E37" s="2" t="s">
        <v>8</v>
      </c>
      <c r="F37" s="2" t="s">
        <v>9</v>
      </c>
      <c r="G37" s="2">
        <v>0.16900000000000001</v>
      </c>
      <c r="H37" s="2">
        <v>0.504</v>
      </c>
      <c r="I37" s="2">
        <v>0.45900000000000002</v>
      </c>
      <c r="J37" s="2">
        <v>0.49099999999999999</v>
      </c>
      <c r="K37" s="2">
        <f t="shared" si="0"/>
        <v>4.3280373831775701E-2</v>
      </c>
      <c r="L37" s="2">
        <f>100*(K37/$Q$2)</f>
        <v>22.812133631518279</v>
      </c>
      <c r="M37" s="2">
        <f>100-L37</f>
        <v>77.187866368481721</v>
      </c>
      <c r="N37" s="2" t="s">
        <v>102</v>
      </c>
    </row>
    <row r="38" spans="1:15" s="5" customFormat="1" ht="29.5" thickBot="1" x14ac:dyDescent="0.4">
      <c r="A38" s="4">
        <v>2</v>
      </c>
      <c r="B38" s="4" t="s">
        <v>32</v>
      </c>
      <c r="C38" s="4">
        <v>2</v>
      </c>
      <c r="D38" s="4" t="s">
        <v>33</v>
      </c>
      <c r="E38" s="4" t="s">
        <v>34</v>
      </c>
      <c r="F38" s="4" t="s">
        <v>35</v>
      </c>
      <c r="G38" s="4">
        <v>0.17899999999999999</v>
      </c>
      <c r="H38" s="4">
        <v>0.70699999999999996</v>
      </c>
      <c r="I38" s="4">
        <v>0.73499999999999999</v>
      </c>
      <c r="J38" s="4">
        <v>1.776</v>
      </c>
      <c r="K38" s="4">
        <f t="shared" si="0"/>
        <v>0.20520560747663552</v>
      </c>
      <c r="L38" s="4">
        <f>100*(K38/$Q$2)</f>
        <v>108.15936474783996</v>
      </c>
      <c r="M38" s="4">
        <f>100-L38</f>
        <v>-8.1593647478399589</v>
      </c>
      <c r="N38" s="4" t="s">
        <v>102</v>
      </c>
      <c r="O38" s="5">
        <f>_xlfn.T.TEST(K38:K40,$U$2:$U$7,1,3)</f>
        <v>0.29129910935730757</v>
      </c>
    </row>
    <row r="39" spans="1:15" s="5" customFormat="1" ht="29.5" thickBot="1" x14ac:dyDescent="0.4">
      <c r="A39" s="4">
        <v>2</v>
      </c>
      <c r="B39" s="4" t="s">
        <v>32</v>
      </c>
      <c r="C39" s="4">
        <v>3</v>
      </c>
      <c r="D39" s="4" t="s">
        <v>36</v>
      </c>
      <c r="E39" s="4" t="s">
        <v>34</v>
      </c>
      <c r="F39" s="4" t="s">
        <v>35</v>
      </c>
      <c r="G39" s="4">
        <v>0.157</v>
      </c>
      <c r="H39" s="4">
        <v>0.76200000000000001</v>
      </c>
      <c r="I39" s="4">
        <v>0.91900000000000004</v>
      </c>
      <c r="J39" s="4">
        <v>1.4119999999999999</v>
      </c>
      <c r="K39" s="4">
        <f t="shared" si="0"/>
        <v>0.1711214953271028</v>
      </c>
      <c r="L39" s="4">
        <f>100*(K39/$Q$2)</f>
        <v>90.194378491276112</v>
      </c>
      <c r="M39" s="4">
        <f>100-L39</f>
        <v>9.8056215087238883</v>
      </c>
      <c r="N39" s="4" t="s">
        <v>102</v>
      </c>
    </row>
    <row r="40" spans="1:15" s="5" customFormat="1" ht="29.5" thickBot="1" x14ac:dyDescent="0.4">
      <c r="A40" s="4">
        <v>2</v>
      </c>
      <c r="B40" s="4" t="s">
        <v>32</v>
      </c>
      <c r="C40" s="4">
        <v>4</v>
      </c>
      <c r="D40" s="4" t="s">
        <v>37</v>
      </c>
      <c r="E40" s="4" t="s">
        <v>34</v>
      </c>
      <c r="F40" s="4" t="s">
        <v>35</v>
      </c>
      <c r="G40" s="4">
        <v>0.161</v>
      </c>
      <c r="H40" s="4">
        <v>0.74299999999999999</v>
      </c>
      <c r="I40" s="4">
        <v>0.66600000000000004</v>
      </c>
      <c r="J40" s="4">
        <v>1.4711000000000001</v>
      </c>
      <c r="K40" s="4">
        <f t="shared" si="0"/>
        <v>0.16645140186915888</v>
      </c>
      <c r="L40" s="4">
        <f>100*(K40/$Q$2)</f>
        <v>87.732874890397326</v>
      </c>
      <c r="M40" s="4">
        <f>100-L40</f>
        <v>12.267125109602674</v>
      </c>
      <c r="N40" s="4" t="s">
        <v>102</v>
      </c>
    </row>
    <row r="41" spans="1:15" ht="29.5" thickBot="1" x14ac:dyDescent="0.4">
      <c r="A41" s="2">
        <v>2</v>
      </c>
      <c r="B41" s="2" t="s">
        <v>32</v>
      </c>
      <c r="C41" s="2">
        <v>2</v>
      </c>
      <c r="D41" s="2" t="s">
        <v>33</v>
      </c>
      <c r="E41" s="2" t="s">
        <v>34</v>
      </c>
      <c r="F41" s="2" t="s">
        <v>35</v>
      </c>
      <c r="G41" s="2">
        <v>0.154</v>
      </c>
      <c r="H41" s="2">
        <v>0.627</v>
      </c>
      <c r="I41" s="2">
        <v>0.89100000000000001</v>
      </c>
      <c r="J41" s="2">
        <v>1.7809999999999999</v>
      </c>
      <c r="K41" s="2">
        <f t="shared" si="0"/>
        <v>0.2188504672897196</v>
      </c>
      <c r="L41" s="2">
        <f>100*(K41/$Q$2)</f>
        <v>115.3512704058008</v>
      </c>
      <c r="M41" s="2">
        <f>100-L41</f>
        <v>-15.351270405800804</v>
      </c>
      <c r="N41" s="2" t="s">
        <v>102</v>
      </c>
      <c r="O41">
        <f>_xlfn.T.TEST(K41:K43,$U$2:$U$7,1,3)</f>
        <v>0.26887350100627094</v>
      </c>
    </row>
    <row r="42" spans="1:15" ht="29.5" thickBot="1" x14ac:dyDescent="0.4">
      <c r="A42" s="2">
        <v>2</v>
      </c>
      <c r="B42" s="2" t="s">
        <v>32</v>
      </c>
      <c r="C42" s="2">
        <v>3</v>
      </c>
      <c r="D42" s="2" t="s">
        <v>36</v>
      </c>
      <c r="E42" s="2" t="s">
        <v>34</v>
      </c>
      <c r="F42" s="2" t="s">
        <v>35</v>
      </c>
      <c r="G42" s="2">
        <v>0.14399999999999999</v>
      </c>
      <c r="H42" s="2">
        <v>0.59299999999999997</v>
      </c>
      <c r="I42" s="2">
        <v>0.64800000000000002</v>
      </c>
      <c r="J42" s="2">
        <v>1.5740000000000001</v>
      </c>
      <c r="K42" s="2">
        <f t="shared" si="0"/>
        <v>0.18470093457943923</v>
      </c>
      <c r="L42" s="2">
        <f>100*(K42/$Q$2)</f>
        <v>97.351802409780973</v>
      </c>
      <c r="M42" s="2">
        <f>100-L42</f>
        <v>2.6481975902190271</v>
      </c>
      <c r="N42" s="2" t="s">
        <v>102</v>
      </c>
    </row>
    <row r="43" spans="1:15" ht="29.5" thickBot="1" x14ac:dyDescent="0.4">
      <c r="A43" s="2">
        <v>2</v>
      </c>
      <c r="B43" s="2" t="s">
        <v>32</v>
      </c>
      <c r="C43" s="2">
        <v>4</v>
      </c>
      <c r="D43" s="2" t="s">
        <v>37</v>
      </c>
      <c r="E43" s="2" t="s">
        <v>34</v>
      </c>
      <c r="F43" s="2" t="s">
        <v>35</v>
      </c>
      <c r="G43" s="2">
        <v>0.14399999999999999</v>
      </c>
      <c r="H43" s="2">
        <v>0.58799999999999997</v>
      </c>
      <c r="I43" s="2">
        <v>0.76500000000000001</v>
      </c>
      <c r="J43" s="2">
        <v>1.5881000000000001</v>
      </c>
      <c r="K43" s="2">
        <f t="shared" si="0"/>
        <v>0.19202149532710283</v>
      </c>
      <c r="L43" s="2">
        <f>100*(K43/$Q$2)</f>
        <v>101.21030905490478</v>
      </c>
      <c r="M43" s="2">
        <f>100-L43</f>
        <v>-1.2103090549047835</v>
      </c>
      <c r="N43" s="2" t="s">
        <v>102</v>
      </c>
    </row>
    <row r="44" spans="1:15" s="5" customFormat="1" ht="29.5" thickBot="1" x14ac:dyDescent="0.4">
      <c r="A44" s="4">
        <v>2</v>
      </c>
      <c r="B44" s="4" t="s">
        <v>32</v>
      </c>
      <c r="C44" s="4">
        <v>8</v>
      </c>
      <c r="D44" s="4" t="s">
        <v>41</v>
      </c>
      <c r="E44" s="4" t="s">
        <v>13</v>
      </c>
      <c r="F44" s="4" t="s">
        <v>83</v>
      </c>
      <c r="G44" s="4">
        <v>0.192</v>
      </c>
      <c r="H44" s="4">
        <v>0.217</v>
      </c>
      <c r="I44" s="4">
        <v>0.221</v>
      </c>
      <c r="J44" s="4">
        <v>0.23300000000000001</v>
      </c>
      <c r="K44" s="4">
        <f t="shared" si="0"/>
        <v>5.6355140186915894E-3</v>
      </c>
      <c r="L44" s="4">
        <f>100*(K44/$Q$2)</f>
        <v>2.9703555559934189</v>
      </c>
      <c r="M44" s="4">
        <f>100-L44</f>
        <v>97.029644444006578</v>
      </c>
      <c r="N44" s="4" t="s">
        <v>102</v>
      </c>
      <c r="O44" s="5">
        <f>_xlfn.T.TEST(K44:K46,$U$2:$U$7,1,3)</f>
        <v>4.2210634974584581E-7</v>
      </c>
    </row>
    <row r="45" spans="1:15" s="5" customFormat="1" ht="29.5" thickBot="1" x14ac:dyDescent="0.4">
      <c r="A45" s="4">
        <v>2</v>
      </c>
      <c r="B45" s="4" t="s">
        <v>32</v>
      </c>
      <c r="C45" s="4">
        <v>9</v>
      </c>
      <c r="D45" s="4" t="s">
        <v>42</v>
      </c>
      <c r="E45" s="4" t="s">
        <v>13</v>
      </c>
      <c r="F45" s="4" t="s">
        <v>83</v>
      </c>
      <c r="G45" s="4">
        <v>0.17199999999999999</v>
      </c>
      <c r="H45" s="4">
        <v>0.20699999999999999</v>
      </c>
      <c r="I45" s="4">
        <v>0.224</v>
      </c>
      <c r="J45" s="4">
        <v>0.28299999999999997</v>
      </c>
      <c r="K45" s="4">
        <f t="shared" si="0"/>
        <v>1.4934579439252336E-2</v>
      </c>
      <c r="L45" s="4">
        <f>100*(K45/$Q$2)</f>
        <v>7.8716885215215306</v>
      </c>
      <c r="M45" s="4">
        <f>100-L45</f>
        <v>92.128311478478466</v>
      </c>
      <c r="N45" s="4" t="s">
        <v>102</v>
      </c>
    </row>
    <row r="46" spans="1:15" s="5" customFormat="1" ht="29.5" thickBot="1" x14ac:dyDescent="0.4">
      <c r="A46" s="4">
        <v>2</v>
      </c>
      <c r="B46" s="4" t="s">
        <v>32</v>
      </c>
      <c r="C46" s="4">
        <v>10</v>
      </c>
      <c r="D46" s="4" t="s">
        <v>43</v>
      </c>
      <c r="E46" s="4" t="s">
        <v>13</v>
      </c>
      <c r="F46" s="4" t="s">
        <v>83</v>
      </c>
      <c r="G46" s="4">
        <v>0.19500000000000001</v>
      </c>
      <c r="H46" s="4">
        <v>0.23400000000000001</v>
      </c>
      <c r="I46" s="4">
        <v>0.24</v>
      </c>
      <c r="J46" s="4">
        <v>0.27</v>
      </c>
      <c r="K46" s="4">
        <f t="shared" si="0"/>
        <v>1.0121495327102806E-2</v>
      </c>
      <c r="L46" s="4">
        <f>100*(K46/$Q$2)</f>
        <v>5.3348176901175348</v>
      </c>
      <c r="M46" s="4">
        <f>100-L46</f>
        <v>94.665182309882468</v>
      </c>
      <c r="N46" s="4" t="s">
        <v>102</v>
      </c>
    </row>
    <row r="47" spans="1:15" ht="29.5" thickBot="1" x14ac:dyDescent="0.4">
      <c r="A47" s="2">
        <v>1</v>
      </c>
      <c r="B47" s="2" t="s">
        <v>32</v>
      </c>
      <c r="C47" s="2">
        <v>5</v>
      </c>
      <c r="D47" s="2" t="s">
        <v>38</v>
      </c>
      <c r="E47" s="2" t="s">
        <v>13</v>
      </c>
      <c r="F47" s="2" t="s">
        <v>82</v>
      </c>
      <c r="G47" s="2">
        <v>0.16700000000000001</v>
      </c>
      <c r="H47" s="2">
        <v>0.57799999999999996</v>
      </c>
      <c r="I47" s="2">
        <v>0.63300000000000001</v>
      </c>
      <c r="J47" s="2">
        <v>0.86699999999999999</v>
      </c>
      <c r="K47" s="2">
        <f t="shared" si="0"/>
        <v>9.5299065420560741E-2</v>
      </c>
      <c r="L47" s="2">
        <f>100*(K47/$Q$2)</f>
        <v>50.230042461799151</v>
      </c>
      <c r="M47" s="2">
        <f>100-L47</f>
        <v>49.769957538200849</v>
      </c>
      <c r="N47" s="2" t="s">
        <v>102</v>
      </c>
      <c r="O47">
        <f>_xlfn.T.TEST(K47:K49,$U$2:$U$7,1,3)</f>
        <v>3.92341644534879E-5</v>
      </c>
    </row>
    <row r="48" spans="1:15" ht="29.5" thickBot="1" x14ac:dyDescent="0.4">
      <c r="A48" s="2">
        <v>1</v>
      </c>
      <c r="B48" s="2" t="s">
        <v>32</v>
      </c>
      <c r="C48" s="2">
        <v>6</v>
      </c>
      <c r="D48" s="2" t="s">
        <v>39</v>
      </c>
      <c r="E48" s="2" t="s">
        <v>13</v>
      </c>
      <c r="F48" s="2" t="s">
        <v>82</v>
      </c>
      <c r="G48" s="2">
        <v>0.17899999999999999</v>
      </c>
      <c r="H48" s="2">
        <v>0.35299999999999998</v>
      </c>
      <c r="I48" s="2">
        <v>0.622</v>
      </c>
      <c r="J48" s="2">
        <v>0.81899999999999995</v>
      </c>
      <c r="K48" s="2">
        <f t="shared" si="0"/>
        <v>9.357943925233643E-2</v>
      </c>
      <c r="L48" s="2">
        <f>100*(K48/$Q$2)</f>
        <v>49.323665310384904</v>
      </c>
      <c r="M48" s="2">
        <f>100-L48</f>
        <v>50.676334689615096</v>
      </c>
      <c r="N48" s="2" t="s">
        <v>102</v>
      </c>
    </row>
    <row r="49" spans="1:15" ht="29.5" thickBot="1" x14ac:dyDescent="0.4">
      <c r="A49" s="2">
        <v>1</v>
      </c>
      <c r="B49" s="2" t="s">
        <v>32</v>
      </c>
      <c r="C49" s="2">
        <v>7</v>
      </c>
      <c r="D49" s="2" t="s">
        <v>40</v>
      </c>
      <c r="E49" s="2" t="s">
        <v>13</v>
      </c>
      <c r="F49" s="2" t="s">
        <v>82</v>
      </c>
      <c r="G49" s="2">
        <v>0.17499999999999999</v>
      </c>
      <c r="H49" s="2">
        <v>0.33400000000000002</v>
      </c>
      <c r="I49" s="2">
        <v>0.70499999999999996</v>
      </c>
      <c r="J49" s="2">
        <v>0.79500000000000004</v>
      </c>
      <c r="K49" s="2">
        <f t="shared" si="0"/>
        <v>9.5635514018691595E-2</v>
      </c>
      <c r="L49" s="2">
        <f>100*(K49/$Q$2)</f>
        <v>50.407377121858467</v>
      </c>
      <c r="M49" s="2">
        <f>100-L49</f>
        <v>49.592622878141533</v>
      </c>
      <c r="N49" s="2" t="s">
        <v>102</v>
      </c>
    </row>
    <row r="50" spans="1:15" s="5" customFormat="1" ht="29.5" thickBot="1" x14ac:dyDescent="0.4">
      <c r="A50" s="4">
        <v>1</v>
      </c>
      <c r="B50" s="4" t="s">
        <v>6</v>
      </c>
      <c r="C50" s="4">
        <v>11</v>
      </c>
      <c r="D50" s="4" t="s">
        <v>19</v>
      </c>
      <c r="E50" s="4" t="s">
        <v>13</v>
      </c>
      <c r="F50" s="4" t="s">
        <v>81</v>
      </c>
      <c r="G50" s="4">
        <v>0.19900000000000001</v>
      </c>
      <c r="H50" s="4">
        <v>0.29199999999999998</v>
      </c>
      <c r="I50" s="4">
        <v>0.33100000000000002</v>
      </c>
      <c r="J50" s="4">
        <v>0.33200000000000002</v>
      </c>
      <c r="K50" s="4">
        <f t="shared" si="0"/>
        <v>1.97196261682243E-2</v>
      </c>
      <c r="L50" s="4">
        <f>100*(K50/$Q$2)</f>
        <v>10.393781464587253</v>
      </c>
      <c r="M50" s="4">
        <f>100-L50</f>
        <v>89.606218535412751</v>
      </c>
      <c r="N50" s="4" t="s">
        <v>102</v>
      </c>
      <c r="O50" s="5">
        <f>_xlfn.T.TEST(K50:K52,$U$2:$U$7,1,3)</f>
        <v>1.5175563340425614E-6</v>
      </c>
    </row>
    <row r="51" spans="1:15" s="5" customFormat="1" ht="29.5" thickBot="1" x14ac:dyDescent="0.4">
      <c r="A51" s="4">
        <v>1</v>
      </c>
      <c r="B51" s="4" t="s">
        <v>20</v>
      </c>
      <c r="C51" s="4">
        <v>11</v>
      </c>
      <c r="D51" s="4" t="s">
        <v>31</v>
      </c>
      <c r="E51" s="4" t="s">
        <v>13</v>
      </c>
      <c r="F51" s="4" t="s">
        <v>81</v>
      </c>
      <c r="G51" s="4">
        <v>0.19700000000000001</v>
      </c>
      <c r="H51" s="4">
        <v>0.28199999999999997</v>
      </c>
      <c r="I51" s="4">
        <v>0.317</v>
      </c>
      <c r="J51" s="4">
        <v>0.312</v>
      </c>
      <c r="K51" s="4">
        <f t="shared" si="0"/>
        <v>1.7196261682242989E-2</v>
      </c>
      <c r="L51" s="4">
        <f>100*(K51/$Q$2)</f>
        <v>9.063771514142438</v>
      </c>
      <c r="M51" s="4">
        <f>100-L51</f>
        <v>90.936228485857555</v>
      </c>
      <c r="N51" s="4" t="s">
        <v>102</v>
      </c>
    </row>
    <row r="52" spans="1:15" s="5" customFormat="1" ht="29.5" thickBot="1" x14ac:dyDescent="0.4">
      <c r="A52" s="4">
        <v>1</v>
      </c>
      <c r="B52" s="4" t="s">
        <v>32</v>
      </c>
      <c r="C52" s="4">
        <v>11</v>
      </c>
      <c r="D52" s="4" t="s">
        <v>44</v>
      </c>
      <c r="E52" s="4" t="s">
        <v>13</v>
      </c>
      <c r="F52" s="4" t="s">
        <v>81</v>
      </c>
      <c r="G52" s="4">
        <v>0.217</v>
      </c>
      <c r="H52" s="4">
        <v>0.33100000000000002</v>
      </c>
      <c r="I52" s="4">
        <v>0.36799999999999999</v>
      </c>
      <c r="J52" s="4">
        <v>0.36699999999999999</v>
      </c>
      <c r="K52" s="4">
        <f t="shared" si="0"/>
        <v>2.2084112149532709E-2</v>
      </c>
      <c r="L52" s="4">
        <f>100*(K52/$Q$2)</f>
        <v>11.640050047781838</v>
      </c>
      <c r="M52" s="4">
        <f>100-L52</f>
        <v>88.359949952218159</v>
      </c>
      <c r="N52" s="4" t="s">
        <v>102</v>
      </c>
    </row>
    <row r="53" spans="1:15" ht="29.5" thickBot="1" x14ac:dyDescent="0.4">
      <c r="A53" s="2">
        <v>1</v>
      </c>
      <c r="B53" s="2" t="s">
        <v>20</v>
      </c>
      <c r="C53" s="2">
        <v>8</v>
      </c>
      <c r="D53" s="2" t="s">
        <v>28</v>
      </c>
      <c r="E53" s="2" t="s">
        <v>13</v>
      </c>
      <c r="F53" s="2" t="s">
        <v>80</v>
      </c>
      <c r="G53" s="2">
        <v>0.182</v>
      </c>
      <c r="H53" s="2">
        <v>0.23100000000000001</v>
      </c>
      <c r="I53" s="2">
        <v>0.23400000000000001</v>
      </c>
      <c r="J53" s="2">
        <v>0.221</v>
      </c>
      <c r="K53" s="2">
        <f t="shared" si="0"/>
        <v>5.7943925233644869E-3</v>
      </c>
      <c r="L53" s="2">
        <f>100*(K53/$Q$2)</f>
        <v>3.0540969232436486</v>
      </c>
      <c r="M53" s="2">
        <f>100-L53</f>
        <v>96.945903076756352</v>
      </c>
      <c r="N53" s="2" t="s">
        <v>102</v>
      </c>
      <c r="O53">
        <f>_xlfn.T.TEST(K53:K55,$U$2:$U$7,1,3)</f>
        <v>1.5316431072948991E-7</v>
      </c>
    </row>
    <row r="54" spans="1:15" ht="29.5" thickBot="1" x14ac:dyDescent="0.4">
      <c r="A54" s="2">
        <v>1</v>
      </c>
      <c r="B54" s="2" t="s">
        <v>20</v>
      </c>
      <c r="C54" s="2">
        <v>9</v>
      </c>
      <c r="D54" s="2" t="s">
        <v>29</v>
      </c>
      <c r="E54" s="2" t="s">
        <v>13</v>
      </c>
      <c r="F54" s="2" t="s">
        <v>80</v>
      </c>
      <c r="G54" s="2">
        <v>0.19700000000000001</v>
      </c>
      <c r="H54" s="2">
        <v>0.25900000000000001</v>
      </c>
      <c r="I54" s="2">
        <v>0.26100000000000001</v>
      </c>
      <c r="J54" s="2">
        <v>0.246</v>
      </c>
      <c r="K54" s="2">
        <f t="shared" si="0"/>
        <v>7.2056074766355133E-3</v>
      </c>
      <c r="L54" s="2">
        <f>100*(K54/$Q$2)</f>
        <v>3.7979173029368583</v>
      </c>
      <c r="M54" s="2">
        <f>100-L54</f>
        <v>96.202082697063148</v>
      </c>
      <c r="N54" s="2" t="s">
        <v>102</v>
      </c>
    </row>
    <row r="55" spans="1:15" ht="29.5" thickBot="1" x14ac:dyDescent="0.4">
      <c r="A55" s="2">
        <v>1</v>
      </c>
      <c r="B55" s="2" t="s">
        <v>20</v>
      </c>
      <c r="C55" s="2">
        <v>10</v>
      </c>
      <c r="D55" s="2" t="s">
        <v>30</v>
      </c>
      <c r="E55" s="2" t="s">
        <v>13</v>
      </c>
      <c r="F55" s="2" t="s">
        <v>80</v>
      </c>
      <c r="G55" s="2">
        <v>0.20100000000000001</v>
      </c>
      <c r="H55" s="2">
        <v>0.30599999999999999</v>
      </c>
      <c r="I55" s="2">
        <v>0.33800000000000002</v>
      </c>
      <c r="J55" s="2">
        <v>0.33700000000000002</v>
      </c>
      <c r="K55" s="2">
        <f t="shared" si="0"/>
        <v>1.9981308411214951E-2</v>
      </c>
      <c r="L55" s="2">
        <f>100*(K55/$Q$2)</f>
        <v>10.531708422411159</v>
      </c>
      <c r="M55" s="2">
        <f>100-L55</f>
        <v>89.468291577588843</v>
      </c>
      <c r="N55" s="2" t="s">
        <v>102</v>
      </c>
    </row>
    <row r="56" spans="1:15" s="5" customFormat="1" ht="29.5" thickBot="1" x14ac:dyDescent="0.4">
      <c r="A56" s="4">
        <v>1</v>
      </c>
      <c r="B56" s="4" t="s">
        <v>20</v>
      </c>
      <c r="C56" s="4">
        <v>5</v>
      </c>
      <c r="D56" s="4" t="s">
        <v>25</v>
      </c>
      <c r="E56" s="4" t="s">
        <v>13</v>
      </c>
      <c r="F56" s="4" t="s">
        <v>79</v>
      </c>
      <c r="G56" s="4">
        <v>0.23599999999999999</v>
      </c>
      <c r="H56" s="4">
        <v>0.65</v>
      </c>
      <c r="I56" s="4">
        <v>0.86</v>
      </c>
      <c r="J56" s="4">
        <v>0.83799999999999997</v>
      </c>
      <c r="K56" s="4">
        <f t="shared" si="0"/>
        <v>9.0691588785046739E-2</v>
      </c>
      <c r="L56" s="4">
        <f>100*(K56/$Q$2)</f>
        <v>47.801542811542518</v>
      </c>
      <c r="M56" s="4">
        <f>100-L56</f>
        <v>52.198457188457482</v>
      </c>
      <c r="N56" s="4" t="s">
        <v>102</v>
      </c>
      <c r="O56" s="5">
        <f>_xlfn.T.TEST(K56:K58,$U$2:$U$7,1,3)</f>
        <v>2.6919638532827796E-5</v>
      </c>
    </row>
    <row r="57" spans="1:15" s="5" customFormat="1" ht="29.5" thickBot="1" x14ac:dyDescent="0.4">
      <c r="A57" s="4">
        <v>1</v>
      </c>
      <c r="B57" s="4" t="s">
        <v>20</v>
      </c>
      <c r="C57" s="4">
        <v>6</v>
      </c>
      <c r="D57" s="4" t="s">
        <v>26</v>
      </c>
      <c r="E57" s="4" t="s">
        <v>13</v>
      </c>
      <c r="F57" s="4" t="s">
        <v>79</v>
      </c>
      <c r="G57" s="4">
        <v>0.19400000000000001</v>
      </c>
      <c r="H57" s="4">
        <v>0.73499999999999999</v>
      </c>
      <c r="I57" s="4">
        <v>0.86</v>
      </c>
      <c r="J57" s="4">
        <v>0.93</v>
      </c>
      <c r="K57" s="4">
        <f t="shared" si="0"/>
        <v>0.10537383177570094</v>
      </c>
      <c r="L57" s="4">
        <f>100*(K57/$Q$2)</f>
        <v>55.540230338019555</v>
      </c>
      <c r="M57" s="4">
        <f>100-L57</f>
        <v>44.459769661980445</v>
      </c>
      <c r="N57" s="4" t="s">
        <v>102</v>
      </c>
    </row>
    <row r="58" spans="1:15" s="5" customFormat="1" ht="29.5" thickBot="1" x14ac:dyDescent="0.4">
      <c r="A58" s="4">
        <v>1</v>
      </c>
      <c r="B58" s="4" t="s">
        <v>20</v>
      </c>
      <c r="C58" s="4">
        <v>7</v>
      </c>
      <c r="D58" s="4" t="s">
        <v>27</v>
      </c>
      <c r="E58" s="4" t="s">
        <v>13</v>
      </c>
      <c r="F58" s="4" t="s">
        <v>79</v>
      </c>
      <c r="G58" s="4">
        <v>0.17499999999999999</v>
      </c>
      <c r="H58" s="4">
        <v>0.622</v>
      </c>
      <c r="I58" s="4">
        <v>0.86099999999999999</v>
      </c>
      <c r="J58" s="4">
        <v>0.91800000000000004</v>
      </c>
      <c r="K58" s="4">
        <f t="shared" si="0"/>
        <v>0.1097943925233645</v>
      </c>
      <c r="L58" s="4">
        <f>100*(K58/$Q$2)</f>
        <v>57.87021073268771</v>
      </c>
      <c r="M58" s="4">
        <f>100-L58</f>
        <v>42.12978926731229</v>
      </c>
      <c r="N58" s="4" t="s">
        <v>102</v>
      </c>
    </row>
    <row r="59" spans="1:15" ht="29.5" thickBot="1" x14ac:dyDescent="0.4">
      <c r="A59" s="2">
        <v>1</v>
      </c>
      <c r="B59" s="2" t="s">
        <v>6</v>
      </c>
      <c r="C59" s="2">
        <v>8</v>
      </c>
      <c r="D59" s="2" t="s">
        <v>16</v>
      </c>
      <c r="E59" s="2" t="s">
        <v>13</v>
      </c>
      <c r="F59" s="2" t="s">
        <v>78</v>
      </c>
      <c r="G59" s="2">
        <v>0.16500000000000001</v>
      </c>
      <c r="H59" s="2">
        <v>0.34499999999999997</v>
      </c>
      <c r="I59" s="2">
        <v>0.45900000000000002</v>
      </c>
      <c r="J59" s="2">
        <v>0.51900000000000002</v>
      </c>
      <c r="K59" s="2">
        <f t="shared" si="0"/>
        <v>5.1700934579439251E-2</v>
      </c>
      <c r="L59" s="2">
        <f>100*(K59/$Q$2)</f>
        <v>27.250426095780416</v>
      </c>
      <c r="M59" s="2">
        <f>100-L59</f>
        <v>72.749573904219588</v>
      </c>
      <c r="N59" s="2" t="s">
        <v>102</v>
      </c>
      <c r="O59">
        <f>_xlfn.T.TEST(K59:K61,$U$2:$U$7,1,3)</f>
        <v>2.9338588084292404E-6</v>
      </c>
    </row>
    <row r="60" spans="1:15" ht="29.5" thickBot="1" x14ac:dyDescent="0.4">
      <c r="A60" s="2">
        <v>1</v>
      </c>
      <c r="B60" s="2" t="s">
        <v>6</v>
      </c>
      <c r="C60" s="2">
        <v>9</v>
      </c>
      <c r="D60" s="2" t="s">
        <v>17</v>
      </c>
      <c r="E60" s="2" t="s">
        <v>13</v>
      </c>
      <c r="F60" s="2" t="s">
        <v>78</v>
      </c>
      <c r="G60" s="2">
        <v>0.17</v>
      </c>
      <c r="H60" s="2">
        <v>0.28899999999999998</v>
      </c>
      <c r="I60" s="2">
        <v>0.378</v>
      </c>
      <c r="J60" s="2">
        <v>0.59699999999999998</v>
      </c>
      <c r="K60" s="2">
        <f t="shared" si="0"/>
        <v>5.8261682242990658E-2</v>
      </c>
      <c r="L60" s="2">
        <f>100*(K60/$Q$2)</f>
        <v>30.708451966936938</v>
      </c>
      <c r="M60" s="2">
        <f>100-L60</f>
        <v>69.291548033063066</v>
      </c>
      <c r="N60" s="2" t="s">
        <v>102</v>
      </c>
    </row>
    <row r="61" spans="1:15" ht="29.5" thickBot="1" x14ac:dyDescent="0.4">
      <c r="A61" s="2">
        <v>1</v>
      </c>
      <c r="B61" s="2" t="s">
        <v>6</v>
      </c>
      <c r="C61" s="2">
        <v>10</v>
      </c>
      <c r="D61" s="2" t="s">
        <v>18</v>
      </c>
      <c r="E61" s="2" t="s">
        <v>13</v>
      </c>
      <c r="F61" s="2" t="s">
        <v>78</v>
      </c>
      <c r="G61" s="2">
        <v>0.17699999999999999</v>
      </c>
      <c r="H61" s="2">
        <v>0.313</v>
      </c>
      <c r="I61" s="2">
        <v>0.40699999999999997</v>
      </c>
      <c r="J61" s="2">
        <v>0.60899999999999999</v>
      </c>
      <c r="K61" s="2">
        <f t="shared" si="0"/>
        <v>5.9420560747663553E-2</v>
      </c>
      <c r="L61" s="2">
        <f>100*(K61/$Q$2)</f>
        <v>31.319271351585666</v>
      </c>
      <c r="M61" s="2">
        <f>100-L61</f>
        <v>68.68072864841433</v>
      </c>
      <c r="N61" s="2" t="s">
        <v>102</v>
      </c>
    </row>
    <row r="62" spans="1:15" s="5" customFormat="1" ht="29.5" thickBot="1" x14ac:dyDescent="0.4">
      <c r="A62" s="4">
        <v>1</v>
      </c>
      <c r="B62" s="4" t="s">
        <v>6</v>
      </c>
      <c r="C62" s="4">
        <v>5</v>
      </c>
      <c r="D62" s="4" t="s">
        <v>12</v>
      </c>
      <c r="E62" s="4" t="s">
        <v>13</v>
      </c>
      <c r="F62" s="4" t="s">
        <v>77</v>
      </c>
      <c r="G62" s="4">
        <v>0.16400000000000001</v>
      </c>
      <c r="H62" s="4">
        <v>0.58499999999999996</v>
      </c>
      <c r="I62" s="4">
        <v>0.751</v>
      </c>
      <c r="J62" s="4">
        <v>0.91</v>
      </c>
      <c r="K62" s="4">
        <f t="shared" si="0"/>
        <v>0.10626168224299065</v>
      </c>
      <c r="L62" s="4">
        <f>100*(K62/$Q$2)</f>
        <v>56.008196802064958</v>
      </c>
      <c r="M62" s="4">
        <f>100-L62</f>
        <v>43.991803197935042</v>
      </c>
      <c r="N62" s="4" t="s">
        <v>102</v>
      </c>
      <c r="O62" s="5">
        <f>_xlfn.T.TEST(K62:K64,$U$2:$U$7,1,3)</f>
        <v>1.906006499608347E-5</v>
      </c>
    </row>
    <row r="63" spans="1:15" s="5" customFormat="1" ht="29.5" thickBot="1" x14ac:dyDescent="0.4">
      <c r="A63" s="4">
        <v>1</v>
      </c>
      <c r="B63" s="4" t="s">
        <v>6</v>
      </c>
      <c r="C63" s="4">
        <v>6</v>
      </c>
      <c r="D63" s="4" t="s">
        <v>14</v>
      </c>
      <c r="E63" s="4" t="s">
        <v>13</v>
      </c>
      <c r="F63" s="4" t="s">
        <v>77</v>
      </c>
      <c r="G63" s="4">
        <v>0.18</v>
      </c>
      <c r="H63" s="4">
        <v>0.372</v>
      </c>
      <c r="I63" s="4">
        <v>0.64500000000000002</v>
      </c>
      <c r="J63" s="4">
        <v>0.94</v>
      </c>
      <c r="K63" s="4">
        <f t="shared" si="0"/>
        <v>0.10868224299065418</v>
      </c>
      <c r="L63" s="4">
        <f>100*(K63/$Q$2)</f>
        <v>57.284021161936082</v>
      </c>
      <c r="M63" s="4">
        <f>100-L63</f>
        <v>42.715978838063918</v>
      </c>
      <c r="N63" s="4" t="s">
        <v>102</v>
      </c>
    </row>
    <row r="64" spans="1:15" s="5" customFormat="1" ht="29.5" thickBot="1" x14ac:dyDescent="0.4">
      <c r="A64" s="4">
        <v>1</v>
      </c>
      <c r="B64" s="4" t="s">
        <v>6</v>
      </c>
      <c r="C64" s="4">
        <v>7</v>
      </c>
      <c r="D64" s="4" t="s">
        <v>15</v>
      </c>
      <c r="E64" s="4" t="s">
        <v>13</v>
      </c>
      <c r="F64" s="4" t="s">
        <v>77</v>
      </c>
      <c r="G64" s="4">
        <v>0.20100000000000001</v>
      </c>
      <c r="H64" s="4">
        <v>0.79300000000000004</v>
      </c>
      <c r="I64" s="4">
        <v>0.74199999999999999</v>
      </c>
      <c r="J64" s="4">
        <v>0.9</v>
      </c>
      <c r="K64" s="4">
        <f t="shared" si="0"/>
        <v>9.3607476635514025E-2</v>
      </c>
      <c r="L64" s="4">
        <f>100*(K64/$Q$2)</f>
        <v>49.338443198723191</v>
      </c>
      <c r="M64" s="4">
        <f>100-L64</f>
        <v>50.661556801276809</v>
      </c>
      <c r="N64" s="4" t="s">
        <v>102</v>
      </c>
    </row>
    <row r="65" spans="1:15" ht="29.5" thickBot="1" x14ac:dyDescent="0.4">
      <c r="A65" s="2">
        <v>1</v>
      </c>
      <c r="B65" s="2" t="s">
        <v>57</v>
      </c>
      <c r="C65" s="2">
        <v>8</v>
      </c>
      <c r="D65" s="2" t="s">
        <v>64</v>
      </c>
      <c r="E65" s="2" t="s">
        <v>13</v>
      </c>
      <c r="F65" s="2" t="s">
        <v>88</v>
      </c>
      <c r="G65" s="2">
        <v>0.17299999999999999</v>
      </c>
      <c r="H65" s="2">
        <v>0.40699999999999997</v>
      </c>
      <c r="I65" s="2">
        <v>0.73399999999999999</v>
      </c>
      <c r="J65" s="2">
        <v>0.78600000000000003</v>
      </c>
      <c r="K65" s="2">
        <f t="shared" si="0"/>
        <v>9.4130841121495334E-2</v>
      </c>
      <c r="L65" s="2">
        <f>100*(K65/$Q$2)</f>
        <v>49.614297114371006</v>
      </c>
      <c r="M65" s="2">
        <f>100-L65</f>
        <v>50.385702885628994</v>
      </c>
      <c r="N65" s="2" t="s">
        <v>102</v>
      </c>
      <c r="O65">
        <f>_xlfn.T.TEST(K65:K67,$U$2:$U$7,1,3)</f>
        <v>1.1650026425083229E-4</v>
      </c>
    </row>
    <row r="66" spans="1:15" ht="29.5" thickBot="1" x14ac:dyDescent="0.4">
      <c r="A66" s="2">
        <v>1</v>
      </c>
      <c r="B66" s="2" t="s">
        <v>57</v>
      </c>
      <c r="C66" s="2">
        <v>9</v>
      </c>
      <c r="D66" s="2" t="s">
        <v>65</v>
      </c>
      <c r="E66" s="2" t="s">
        <v>13</v>
      </c>
      <c r="F66" s="2" t="s">
        <v>88</v>
      </c>
      <c r="G66" s="2">
        <v>0.19</v>
      </c>
      <c r="H66" s="2">
        <v>0.32200000000000001</v>
      </c>
      <c r="I66" s="2">
        <v>0.53500000000000003</v>
      </c>
      <c r="J66" s="2">
        <v>0.62</v>
      </c>
      <c r="K66" s="2">
        <f t="shared" si="0"/>
        <v>6.4663551401869149E-2</v>
      </c>
      <c r="L66" s="2">
        <f>100*(K66/$Q$2)</f>
        <v>34.082736470843216</v>
      </c>
      <c r="M66" s="2">
        <f>100-L66</f>
        <v>65.917263529156784</v>
      </c>
      <c r="N66" s="2" t="s">
        <v>102</v>
      </c>
    </row>
    <row r="67" spans="1:15" ht="29.5" thickBot="1" x14ac:dyDescent="0.4">
      <c r="A67" s="2">
        <v>1</v>
      </c>
      <c r="B67" s="2" t="s">
        <v>57</v>
      </c>
      <c r="C67" s="2">
        <v>10</v>
      </c>
      <c r="D67" s="2" t="s">
        <v>66</v>
      </c>
      <c r="E67" s="2" t="s">
        <v>13</v>
      </c>
      <c r="F67" s="2" t="s">
        <v>88</v>
      </c>
      <c r="G67" s="2">
        <v>0.21099999999999999</v>
      </c>
      <c r="H67" s="2">
        <v>0.38600000000000001</v>
      </c>
      <c r="I67" s="2">
        <v>0.68700000000000006</v>
      </c>
      <c r="J67" s="2">
        <v>0.79100000000000004</v>
      </c>
      <c r="K67" s="2">
        <f t="shared" ref="K67:K91" si="1">SLOPE(G67:J67, $G$1:$J$1)</f>
        <v>8.7803738317757007E-2</v>
      </c>
      <c r="L67" s="2">
        <f>100*(K67/$Q$2)</f>
        <v>46.279420312700111</v>
      </c>
      <c r="M67" s="2">
        <f>100-L67</f>
        <v>53.720579687299889</v>
      </c>
      <c r="N67" s="2" t="s">
        <v>102</v>
      </c>
    </row>
    <row r="68" spans="1:15" s="5" customFormat="1" ht="29.5" thickBot="1" x14ac:dyDescent="0.4">
      <c r="A68" s="4">
        <v>1</v>
      </c>
      <c r="B68" s="4" t="s">
        <v>57</v>
      </c>
      <c r="C68" s="4">
        <v>5</v>
      </c>
      <c r="D68" s="4" t="s">
        <v>61</v>
      </c>
      <c r="E68" s="4" t="s">
        <v>13</v>
      </c>
      <c r="F68" s="4" t="s">
        <v>87</v>
      </c>
      <c r="G68" s="4">
        <v>0.183</v>
      </c>
      <c r="H68" s="4">
        <v>0.26200000000000001</v>
      </c>
      <c r="I68" s="4">
        <v>0.48199999999999998</v>
      </c>
      <c r="J68" s="4">
        <v>0.48699999999999999</v>
      </c>
      <c r="K68" s="4">
        <f t="shared" si="1"/>
        <v>4.869158878504673E-2</v>
      </c>
      <c r="L68" s="4">
        <f>100*(K68/$Q$2)</f>
        <v>25.664266080805493</v>
      </c>
      <c r="M68" s="4">
        <f>100-L68</f>
        <v>74.33573391919451</v>
      </c>
      <c r="N68" s="4" t="s">
        <v>102</v>
      </c>
      <c r="O68" s="5">
        <f>_xlfn.T.TEST(K68:K70,$U$2:$U$7,1,3)</f>
        <v>8.8375718576979553E-7</v>
      </c>
    </row>
    <row r="69" spans="1:15" s="5" customFormat="1" ht="29.5" thickBot="1" x14ac:dyDescent="0.4">
      <c r="A69" s="4">
        <v>1</v>
      </c>
      <c r="B69" s="4" t="s">
        <v>57</v>
      </c>
      <c r="C69" s="4">
        <v>6</v>
      </c>
      <c r="D69" s="4" t="s">
        <v>62</v>
      </c>
      <c r="E69" s="4" t="s">
        <v>13</v>
      </c>
      <c r="F69" s="4" t="s">
        <v>87</v>
      </c>
      <c r="G69" s="4">
        <v>0.188</v>
      </c>
      <c r="H69" s="4">
        <v>0.35099999999999998</v>
      </c>
      <c r="I69" s="4">
        <v>0.41599999999999998</v>
      </c>
      <c r="J69" s="4">
        <v>0.51</v>
      </c>
      <c r="K69" s="4">
        <f t="shared" si="1"/>
        <v>4.5205607476635518E-2</v>
      </c>
      <c r="L69" s="4">
        <f>100*(K69/$Q$2)</f>
        <v>23.826881964079881</v>
      </c>
      <c r="M69" s="4">
        <f>100-L69</f>
        <v>76.173118035920112</v>
      </c>
      <c r="N69" s="4" t="s">
        <v>102</v>
      </c>
    </row>
    <row r="70" spans="1:15" s="5" customFormat="1" ht="29.5" thickBot="1" x14ac:dyDescent="0.4">
      <c r="A70" s="4">
        <v>1</v>
      </c>
      <c r="B70" s="4" t="s">
        <v>57</v>
      </c>
      <c r="C70" s="4">
        <v>7</v>
      </c>
      <c r="D70" s="4" t="s">
        <v>63</v>
      </c>
      <c r="E70" s="4" t="s">
        <v>13</v>
      </c>
      <c r="F70" s="4" t="s">
        <v>87</v>
      </c>
      <c r="G70" s="4">
        <v>0.153</v>
      </c>
      <c r="H70" s="4">
        <v>0.33400000000000002</v>
      </c>
      <c r="I70" s="4">
        <v>0.49</v>
      </c>
      <c r="J70" s="4">
        <v>0.56599999999999995</v>
      </c>
      <c r="K70" s="4">
        <f t="shared" si="1"/>
        <v>6.0850467289719622E-2</v>
      </c>
      <c r="L70" s="4">
        <f>100*(K70/$Q$2)</f>
        <v>32.07294365683773</v>
      </c>
      <c r="M70" s="4">
        <f>100-L70</f>
        <v>67.927056343162263</v>
      </c>
      <c r="N70" s="4" t="s">
        <v>102</v>
      </c>
    </row>
    <row r="71" spans="1:15" ht="29.5" thickBot="1" x14ac:dyDescent="0.4">
      <c r="A71" s="2">
        <v>1</v>
      </c>
      <c r="B71" s="2" t="s">
        <v>57</v>
      </c>
      <c r="C71" s="2">
        <v>2</v>
      </c>
      <c r="D71" s="2" t="s">
        <v>58</v>
      </c>
      <c r="E71" s="2" t="s">
        <v>13</v>
      </c>
      <c r="F71" s="2" t="s">
        <v>86</v>
      </c>
      <c r="G71" s="2">
        <v>0.19400000000000001</v>
      </c>
      <c r="H71" s="2">
        <v>0.28999999999999998</v>
      </c>
      <c r="I71" s="2">
        <v>0.39400000000000002</v>
      </c>
      <c r="J71" s="2">
        <v>0.48299999999999998</v>
      </c>
      <c r="K71" s="2">
        <f t="shared" si="1"/>
        <v>4.1766355140186909E-2</v>
      </c>
      <c r="L71" s="2">
        <f>100*(K71/$Q$2)</f>
        <v>22.014127661251386</v>
      </c>
      <c r="M71" s="2">
        <f>100-L71</f>
        <v>77.985872338748607</v>
      </c>
      <c r="N71" s="2" t="s">
        <v>102</v>
      </c>
      <c r="O71">
        <f>_xlfn.T.TEST(K71:K73,$U$2:$U$7,1,3)</f>
        <v>7.1182369037796521E-5</v>
      </c>
    </row>
    <row r="72" spans="1:15" ht="29.5" thickBot="1" x14ac:dyDescent="0.4">
      <c r="A72" s="2">
        <v>1</v>
      </c>
      <c r="B72" s="2" t="s">
        <v>57</v>
      </c>
      <c r="C72" s="2">
        <v>3</v>
      </c>
      <c r="D72" s="2" t="s">
        <v>59</v>
      </c>
      <c r="E72" s="2" t="s">
        <v>13</v>
      </c>
      <c r="F72" s="2" t="s">
        <v>86</v>
      </c>
      <c r="G72" s="2">
        <v>0.19600000000000001</v>
      </c>
      <c r="H72" s="2">
        <v>0.31900000000000001</v>
      </c>
      <c r="I72" s="2">
        <v>0.46500000000000002</v>
      </c>
      <c r="J72" s="2">
        <v>0.73</v>
      </c>
      <c r="K72" s="2">
        <f t="shared" si="1"/>
        <v>7.3999999999999996E-2</v>
      </c>
      <c r="L72" s="2">
        <f>100*(K72/$Q$2)</f>
        <v>39.003773287489032</v>
      </c>
      <c r="M72" s="2">
        <f>100-L72</f>
        <v>60.996226712510968</v>
      </c>
      <c r="N72" s="2" t="s">
        <v>102</v>
      </c>
    </row>
    <row r="73" spans="1:15" ht="29.5" thickBot="1" x14ac:dyDescent="0.4">
      <c r="A73" s="2">
        <v>1</v>
      </c>
      <c r="B73" s="2" t="s">
        <v>57</v>
      </c>
      <c r="C73" s="2">
        <v>4</v>
      </c>
      <c r="D73" s="2" t="s">
        <v>60</v>
      </c>
      <c r="E73" s="2" t="s">
        <v>13</v>
      </c>
      <c r="F73" s="2" t="s">
        <v>86</v>
      </c>
      <c r="G73" s="2">
        <v>0.20200000000000001</v>
      </c>
      <c r="H73" s="2">
        <v>0.317</v>
      </c>
      <c r="I73" s="2">
        <v>0.44600000000000001</v>
      </c>
      <c r="J73" s="2">
        <v>0.65300000000000002</v>
      </c>
      <c r="K73" s="2">
        <f t="shared" si="1"/>
        <v>6.2971962616822433E-2</v>
      </c>
      <c r="L73" s="2">
        <f>100*(K73/$Q$2)</f>
        <v>33.191137207767255</v>
      </c>
      <c r="M73" s="2">
        <f>100-L73</f>
        <v>66.808862792232745</v>
      </c>
      <c r="N73" s="2" t="s">
        <v>102</v>
      </c>
    </row>
    <row r="74" spans="1:15" s="5" customFormat="1" ht="29.5" thickBot="1" x14ac:dyDescent="0.4">
      <c r="A74" s="4">
        <v>2</v>
      </c>
      <c r="B74" s="4" t="s">
        <v>45</v>
      </c>
      <c r="C74" s="4">
        <v>8</v>
      </c>
      <c r="D74" s="4" t="s">
        <v>54</v>
      </c>
      <c r="E74" s="4" t="s">
        <v>13</v>
      </c>
      <c r="F74" s="4" t="s">
        <v>85</v>
      </c>
      <c r="G74" s="4">
        <v>0.19</v>
      </c>
      <c r="H74" s="4">
        <v>0.27800000000000002</v>
      </c>
      <c r="I74" s="4">
        <v>0.32300000000000001</v>
      </c>
      <c r="J74" s="4">
        <v>0.33800000000000002</v>
      </c>
      <c r="K74" s="4">
        <f t="shared" si="1"/>
        <v>2.1728971962616823E-2</v>
      </c>
      <c r="L74" s="4">
        <f>100*(K74/$Q$2)</f>
        <v>11.452863462163679</v>
      </c>
      <c r="M74" s="4">
        <f>100-L74</f>
        <v>88.547136537836323</v>
      </c>
      <c r="N74" s="4" t="s">
        <v>102</v>
      </c>
      <c r="O74" s="5">
        <f>_xlfn.T.TEST(K74:K76,$U$2:$U$7,1,3)</f>
        <v>5.1972229933668202E-7</v>
      </c>
    </row>
    <row r="75" spans="1:15" s="5" customFormat="1" ht="29.5" thickBot="1" x14ac:dyDescent="0.4">
      <c r="A75" s="4">
        <v>2</v>
      </c>
      <c r="B75" s="4" t="s">
        <v>45</v>
      </c>
      <c r="C75" s="4">
        <v>9</v>
      </c>
      <c r="D75" s="4" t="s">
        <v>55</v>
      </c>
      <c r="E75" s="4" t="s">
        <v>13</v>
      </c>
      <c r="F75" s="4" t="s">
        <v>85</v>
      </c>
      <c r="G75" s="4">
        <v>0.19</v>
      </c>
      <c r="H75" s="4">
        <v>0.36199999999999999</v>
      </c>
      <c r="I75" s="4">
        <v>0.39900000000000002</v>
      </c>
      <c r="J75" s="4">
        <v>0.41</v>
      </c>
      <c r="K75" s="4">
        <f t="shared" si="1"/>
        <v>3.1672897196261686E-2</v>
      </c>
      <c r="L75" s="4">
        <f>100*(K75/$Q$2)</f>
        <v>16.694087859472134</v>
      </c>
      <c r="M75" s="4">
        <f>100-L75</f>
        <v>83.305912140527866</v>
      </c>
      <c r="N75" s="4" t="s">
        <v>102</v>
      </c>
    </row>
    <row r="76" spans="1:15" s="5" customFormat="1" ht="29.5" thickBot="1" x14ac:dyDescent="0.4">
      <c r="A76" s="4">
        <v>2</v>
      </c>
      <c r="B76" s="4" t="s">
        <v>45</v>
      </c>
      <c r="C76" s="4">
        <v>10</v>
      </c>
      <c r="D76" s="4" t="s">
        <v>56</v>
      </c>
      <c r="E76" s="4" t="s">
        <v>13</v>
      </c>
      <c r="F76" s="4" t="s">
        <v>85</v>
      </c>
      <c r="G76" s="4">
        <v>0.187</v>
      </c>
      <c r="H76" s="4">
        <v>0.39700000000000002</v>
      </c>
      <c r="I76" s="4">
        <v>0.4</v>
      </c>
      <c r="J76" s="4">
        <v>0.41</v>
      </c>
      <c r="K76" s="4">
        <f t="shared" si="1"/>
        <v>3.1158878504672891E-2</v>
      </c>
      <c r="L76" s="4">
        <f>100*(K76/$Q$2)</f>
        <v>16.42315990660374</v>
      </c>
      <c r="M76" s="4">
        <f>100-L76</f>
        <v>83.576840093396257</v>
      </c>
      <c r="N76" s="4" t="s">
        <v>102</v>
      </c>
    </row>
    <row r="77" spans="1:15" ht="29.5" thickBot="1" x14ac:dyDescent="0.4">
      <c r="A77" s="2">
        <v>2</v>
      </c>
      <c r="B77" s="2" t="s">
        <v>45</v>
      </c>
      <c r="C77" s="2">
        <v>5</v>
      </c>
      <c r="D77" s="2" t="s">
        <v>51</v>
      </c>
      <c r="E77" s="2" t="s">
        <v>13</v>
      </c>
      <c r="F77" s="2" t="s">
        <v>84</v>
      </c>
      <c r="G77" s="2">
        <v>0.17699999999999999</v>
      </c>
      <c r="H77" s="2">
        <v>0.248</v>
      </c>
      <c r="I77" s="2">
        <v>0.311</v>
      </c>
      <c r="J77" s="2">
        <v>0.41499999999999998</v>
      </c>
      <c r="K77" s="2">
        <f t="shared" si="1"/>
        <v>3.3186915887850471E-2</v>
      </c>
      <c r="L77" s="2">
        <f>100*(K77/$Q$2)</f>
        <v>17.492093829739023</v>
      </c>
      <c r="M77" s="2">
        <f>100-L77</f>
        <v>82.507906170260981</v>
      </c>
      <c r="N77" s="2" t="s">
        <v>102</v>
      </c>
      <c r="O77">
        <f>_xlfn.T.TEST(K77:K79,$U$2:$U$7,1,3)</f>
        <v>2.5898910132671689E-6</v>
      </c>
    </row>
    <row r="78" spans="1:15" ht="29.5" thickBot="1" x14ac:dyDescent="0.4">
      <c r="A78" s="2">
        <v>2</v>
      </c>
      <c r="B78" s="2" t="s">
        <v>45</v>
      </c>
      <c r="C78" s="2">
        <v>6</v>
      </c>
      <c r="D78" s="2" t="s">
        <v>52</v>
      </c>
      <c r="E78" s="2" t="s">
        <v>13</v>
      </c>
      <c r="F78" s="2" t="s">
        <v>84</v>
      </c>
      <c r="G78" s="2">
        <v>0.19</v>
      </c>
      <c r="H78" s="2">
        <v>0.28000000000000003</v>
      </c>
      <c r="I78" s="2">
        <v>0.36899999999999999</v>
      </c>
      <c r="J78" s="2">
        <v>0.42199999999999999</v>
      </c>
      <c r="K78" s="2">
        <f t="shared" si="1"/>
        <v>3.4028037383177563E-2</v>
      </c>
      <c r="L78" s="2">
        <f>100*(K78/$Q$2)</f>
        <v>17.935430479887291</v>
      </c>
      <c r="M78" s="2">
        <f>100-L78</f>
        <v>82.064569520112713</v>
      </c>
      <c r="N78" s="2" t="s">
        <v>102</v>
      </c>
    </row>
    <row r="79" spans="1:15" ht="29.5" thickBot="1" x14ac:dyDescent="0.4">
      <c r="A79" s="2">
        <v>2</v>
      </c>
      <c r="B79" s="2" t="s">
        <v>45</v>
      </c>
      <c r="C79" s="2">
        <v>7</v>
      </c>
      <c r="D79" s="2" t="s">
        <v>53</v>
      </c>
      <c r="E79" s="2" t="s">
        <v>13</v>
      </c>
      <c r="F79" s="2" t="s">
        <v>84</v>
      </c>
      <c r="G79" s="2">
        <v>0.19900000000000001</v>
      </c>
      <c r="H79" s="2">
        <v>0.28599999999999998</v>
      </c>
      <c r="I79" s="2">
        <v>0.40200000000000002</v>
      </c>
      <c r="J79" s="2">
        <v>0.45</v>
      </c>
      <c r="K79" s="2">
        <f t="shared" si="1"/>
        <v>3.7542056074766357E-2</v>
      </c>
      <c r="L79" s="2">
        <f>100*(K79/$Q$2)</f>
        <v>19.787592484951183</v>
      </c>
      <c r="M79" s="2">
        <f>100-L79</f>
        <v>80.212407515048824</v>
      </c>
      <c r="N79" s="2" t="s">
        <v>102</v>
      </c>
    </row>
    <row r="80" spans="1:15" s="5" customFormat="1" ht="29.5" thickBot="1" x14ac:dyDescent="0.4">
      <c r="A80" s="4">
        <v>2</v>
      </c>
      <c r="B80" s="4" t="s">
        <v>20</v>
      </c>
      <c r="C80" s="4">
        <v>2</v>
      </c>
      <c r="D80" s="4" t="s">
        <v>21</v>
      </c>
      <c r="E80" s="4" t="s">
        <v>22</v>
      </c>
      <c r="F80" s="4" t="s">
        <v>100</v>
      </c>
      <c r="G80" s="4">
        <v>0.17699999999999999</v>
      </c>
      <c r="H80" s="4">
        <v>0.21</v>
      </c>
      <c r="I80" s="4">
        <v>0.215</v>
      </c>
      <c r="J80" s="4">
        <v>0.25900000000000001</v>
      </c>
      <c r="K80" s="4">
        <f t="shared" si="1"/>
        <v>1.0813084112149535E-2</v>
      </c>
      <c r="L80" s="4">
        <f>100*(K80/$Q$2)</f>
        <v>5.6993389357950024</v>
      </c>
      <c r="M80" s="4">
        <f>100-L80</f>
        <v>94.300661064205002</v>
      </c>
      <c r="N80" s="4" t="s">
        <v>102</v>
      </c>
      <c r="O80" s="5">
        <f>_xlfn.T.TEST(K80:K82,$U$2:$U$7,1,3)</f>
        <v>4.6675676308352501E-7</v>
      </c>
    </row>
    <row r="81" spans="1:15" s="5" customFormat="1" ht="29.5" thickBot="1" x14ac:dyDescent="0.4">
      <c r="A81" s="4">
        <v>2</v>
      </c>
      <c r="B81" s="4" t="s">
        <v>20</v>
      </c>
      <c r="C81" s="4">
        <v>3</v>
      </c>
      <c r="D81" s="4" t="s">
        <v>23</v>
      </c>
      <c r="E81" s="4" t="s">
        <v>22</v>
      </c>
      <c r="F81" s="4" t="s">
        <v>100</v>
      </c>
      <c r="G81" s="4">
        <v>0.187</v>
      </c>
      <c r="H81" s="4">
        <v>0.21199999999999999</v>
      </c>
      <c r="I81" s="4">
        <v>0.219</v>
      </c>
      <c r="J81" s="4">
        <v>0.23400000000000001</v>
      </c>
      <c r="K81" s="4">
        <f t="shared" si="1"/>
        <v>6.504672897196263E-3</v>
      </c>
      <c r="L81" s="4">
        <f>100*(K81/$Q$2)</f>
        <v>3.4284700944799664</v>
      </c>
      <c r="M81" s="4">
        <f>100-L81</f>
        <v>96.571529905520038</v>
      </c>
      <c r="N81" s="4" t="s">
        <v>102</v>
      </c>
    </row>
    <row r="82" spans="1:15" s="5" customFormat="1" ht="29.5" thickBot="1" x14ac:dyDescent="0.4">
      <c r="A82" s="4">
        <v>2</v>
      </c>
      <c r="B82" s="4" t="s">
        <v>20</v>
      </c>
      <c r="C82" s="4">
        <v>4</v>
      </c>
      <c r="D82" s="4" t="s">
        <v>24</v>
      </c>
      <c r="E82" s="4" t="s">
        <v>22</v>
      </c>
      <c r="F82" s="4" t="s">
        <v>100</v>
      </c>
      <c r="G82" s="4">
        <v>0.17799999999999999</v>
      </c>
      <c r="H82" s="4">
        <v>0.184</v>
      </c>
      <c r="I82" s="4">
        <v>0.186</v>
      </c>
      <c r="J82" s="4">
        <v>0.19600000000000001</v>
      </c>
      <c r="K82" s="4">
        <f t="shared" si="1"/>
        <v>2.3925233644859836E-3</v>
      </c>
      <c r="L82" s="4">
        <f>100*(K82/$Q$2)</f>
        <v>1.2610464715328622</v>
      </c>
      <c r="M82" s="4">
        <f>100-L82</f>
        <v>98.738953528467135</v>
      </c>
      <c r="N82" s="4" t="s">
        <v>102</v>
      </c>
    </row>
    <row r="83" spans="1:15" ht="29.5" thickBot="1" x14ac:dyDescent="0.4">
      <c r="A83" s="2">
        <v>2</v>
      </c>
      <c r="B83" s="2" t="s">
        <v>20</v>
      </c>
      <c r="C83" s="2">
        <v>2</v>
      </c>
      <c r="D83" s="2" t="s">
        <v>21</v>
      </c>
      <c r="E83" s="2" t="s">
        <v>22</v>
      </c>
      <c r="F83" s="2" t="s">
        <v>100</v>
      </c>
      <c r="G83" s="2">
        <v>0.16200000000000001</v>
      </c>
      <c r="H83" s="2">
        <v>0.19600000000000001</v>
      </c>
      <c r="I83" s="2">
        <v>0.20499999999999999</v>
      </c>
      <c r="J83" s="2">
        <v>0.222</v>
      </c>
      <c r="K83" s="2">
        <f t="shared" si="1"/>
        <v>8.3457943925233629E-3</v>
      </c>
      <c r="L83" s="2">
        <f>100*(K83/$Q$2)</f>
        <v>4.3988847620267366</v>
      </c>
      <c r="M83" s="2">
        <f>100-L83</f>
        <v>95.601115237973261</v>
      </c>
      <c r="N83" s="2" t="s">
        <v>102</v>
      </c>
      <c r="O83">
        <f>_xlfn.T.TEST(K83:K85,$U$2:$U$7,1,3)</f>
        <v>8.1083689808127487E-7</v>
      </c>
    </row>
    <row r="84" spans="1:15" ht="29.5" thickBot="1" x14ac:dyDescent="0.4">
      <c r="A84" s="2">
        <v>2</v>
      </c>
      <c r="B84" s="2" t="s">
        <v>20</v>
      </c>
      <c r="C84" s="2">
        <v>3</v>
      </c>
      <c r="D84" s="2" t="s">
        <v>23</v>
      </c>
      <c r="E84" s="2" t="s">
        <v>22</v>
      </c>
      <c r="F84" s="2" t="s">
        <v>100</v>
      </c>
      <c r="G84" s="2">
        <v>0.183</v>
      </c>
      <c r="H84" s="2">
        <v>0.192</v>
      </c>
      <c r="I84" s="2">
        <v>0.19700000000000001</v>
      </c>
      <c r="J84" s="2">
        <v>0.20200000000000001</v>
      </c>
      <c r="K84" s="2">
        <f t="shared" si="1"/>
        <v>2.7102803738317783E-3</v>
      </c>
      <c r="L84" s="2">
        <f>100*(K84/$Q$2)</f>
        <v>1.4285292060333206</v>
      </c>
      <c r="M84" s="2">
        <f>100-L84</f>
        <v>98.571470793966682</v>
      </c>
      <c r="N84" s="2" t="s">
        <v>102</v>
      </c>
    </row>
    <row r="85" spans="1:15" ht="29.5" thickBot="1" x14ac:dyDescent="0.4">
      <c r="A85" s="2">
        <v>2</v>
      </c>
      <c r="B85" s="2" t="s">
        <v>20</v>
      </c>
      <c r="C85" s="2">
        <v>4</v>
      </c>
      <c r="D85" s="2" t="s">
        <v>24</v>
      </c>
      <c r="E85" s="2" t="s">
        <v>22</v>
      </c>
      <c r="F85" s="2" t="s">
        <v>100</v>
      </c>
      <c r="G85" s="2">
        <v>0.16700000000000001</v>
      </c>
      <c r="H85" s="2">
        <v>0.185</v>
      </c>
      <c r="I85" s="2">
        <v>0.185</v>
      </c>
      <c r="J85" s="2">
        <v>0.19800000000000001</v>
      </c>
      <c r="K85" s="2">
        <f t="shared" si="1"/>
        <v>4.1028037383177571E-3</v>
      </c>
      <c r="L85" s="2">
        <f>100*(K85/$Q$2)</f>
        <v>2.1624976601676797</v>
      </c>
      <c r="M85" s="2">
        <f>100-L85</f>
        <v>97.837502339832326</v>
      </c>
      <c r="N85" s="2" t="s">
        <v>102</v>
      </c>
    </row>
    <row r="86" spans="1:15" s="5" customFormat="1" ht="29.5" thickBot="1" x14ac:dyDescent="0.4">
      <c r="A86" s="4">
        <v>2</v>
      </c>
      <c r="B86" s="4" t="s">
        <v>45</v>
      </c>
      <c r="C86" s="4">
        <v>2</v>
      </c>
      <c r="D86" s="4" t="s">
        <v>46</v>
      </c>
      <c r="E86" s="4" t="s">
        <v>47</v>
      </c>
      <c r="F86" s="4" t="s">
        <v>48</v>
      </c>
      <c r="G86" s="4">
        <v>0.14899999999999999</v>
      </c>
      <c r="H86" s="4">
        <v>0.153</v>
      </c>
      <c r="I86" s="4">
        <v>0.14899999999999999</v>
      </c>
      <c r="J86" s="4">
        <v>0.14499999999999999</v>
      </c>
      <c r="K86" s="4">
        <f t="shared" si="1"/>
        <v>-5.9813084112149591E-4</v>
      </c>
      <c r="L86" s="4">
        <f>100*(K86/$Q$2)</f>
        <v>-0.31526161788321555</v>
      </c>
      <c r="M86" s="4">
        <f>100-L86</f>
        <v>100.31526161788321</v>
      </c>
      <c r="N86" s="4" t="s">
        <v>102</v>
      </c>
      <c r="O86" s="5">
        <f>_xlfn.T.TEST(K86:K88,$U$2:$U$7,1,3)</f>
        <v>1.2984597385953269E-6</v>
      </c>
    </row>
    <row r="87" spans="1:15" s="5" customFormat="1" ht="29.5" thickBot="1" x14ac:dyDescent="0.4">
      <c r="A87" s="4">
        <v>2</v>
      </c>
      <c r="B87" s="4" t="s">
        <v>45</v>
      </c>
      <c r="C87" s="4">
        <v>3</v>
      </c>
      <c r="D87" s="4" t="s">
        <v>49</v>
      </c>
      <c r="E87" s="4" t="s">
        <v>47</v>
      </c>
      <c r="F87" s="4" t="s">
        <v>48</v>
      </c>
      <c r="G87" s="4">
        <v>0.159</v>
      </c>
      <c r="H87" s="4">
        <v>0.154</v>
      </c>
      <c r="I87" s="4">
        <v>0.15</v>
      </c>
      <c r="J87" s="4">
        <v>0.14799999999999999</v>
      </c>
      <c r="K87" s="4">
        <f t="shared" si="1"/>
        <v>-1.6168224299065435E-3</v>
      </c>
      <c r="L87" s="4">
        <f>100*(K87/$Q$2)</f>
        <v>-0.85219156084056691</v>
      </c>
      <c r="M87" s="4">
        <f>100-L87</f>
        <v>100.85219156084057</v>
      </c>
      <c r="N87" s="4" t="s">
        <v>102</v>
      </c>
    </row>
    <row r="88" spans="1:15" s="5" customFormat="1" ht="29.5" thickBot="1" x14ac:dyDescent="0.4">
      <c r="A88" s="4">
        <v>2</v>
      </c>
      <c r="B88" s="4" t="s">
        <v>45</v>
      </c>
      <c r="C88" s="4">
        <v>4</v>
      </c>
      <c r="D88" s="4" t="s">
        <v>50</v>
      </c>
      <c r="E88" s="4" t="s">
        <v>47</v>
      </c>
      <c r="F88" s="4" t="s">
        <v>48</v>
      </c>
      <c r="G88" s="4">
        <v>0.153</v>
      </c>
      <c r="H88" s="4">
        <v>0.151</v>
      </c>
      <c r="I88" s="4">
        <v>0.14499999999999999</v>
      </c>
      <c r="J88" s="4">
        <v>0.14199999999999999</v>
      </c>
      <c r="K88" s="4">
        <f t="shared" si="1"/>
        <v>-1.6542056074766371E-3</v>
      </c>
      <c r="L88" s="4">
        <f>100*(K88/$Q$2)</f>
        <v>-0.87189541195826803</v>
      </c>
      <c r="M88" s="4">
        <f>100-L88</f>
        <v>100.87189541195826</v>
      </c>
      <c r="N88" s="4" t="s">
        <v>102</v>
      </c>
    </row>
    <row r="89" spans="1:15" ht="29.5" thickBot="1" x14ac:dyDescent="0.4">
      <c r="A89" s="2">
        <v>2</v>
      </c>
      <c r="B89" s="2" t="s">
        <v>45</v>
      </c>
      <c r="C89" s="2">
        <v>2</v>
      </c>
      <c r="D89" s="2" t="s">
        <v>46</v>
      </c>
      <c r="E89" s="2" t="s">
        <v>47</v>
      </c>
      <c r="F89" s="2" t="s">
        <v>48</v>
      </c>
      <c r="G89" s="2">
        <v>0.16300000000000001</v>
      </c>
      <c r="H89" s="2">
        <v>0.71299999999999997</v>
      </c>
      <c r="I89" s="2">
        <v>0.748</v>
      </c>
      <c r="J89" s="2">
        <v>1.0740000000000001</v>
      </c>
      <c r="K89" s="2">
        <f t="shared" si="1"/>
        <v>0.12259813084112149</v>
      </c>
      <c r="L89" s="2">
        <f>100*(K89/$Q$2)</f>
        <v>64.618779740500273</v>
      </c>
      <c r="M89" s="2">
        <f>100-L89</f>
        <v>35.381220259499727</v>
      </c>
      <c r="N89" s="2" t="s">
        <v>102</v>
      </c>
      <c r="O89">
        <f>_xlfn.T.TEST(K89:K91,$U$2:$U$7,1,3)</f>
        <v>9.1584574167846607E-3</v>
      </c>
    </row>
    <row r="90" spans="1:15" ht="29.5" thickBot="1" x14ac:dyDescent="0.4">
      <c r="A90" s="2">
        <v>2</v>
      </c>
      <c r="B90" s="2" t="s">
        <v>45</v>
      </c>
      <c r="C90" s="2">
        <v>3</v>
      </c>
      <c r="D90" s="2" t="s">
        <v>49</v>
      </c>
      <c r="E90" s="2" t="s">
        <v>47</v>
      </c>
      <c r="F90" s="2" t="s">
        <v>48</v>
      </c>
      <c r="G90" s="2">
        <v>0.153</v>
      </c>
      <c r="H90" s="2">
        <v>0.70099999999999996</v>
      </c>
      <c r="I90" s="2">
        <v>0.77900000000000003</v>
      </c>
      <c r="J90" s="2">
        <v>0.879</v>
      </c>
      <c r="K90" s="2">
        <f t="shared" si="1"/>
        <v>0.10209345794392523</v>
      </c>
      <c r="L90" s="2">
        <f>100*(K90/$Q$2)</f>
        <v>53.811217402441301</v>
      </c>
      <c r="M90" s="2">
        <f>100-L90</f>
        <v>46.188782597558699</v>
      </c>
      <c r="N90" s="2" t="s">
        <v>102</v>
      </c>
    </row>
    <row r="91" spans="1:15" ht="29.5" thickBot="1" x14ac:dyDescent="0.4">
      <c r="A91" s="2">
        <v>2</v>
      </c>
      <c r="B91" s="2" t="s">
        <v>45</v>
      </c>
      <c r="C91" s="2">
        <v>4</v>
      </c>
      <c r="D91" s="2" t="s">
        <v>50</v>
      </c>
      <c r="E91" s="2" t="s">
        <v>47</v>
      </c>
      <c r="F91" s="2" t="s">
        <v>48</v>
      </c>
      <c r="G91" s="2">
        <v>0.16500000000000001</v>
      </c>
      <c r="H91" s="2">
        <v>0.56499999999999995</v>
      </c>
      <c r="I91" s="2">
        <v>0.60499999999999998</v>
      </c>
      <c r="J91" s="2">
        <v>0.60199999999999998</v>
      </c>
      <c r="K91" s="2">
        <f t="shared" si="1"/>
        <v>6.2439252336448585E-2</v>
      </c>
      <c r="L91" s="2">
        <f>100*(K91/$Q$2)</f>
        <v>32.910357329340009</v>
      </c>
      <c r="M91" s="2">
        <f>100-L91</f>
        <v>67.089642670659998</v>
      </c>
      <c r="N91" s="2" t="s">
        <v>102</v>
      </c>
    </row>
    <row r="92" spans="1:15" s="5" customFormat="1" ht="29.5" thickBot="1" x14ac:dyDescent="0.4">
      <c r="A92" s="4">
        <v>1</v>
      </c>
      <c r="B92" s="4" t="s">
        <v>32</v>
      </c>
      <c r="C92" s="4">
        <v>8</v>
      </c>
      <c r="D92" s="4" t="s">
        <v>41</v>
      </c>
      <c r="E92" s="4" t="s">
        <v>13</v>
      </c>
      <c r="F92" s="4" t="s">
        <v>96</v>
      </c>
      <c r="G92" s="4">
        <v>0.224</v>
      </c>
      <c r="H92" s="4">
        <v>0.23599999999999999</v>
      </c>
      <c r="I92" s="4">
        <v>0.247</v>
      </c>
      <c r="J92" s="4">
        <v>0.32</v>
      </c>
      <c r="K92" s="4">
        <f>SLOPE(G92:J92, $G$1:$J$1)</f>
        <v>1.2401869158878507E-2</v>
      </c>
      <c r="L92" s="4">
        <f>100*(K92/$R$2)</f>
        <v>7.0009452419159848</v>
      </c>
      <c r="M92" s="4">
        <f>100-L92</f>
        <v>92.999054758084014</v>
      </c>
      <c r="N92" s="4" t="s">
        <v>102</v>
      </c>
      <c r="O92" s="5">
        <f>_xlfn.T.TEST(K92:K94,$T$2:$T$7,1,3)</f>
        <v>7.1299681548859389E-7</v>
      </c>
    </row>
    <row r="93" spans="1:15" s="5" customFormat="1" ht="29.5" thickBot="1" x14ac:dyDescent="0.4">
      <c r="A93" s="4">
        <v>1</v>
      </c>
      <c r="B93" s="4" t="s">
        <v>32</v>
      </c>
      <c r="C93" s="4">
        <v>9</v>
      </c>
      <c r="D93" s="4" t="s">
        <v>42</v>
      </c>
      <c r="E93" s="4" t="s">
        <v>13</v>
      </c>
      <c r="F93" s="4" t="s">
        <v>96</v>
      </c>
      <c r="G93" s="4">
        <v>0.20300000000000001</v>
      </c>
      <c r="H93" s="4">
        <v>0.20799999999999999</v>
      </c>
      <c r="I93" s="4">
        <v>0.23400000000000001</v>
      </c>
      <c r="J93" s="4">
        <v>0.3</v>
      </c>
      <c r="K93" s="4">
        <f t="shared" ref="K93:K156" si="2">SLOPE(G93:J93, $G$1:$J$1)</f>
        <v>1.3093457943925232E-2</v>
      </c>
      <c r="L93" s="4">
        <f>100*(K93/$R$2)</f>
        <v>7.3913521355872591</v>
      </c>
      <c r="M93" s="4">
        <f>100-L93</f>
        <v>92.608647864412745</v>
      </c>
      <c r="N93" s="4" t="s">
        <v>102</v>
      </c>
    </row>
    <row r="94" spans="1:15" s="5" customFormat="1" ht="29.5" thickBot="1" x14ac:dyDescent="0.4">
      <c r="A94" s="4">
        <v>1</v>
      </c>
      <c r="B94" s="4" t="s">
        <v>32</v>
      </c>
      <c r="C94" s="4">
        <v>10</v>
      </c>
      <c r="D94" s="4" t="s">
        <v>43</v>
      </c>
      <c r="E94" s="4" t="s">
        <v>13</v>
      </c>
      <c r="F94" s="4" t="s">
        <v>96</v>
      </c>
      <c r="G94" s="4">
        <v>0.19900000000000001</v>
      </c>
      <c r="H94" s="4">
        <v>0.19500000000000001</v>
      </c>
      <c r="I94" s="4">
        <v>0.20300000000000001</v>
      </c>
      <c r="J94" s="4">
        <v>0.218</v>
      </c>
      <c r="K94" s="4">
        <f t="shared" si="2"/>
        <v>2.6074766355140178E-3</v>
      </c>
      <c r="L94" s="4">
        <f>100*(K94/$R$2)</f>
        <v>1.4719395045173767</v>
      </c>
      <c r="M94" s="4">
        <f>100-L94</f>
        <v>98.52806049548262</v>
      </c>
      <c r="N94" s="4" t="s">
        <v>102</v>
      </c>
    </row>
    <row r="95" spans="1:15" ht="29.5" thickBot="1" x14ac:dyDescent="0.4">
      <c r="A95" s="2">
        <v>1</v>
      </c>
      <c r="B95" s="2" t="s">
        <v>32</v>
      </c>
      <c r="C95" s="2">
        <v>5</v>
      </c>
      <c r="D95" s="2" t="s">
        <v>38</v>
      </c>
      <c r="E95" s="2" t="s">
        <v>13</v>
      </c>
      <c r="F95" s="2" t="s">
        <v>95</v>
      </c>
      <c r="G95" s="2">
        <v>0.17499999999999999</v>
      </c>
      <c r="H95" s="2">
        <v>0.28000000000000003</v>
      </c>
      <c r="I95" s="2">
        <v>0.28499999999999998</v>
      </c>
      <c r="J95" s="2">
        <v>0.252</v>
      </c>
      <c r="K95" s="2">
        <f t="shared" si="2"/>
        <v>1.1551401869158878E-2</v>
      </c>
      <c r="L95" s="2">
        <f>100*(K95/$R$2)</f>
        <v>6.5208502780769821</v>
      </c>
      <c r="M95" s="2">
        <f>100-L95</f>
        <v>93.479149721923022</v>
      </c>
      <c r="N95" s="2" t="s">
        <v>103</v>
      </c>
      <c r="O95">
        <f>_xlfn.T.TEST(K95:K97,$T$2:$T$7,1,3)</f>
        <v>3.9188175720891031E-6</v>
      </c>
    </row>
    <row r="96" spans="1:15" ht="29.5" thickBot="1" x14ac:dyDescent="0.4">
      <c r="A96" s="2">
        <v>1</v>
      </c>
      <c r="B96" s="2" t="s">
        <v>32</v>
      </c>
      <c r="C96" s="2">
        <v>6</v>
      </c>
      <c r="D96" s="2" t="s">
        <v>39</v>
      </c>
      <c r="E96" s="2" t="s">
        <v>13</v>
      </c>
      <c r="F96" s="2" t="s">
        <v>95</v>
      </c>
      <c r="G96" s="2">
        <v>0.16200000000000001</v>
      </c>
      <c r="H96" s="2">
        <v>0.26400000000000001</v>
      </c>
      <c r="I96" s="2">
        <v>0.25900000000000001</v>
      </c>
      <c r="J96" s="2">
        <v>0.246</v>
      </c>
      <c r="K96" s="2">
        <f t="shared" si="2"/>
        <v>1.1878504672897193E-2</v>
      </c>
      <c r="L96" s="2">
        <f>100*(K96/$R$2)</f>
        <v>6.7055021872458269</v>
      </c>
      <c r="M96" s="2">
        <f>100-L96</f>
        <v>93.294497812754173</v>
      </c>
      <c r="N96" s="2" t="s">
        <v>103</v>
      </c>
    </row>
    <row r="97" spans="1:15" ht="29.5" thickBot="1" x14ac:dyDescent="0.4">
      <c r="A97" s="2">
        <v>1</v>
      </c>
      <c r="B97" s="2" t="s">
        <v>32</v>
      </c>
      <c r="C97" s="2">
        <v>7</v>
      </c>
      <c r="D97" s="2" t="s">
        <v>40</v>
      </c>
      <c r="E97" s="2" t="s">
        <v>13</v>
      </c>
      <c r="F97" s="2" t="s">
        <v>95</v>
      </c>
      <c r="G97" s="2">
        <v>0.17</v>
      </c>
      <c r="H97" s="2">
        <v>0.24299999999999999</v>
      </c>
      <c r="I97" s="2">
        <v>0.29399999999999998</v>
      </c>
      <c r="J97" s="2">
        <v>0.22900000000000001</v>
      </c>
      <c r="K97" s="2">
        <f t="shared" si="2"/>
        <v>1.0915887850467288E-2</v>
      </c>
      <c r="L97" s="2">
        <f>100*(K97/$R$2)</f>
        <v>6.1620979974060797</v>
      </c>
      <c r="M97" s="2">
        <f>100-L97</f>
        <v>93.837902002593921</v>
      </c>
      <c r="N97" s="2" t="s">
        <v>103</v>
      </c>
    </row>
    <row r="98" spans="1:15" s="5" customFormat="1" ht="29.5" thickBot="1" x14ac:dyDescent="0.4">
      <c r="A98" s="4">
        <v>1</v>
      </c>
      <c r="B98" s="4" t="s">
        <v>20</v>
      </c>
      <c r="C98" s="4">
        <v>8</v>
      </c>
      <c r="D98" s="4" t="s">
        <v>28</v>
      </c>
      <c r="E98" s="4" t="s">
        <v>13</v>
      </c>
      <c r="F98" s="4" t="s">
        <v>94</v>
      </c>
      <c r="G98" s="4">
        <v>0.19</v>
      </c>
      <c r="H98" s="4">
        <v>0.26500000000000001</v>
      </c>
      <c r="I98" s="4">
        <v>0.26900000000000002</v>
      </c>
      <c r="J98" s="4">
        <v>0.25800000000000001</v>
      </c>
      <c r="K98" s="4">
        <f t="shared" si="2"/>
        <v>9.8504672897196267E-3</v>
      </c>
      <c r="L98" s="4">
        <f>100*(K98/$R$2)</f>
        <v>5.5606603503989804</v>
      </c>
      <c r="M98" s="4">
        <f>100-L98</f>
        <v>94.439339649601024</v>
      </c>
      <c r="N98" s="4" t="s">
        <v>103</v>
      </c>
      <c r="O98" s="5">
        <f>_xlfn.T.TEST(K98:K100,$T$2:$T$7,1,3)</f>
        <v>1.3970775157204019E-6</v>
      </c>
    </row>
    <row r="99" spans="1:15" s="5" customFormat="1" ht="29.5" thickBot="1" x14ac:dyDescent="0.4">
      <c r="A99" s="4">
        <v>1</v>
      </c>
      <c r="B99" s="4" t="s">
        <v>20</v>
      </c>
      <c r="C99" s="4">
        <v>9</v>
      </c>
      <c r="D99" s="4" t="s">
        <v>29</v>
      </c>
      <c r="E99" s="4" t="s">
        <v>13</v>
      </c>
      <c r="F99" s="4" t="s">
        <v>94</v>
      </c>
      <c r="G99" s="4">
        <v>0.20200000000000001</v>
      </c>
      <c r="H99" s="4">
        <v>0.314</v>
      </c>
      <c r="I99" s="4">
        <v>0.32200000000000001</v>
      </c>
      <c r="J99" s="4">
        <v>0.33200000000000002</v>
      </c>
      <c r="K99" s="4">
        <f t="shared" si="2"/>
        <v>1.8261682242990657E-2</v>
      </c>
      <c r="L99" s="4">
        <f>100*(K99/$R$2)</f>
        <v>10.308852300455037</v>
      </c>
      <c r="M99" s="4">
        <f>100-L99</f>
        <v>89.691147699544956</v>
      </c>
      <c r="N99" s="4" t="s">
        <v>103</v>
      </c>
    </row>
    <row r="100" spans="1:15" s="5" customFormat="1" ht="29.5" thickBot="1" x14ac:dyDescent="0.4">
      <c r="A100" s="4">
        <v>1</v>
      </c>
      <c r="B100" s="4" t="s">
        <v>20</v>
      </c>
      <c r="C100" s="4">
        <v>10</v>
      </c>
      <c r="D100" s="4" t="s">
        <v>30</v>
      </c>
      <c r="E100" s="4" t="s">
        <v>13</v>
      </c>
      <c r="F100" s="4" t="s">
        <v>94</v>
      </c>
      <c r="G100" s="4">
        <v>0.193</v>
      </c>
      <c r="H100" s="4">
        <v>0.29799999999999999</v>
      </c>
      <c r="I100" s="4">
        <v>0.317</v>
      </c>
      <c r="J100" s="4">
        <v>0.315</v>
      </c>
      <c r="K100" s="4">
        <f t="shared" si="2"/>
        <v>1.7672897196261684E-2</v>
      </c>
      <c r="L100" s="4">
        <f>100*(K100/$R$2)</f>
        <v>9.9764788639511135</v>
      </c>
      <c r="M100" s="4">
        <f>100-L100</f>
        <v>90.023521136048885</v>
      </c>
      <c r="N100" s="4" t="s">
        <v>103</v>
      </c>
    </row>
    <row r="101" spans="1:15" ht="29.5" thickBot="1" x14ac:dyDescent="0.4">
      <c r="A101" s="2">
        <v>1</v>
      </c>
      <c r="B101" s="2" t="s">
        <v>20</v>
      </c>
      <c r="C101" s="2">
        <v>5</v>
      </c>
      <c r="D101" s="2" t="s">
        <v>25</v>
      </c>
      <c r="E101" s="2" t="s">
        <v>13</v>
      </c>
      <c r="F101" s="2" t="s">
        <v>93</v>
      </c>
      <c r="G101" s="2">
        <v>0.192</v>
      </c>
      <c r="H101" s="2">
        <v>0.30199999999999999</v>
      </c>
      <c r="I101" s="2">
        <v>0.51600000000000001</v>
      </c>
      <c r="J101" s="2">
        <v>0.77600000000000002</v>
      </c>
      <c r="K101" s="2">
        <f t="shared" si="2"/>
        <v>8.3009345794392536E-2</v>
      </c>
      <c r="L101" s="2">
        <f>100*(K101/$R$2)</f>
        <v>46.859378778219877</v>
      </c>
      <c r="M101" s="2">
        <f>100-L101</f>
        <v>53.140621221780123</v>
      </c>
      <c r="N101" s="2" t="s">
        <v>103</v>
      </c>
      <c r="O101">
        <f>_xlfn.T.TEST(K101:K103,$T$2:$T$7,1,3)</f>
        <v>3.3370427180587833E-5</v>
      </c>
    </row>
    <row r="102" spans="1:15" ht="29.5" thickBot="1" x14ac:dyDescent="0.4">
      <c r="A102" s="2">
        <v>1</v>
      </c>
      <c r="B102" s="2" t="s">
        <v>20</v>
      </c>
      <c r="C102" s="2">
        <v>6</v>
      </c>
      <c r="D102" s="2" t="s">
        <v>26</v>
      </c>
      <c r="E102" s="2" t="s">
        <v>13</v>
      </c>
      <c r="F102" s="2" t="s">
        <v>93</v>
      </c>
      <c r="G102" s="2">
        <v>0.18</v>
      </c>
      <c r="H102" s="2">
        <v>0.35199999999999998</v>
      </c>
      <c r="I102" s="2">
        <v>0.66600000000000004</v>
      </c>
      <c r="J102" s="2">
        <v>0.84299999999999997</v>
      </c>
      <c r="K102" s="2">
        <f t="shared" si="2"/>
        <v>9.843925233644861E-2</v>
      </c>
      <c r="L102" s="2">
        <f>100*(K102/$R$2)</f>
        <v>55.56967312215604</v>
      </c>
      <c r="M102" s="2">
        <f>100-L102</f>
        <v>44.43032687784396</v>
      </c>
      <c r="N102" s="2" t="s">
        <v>103</v>
      </c>
    </row>
    <row r="103" spans="1:15" ht="29.5" thickBot="1" x14ac:dyDescent="0.4">
      <c r="A103" s="2">
        <v>1</v>
      </c>
      <c r="B103" s="2" t="s">
        <v>20</v>
      </c>
      <c r="C103" s="2">
        <v>7</v>
      </c>
      <c r="D103" s="2" t="s">
        <v>27</v>
      </c>
      <c r="E103" s="2" t="s">
        <v>13</v>
      </c>
      <c r="F103" s="2" t="s">
        <v>93</v>
      </c>
      <c r="G103" s="2">
        <v>0.185</v>
      </c>
      <c r="H103" s="2">
        <v>0.33800000000000002</v>
      </c>
      <c r="I103" s="2">
        <v>0.626</v>
      </c>
      <c r="J103" s="2">
        <v>0.81699999999999995</v>
      </c>
      <c r="K103" s="2">
        <f t="shared" si="2"/>
        <v>9.3102803738317752E-2</v>
      </c>
      <c r="L103" s="2">
        <f>100*(K103/$R$2)</f>
        <v>52.557209118287126</v>
      </c>
      <c r="M103" s="2">
        <f>100-L103</f>
        <v>47.442790881712874</v>
      </c>
      <c r="N103" s="2" t="s">
        <v>103</v>
      </c>
    </row>
    <row r="104" spans="1:15" s="5" customFormat="1" ht="29.5" thickBot="1" x14ac:dyDescent="0.4">
      <c r="A104" s="4">
        <v>1</v>
      </c>
      <c r="B104" s="4" t="s">
        <v>6</v>
      </c>
      <c r="C104" s="4">
        <v>5</v>
      </c>
      <c r="D104" s="4" t="s">
        <v>12</v>
      </c>
      <c r="E104" s="4" t="s">
        <v>13</v>
      </c>
      <c r="F104" s="4" t="s">
        <v>92</v>
      </c>
      <c r="G104" s="4">
        <v>0.17399999999999999</v>
      </c>
      <c r="H104" s="4">
        <v>0.4</v>
      </c>
      <c r="I104" s="4">
        <v>0.67</v>
      </c>
      <c r="J104" s="4">
        <v>0.85599999999999998</v>
      </c>
      <c r="K104" s="4">
        <f t="shared" si="2"/>
        <v>9.9700934579439252E-2</v>
      </c>
      <c r="L104" s="4">
        <f>100*(K104/$R$2)</f>
        <v>56.281901914664445</v>
      </c>
      <c r="M104" s="4">
        <f>100-L104</f>
        <v>43.718098085335555</v>
      </c>
      <c r="N104" s="4" t="s">
        <v>103</v>
      </c>
      <c r="O104" s="5">
        <f>_xlfn.T.TEST(K104:K106,$T$2:$T$7,1,3)</f>
        <v>4.0305873288877296E-5</v>
      </c>
    </row>
    <row r="105" spans="1:15" s="5" customFormat="1" ht="29.5" thickBot="1" x14ac:dyDescent="0.4">
      <c r="A105" s="4">
        <v>1</v>
      </c>
      <c r="B105" s="4" t="s">
        <v>6</v>
      </c>
      <c r="C105" s="4">
        <v>6</v>
      </c>
      <c r="D105" s="4" t="s">
        <v>14</v>
      </c>
      <c r="E105" s="4" t="s">
        <v>13</v>
      </c>
      <c r="F105" s="4" t="s">
        <v>92</v>
      </c>
      <c r="G105" s="4">
        <v>0.20200000000000001</v>
      </c>
      <c r="H105" s="4">
        <v>0.48699999999999999</v>
      </c>
      <c r="I105" s="4">
        <v>0.66900000000000004</v>
      </c>
      <c r="J105" s="4">
        <v>0.8</v>
      </c>
      <c r="K105" s="4">
        <f t="shared" si="2"/>
        <v>8.6485981308411231E-2</v>
      </c>
      <c r="L105" s="4">
        <f>100*(K105/$R$2)</f>
        <v>48.82196478424305</v>
      </c>
      <c r="M105" s="4">
        <f>100-L105</f>
        <v>51.17803521575695</v>
      </c>
      <c r="N105" s="4" t="s">
        <v>103</v>
      </c>
    </row>
    <row r="106" spans="1:15" s="5" customFormat="1" ht="29.5" thickBot="1" x14ac:dyDescent="0.4">
      <c r="A106" s="4">
        <v>1</v>
      </c>
      <c r="B106" s="4" t="s">
        <v>6</v>
      </c>
      <c r="C106" s="4">
        <v>7</v>
      </c>
      <c r="D106" s="4" t="s">
        <v>15</v>
      </c>
      <c r="E106" s="4" t="s">
        <v>13</v>
      </c>
      <c r="F106" s="4" t="s">
        <v>92</v>
      </c>
      <c r="G106" s="4">
        <v>0.17599999999999999</v>
      </c>
      <c r="H106" s="4">
        <v>0.40899999999999997</v>
      </c>
      <c r="I106" s="4">
        <v>0.67500000000000004</v>
      </c>
      <c r="J106" s="4">
        <v>0.8</v>
      </c>
      <c r="K106" s="4">
        <f t="shared" si="2"/>
        <v>9.2598130841121506E-2</v>
      </c>
      <c r="L106" s="4">
        <f>100*(K106/$R$2)</f>
        <v>52.272317601283781</v>
      </c>
      <c r="M106" s="4">
        <f>100-L106</f>
        <v>47.727682398716219</v>
      </c>
      <c r="N106" s="4" t="s">
        <v>103</v>
      </c>
    </row>
    <row r="107" spans="1:15" ht="29.5" thickBot="1" x14ac:dyDescent="0.4">
      <c r="A107" s="2">
        <v>1</v>
      </c>
      <c r="B107" s="2" t="s">
        <v>45</v>
      </c>
      <c r="C107" s="2">
        <v>5</v>
      </c>
      <c r="D107" s="2" t="s">
        <v>51</v>
      </c>
      <c r="E107" s="2" t="s">
        <v>13</v>
      </c>
      <c r="F107" s="2" t="s">
        <v>97</v>
      </c>
      <c r="G107" s="2">
        <v>0.184</v>
      </c>
      <c r="H107" s="2">
        <v>0.29399999999999998</v>
      </c>
      <c r="I107" s="2">
        <v>0.50900000000000001</v>
      </c>
      <c r="J107" s="2">
        <v>0.50800000000000001</v>
      </c>
      <c r="K107" s="2">
        <f t="shared" si="2"/>
        <v>5.1467289719626171E-2</v>
      </c>
      <c r="L107" s="2">
        <f>100*(K107/$R$2)</f>
        <v>29.053658965509666</v>
      </c>
      <c r="M107" s="2">
        <f>100-L107</f>
        <v>70.946341034490331</v>
      </c>
      <c r="N107" s="2" t="s">
        <v>103</v>
      </c>
      <c r="O107">
        <f>_xlfn.T.TEST(K107:K109,$T$2:$T$7,1,3)</f>
        <v>4.6540565882893317E-6</v>
      </c>
    </row>
    <row r="108" spans="1:15" ht="29.5" thickBot="1" x14ac:dyDescent="0.4">
      <c r="A108" s="2">
        <v>1</v>
      </c>
      <c r="B108" s="2" t="s">
        <v>45</v>
      </c>
      <c r="C108" s="2">
        <v>6</v>
      </c>
      <c r="D108" s="2" t="s">
        <v>52</v>
      </c>
      <c r="E108" s="2" t="s">
        <v>13</v>
      </c>
      <c r="F108" s="2" t="s">
        <v>97</v>
      </c>
      <c r="G108" s="2">
        <v>0.159</v>
      </c>
      <c r="H108" s="2">
        <v>0.32300000000000001</v>
      </c>
      <c r="I108" s="2">
        <v>0.55000000000000004</v>
      </c>
      <c r="J108" s="2">
        <v>0.60099999999999998</v>
      </c>
      <c r="K108" s="2">
        <f t="shared" si="2"/>
        <v>6.7373831775700943E-2</v>
      </c>
      <c r="L108" s="2">
        <f>100*(K108/$R$2)</f>
        <v>38.033017519949006</v>
      </c>
      <c r="M108" s="2">
        <f>100-L108</f>
        <v>61.966982480050994</v>
      </c>
      <c r="N108" s="2" t="s">
        <v>103</v>
      </c>
    </row>
    <row r="109" spans="1:15" ht="29.5" thickBot="1" x14ac:dyDescent="0.4">
      <c r="A109" s="2">
        <v>1</v>
      </c>
      <c r="B109" s="2" t="s">
        <v>45</v>
      </c>
      <c r="C109" s="2">
        <v>7</v>
      </c>
      <c r="D109" s="2" t="s">
        <v>53</v>
      </c>
      <c r="E109" s="2" t="s">
        <v>13</v>
      </c>
      <c r="F109" s="2" t="s">
        <v>97</v>
      </c>
      <c r="G109" s="2">
        <v>0.17199999999999999</v>
      </c>
      <c r="H109" s="2">
        <v>0.28799999999999998</v>
      </c>
      <c r="I109" s="2">
        <v>0.495</v>
      </c>
      <c r="J109" s="2">
        <v>0.60199999999999998</v>
      </c>
      <c r="K109" s="2">
        <f t="shared" si="2"/>
        <v>6.4084112149532718E-2</v>
      </c>
      <c r="L109" s="2">
        <f>100*(K109/$R$2)</f>
        <v>36.17594689059375</v>
      </c>
      <c r="M109" s="2">
        <f>100-L109</f>
        <v>63.82405310940625</v>
      </c>
      <c r="N109" s="2" t="s">
        <v>103</v>
      </c>
    </row>
    <row r="110" spans="1:15" s="5" customFormat="1" ht="29.5" thickBot="1" x14ac:dyDescent="0.4">
      <c r="A110" s="4">
        <v>1</v>
      </c>
      <c r="B110" s="4" t="s">
        <v>67</v>
      </c>
      <c r="C110" s="4">
        <v>8</v>
      </c>
      <c r="D110" s="4" t="s">
        <v>74</v>
      </c>
      <c r="E110" s="4" t="s">
        <v>13</v>
      </c>
      <c r="F110" s="4" t="s">
        <v>91</v>
      </c>
      <c r="G110" s="4">
        <v>0.189</v>
      </c>
      <c r="H110" s="4">
        <v>0.19900000000000001</v>
      </c>
      <c r="I110" s="4">
        <v>0.20499999999999999</v>
      </c>
      <c r="J110" s="4">
        <v>0.20599999999999999</v>
      </c>
      <c r="K110" s="4">
        <f t="shared" si="2"/>
        <v>2.5327102803738293E-3</v>
      </c>
      <c r="L110" s="4">
        <f>100*(K110/$R$2)</f>
        <v>1.4297333538502108</v>
      </c>
      <c r="M110" s="4">
        <f>100-L110</f>
        <v>98.57026664614979</v>
      </c>
      <c r="N110" s="4" t="s">
        <v>103</v>
      </c>
      <c r="O110" s="5">
        <f>_xlfn.T.TEST(K110:K112,$T$2:$T$7,1,3)</f>
        <v>2.1234608981372548E-6</v>
      </c>
    </row>
    <row r="111" spans="1:15" s="5" customFormat="1" ht="29.5" thickBot="1" x14ac:dyDescent="0.4">
      <c r="A111" s="4">
        <v>1</v>
      </c>
      <c r="B111" s="4" t="s">
        <v>67</v>
      </c>
      <c r="C111" s="4">
        <v>9</v>
      </c>
      <c r="D111" s="4" t="s">
        <v>75</v>
      </c>
      <c r="E111" s="4" t="s">
        <v>13</v>
      </c>
      <c r="F111" s="4" t="s">
        <v>91</v>
      </c>
      <c r="G111" s="4">
        <v>0.185</v>
      </c>
      <c r="H111" s="4">
        <v>0.21099999999999999</v>
      </c>
      <c r="I111" s="4">
        <v>0.224</v>
      </c>
      <c r="J111" s="4">
        <v>0.24099999999999999</v>
      </c>
      <c r="K111" s="4">
        <f t="shared" si="2"/>
        <v>7.8971962616822423E-3</v>
      </c>
      <c r="L111" s="4">
        <f>100*(K111/$R$2)</f>
        <v>4.4580246642192964</v>
      </c>
      <c r="M111" s="4">
        <f>100-L111</f>
        <v>95.541975335780705</v>
      </c>
      <c r="N111" s="4" t="s">
        <v>103</v>
      </c>
    </row>
    <row r="112" spans="1:15" s="5" customFormat="1" ht="29.5" thickBot="1" x14ac:dyDescent="0.4">
      <c r="A112" s="4">
        <v>1</v>
      </c>
      <c r="B112" s="4" t="s">
        <v>67</v>
      </c>
      <c r="C112" s="4">
        <v>10</v>
      </c>
      <c r="D112" s="4" t="s">
        <v>76</v>
      </c>
      <c r="E112" s="4" t="s">
        <v>13</v>
      </c>
      <c r="F112" s="4" t="s">
        <v>91</v>
      </c>
      <c r="G112" s="4">
        <v>0.187</v>
      </c>
      <c r="H112" s="4">
        <v>0.217</v>
      </c>
      <c r="I112" s="4">
        <v>0.20799999999999999</v>
      </c>
      <c r="J112" s="4">
        <v>0.23400000000000001</v>
      </c>
      <c r="K112" s="4">
        <f t="shared" si="2"/>
        <v>5.8504672897196274E-3</v>
      </c>
      <c r="L112" s="4">
        <f>100*(K112/$R$2)</f>
        <v>3.3026312897056571</v>
      </c>
      <c r="M112" s="4">
        <f>100-L112</f>
        <v>96.697368710294342</v>
      </c>
      <c r="N112" s="4" t="s">
        <v>103</v>
      </c>
    </row>
    <row r="113" spans="1:15" ht="29.5" thickBot="1" x14ac:dyDescent="0.4">
      <c r="A113" s="2">
        <v>1</v>
      </c>
      <c r="B113" s="2" t="s">
        <v>67</v>
      </c>
      <c r="C113" s="2">
        <v>5</v>
      </c>
      <c r="D113" s="2" t="s">
        <v>71</v>
      </c>
      <c r="E113" s="2" t="s">
        <v>13</v>
      </c>
      <c r="F113" s="2" t="s">
        <v>90</v>
      </c>
      <c r="G113" s="2">
        <v>0.19800000000000001</v>
      </c>
      <c r="H113" s="2">
        <v>0.29799999999999999</v>
      </c>
      <c r="I113" s="2">
        <v>0.47299999999999998</v>
      </c>
      <c r="J113" s="2">
        <v>0.84299999999999997</v>
      </c>
      <c r="K113" s="2">
        <f t="shared" si="2"/>
        <v>8.841121495327102E-2</v>
      </c>
      <c r="L113" s="2">
        <f>100*(K113/$R$2)</f>
        <v>49.908773163922532</v>
      </c>
      <c r="M113" s="2">
        <f>100-L113</f>
        <v>50.091226836077468</v>
      </c>
      <c r="N113" s="2" t="s">
        <v>103</v>
      </c>
      <c r="O113">
        <f>_xlfn.T.TEST(K113:K115,$T$2:$T$7,1,3)</f>
        <v>2.7994585110858984E-2</v>
      </c>
    </row>
    <row r="114" spans="1:15" ht="29.5" thickBot="1" x14ac:dyDescent="0.4">
      <c r="A114" s="2">
        <v>1</v>
      </c>
      <c r="B114" s="2" t="s">
        <v>67</v>
      </c>
      <c r="C114" s="2">
        <v>6</v>
      </c>
      <c r="D114" s="2" t="s">
        <v>72</v>
      </c>
      <c r="E114" s="2" t="s">
        <v>13</v>
      </c>
      <c r="F114" s="2" t="s">
        <v>90</v>
      </c>
      <c r="G114" s="2">
        <v>0.192</v>
      </c>
      <c r="H114" s="2">
        <v>0.26700000000000002</v>
      </c>
      <c r="I114" s="2">
        <v>0.46300000000000002</v>
      </c>
      <c r="J114" s="2">
        <v>0.92900000000000005</v>
      </c>
      <c r="K114" s="2">
        <f t="shared" si="2"/>
        <v>0.10010280373831777</v>
      </c>
      <c r="L114" s="2">
        <f>100*(K114/$R$2)</f>
        <v>56.508759974500464</v>
      </c>
      <c r="M114" s="2">
        <f>100-L114</f>
        <v>43.491240025499536</v>
      </c>
      <c r="N114" s="2" t="s">
        <v>103</v>
      </c>
    </row>
    <row r="115" spans="1:15" ht="29.5" thickBot="1" x14ac:dyDescent="0.4">
      <c r="A115" s="2">
        <v>1</v>
      </c>
      <c r="B115" s="2" t="s">
        <v>67</v>
      </c>
      <c r="C115" s="2">
        <v>7</v>
      </c>
      <c r="D115" s="2" t="s">
        <v>73</v>
      </c>
      <c r="E115" s="2" t="s">
        <v>13</v>
      </c>
      <c r="F115" s="2" t="s">
        <v>90</v>
      </c>
      <c r="G115" s="2">
        <v>0.20899999999999999</v>
      </c>
      <c r="H115" s="2">
        <v>0.216</v>
      </c>
      <c r="I115" s="2">
        <v>0.224</v>
      </c>
      <c r="J115" s="2">
        <v>0.22900000000000001</v>
      </c>
      <c r="K115" s="2">
        <f t="shared" si="2"/>
        <v>2.934579439252339E-3</v>
      </c>
      <c r="L115" s="2">
        <f>100*(K115/$R$2)</f>
        <v>1.6565914136862252</v>
      </c>
      <c r="M115" s="2">
        <f>100-L115</f>
        <v>98.343408586313771</v>
      </c>
      <c r="N115" s="2" t="s">
        <v>103</v>
      </c>
    </row>
    <row r="116" spans="1:15" s="5" customFormat="1" ht="29.5" thickBot="1" x14ac:dyDescent="0.4">
      <c r="A116" s="4">
        <v>1</v>
      </c>
      <c r="B116" s="4" t="s">
        <v>45</v>
      </c>
      <c r="C116" s="4">
        <v>8</v>
      </c>
      <c r="D116" s="4" t="s">
        <v>54</v>
      </c>
      <c r="E116" s="4" t="s">
        <v>13</v>
      </c>
      <c r="F116" s="4" t="s">
        <v>98</v>
      </c>
      <c r="G116" s="4">
        <v>0.219</v>
      </c>
      <c r="H116" s="4">
        <v>0.26500000000000001</v>
      </c>
      <c r="I116" s="4">
        <v>0.746</v>
      </c>
      <c r="J116" s="4">
        <v>0.73699999999999999</v>
      </c>
      <c r="K116" s="4">
        <f t="shared" si="2"/>
        <v>8.6271028037383179E-2</v>
      </c>
      <c r="L116" s="4">
        <f>100*(K116/$R$2)</f>
        <v>48.700622101074941</v>
      </c>
      <c r="M116" s="4">
        <f>100-L116</f>
        <v>51.299377898925059</v>
      </c>
      <c r="N116" s="4" t="s">
        <v>103</v>
      </c>
      <c r="O116" s="5">
        <f>_xlfn.T.TEST(K116:K118,$T$2:$T$7,1,3)</f>
        <v>6.9774461597114955E-5</v>
      </c>
    </row>
    <row r="117" spans="1:15" s="5" customFormat="1" ht="29.5" thickBot="1" x14ac:dyDescent="0.4">
      <c r="A117" s="4">
        <v>1</v>
      </c>
      <c r="B117" s="4" t="s">
        <v>45</v>
      </c>
      <c r="C117" s="4">
        <v>9</v>
      </c>
      <c r="D117" s="4" t="s">
        <v>55</v>
      </c>
      <c r="E117" s="4" t="s">
        <v>13</v>
      </c>
      <c r="F117" s="4" t="s">
        <v>98</v>
      </c>
      <c r="G117" s="4">
        <v>0.19900000000000001</v>
      </c>
      <c r="H117" s="4">
        <v>0.34799999999999998</v>
      </c>
      <c r="I117" s="4">
        <v>0.65800000000000003</v>
      </c>
      <c r="J117" s="4">
        <v>0.754</v>
      </c>
      <c r="K117" s="4">
        <f t="shared" si="2"/>
        <v>8.4700934579439252E-2</v>
      </c>
      <c r="L117" s="4">
        <f>100*(K117/$R$2)</f>
        <v>47.814292937064479</v>
      </c>
      <c r="M117" s="4">
        <f>100-L117</f>
        <v>52.185707062935521</v>
      </c>
      <c r="N117" s="4" t="s">
        <v>103</v>
      </c>
    </row>
    <row r="118" spans="1:15" s="5" customFormat="1" ht="29.5" thickBot="1" x14ac:dyDescent="0.4">
      <c r="A118" s="4">
        <v>1</v>
      </c>
      <c r="B118" s="4" t="s">
        <v>45</v>
      </c>
      <c r="C118" s="4">
        <v>10</v>
      </c>
      <c r="D118" s="4" t="s">
        <v>56</v>
      </c>
      <c r="E118" s="4" t="s">
        <v>13</v>
      </c>
      <c r="F118" s="4" t="s">
        <v>98</v>
      </c>
      <c r="G118" s="4">
        <v>0.20100000000000001</v>
      </c>
      <c r="H118" s="4">
        <v>0.52200000000000002</v>
      </c>
      <c r="I118" s="4">
        <v>0.75700000000000001</v>
      </c>
      <c r="J118" s="4">
        <v>0.77800000000000002</v>
      </c>
      <c r="K118" s="4">
        <f t="shared" si="2"/>
        <v>8.7084112149532725E-2</v>
      </c>
      <c r="L118" s="4">
        <f>100*(K118/$R$2)</f>
        <v>49.159613989580372</v>
      </c>
      <c r="M118" s="4">
        <f>100-L118</f>
        <v>50.840386010419628</v>
      </c>
      <c r="N118" s="4" t="s">
        <v>103</v>
      </c>
    </row>
    <row r="119" spans="1:15" ht="29.5" thickBot="1" x14ac:dyDescent="0.4">
      <c r="A119" s="2">
        <v>1</v>
      </c>
      <c r="B119" s="2" t="s">
        <v>67</v>
      </c>
      <c r="C119" s="2">
        <v>2</v>
      </c>
      <c r="D119" s="2" t="s">
        <v>68</v>
      </c>
      <c r="E119" s="2" t="s">
        <v>13</v>
      </c>
      <c r="F119" s="2" t="s">
        <v>89</v>
      </c>
      <c r="G119" s="2">
        <v>0.19</v>
      </c>
      <c r="H119" s="2">
        <v>0.76100000000000001</v>
      </c>
      <c r="I119" s="2">
        <v>0.83</v>
      </c>
      <c r="J119" s="2">
        <v>1.163</v>
      </c>
      <c r="K119" s="2">
        <f t="shared" si="2"/>
        <v>0.1321121495327103</v>
      </c>
      <c r="L119" s="2">
        <f>100*(K119/$R$2)</f>
        <v>74.578268228880447</v>
      </c>
      <c r="M119" s="2">
        <f>100-L119</f>
        <v>25.421731771119553</v>
      </c>
      <c r="N119" s="2" t="s">
        <v>103</v>
      </c>
      <c r="O119">
        <f>_xlfn.T.TEST(K119:K121,$T$2:$T$7,1,3)</f>
        <v>9.0711442429208811E-4</v>
      </c>
    </row>
    <row r="120" spans="1:15" ht="29.5" thickBot="1" x14ac:dyDescent="0.4">
      <c r="A120" s="2">
        <v>1</v>
      </c>
      <c r="B120" s="2" t="s">
        <v>67</v>
      </c>
      <c r="C120" s="2">
        <v>3</v>
      </c>
      <c r="D120" s="2" t="s">
        <v>69</v>
      </c>
      <c r="E120" s="2" t="s">
        <v>13</v>
      </c>
      <c r="F120" s="2" t="s">
        <v>89</v>
      </c>
      <c r="G120" s="2">
        <v>0.17799999999999999</v>
      </c>
      <c r="H120" s="2">
        <v>0.79200000000000004</v>
      </c>
      <c r="I120" s="2">
        <v>0.96899999999999997</v>
      </c>
      <c r="J120" s="2">
        <v>1.1060000000000001</v>
      </c>
      <c r="K120" s="2">
        <f t="shared" si="2"/>
        <v>0.13249532710280376</v>
      </c>
      <c r="L120" s="2">
        <f>100*(K120/$R$2)</f>
        <v>74.794574751049666</v>
      </c>
      <c r="M120" s="2">
        <f>100-L120</f>
        <v>25.205425248950334</v>
      </c>
      <c r="N120" s="2" t="s">
        <v>103</v>
      </c>
    </row>
    <row r="121" spans="1:15" ht="29.5" thickBot="1" x14ac:dyDescent="0.4">
      <c r="A121" s="2">
        <v>1</v>
      </c>
      <c r="B121" s="2" t="s">
        <v>67</v>
      </c>
      <c r="C121" s="2">
        <v>4</v>
      </c>
      <c r="D121" s="2" t="s">
        <v>70</v>
      </c>
      <c r="E121" s="2" t="s">
        <v>13</v>
      </c>
      <c r="F121" s="2" t="s">
        <v>89</v>
      </c>
      <c r="G121" s="2">
        <v>0.17199999999999999</v>
      </c>
      <c r="H121" s="2">
        <v>0.65700000000000003</v>
      </c>
      <c r="I121" s="2">
        <v>0.87</v>
      </c>
      <c r="J121" s="2">
        <v>1.0049999999999999</v>
      </c>
      <c r="K121" s="2">
        <f t="shared" si="2"/>
        <v>0.12022429906542055</v>
      </c>
      <c r="L121" s="2">
        <f>100*(K121/$R$2)</f>
        <v>67.867490272801206</v>
      </c>
      <c r="M121" s="2">
        <f>100-L121</f>
        <v>32.132509727198794</v>
      </c>
      <c r="N121" s="2" t="s">
        <v>103</v>
      </c>
    </row>
    <row r="122" spans="1:15" ht="44" thickBot="1" x14ac:dyDescent="0.4">
      <c r="A122" s="2">
        <v>2</v>
      </c>
      <c r="B122" s="2" t="s">
        <v>6</v>
      </c>
      <c r="C122" s="2">
        <v>2</v>
      </c>
      <c r="D122" s="2" t="s">
        <v>7</v>
      </c>
      <c r="E122" s="2" t="s">
        <v>8</v>
      </c>
      <c r="F122" s="2" t="s">
        <v>9</v>
      </c>
      <c r="G122" s="2">
        <v>0.14000000000000001</v>
      </c>
      <c r="H122" s="2">
        <v>0.54600000000000004</v>
      </c>
      <c r="I122" s="2">
        <v>0.89800000000000002</v>
      </c>
      <c r="J122" s="2">
        <v>0.94799999999999995</v>
      </c>
      <c r="K122" s="2">
        <f t="shared" si="2"/>
        <v>0.1222056074766355</v>
      </c>
      <c r="L122" s="2">
        <f>100*(K122/$R$2)</f>
        <v>68.985953265481086</v>
      </c>
      <c r="M122" s="2">
        <f>100-L122</f>
        <v>31.014046734518914</v>
      </c>
      <c r="N122" s="2" t="s">
        <v>103</v>
      </c>
      <c r="O122">
        <f>_xlfn.T.TEST(K122:K124,$T$2:$T$7,1,3)</f>
        <v>3.6859125876841092E-3</v>
      </c>
    </row>
    <row r="123" spans="1:15" ht="44" thickBot="1" x14ac:dyDescent="0.4">
      <c r="A123" s="2">
        <v>2</v>
      </c>
      <c r="B123" s="2" t="s">
        <v>6</v>
      </c>
      <c r="C123" s="2">
        <v>3</v>
      </c>
      <c r="D123" s="2" t="s">
        <v>10</v>
      </c>
      <c r="E123" s="2" t="s">
        <v>8</v>
      </c>
      <c r="F123" s="2" t="s">
        <v>9</v>
      </c>
      <c r="G123" s="2">
        <v>0.14399999999999999</v>
      </c>
      <c r="H123" s="2">
        <v>0.51</v>
      </c>
      <c r="I123" s="2">
        <v>0.80600000000000005</v>
      </c>
      <c r="J123" s="2">
        <v>0.875</v>
      </c>
      <c r="K123" s="2">
        <f t="shared" si="2"/>
        <v>0.10948598130841121</v>
      </c>
      <c r="L123" s="2">
        <f>100*(K123/$R$2)</f>
        <v>61.805631883229651</v>
      </c>
      <c r="M123" s="2">
        <f>100-L123</f>
        <v>38.194368116770349</v>
      </c>
      <c r="N123" s="2" t="s">
        <v>103</v>
      </c>
    </row>
    <row r="124" spans="1:15" ht="44" thickBot="1" x14ac:dyDescent="0.4">
      <c r="A124" s="2">
        <v>2</v>
      </c>
      <c r="B124" s="2" t="s">
        <v>6</v>
      </c>
      <c r="C124" s="2">
        <v>4</v>
      </c>
      <c r="D124" s="2" t="s">
        <v>11</v>
      </c>
      <c r="E124" s="2" t="s">
        <v>8</v>
      </c>
      <c r="F124" s="2" t="s">
        <v>9</v>
      </c>
      <c r="G124" s="2">
        <v>0.23100000000000001</v>
      </c>
      <c r="H124" s="2">
        <v>0.52</v>
      </c>
      <c r="I124" s="2">
        <v>0.78800000000000003</v>
      </c>
      <c r="J124" s="2">
        <v>1.246</v>
      </c>
      <c r="K124" s="2">
        <f t="shared" si="2"/>
        <v>0.14124299065420559</v>
      </c>
      <c r="L124" s="2">
        <f>100*(K124/$R$2)</f>
        <v>79.732694379107954</v>
      </c>
      <c r="M124" s="2">
        <f>100-L124</f>
        <v>20.267305620892046</v>
      </c>
      <c r="N124" s="2" t="s">
        <v>103</v>
      </c>
    </row>
    <row r="125" spans="1:15" ht="44" thickBot="1" x14ac:dyDescent="0.4">
      <c r="A125" s="2">
        <v>2</v>
      </c>
      <c r="B125" s="2" t="s">
        <v>6</v>
      </c>
      <c r="C125" s="2">
        <v>2</v>
      </c>
      <c r="D125" s="2" t="s">
        <v>7</v>
      </c>
      <c r="E125" s="2" t="s">
        <v>8</v>
      </c>
      <c r="F125" s="2" t="s">
        <v>9</v>
      </c>
      <c r="G125" s="2">
        <v>0.16200000000000001</v>
      </c>
      <c r="H125" s="2">
        <v>0.47899999999999998</v>
      </c>
      <c r="I125" s="2">
        <v>0.60199999999999998</v>
      </c>
      <c r="J125" s="2">
        <v>0.67100000000000004</v>
      </c>
      <c r="K125" s="2">
        <f t="shared" si="2"/>
        <v>7.3514018691588801E-2</v>
      </c>
      <c r="L125" s="2">
        <f>100*(K125/$R$2)</f>
        <v>41.499197643489936</v>
      </c>
      <c r="M125" s="2">
        <f>100-L125</f>
        <v>58.500802356510064</v>
      </c>
      <c r="N125" s="2" t="s">
        <v>103</v>
      </c>
      <c r="O125">
        <f>_xlfn.T.TEST(K125:K127,$T$2:$T$7,1,3)</f>
        <v>1.955648036509027E-4</v>
      </c>
    </row>
    <row r="126" spans="1:15" ht="44" thickBot="1" x14ac:dyDescent="0.4">
      <c r="A126" s="2">
        <v>2</v>
      </c>
      <c r="B126" s="2" t="s">
        <v>6</v>
      </c>
      <c r="C126" s="2">
        <v>3</v>
      </c>
      <c r="D126" s="2" t="s">
        <v>10</v>
      </c>
      <c r="E126" s="2" t="s">
        <v>8</v>
      </c>
      <c r="F126" s="2" t="s">
        <v>9</v>
      </c>
      <c r="G126" s="2">
        <v>0.13300000000000001</v>
      </c>
      <c r="H126" s="2">
        <v>0.40200000000000002</v>
      </c>
      <c r="I126" s="2">
        <v>0.44900000000000001</v>
      </c>
      <c r="J126" s="2">
        <v>0.46800000000000003</v>
      </c>
      <c r="K126" s="2">
        <f t="shared" si="2"/>
        <v>4.7925233644859816E-2</v>
      </c>
      <c r="L126" s="2">
        <f>100*(K126/$R$2)</f>
        <v>27.054142577652723</v>
      </c>
      <c r="M126" s="2">
        <f>100-L126</f>
        <v>72.945857422347274</v>
      </c>
      <c r="N126" s="2" t="s">
        <v>103</v>
      </c>
    </row>
    <row r="127" spans="1:15" ht="44" thickBot="1" x14ac:dyDescent="0.4">
      <c r="A127" s="2">
        <v>2</v>
      </c>
      <c r="B127" s="2" t="s">
        <v>6</v>
      </c>
      <c r="C127" s="2">
        <v>4</v>
      </c>
      <c r="D127" s="2" t="s">
        <v>11</v>
      </c>
      <c r="E127" s="2" t="s">
        <v>8</v>
      </c>
      <c r="F127" s="2" t="s">
        <v>9</v>
      </c>
      <c r="G127" s="2">
        <v>0.14099999999999999</v>
      </c>
      <c r="H127" s="2">
        <v>0.47099999999999997</v>
      </c>
      <c r="I127" s="2">
        <v>0.39</v>
      </c>
      <c r="J127" s="2">
        <v>0.42699999999999999</v>
      </c>
      <c r="K127" s="2">
        <f t="shared" si="2"/>
        <v>3.7130841121495325E-2</v>
      </c>
      <c r="L127" s="2">
        <f>100*(K127/$R$2)</f>
        <v>20.960629575080787</v>
      </c>
      <c r="M127" s="2">
        <f>100-L127</f>
        <v>79.039370424919213</v>
      </c>
      <c r="N127" s="2" t="s">
        <v>103</v>
      </c>
    </row>
    <row r="128" spans="1:15" ht="29.5" thickBot="1" x14ac:dyDescent="0.4">
      <c r="A128" s="2">
        <v>2</v>
      </c>
      <c r="B128" s="2" t="s">
        <v>32</v>
      </c>
      <c r="C128" s="2">
        <v>2</v>
      </c>
      <c r="D128" s="2" t="s">
        <v>33</v>
      </c>
      <c r="E128" s="2" t="s">
        <v>34</v>
      </c>
      <c r="F128" s="2" t="s">
        <v>35</v>
      </c>
      <c r="G128" s="2">
        <v>0.14899999999999999</v>
      </c>
      <c r="H128" s="2">
        <v>0.61899999999999999</v>
      </c>
      <c r="I128" s="2">
        <v>0.88</v>
      </c>
      <c r="J128" s="2">
        <v>1.3080000000000001</v>
      </c>
      <c r="K128" s="2">
        <f t="shared" si="2"/>
        <v>0.1617943925233645</v>
      </c>
      <c r="L128" s="2">
        <f>100*(K128/$R$2)</f>
        <v>91.334110043744928</v>
      </c>
      <c r="M128" s="2">
        <f>100-L128</f>
        <v>8.6658899562550715</v>
      </c>
      <c r="N128" s="2" t="s">
        <v>103</v>
      </c>
      <c r="O128">
        <f>_xlfn.T.TEST(K128:K130,$T$2:$T$7,1,3)</f>
        <v>9.0542820620285985E-2</v>
      </c>
    </row>
    <row r="129" spans="1:15" ht="29.5" thickBot="1" x14ac:dyDescent="0.4">
      <c r="A129" s="2">
        <v>2</v>
      </c>
      <c r="B129" s="2" t="s">
        <v>32</v>
      </c>
      <c r="C129" s="2">
        <v>3</v>
      </c>
      <c r="D129" s="2" t="s">
        <v>36</v>
      </c>
      <c r="E129" s="2" t="s">
        <v>34</v>
      </c>
      <c r="F129" s="2" t="s">
        <v>35</v>
      </c>
      <c r="G129" s="2">
        <v>0.17799999999999999</v>
      </c>
      <c r="H129" s="2">
        <v>0.82599999999999996</v>
      </c>
      <c r="I129" s="2">
        <v>1.0669999999999999</v>
      </c>
      <c r="J129" s="2">
        <v>1.3160000000000001</v>
      </c>
      <c r="K129" s="2">
        <f t="shared" si="2"/>
        <v>0.16163551401869161</v>
      </c>
      <c r="L129" s="2">
        <f>100*(K129/$R$2)</f>
        <v>91.244421973577204</v>
      </c>
      <c r="M129" s="2">
        <f>100-L129</f>
        <v>8.7555780264227963</v>
      </c>
      <c r="N129" s="2" t="s">
        <v>103</v>
      </c>
    </row>
    <row r="130" spans="1:15" ht="29.5" thickBot="1" x14ac:dyDescent="0.4">
      <c r="A130" s="2">
        <v>2</v>
      </c>
      <c r="B130" s="2" t="s">
        <v>32</v>
      </c>
      <c r="C130" s="2">
        <v>4</v>
      </c>
      <c r="D130" s="2" t="s">
        <v>37</v>
      </c>
      <c r="E130" s="2" t="s">
        <v>34</v>
      </c>
      <c r="F130" s="2" t="s">
        <v>35</v>
      </c>
      <c r="G130" s="2">
        <v>0.16400000000000001</v>
      </c>
      <c r="H130" s="2">
        <v>0.61899999999999999</v>
      </c>
      <c r="I130" s="2">
        <v>0.81599999999999995</v>
      </c>
      <c r="J130" s="2">
        <v>1.389</v>
      </c>
      <c r="K130" s="2">
        <f t="shared" si="2"/>
        <v>0.16654205607476635</v>
      </c>
      <c r="L130" s="2">
        <f>100*(K130/$R$2)</f>
        <v>94.014200611109885</v>
      </c>
      <c r="M130" s="2">
        <f>100-L130</f>
        <v>5.9857993888901149</v>
      </c>
      <c r="N130" s="2" t="s">
        <v>103</v>
      </c>
    </row>
    <row r="131" spans="1:15" ht="29.5" thickBot="1" x14ac:dyDescent="0.4">
      <c r="A131" s="2">
        <v>2</v>
      </c>
      <c r="B131" s="2" t="s">
        <v>32</v>
      </c>
      <c r="C131" s="2">
        <v>2</v>
      </c>
      <c r="D131" s="2" t="s">
        <v>33</v>
      </c>
      <c r="E131" s="2" t="s">
        <v>34</v>
      </c>
      <c r="F131" s="2" t="s">
        <v>35</v>
      </c>
      <c r="G131" s="2">
        <v>0.154</v>
      </c>
      <c r="H131" s="2">
        <v>0.627</v>
      </c>
      <c r="I131" s="2">
        <v>0.89100000000000001</v>
      </c>
      <c r="J131" s="2">
        <v>1.7809999999999999</v>
      </c>
      <c r="K131" s="2">
        <f t="shared" si="2"/>
        <v>0.2188504672897196</v>
      </c>
      <c r="L131" s="2">
        <f>100*(K131/$R$2)</f>
        <v>123.54267877162515</v>
      </c>
      <c r="M131" s="2">
        <f>100-L131</f>
        <v>-23.542678771625148</v>
      </c>
      <c r="N131" s="2" t="s">
        <v>103</v>
      </c>
      <c r="O131">
        <f>_xlfn.T.TEST(K131:K133,$T$2:$T$7,1,3)</f>
        <v>0.22776580565659046</v>
      </c>
    </row>
    <row r="132" spans="1:15" ht="29.5" thickBot="1" x14ac:dyDescent="0.4">
      <c r="A132" s="2">
        <v>2</v>
      </c>
      <c r="B132" s="2" t="s">
        <v>32</v>
      </c>
      <c r="C132" s="2">
        <v>3</v>
      </c>
      <c r="D132" s="2" t="s">
        <v>36</v>
      </c>
      <c r="E132" s="2" t="s">
        <v>34</v>
      </c>
      <c r="F132" s="2" t="s">
        <v>35</v>
      </c>
      <c r="G132" s="2">
        <v>0.14399999999999999</v>
      </c>
      <c r="H132" s="2">
        <v>0.59299999999999997</v>
      </c>
      <c r="I132" s="2">
        <v>0.64800000000000002</v>
      </c>
      <c r="J132" s="2">
        <v>1.4874000000000001</v>
      </c>
      <c r="K132" s="2">
        <f t="shared" si="2"/>
        <v>0.17417943925233645</v>
      </c>
      <c r="L132" s="2">
        <f>100*(K132/$R$2)</f>
        <v>98.325558901760786</v>
      </c>
      <c r="M132" s="2">
        <f>100-L132</f>
        <v>1.6744410982392139</v>
      </c>
      <c r="N132" s="2" t="s">
        <v>103</v>
      </c>
    </row>
    <row r="133" spans="1:15" ht="29.5" thickBot="1" x14ac:dyDescent="0.4">
      <c r="A133" s="2">
        <v>2</v>
      </c>
      <c r="B133" s="2" t="s">
        <v>32</v>
      </c>
      <c r="C133" s="2">
        <v>4</v>
      </c>
      <c r="D133" s="2" t="s">
        <v>37</v>
      </c>
      <c r="E133" s="2" t="s">
        <v>34</v>
      </c>
      <c r="F133" s="2" t="s">
        <v>35</v>
      </c>
      <c r="G133" s="2">
        <v>0.14399999999999999</v>
      </c>
      <c r="H133" s="2">
        <v>0.58799999999999997</v>
      </c>
      <c r="I133" s="2">
        <v>0.76500000000000001</v>
      </c>
      <c r="J133" s="2">
        <v>1.4881</v>
      </c>
      <c r="K133" s="2">
        <f t="shared" si="2"/>
        <v>0.17987196261682242</v>
      </c>
      <c r="L133" s="2">
        <f>100*(K133/$R$2)</f>
        <v>101.53902969818205</v>
      </c>
      <c r="M133" s="2">
        <f>100-L133</f>
        <v>-1.5390296981820484</v>
      </c>
      <c r="N133" s="2" t="s">
        <v>103</v>
      </c>
    </row>
    <row r="134" spans="1:15" ht="29.5" thickBot="1" x14ac:dyDescent="0.4">
      <c r="A134" s="2">
        <v>2</v>
      </c>
      <c r="B134" s="2" t="s">
        <v>32</v>
      </c>
      <c r="C134" s="2">
        <v>8</v>
      </c>
      <c r="D134" s="2" t="s">
        <v>41</v>
      </c>
      <c r="E134" s="2" t="s">
        <v>13</v>
      </c>
      <c r="F134" s="2" t="s">
        <v>83</v>
      </c>
      <c r="G134" s="2">
        <v>0.17100000000000001</v>
      </c>
      <c r="H134" s="2">
        <v>0.85199999999999998</v>
      </c>
      <c r="I134" s="2">
        <v>0.96499999999999997</v>
      </c>
      <c r="J134" s="2">
        <v>1.1499999999999999</v>
      </c>
      <c r="K134" s="2">
        <f t="shared" si="2"/>
        <v>0.13695327102803734</v>
      </c>
      <c r="L134" s="2">
        <f>100*(K134/$R$2)</f>
        <v>77.311116484579344</v>
      </c>
      <c r="M134" s="2">
        <f>100-L134</f>
        <v>22.688883515420656</v>
      </c>
      <c r="N134" s="2" t="s">
        <v>103</v>
      </c>
      <c r="O134">
        <f>_xlfn.T.TEST(K134:K136,$T$2:$T$7,1,3)</f>
        <v>4.2444824437374001E-3</v>
      </c>
    </row>
    <row r="135" spans="1:15" ht="29.5" thickBot="1" x14ac:dyDescent="0.4">
      <c r="A135" s="2">
        <v>2</v>
      </c>
      <c r="B135" s="2" t="s">
        <v>32</v>
      </c>
      <c r="C135" s="2">
        <v>9</v>
      </c>
      <c r="D135" s="2" t="s">
        <v>42</v>
      </c>
      <c r="E135" s="2" t="s">
        <v>13</v>
      </c>
      <c r="F135" s="2" t="s">
        <v>83</v>
      </c>
      <c r="G135" s="2">
        <v>0.17399999999999999</v>
      </c>
      <c r="H135" s="2">
        <v>0.68600000000000005</v>
      </c>
      <c r="I135" s="2">
        <v>0.80700000000000005</v>
      </c>
      <c r="J135" s="2">
        <v>1.232</v>
      </c>
      <c r="K135" s="2">
        <f t="shared" si="2"/>
        <v>0.1437663551401869</v>
      </c>
      <c r="L135" s="2">
        <f>100*(K135/$R$2)</f>
        <v>81.157151964124765</v>
      </c>
      <c r="M135" s="2">
        <f>100-L135</f>
        <v>18.842848035875235</v>
      </c>
      <c r="N135" s="2" t="s">
        <v>103</v>
      </c>
    </row>
    <row r="136" spans="1:15" ht="29.5" thickBot="1" x14ac:dyDescent="0.4">
      <c r="A136" s="2">
        <v>2</v>
      </c>
      <c r="B136" s="2" t="s">
        <v>32</v>
      </c>
      <c r="C136" s="2">
        <v>10</v>
      </c>
      <c r="D136" s="2" t="s">
        <v>43</v>
      </c>
      <c r="E136" s="2" t="s">
        <v>13</v>
      </c>
      <c r="F136" s="2" t="s">
        <v>83</v>
      </c>
      <c r="G136" s="2">
        <v>0.17199999999999999</v>
      </c>
      <c r="H136" s="2">
        <v>0.745</v>
      </c>
      <c r="I136" s="2">
        <v>0.92300000000000004</v>
      </c>
      <c r="J136" s="2">
        <v>1.1830000000000001</v>
      </c>
      <c r="K136" s="2">
        <f t="shared" si="2"/>
        <v>0.14185981308411214</v>
      </c>
      <c r="L136" s="2">
        <f>100*(K136/$R$2)</f>
        <v>80.080895122112068</v>
      </c>
      <c r="M136" s="2">
        <f>100-L136</f>
        <v>19.919104877887932</v>
      </c>
      <c r="N136" s="2" t="s">
        <v>103</v>
      </c>
    </row>
    <row r="137" spans="1:15" ht="29.5" thickBot="1" x14ac:dyDescent="0.4">
      <c r="A137" s="2">
        <v>1</v>
      </c>
      <c r="B137" s="2" t="s">
        <v>32</v>
      </c>
      <c r="C137" s="2">
        <v>5</v>
      </c>
      <c r="D137" s="2" t="s">
        <v>38</v>
      </c>
      <c r="E137" s="2" t="s">
        <v>13</v>
      </c>
      <c r="F137" s="2" t="s">
        <v>82</v>
      </c>
      <c r="G137" s="2">
        <v>0.25900000000000001</v>
      </c>
      <c r="H137" s="2">
        <v>0.81</v>
      </c>
      <c r="I137" s="2">
        <v>1.0369999999999999</v>
      </c>
      <c r="J137" s="2">
        <v>0.997</v>
      </c>
      <c r="K137" s="2">
        <f t="shared" si="2"/>
        <v>0.11057009345794393</v>
      </c>
      <c r="L137" s="2">
        <f>100*(K137/$R$2)</f>
        <v>62.417621067903553</v>
      </c>
      <c r="M137" s="2">
        <f>100-L137</f>
        <v>37.582378932096447</v>
      </c>
      <c r="N137" s="2" t="s">
        <v>103</v>
      </c>
      <c r="O137">
        <f>_xlfn.T.TEST(K137:K139,$T$2:$T$7,1,3)</f>
        <v>2.5805378876123286E-3</v>
      </c>
    </row>
    <row r="138" spans="1:15" ht="29.5" thickBot="1" x14ac:dyDescent="0.4">
      <c r="A138" s="2">
        <v>1</v>
      </c>
      <c r="B138" s="2" t="s">
        <v>32</v>
      </c>
      <c r="C138" s="2">
        <v>6</v>
      </c>
      <c r="D138" s="2" t="s">
        <v>39</v>
      </c>
      <c r="E138" s="2" t="s">
        <v>13</v>
      </c>
      <c r="F138" s="2" t="s">
        <v>82</v>
      </c>
      <c r="G138" s="2">
        <v>0.188</v>
      </c>
      <c r="H138" s="2">
        <v>0.5</v>
      </c>
      <c r="I138" s="2">
        <v>0.68</v>
      </c>
      <c r="J138" s="2">
        <v>1.08</v>
      </c>
      <c r="K138" s="2">
        <f t="shared" si="2"/>
        <v>0.12261682242990656</v>
      </c>
      <c r="L138" s="2">
        <f>100*(K138/$R$2)</f>
        <v>69.218087094150505</v>
      </c>
      <c r="M138" s="2">
        <f>100-L138</f>
        <v>30.781912905849495</v>
      </c>
      <c r="N138" s="2" t="s">
        <v>103</v>
      </c>
    </row>
    <row r="139" spans="1:15" ht="29.5" thickBot="1" x14ac:dyDescent="0.4">
      <c r="A139" s="2">
        <v>1</v>
      </c>
      <c r="B139" s="2" t="s">
        <v>32</v>
      </c>
      <c r="C139" s="2">
        <v>7</v>
      </c>
      <c r="D139" s="2" t="s">
        <v>40</v>
      </c>
      <c r="E139" s="2" t="s">
        <v>13</v>
      </c>
      <c r="F139" s="2" t="s">
        <v>82</v>
      </c>
      <c r="G139" s="2">
        <v>0.17299999999999999</v>
      </c>
      <c r="H139" s="2">
        <v>0.56200000000000006</v>
      </c>
      <c r="I139" s="2">
        <v>1.0649999999999999</v>
      </c>
      <c r="J139" s="2">
        <v>1.07</v>
      </c>
      <c r="K139" s="2">
        <f t="shared" si="2"/>
        <v>0.13975700934579441</v>
      </c>
      <c r="L139" s="2">
        <f>100*(K139/$R$2)</f>
        <v>78.893847134598062</v>
      </c>
      <c r="M139" s="2">
        <f>100-L139</f>
        <v>21.106152865401938</v>
      </c>
      <c r="N139" s="2" t="s">
        <v>103</v>
      </c>
    </row>
    <row r="140" spans="1:15" ht="29.5" thickBot="1" x14ac:dyDescent="0.4">
      <c r="A140" s="2">
        <v>1</v>
      </c>
      <c r="B140" s="2" t="s">
        <v>6</v>
      </c>
      <c r="C140" s="2">
        <v>11</v>
      </c>
      <c r="D140" s="2" t="s">
        <v>19</v>
      </c>
      <c r="E140" s="2" t="s">
        <v>13</v>
      </c>
      <c r="F140" s="2" t="s">
        <v>81</v>
      </c>
      <c r="G140" s="2">
        <v>0.22500000000000001</v>
      </c>
      <c r="H140" s="2">
        <v>0.40600000000000003</v>
      </c>
      <c r="I140" s="2">
        <v>0.55300000000000005</v>
      </c>
      <c r="J140" s="2">
        <v>0.628</v>
      </c>
      <c r="K140" s="2">
        <f t="shared" si="2"/>
        <v>5.9214953271028041E-2</v>
      </c>
      <c r="L140" s="2">
        <f>100*(K140/$R$2)</f>
        <v>33.427271328394632</v>
      </c>
      <c r="M140" s="2">
        <f>100-L140</f>
        <v>66.572728671605375</v>
      </c>
      <c r="N140" s="2" t="s">
        <v>103</v>
      </c>
      <c r="O140">
        <f>_xlfn.T.TEST(K140:K142,$T$2:$T$7,1,3)</f>
        <v>3.6727797156565077E-6</v>
      </c>
    </row>
    <row r="141" spans="1:15" ht="29.5" thickBot="1" x14ac:dyDescent="0.4">
      <c r="A141" s="2">
        <v>1</v>
      </c>
      <c r="B141" s="2" t="s">
        <v>20</v>
      </c>
      <c r="C141" s="2">
        <v>11</v>
      </c>
      <c r="D141" s="2" t="s">
        <v>31</v>
      </c>
      <c r="E141" s="2" t="s">
        <v>13</v>
      </c>
      <c r="F141" s="2" t="s">
        <v>81</v>
      </c>
      <c r="G141" s="2">
        <v>0.20899999999999999</v>
      </c>
      <c r="H141" s="2">
        <v>0.28399999999999997</v>
      </c>
      <c r="I141" s="2">
        <v>0.443</v>
      </c>
      <c r="J141" s="2">
        <v>0.53700000000000003</v>
      </c>
      <c r="K141" s="2">
        <f t="shared" si="2"/>
        <v>4.8682242990654212E-2</v>
      </c>
      <c r="L141" s="2">
        <f>100*(K141/$R$2)</f>
        <v>27.481479853157769</v>
      </c>
      <c r="M141" s="2">
        <f>100-L141</f>
        <v>72.518520146842235</v>
      </c>
      <c r="N141" s="2" t="s">
        <v>103</v>
      </c>
    </row>
    <row r="142" spans="1:15" ht="29.5" thickBot="1" x14ac:dyDescent="0.4">
      <c r="A142" s="2">
        <v>1</v>
      </c>
      <c r="B142" s="2" t="s">
        <v>32</v>
      </c>
      <c r="C142" s="2">
        <v>11</v>
      </c>
      <c r="D142" s="2" t="s">
        <v>44</v>
      </c>
      <c r="E142" s="2" t="s">
        <v>13</v>
      </c>
      <c r="F142" s="2" t="s">
        <v>81</v>
      </c>
      <c r="G142" s="2">
        <v>0.188</v>
      </c>
      <c r="H142" s="2">
        <v>0.33300000000000002</v>
      </c>
      <c r="I142" s="2">
        <v>0.40899999999999997</v>
      </c>
      <c r="J142" s="2">
        <v>0.44600000000000001</v>
      </c>
      <c r="K142" s="2">
        <f t="shared" si="2"/>
        <v>3.7607476635514017E-2</v>
      </c>
      <c r="L142" s="2">
        <f>100*(K142/$R$2)</f>
        <v>21.229693785583962</v>
      </c>
      <c r="M142" s="2">
        <f>100-L142</f>
        <v>78.770306214416038</v>
      </c>
      <c r="N142" s="2" t="s">
        <v>103</v>
      </c>
    </row>
    <row r="143" spans="1:15" ht="29.5" thickBot="1" x14ac:dyDescent="0.4">
      <c r="A143" s="2">
        <v>1</v>
      </c>
      <c r="B143" s="2" t="s">
        <v>20</v>
      </c>
      <c r="C143" s="2">
        <v>8</v>
      </c>
      <c r="D143" s="2" t="s">
        <v>28</v>
      </c>
      <c r="E143" s="2" t="s">
        <v>13</v>
      </c>
      <c r="F143" s="2" t="s">
        <v>80</v>
      </c>
      <c r="G143" s="2">
        <v>0.19</v>
      </c>
      <c r="H143" s="2">
        <v>0.75600000000000001</v>
      </c>
      <c r="I143" s="2">
        <v>0.72</v>
      </c>
      <c r="J143" s="2">
        <v>0.86499999999999999</v>
      </c>
      <c r="K143" s="2">
        <f t="shared" si="2"/>
        <v>9.0906542056074749E-2</v>
      </c>
      <c r="L143" s="2">
        <f>100*(K143/$R$2)</f>
        <v>51.317403442439158</v>
      </c>
      <c r="M143" s="2">
        <f>100-L143</f>
        <v>48.682596557560842</v>
      </c>
      <c r="N143" s="2" t="s">
        <v>103</v>
      </c>
      <c r="O143">
        <f>_xlfn.T.TEST(K143:K145,$T$2:$T$7,1,3)</f>
        <v>3.7696884316369944E-4</v>
      </c>
    </row>
    <row r="144" spans="1:15" ht="29.5" thickBot="1" x14ac:dyDescent="0.4">
      <c r="A144" s="2">
        <v>1</v>
      </c>
      <c r="B144" s="2" t="s">
        <v>20</v>
      </c>
      <c r="C144" s="2">
        <v>9</v>
      </c>
      <c r="D144" s="2" t="s">
        <v>29</v>
      </c>
      <c r="E144" s="2" t="s">
        <v>13</v>
      </c>
      <c r="F144" s="2" t="s">
        <v>80</v>
      </c>
      <c r="G144" s="2">
        <v>0.193</v>
      </c>
      <c r="H144" s="2">
        <v>0.81100000000000005</v>
      </c>
      <c r="I144" s="2">
        <v>0.77900000000000003</v>
      </c>
      <c r="J144" s="2">
        <v>0.996</v>
      </c>
      <c r="K144" s="2">
        <f t="shared" si="2"/>
        <v>0.10761682242990654</v>
      </c>
      <c r="L144" s="2">
        <f>100*(K144/$R$2)</f>
        <v>60.750478116550532</v>
      </c>
      <c r="M144" s="2">
        <f>100-L144</f>
        <v>39.249521883449468</v>
      </c>
      <c r="N144" s="2" t="s">
        <v>103</v>
      </c>
    </row>
    <row r="145" spans="1:15" ht="29.5" thickBot="1" x14ac:dyDescent="0.4">
      <c r="A145" s="2">
        <v>1</v>
      </c>
      <c r="B145" s="2" t="s">
        <v>20</v>
      </c>
      <c r="C145" s="2">
        <v>10</v>
      </c>
      <c r="D145" s="2" t="s">
        <v>30</v>
      </c>
      <c r="E145" s="2" t="s">
        <v>13</v>
      </c>
      <c r="F145" s="2" t="s">
        <v>80</v>
      </c>
      <c r="G145" s="2">
        <v>0.215</v>
      </c>
      <c r="H145" s="2">
        <v>0.69299999999999995</v>
      </c>
      <c r="I145" s="2">
        <v>0.65300000000000002</v>
      </c>
      <c r="J145" s="2">
        <v>0.78</v>
      </c>
      <c r="K145" s="2">
        <f t="shared" si="2"/>
        <v>7.571028037383179E-2</v>
      </c>
      <c r="L145" s="2">
        <f>100*(K145/$R$2)</f>
        <v>42.739003319337904</v>
      </c>
      <c r="M145" s="2">
        <f>100-L145</f>
        <v>57.260996680662096</v>
      </c>
      <c r="N145" s="2" t="s">
        <v>103</v>
      </c>
    </row>
    <row r="146" spans="1:15" ht="29.5" thickBot="1" x14ac:dyDescent="0.4">
      <c r="A146" s="2">
        <v>1</v>
      </c>
      <c r="B146" s="2" t="s">
        <v>20</v>
      </c>
      <c r="C146" s="2">
        <v>5</v>
      </c>
      <c r="D146" s="2" t="s">
        <v>25</v>
      </c>
      <c r="E146" s="2" t="s">
        <v>13</v>
      </c>
      <c r="F146" s="2" t="s">
        <v>79</v>
      </c>
      <c r="G146" s="2">
        <v>0.17799999999999999</v>
      </c>
      <c r="H146" s="2">
        <v>0.495</v>
      </c>
      <c r="I146" s="2">
        <v>0.8</v>
      </c>
      <c r="J146" s="2">
        <v>1.0329999999999999</v>
      </c>
      <c r="K146" s="2">
        <f t="shared" si="2"/>
        <v>0.12405607476635512</v>
      </c>
      <c r="L146" s="2">
        <f>100*(K146/$R$2)</f>
        <v>70.030555494493413</v>
      </c>
      <c r="M146" s="2">
        <f>100-L146</f>
        <v>29.969444505506587</v>
      </c>
      <c r="N146" s="2" t="s">
        <v>103</v>
      </c>
      <c r="O146">
        <f>_xlfn.T.TEST(K146:K148,$T$2:$T$7,1,3)</f>
        <v>8.903883952200316E-4</v>
      </c>
    </row>
    <row r="147" spans="1:15" ht="29.5" thickBot="1" x14ac:dyDescent="0.4">
      <c r="A147" s="2">
        <v>1</v>
      </c>
      <c r="B147" s="2" t="s">
        <v>20</v>
      </c>
      <c r="C147" s="2">
        <v>6</v>
      </c>
      <c r="D147" s="2" t="s">
        <v>26</v>
      </c>
      <c r="E147" s="2" t="s">
        <v>13</v>
      </c>
      <c r="F147" s="2" t="s">
        <v>79</v>
      </c>
      <c r="G147" s="2">
        <v>0.20799999999999999</v>
      </c>
      <c r="H147" s="2">
        <v>0.41799999999999998</v>
      </c>
      <c r="I147" s="2">
        <v>0.86</v>
      </c>
      <c r="J147" s="2">
        <v>1.069</v>
      </c>
      <c r="K147" s="2">
        <f t="shared" si="2"/>
        <v>0.12918691588785047</v>
      </c>
      <c r="L147" s="2">
        <f>100*(K147/$R$2)</f>
        <v>72.926952584027617</v>
      </c>
      <c r="M147" s="2">
        <f>100-L147</f>
        <v>27.073047415972383</v>
      </c>
      <c r="N147" s="2" t="s">
        <v>103</v>
      </c>
    </row>
    <row r="148" spans="1:15" ht="29.5" thickBot="1" x14ac:dyDescent="0.4">
      <c r="A148" s="2">
        <v>1</v>
      </c>
      <c r="B148" s="2" t="s">
        <v>20</v>
      </c>
      <c r="C148" s="2">
        <v>7</v>
      </c>
      <c r="D148" s="2" t="s">
        <v>27</v>
      </c>
      <c r="E148" s="2" t="s">
        <v>13</v>
      </c>
      <c r="F148" s="2" t="s">
        <v>79</v>
      </c>
      <c r="G148" s="2">
        <v>0.20399999999999999</v>
      </c>
      <c r="H148" s="2">
        <v>0.46160000000000001</v>
      </c>
      <c r="I148" s="2">
        <v>0.82599999999999996</v>
      </c>
      <c r="J148" s="2">
        <v>1.0412999999999999</v>
      </c>
      <c r="K148" s="2">
        <f t="shared" si="2"/>
        <v>0.12357102803738317</v>
      </c>
      <c r="L148" s="2">
        <f>100*(K148/$R$2)</f>
        <v>69.756743092040182</v>
      </c>
      <c r="M148" s="2">
        <f>100-L148</f>
        <v>30.243256907959818</v>
      </c>
      <c r="N148" s="2" t="s">
        <v>103</v>
      </c>
    </row>
    <row r="149" spans="1:15" ht="29.5" thickBot="1" x14ac:dyDescent="0.4">
      <c r="A149" s="2">
        <v>1</v>
      </c>
      <c r="B149" s="2" t="s">
        <v>6</v>
      </c>
      <c r="C149" s="2">
        <v>8</v>
      </c>
      <c r="D149" s="2" t="s">
        <v>16</v>
      </c>
      <c r="E149" s="2" t="s">
        <v>13</v>
      </c>
      <c r="F149" s="2" t="s">
        <v>78</v>
      </c>
      <c r="G149" s="2">
        <v>0.215</v>
      </c>
      <c r="H149" s="2">
        <v>0.76800000000000002</v>
      </c>
      <c r="I149" s="2">
        <v>0.65400000000000003</v>
      </c>
      <c r="J149" s="2">
        <v>0.63</v>
      </c>
      <c r="K149" s="2">
        <f t="shared" si="2"/>
        <v>5.5429906542056082E-2</v>
      </c>
      <c r="L149" s="2">
        <f>100*(K149/$R$2)</f>
        <v>31.290584950869409</v>
      </c>
      <c r="M149" s="2">
        <f>100-L149</f>
        <v>68.709415049130598</v>
      </c>
      <c r="N149" s="2" t="s">
        <v>103</v>
      </c>
      <c r="O149">
        <f>_xlfn.T.TEST(K149:K151,$T$2:$T$7,1,3)</f>
        <v>2.0874288326053455E-3</v>
      </c>
    </row>
    <row r="150" spans="1:15" ht="29.5" thickBot="1" x14ac:dyDescent="0.4">
      <c r="A150" s="2">
        <v>1</v>
      </c>
      <c r="B150" s="2" t="s">
        <v>6</v>
      </c>
      <c r="C150" s="2">
        <v>9</v>
      </c>
      <c r="D150" s="2" t="s">
        <v>17</v>
      </c>
      <c r="E150" s="2" t="s">
        <v>13</v>
      </c>
      <c r="F150" s="2" t="s">
        <v>78</v>
      </c>
      <c r="G150" s="2">
        <v>0.19700000000000001</v>
      </c>
      <c r="H150" s="2">
        <v>0.85399999999999998</v>
      </c>
      <c r="I150" s="2">
        <v>0.62</v>
      </c>
      <c r="J150" s="2">
        <v>0.63</v>
      </c>
      <c r="K150" s="2">
        <f t="shared" si="2"/>
        <v>5.3953271028037389E-2</v>
      </c>
      <c r="L150" s="2">
        <f>100*(K150/$R$2)</f>
        <v>30.457013475192902</v>
      </c>
      <c r="M150" s="2">
        <f>100-L150</f>
        <v>69.542986524807105</v>
      </c>
      <c r="N150" s="2" t="s">
        <v>103</v>
      </c>
    </row>
    <row r="151" spans="1:15" ht="29.5" thickBot="1" x14ac:dyDescent="0.4">
      <c r="A151" s="2">
        <v>1</v>
      </c>
      <c r="B151" s="2" t="s">
        <v>6</v>
      </c>
      <c r="C151" s="2">
        <v>10</v>
      </c>
      <c r="D151" s="2" t="s">
        <v>18</v>
      </c>
      <c r="E151" s="2" t="s">
        <v>13</v>
      </c>
      <c r="F151" s="2" t="s">
        <v>78</v>
      </c>
      <c r="G151" s="2">
        <v>0.20499999999999999</v>
      </c>
      <c r="H151" s="2">
        <v>0.878</v>
      </c>
      <c r="I151" s="2">
        <v>0.77300000000000002</v>
      </c>
      <c r="J151" s="2">
        <v>0.94399999999999995</v>
      </c>
      <c r="K151" s="2">
        <f t="shared" si="2"/>
        <v>9.7457943925233659E-2</v>
      </c>
      <c r="L151" s="2">
        <f>100*(K151/$R$2)</f>
        <v>55.015717394649499</v>
      </c>
      <c r="M151" s="2">
        <f>100-L151</f>
        <v>44.984282605350501</v>
      </c>
      <c r="N151" s="2" t="s">
        <v>103</v>
      </c>
    </row>
    <row r="152" spans="1:15" ht="29.5" thickBot="1" x14ac:dyDescent="0.4">
      <c r="A152" s="2">
        <v>1</v>
      </c>
      <c r="B152" s="2" t="s">
        <v>6</v>
      </c>
      <c r="C152" s="2">
        <v>5</v>
      </c>
      <c r="D152" s="2" t="s">
        <v>12</v>
      </c>
      <c r="E152" s="2" t="s">
        <v>13</v>
      </c>
      <c r="F152" s="2" t="s">
        <v>77</v>
      </c>
      <c r="G152" s="2">
        <v>0.159</v>
      </c>
      <c r="H152" s="2">
        <v>0.63</v>
      </c>
      <c r="I152" s="2">
        <v>0.81699999999999995</v>
      </c>
      <c r="J152" s="2">
        <v>0.97</v>
      </c>
      <c r="K152" s="2">
        <f t="shared" si="2"/>
        <v>0.11607476635514019</v>
      </c>
      <c r="L152" s="2">
        <f>100*(K152/$R$2)</f>
        <v>65.525048910773563</v>
      </c>
      <c r="M152" s="2">
        <f>100-L152</f>
        <v>34.474951089226437</v>
      </c>
      <c r="N152" s="2" t="s">
        <v>103</v>
      </c>
      <c r="O152">
        <f>_xlfn.T.TEST(K152:K154,$T$2:$T$7,1,3)</f>
        <v>4.5983204815071808E-4</v>
      </c>
    </row>
    <row r="153" spans="1:15" ht="29.5" thickBot="1" x14ac:dyDescent="0.4">
      <c r="A153" s="2">
        <v>1</v>
      </c>
      <c r="B153" s="2" t="s">
        <v>6</v>
      </c>
      <c r="C153" s="2">
        <v>6</v>
      </c>
      <c r="D153" s="2" t="s">
        <v>14</v>
      </c>
      <c r="E153" s="2" t="s">
        <v>13</v>
      </c>
      <c r="F153" s="2" t="s">
        <v>77</v>
      </c>
      <c r="G153" s="2">
        <v>0.16400000000000001</v>
      </c>
      <c r="H153" s="2">
        <v>0.63100000000000001</v>
      </c>
      <c r="I153" s="2">
        <v>0.90900000000000003</v>
      </c>
      <c r="J153" s="2">
        <v>1.04</v>
      </c>
      <c r="K153" s="2">
        <f t="shared" si="2"/>
        <v>0.12814953271028037</v>
      </c>
      <c r="L153" s="2">
        <f>100*(K153/$R$2)</f>
        <v>72.3413422435207</v>
      </c>
      <c r="M153" s="2">
        <f>100-L153</f>
        <v>27.6586577564793</v>
      </c>
      <c r="N153" s="2" t="s">
        <v>103</v>
      </c>
    </row>
    <row r="154" spans="1:15" ht="29.5" thickBot="1" x14ac:dyDescent="0.4">
      <c r="A154" s="2">
        <v>1</v>
      </c>
      <c r="B154" s="2" t="s">
        <v>6</v>
      </c>
      <c r="C154" s="2">
        <v>7</v>
      </c>
      <c r="D154" s="2" t="s">
        <v>15</v>
      </c>
      <c r="E154" s="2" t="s">
        <v>13</v>
      </c>
      <c r="F154" s="2" t="s">
        <v>77</v>
      </c>
      <c r="G154" s="2">
        <v>0.158</v>
      </c>
      <c r="H154" s="2">
        <v>0.58199999999999996</v>
      </c>
      <c r="I154" s="2">
        <v>0.71399999999999997</v>
      </c>
      <c r="J154" s="2">
        <v>0.91500000000000004</v>
      </c>
      <c r="K154" s="2">
        <f t="shared" si="2"/>
        <v>0.10606542056074766</v>
      </c>
      <c r="L154" s="2">
        <f>100*(K154/$R$2)</f>
        <v>59.874700490206855</v>
      </c>
      <c r="M154" s="2">
        <f>100-L154</f>
        <v>40.125299509793145</v>
      </c>
      <c r="N154" s="2" t="s">
        <v>103</v>
      </c>
    </row>
    <row r="155" spans="1:15" ht="29.5" thickBot="1" x14ac:dyDescent="0.4">
      <c r="A155" s="2">
        <v>1</v>
      </c>
      <c r="B155" s="2" t="s">
        <v>57</v>
      </c>
      <c r="C155" s="2">
        <v>8</v>
      </c>
      <c r="D155" s="2" t="s">
        <v>64</v>
      </c>
      <c r="E155" s="2" t="s">
        <v>13</v>
      </c>
      <c r="F155" s="2" t="s">
        <v>88</v>
      </c>
      <c r="G155" s="2">
        <v>0.184</v>
      </c>
      <c r="H155" s="2">
        <v>0.41499999999999998</v>
      </c>
      <c r="I155" s="2">
        <v>0.93500000000000005</v>
      </c>
      <c r="J155" s="2">
        <v>0.86499999999999999</v>
      </c>
      <c r="K155" s="2">
        <f t="shared" si="2"/>
        <v>0.11135514018691588</v>
      </c>
      <c r="L155" s="2">
        <f>100*(K155/$R$2)</f>
        <v>62.86078564990877</v>
      </c>
      <c r="M155" s="2">
        <f>100-L155</f>
        <v>37.13921435009123</v>
      </c>
      <c r="N155" s="2" t="s">
        <v>103</v>
      </c>
      <c r="O155">
        <f>_xlfn.T.TEST(K155:K157,$T$2:$T$7,1,3)</f>
        <v>2.7486980850671813E-4</v>
      </c>
    </row>
    <row r="156" spans="1:15" ht="29.5" thickBot="1" x14ac:dyDescent="0.4">
      <c r="A156" s="2">
        <v>1</v>
      </c>
      <c r="B156" s="2" t="s">
        <v>57</v>
      </c>
      <c r="C156" s="2">
        <v>9</v>
      </c>
      <c r="D156" s="2" t="s">
        <v>65</v>
      </c>
      <c r="E156" s="2" t="s">
        <v>13</v>
      </c>
      <c r="F156" s="2" t="s">
        <v>88</v>
      </c>
      <c r="G156" s="2">
        <v>0.19500000000000001</v>
      </c>
      <c r="H156" s="2">
        <v>0.441</v>
      </c>
      <c r="I156" s="2">
        <v>0.747</v>
      </c>
      <c r="J156" s="2">
        <v>0.78500000000000003</v>
      </c>
      <c r="K156" s="2">
        <f t="shared" si="2"/>
        <v>9.0579439252336455E-2</v>
      </c>
      <c r="L156" s="2">
        <f>100*(K156/$R$2)</f>
        <v>51.132751533270323</v>
      </c>
      <c r="M156" s="2">
        <f>100-L156</f>
        <v>48.867248466729677</v>
      </c>
      <c r="N156" s="2" t="s">
        <v>103</v>
      </c>
    </row>
    <row r="157" spans="1:15" ht="29.5" thickBot="1" x14ac:dyDescent="0.4">
      <c r="A157" s="2">
        <v>1</v>
      </c>
      <c r="B157" s="2" t="s">
        <v>57</v>
      </c>
      <c r="C157" s="2">
        <v>10</v>
      </c>
      <c r="D157" s="2" t="s">
        <v>66</v>
      </c>
      <c r="E157" s="2" t="s">
        <v>13</v>
      </c>
      <c r="F157" s="2" t="s">
        <v>88</v>
      </c>
      <c r="G157" s="2">
        <v>0.184</v>
      </c>
      <c r="H157" s="2">
        <v>0.55300000000000005</v>
      </c>
      <c r="I157" s="2">
        <v>0.95099999999999996</v>
      </c>
      <c r="J157" s="2">
        <v>0.90900000000000003</v>
      </c>
      <c r="K157" s="2">
        <f t="shared" ref="K157:K181" si="3">SLOPE(G157:J157, $G$1:$J$1)</f>
        <v>0.11357943925233645</v>
      </c>
      <c r="L157" s="2">
        <f>100*(K157/$R$2)</f>
        <v>64.116418632256938</v>
      </c>
      <c r="M157" s="2">
        <f>100-L157</f>
        <v>35.883581367743062</v>
      </c>
      <c r="N157" s="2" t="s">
        <v>103</v>
      </c>
    </row>
    <row r="158" spans="1:15" ht="29.5" thickBot="1" x14ac:dyDescent="0.4">
      <c r="A158" s="2">
        <v>1</v>
      </c>
      <c r="B158" s="2" t="s">
        <v>57</v>
      </c>
      <c r="C158" s="2">
        <v>5</v>
      </c>
      <c r="D158" s="2" t="s">
        <v>61</v>
      </c>
      <c r="E158" s="2" t="s">
        <v>13</v>
      </c>
      <c r="F158" s="2" t="s">
        <v>87</v>
      </c>
      <c r="G158" s="2">
        <v>0.19400000000000001</v>
      </c>
      <c r="H158" s="2">
        <v>0.83199999999999996</v>
      </c>
      <c r="I158" s="2">
        <v>0.8</v>
      </c>
      <c r="J158" s="2">
        <v>1.224</v>
      </c>
      <c r="K158" s="2">
        <f t="shared" si="3"/>
        <v>0.13557009345794394</v>
      </c>
      <c r="L158" s="2">
        <f>100*(K158/$R$2)</f>
        <v>76.530302697236834</v>
      </c>
      <c r="M158" s="2">
        <f>100-L158</f>
        <v>23.469697302763166</v>
      </c>
      <c r="N158" s="2" t="s">
        <v>103</v>
      </c>
      <c r="O158">
        <f>_xlfn.T.TEST(K158:K160,$T$2:$T$7,1,3)</f>
        <v>1.7424389837781171E-3</v>
      </c>
    </row>
    <row r="159" spans="1:15" ht="29.5" thickBot="1" x14ac:dyDescent="0.4">
      <c r="A159" s="2">
        <v>1</v>
      </c>
      <c r="B159" s="2" t="s">
        <v>57</v>
      </c>
      <c r="C159" s="2">
        <v>6</v>
      </c>
      <c r="D159" s="2" t="s">
        <v>62</v>
      </c>
      <c r="E159" s="2" t="s">
        <v>13</v>
      </c>
      <c r="F159" s="2" t="s">
        <v>87</v>
      </c>
      <c r="G159" s="2">
        <v>0.192</v>
      </c>
      <c r="H159" s="2">
        <v>0.85899999999999999</v>
      </c>
      <c r="I159" s="2">
        <v>0.746</v>
      </c>
      <c r="J159" s="2">
        <v>1.103</v>
      </c>
      <c r="K159" s="2">
        <f t="shared" si="3"/>
        <v>0.11786915887850466</v>
      </c>
      <c r="L159" s="2">
        <f>100*(K159/$R$2)</f>
        <v>66.53799652678552</v>
      </c>
      <c r="M159" s="2">
        <f>100-L159</f>
        <v>33.46200347321448</v>
      </c>
      <c r="N159" s="2" t="s">
        <v>103</v>
      </c>
    </row>
    <row r="160" spans="1:15" ht="29.5" thickBot="1" x14ac:dyDescent="0.4">
      <c r="A160" s="2">
        <v>1</v>
      </c>
      <c r="B160" s="2" t="s">
        <v>57</v>
      </c>
      <c r="C160" s="2">
        <v>7</v>
      </c>
      <c r="D160" s="2" t="s">
        <v>63</v>
      </c>
      <c r="E160" s="2" t="s">
        <v>13</v>
      </c>
      <c r="F160" s="2" t="s">
        <v>87</v>
      </c>
      <c r="G160" s="2">
        <v>0.17</v>
      </c>
      <c r="H160" s="2">
        <v>0.67300000000000004</v>
      </c>
      <c r="I160" s="2">
        <v>0.86599999999999999</v>
      </c>
      <c r="J160" s="2">
        <v>0.89600000000000002</v>
      </c>
      <c r="K160" s="2">
        <f t="shared" si="3"/>
        <v>0.10662616822429906</v>
      </c>
      <c r="L160" s="2">
        <f>100*(K160/$R$2)</f>
        <v>60.191246620210592</v>
      </c>
      <c r="M160" s="2">
        <f>100-L160</f>
        <v>39.808753379789408</v>
      </c>
      <c r="N160" s="2" t="s">
        <v>103</v>
      </c>
    </row>
    <row r="161" spans="1:15" ht="29.5" thickBot="1" x14ac:dyDescent="0.4">
      <c r="A161" s="2">
        <v>1</v>
      </c>
      <c r="B161" s="2" t="s">
        <v>57</v>
      </c>
      <c r="C161" s="2">
        <v>2</v>
      </c>
      <c r="D161" s="2" t="s">
        <v>58</v>
      </c>
      <c r="E161" s="2" t="s">
        <v>13</v>
      </c>
      <c r="F161" s="2" t="s">
        <v>86</v>
      </c>
      <c r="G161" s="2">
        <v>0.17699999999999999</v>
      </c>
      <c r="H161" s="2">
        <v>0.81599999999999995</v>
      </c>
      <c r="I161" s="2">
        <v>0.67</v>
      </c>
      <c r="J161" s="2">
        <v>1.0489999999999999</v>
      </c>
      <c r="K161" s="2">
        <f t="shared" si="3"/>
        <v>0.11106542056074767</v>
      </c>
      <c r="L161" s="2">
        <f>100*(K161/$R$2)</f>
        <v>62.697236816073513</v>
      </c>
      <c r="M161" s="2">
        <f>100-L161</f>
        <v>37.302763183926487</v>
      </c>
      <c r="N161" s="2" t="s">
        <v>103</v>
      </c>
      <c r="O161">
        <f>_xlfn.T.TEST(K161:K163,$T$2:$T$7,1,3)</f>
        <v>1.9508147308634394E-4</v>
      </c>
    </row>
    <row r="162" spans="1:15" ht="29.5" thickBot="1" x14ac:dyDescent="0.4">
      <c r="A162" s="2">
        <v>1</v>
      </c>
      <c r="B162" s="2" t="s">
        <v>57</v>
      </c>
      <c r="C162" s="2">
        <v>3</v>
      </c>
      <c r="D162" s="2" t="s">
        <v>59</v>
      </c>
      <c r="E162" s="2" t="s">
        <v>13</v>
      </c>
      <c r="F162" s="2" t="s">
        <v>86</v>
      </c>
      <c r="G162" s="2">
        <v>0.182</v>
      </c>
      <c r="H162" s="2">
        <v>0.90100000000000002</v>
      </c>
      <c r="I162" s="2">
        <v>0.75</v>
      </c>
      <c r="J162" s="2">
        <v>1.0497000000000001</v>
      </c>
      <c r="K162" s="2">
        <f t="shared" si="3"/>
        <v>0.11180467289719627</v>
      </c>
      <c r="L162" s="2">
        <f>100*(K162/$R$2)</f>
        <v>63.114550130795109</v>
      </c>
      <c r="M162" s="2">
        <f>100-L162</f>
        <v>36.885449869204891</v>
      </c>
      <c r="N162" s="2" t="s">
        <v>103</v>
      </c>
    </row>
    <row r="163" spans="1:15" ht="29.5" thickBot="1" x14ac:dyDescent="0.4">
      <c r="A163" s="2">
        <v>1</v>
      </c>
      <c r="B163" s="2" t="s">
        <v>57</v>
      </c>
      <c r="C163" s="2">
        <v>4</v>
      </c>
      <c r="D163" s="2" t="s">
        <v>60</v>
      </c>
      <c r="E163" s="2" t="s">
        <v>13</v>
      </c>
      <c r="F163" s="2" t="s">
        <v>86</v>
      </c>
      <c r="G163" s="2">
        <v>0.17</v>
      </c>
      <c r="H163" s="2">
        <v>0.93100000000000005</v>
      </c>
      <c r="I163" s="2">
        <v>0.63100000000000001</v>
      </c>
      <c r="J163" s="2">
        <v>1.0264</v>
      </c>
      <c r="K163" s="2">
        <f t="shared" si="3"/>
        <v>0.10425420560747663</v>
      </c>
      <c r="L163" s="2">
        <f>100*(K163/$R$2)</f>
        <v>58.852256490294785</v>
      </c>
      <c r="M163" s="2">
        <f>100-L163</f>
        <v>41.147743509705215</v>
      </c>
      <c r="N163" s="2" t="s">
        <v>103</v>
      </c>
    </row>
    <row r="164" spans="1:15" ht="29.5" thickBot="1" x14ac:dyDescent="0.4">
      <c r="A164" s="2">
        <v>1</v>
      </c>
      <c r="B164" s="2" t="s">
        <v>45</v>
      </c>
      <c r="C164" s="2">
        <v>8</v>
      </c>
      <c r="D164" s="2" t="s">
        <v>54</v>
      </c>
      <c r="E164" s="2" t="s">
        <v>13</v>
      </c>
      <c r="F164" s="2" t="s">
        <v>85</v>
      </c>
      <c r="G164" s="2">
        <v>0.17199999999999999</v>
      </c>
      <c r="H164" s="2">
        <v>0.46700000000000003</v>
      </c>
      <c r="I164" s="2">
        <v>0.91700000000000004</v>
      </c>
      <c r="J164" s="2">
        <v>1.0449999999999999</v>
      </c>
      <c r="K164" s="2">
        <f t="shared" si="3"/>
        <v>0.13260747663551403</v>
      </c>
      <c r="L164" s="2">
        <f>100*(K164/$R$2)</f>
        <v>74.85788397705042</v>
      </c>
      <c r="M164" s="2">
        <f>100-L164</f>
        <v>25.14211602294958</v>
      </c>
      <c r="N164" s="2" t="s">
        <v>103</v>
      </c>
      <c r="O164">
        <f>_xlfn.T.TEST(K164:K166,$T$2:$T$7,1,3)</f>
        <v>1.6952786030448445E-3</v>
      </c>
    </row>
    <row r="165" spans="1:15" ht="29.5" thickBot="1" x14ac:dyDescent="0.4">
      <c r="A165" s="2">
        <v>1</v>
      </c>
      <c r="B165" s="2" t="s">
        <v>45</v>
      </c>
      <c r="C165" s="2">
        <v>9</v>
      </c>
      <c r="D165" s="2" t="s">
        <v>55</v>
      </c>
      <c r="E165" s="2" t="s">
        <v>13</v>
      </c>
      <c r="F165" s="2" t="s">
        <v>85</v>
      </c>
      <c r="G165" s="2">
        <v>0.185</v>
      </c>
      <c r="H165" s="2">
        <v>0.41099999999999998</v>
      </c>
      <c r="I165" s="2">
        <v>0.82199999999999995</v>
      </c>
      <c r="J165" s="2">
        <v>1.054</v>
      </c>
      <c r="K165" s="2">
        <f t="shared" si="3"/>
        <v>0.12900934579439252</v>
      </c>
      <c r="L165" s="2">
        <f>100*(K165/$R$2)</f>
        <v>72.826712976193093</v>
      </c>
      <c r="M165" s="2">
        <f>100-L165</f>
        <v>27.173287023806907</v>
      </c>
      <c r="N165" s="2" t="s">
        <v>103</v>
      </c>
    </row>
    <row r="166" spans="1:15" ht="29.5" thickBot="1" x14ac:dyDescent="0.4">
      <c r="A166" s="2">
        <v>1</v>
      </c>
      <c r="B166" s="2" t="s">
        <v>45</v>
      </c>
      <c r="C166" s="2">
        <v>10</v>
      </c>
      <c r="D166" s="2" t="s">
        <v>56</v>
      </c>
      <c r="E166" s="2" t="s">
        <v>13</v>
      </c>
      <c r="F166" s="2" t="s">
        <v>85</v>
      </c>
      <c r="G166" s="2">
        <v>0.18</v>
      </c>
      <c r="H166" s="2">
        <v>0.41399999999999998</v>
      </c>
      <c r="I166" s="2">
        <v>0.80600000000000005</v>
      </c>
      <c r="J166" s="2">
        <v>1.105</v>
      </c>
      <c r="K166" s="2">
        <f t="shared" si="3"/>
        <v>0.13507476635514018</v>
      </c>
      <c r="L166" s="2">
        <f>100*(K166/$R$2)</f>
        <v>76.250686949066846</v>
      </c>
      <c r="M166" s="2">
        <f>100-L166</f>
        <v>23.749313050933154</v>
      </c>
      <c r="N166" s="2" t="s">
        <v>103</v>
      </c>
    </row>
    <row r="167" spans="1:15" ht="29.5" thickBot="1" x14ac:dyDescent="0.4">
      <c r="A167" s="2">
        <v>2</v>
      </c>
      <c r="B167" s="2" t="s">
        <v>45</v>
      </c>
      <c r="C167" s="2">
        <v>5</v>
      </c>
      <c r="D167" s="2" t="s">
        <v>51</v>
      </c>
      <c r="E167" s="2" t="s">
        <v>13</v>
      </c>
      <c r="F167" s="2" t="s">
        <v>84</v>
      </c>
      <c r="G167" s="2">
        <v>0.16800000000000001</v>
      </c>
      <c r="H167" s="2">
        <v>0.54900000000000004</v>
      </c>
      <c r="I167" s="2">
        <v>0.76</v>
      </c>
      <c r="J167" s="2">
        <v>0.92700000000000005</v>
      </c>
      <c r="K167" s="2">
        <f t="shared" si="3"/>
        <v>0.109196261682243</v>
      </c>
      <c r="L167" s="2">
        <f>100*(K167/$R$2)</f>
        <v>61.642083049394394</v>
      </c>
      <c r="M167" s="2">
        <f>100-L167</f>
        <v>38.357916950605606</v>
      </c>
      <c r="N167" s="2" t="s">
        <v>103</v>
      </c>
      <c r="O167">
        <f>_xlfn.T.TEST(K167:K169,$T$2:$T$7,1,3)</f>
        <v>1.8705591836286196E-4</v>
      </c>
    </row>
    <row r="168" spans="1:15" ht="29.5" thickBot="1" x14ac:dyDescent="0.4">
      <c r="A168" s="2">
        <v>2</v>
      </c>
      <c r="B168" s="2" t="s">
        <v>45</v>
      </c>
      <c r="C168" s="2">
        <v>6</v>
      </c>
      <c r="D168" s="2" t="s">
        <v>52</v>
      </c>
      <c r="E168" s="2" t="s">
        <v>13</v>
      </c>
      <c r="F168" s="2" t="s">
        <v>84</v>
      </c>
      <c r="G168" s="2">
        <v>0.183</v>
      </c>
      <c r="H168" s="2">
        <v>0.52100000000000002</v>
      </c>
      <c r="I168" s="2">
        <v>0.71599999999999997</v>
      </c>
      <c r="J168" s="2">
        <v>0.88700000000000001</v>
      </c>
      <c r="K168" s="2">
        <f t="shared" si="3"/>
        <v>0.10096261682242992</v>
      </c>
      <c r="L168" s="2">
        <f>100*(K168/$R$2)</f>
        <v>56.994130707172864</v>
      </c>
      <c r="M168" s="2">
        <f>100-L168</f>
        <v>43.005869292827136</v>
      </c>
      <c r="N168" s="2" t="s">
        <v>103</v>
      </c>
    </row>
    <row r="169" spans="1:15" ht="29.5" thickBot="1" x14ac:dyDescent="0.4">
      <c r="A169" s="2">
        <v>2</v>
      </c>
      <c r="B169" s="2" t="s">
        <v>45</v>
      </c>
      <c r="C169" s="2">
        <v>7</v>
      </c>
      <c r="D169" s="2" t="s">
        <v>53</v>
      </c>
      <c r="E169" s="2" t="s">
        <v>13</v>
      </c>
      <c r="F169" s="2" t="s">
        <v>84</v>
      </c>
      <c r="G169" s="2">
        <v>0.16</v>
      </c>
      <c r="H169" s="2">
        <v>0.68899999999999995</v>
      </c>
      <c r="I169" s="2">
        <v>0.81599999999999995</v>
      </c>
      <c r="J169" s="2">
        <v>1.0212000000000001</v>
      </c>
      <c r="K169" s="2">
        <f t="shared" si="3"/>
        <v>0.12045420560747666</v>
      </c>
      <c r="L169" s="2">
        <f>100*(K169/$R$2)</f>
        <v>67.997274186102757</v>
      </c>
      <c r="M169" s="2">
        <f>100-L169</f>
        <v>32.002725813897243</v>
      </c>
      <c r="N169" s="2" t="s">
        <v>103</v>
      </c>
    </row>
    <row r="170" spans="1:15" ht="29.5" thickBot="1" x14ac:dyDescent="0.4">
      <c r="A170" s="2">
        <v>2</v>
      </c>
      <c r="B170" s="2" t="s">
        <v>20</v>
      </c>
      <c r="C170" s="2">
        <v>2</v>
      </c>
      <c r="D170" s="2" t="s">
        <v>21</v>
      </c>
      <c r="E170" s="2" t="s">
        <v>22</v>
      </c>
      <c r="F170" s="2" t="s">
        <v>100</v>
      </c>
      <c r="G170" s="2">
        <v>0.16600000000000001</v>
      </c>
      <c r="H170" s="2">
        <v>0.20599999999999999</v>
      </c>
      <c r="I170" s="2">
        <v>0.218</v>
      </c>
      <c r="J170" s="2">
        <v>0.21199999999999999</v>
      </c>
      <c r="K170" s="2">
        <f t="shared" si="3"/>
        <v>6.8971962616822431E-3</v>
      </c>
      <c r="L170" s="2">
        <f>100*(K170/$R$2)</f>
        <v>3.8935173990459657</v>
      </c>
      <c r="M170" s="2">
        <f>100-L170</f>
        <v>96.106482600954038</v>
      </c>
      <c r="N170" s="2" t="s">
        <v>103</v>
      </c>
      <c r="O170">
        <f>_xlfn.T.TEST(K170:K172,$T$2:$T$7,1,3)</f>
        <v>2.7343103854308752E-6</v>
      </c>
    </row>
    <row r="171" spans="1:15" ht="29.5" thickBot="1" x14ac:dyDescent="0.4">
      <c r="A171" s="2">
        <v>2</v>
      </c>
      <c r="B171" s="2" t="s">
        <v>20</v>
      </c>
      <c r="C171" s="2">
        <v>3</v>
      </c>
      <c r="D171" s="2" t="s">
        <v>23</v>
      </c>
      <c r="E171" s="2" t="s">
        <v>22</v>
      </c>
      <c r="F171" s="2" t="s">
        <v>100</v>
      </c>
      <c r="G171" s="2">
        <v>0.18</v>
      </c>
      <c r="H171" s="2">
        <v>0.19800000000000001</v>
      </c>
      <c r="I171" s="2">
        <v>0.21</v>
      </c>
      <c r="J171" s="2">
        <v>0.20499999999999999</v>
      </c>
      <c r="K171" s="2">
        <f t="shared" si="3"/>
        <v>3.9345794392523356E-3</v>
      </c>
      <c r="L171" s="2">
        <f>100*(K171/$R$2)</f>
        <v>2.2210986788595544</v>
      </c>
      <c r="M171" s="2">
        <f>100-L171</f>
        <v>97.778901321140452</v>
      </c>
      <c r="N171" s="2" t="s">
        <v>103</v>
      </c>
    </row>
    <row r="172" spans="1:15" ht="29.5" thickBot="1" x14ac:dyDescent="0.4">
      <c r="A172" s="2">
        <v>2</v>
      </c>
      <c r="B172" s="2" t="s">
        <v>20</v>
      </c>
      <c r="C172" s="2">
        <v>4</v>
      </c>
      <c r="D172" s="2" t="s">
        <v>24</v>
      </c>
      <c r="E172" s="2" t="s">
        <v>22</v>
      </c>
      <c r="F172" s="2" t="s">
        <v>100</v>
      </c>
      <c r="G172" s="2">
        <v>0.17</v>
      </c>
      <c r="H172" s="2">
        <v>0.19600000000000001</v>
      </c>
      <c r="I172" s="2">
        <v>0.20799999999999999</v>
      </c>
      <c r="J172" s="2">
        <v>0.19400000000000001</v>
      </c>
      <c r="K172" s="2">
        <f t="shared" si="3"/>
        <v>3.962616822429905E-3</v>
      </c>
      <c r="L172" s="2">
        <f>100*(K172/$R$2)</f>
        <v>2.2369259853597407</v>
      </c>
      <c r="M172" s="2">
        <f>100-L172</f>
        <v>97.763074014640253</v>
      </c>
      <c r="N172" s="2" t="s">
        <v>103</v>
      </c>
    </row>
    <row r="173" spans="1:15" ht="29.5" thickBot="1" x14ac:dyDescent="0.4">
      <c r="A173" s="2">
        <v>2</v>
      </c>
      <c r="B173" s="2" t="s">
        <v>20</v>
      </c>
      <c r="C173" s="2">
        <v>2</v>
      </c>
      <c r="D173" s="2" t="s">
        <v>21</v>
      </c>
      <c r="E173" s="2" t="s">
        <v>22</v>
      </c>
      <c r="F173" s="2" t="s">
        <v>100</v>
      </c>
      <c r="G173" s="2">
        <v>0.16200000000000001</v>
      </c>
      <c r="H173" s="2">
        <v>0.19600000000000001</v>
      </c>
      <c r="I173" s="2">
        <v>0.20499999999999999</v>
      </c>
      <c r="J173" s="2">
        <v>0.222</v>
      </c>
      <c r="K173" s="2">
        <f t="shared" si="3"/>
        <v>8.3457943925233629E-3</v>
      </c>
      <c r="L173" s="2">
        <f>100*(K173/$R$2)</f>
        <v>4.7112615682222847</v>
      </c>
      <c r="M173" s="2">
        <f>100-L173</f>
        <v>95.288738431777716</v>
      </c>
      <c r="N173" s="2" t="s">
        <v>103</v>
      </c>
      <c r="O173">
        <f>_xlfn.T.TEST(K173:K175,$T$2:$T$7,1,3)</f>
        <v>1.9485538788902029E-6</v>
      </c>
    </row>
    <row r="174" spans="1:15" ht="29.5" thickBot="1" x14ac:dyDescent="0.4">
      <c r="A174" s="2">
        <v>2</v>
      </c>
      <c r="B174" s="2" t="s">
        <v>20</v>
      </c>
      <c r="C174" s="2">
        <v>3</v>
      </c>
      <c r="D174" s="2" t="s">
        <v>23</v>
      </c>
      <c r="E174" s="2" t="s">
        <v>22</v>
      </c>
      <c r="F174" s="2" t="s">
        <v>100</v>
      </c>
      <c r="G174" s="2">
        <v>0.183</v>
      </c>
      <c r="H174" s="2">
        <v>0.192</v>
      </c>
      <c r="I174" s="2">
        <v>0.19700000000000001</v>
      </c>
      <c r="J174" s="2">
        <v>0.20200000000000001</v>
      </c>
      <c r="K174" s="2">
        <f t="shared" si="3"/>
        <v>2.7102803738317783E-3</v>
      </c>
      <c r="L174" s="2">
        <f>100*(K174/$R$2)</f>
        <v>1.5299729616847304</v>
      </c>
      <c r="M174" s="2">
        <f>100-L174</f>
        <v>98.470027038315266</v>
      </c>
      <c r="N174" s="2" t="s">
        <v>103</v>
      </c>
    </row>
    <row r="175" spans="1:15" ht="29.5" thickBot="1" x14ac:dyDescent="0.4">
      <c r="A175" s="2">
        <v>2</v>
      </c>
      <c r="B175" s="2" t="s">
        <v>20</v>
      </c>
      <c r="C175" s="2">
        <v>4</v>
      </c>
      <c r="D175" s="2" t="s">
        <v>24</v>
      </c>
      <c r="E175" s="2" t="s">
        <v>22</v>
      </c>
      <c r="F175" s="2" t="s">
        <v>100</v>
      </c>
      <c r="G175" s="2">
        <v>0.16700000000000001</v>
      </c>
      <c r="H175" s="2">
        <v>0.185</v>
      </c>
      <c r="I175" s="2">
        <v>0.185</v>
      </c>
      <c r="J175" s="2">
        <v>0.19800000000000001</v>
      </c>
      <c r="K175" s="2">
        <f t="shared" si="3"/>
        <v>4.1028037383177571E-3</v>
      </c>
      <c r="L175" s="2">
        <f>100*(K175/$R$2)</f>
        <v>2.3160625178606757</v>
      </c>
      <c r="M175" s="2">
        <f>100-L175</f>
        <v>97.683937482139328</v>
      </c>
      <c r="N175" s="2" t="s">
        <v>103</v>
      </c>
    </row>
    <row r="176" spans="1:15" ht="29.5" thickBot="1" x14ac:dyDescent="0.4">
      <c r="A176" s="2">
        <v>2</v>
      </c>
      <c r="B176" s="2" t="s">
        <v>45</v>
      </c>
      <c r="C176" s="2">
        <v>2</v>
      </c>
      <c r="D176" s="2" t="s">
        <v>46</v>
      </c>
      <c r="E176" s="2" t="s">
        <v>47</v>
      </c>
      <c r="F176" s="2" t="s">
        <v>48</v>
      </c>
      <c r="G176" s="2">
        <v>0.14899999999999999</v>
      </c>
      <c r="H176" s="2">
        <v>0.153</v>
      </c>
      <c r="I176" s="2">
        <v>0.14899999999999999</v>
      </c>
      <c r="J176" s="2">
        <v>0.14499999999999999</v>
      </c>
      <c r="K176" s="2">
        <f t="shared" si="3"/>
        <v>-5.9813084112149591E-4</v>
      </c>
      <c r="L176" s="2">
        <f>100*(K176/$R$2)</f>
        <v>-0.33764920533731985</v>
      </c>
      <c r="M176" s="2">
        <f>100-L176</f>
        <v>100.33764920533731</v>
      </c>
      <c r="N176" s="2" t="s">
        <v>103</v>
      </c>
      <c r="O176">
        <f>_xlfn.T.TEST(K176:K178,$T$2:$T$7,1,3)</f>
        <v>2.6938799930953E-6</v>
      </c>
    </row>
    <row r="177" spans="1:15" ht="29.5" thickBot="1" x14ac:dyDescent="0.4">
      <c r="A177" s="2">
        <v>2</v>
      </c>
      <c r="B177" s="2" t="s">
        <v>45</v>
      </c>
      <c r="C177" s="2">
        <v>3</v>
      </c>
      <c r="D177" s="2" t="s">
        <v>49</v>
      </c>
      <c r="E177" s="2" t="s">
        <v>47</v>
      </c>
      <c r="F177" s="2" t="s">
        <v>48</v>
      </c>
      <c r="G177" s="2">
        <v>0.159</v>
      </c>
      <c r="H177" s="2">
        <v>0.154</v>
      </c>
      <c r="I177" s="2">
        <v>0.15</v>
      </c>
      <c r="J177" s="2">
        <v>0.14799999999999999</v>
      </c>
      <c r="K177" s="2">
        <f t="shared" si="3"/>
        <v>-1.6168224299065435E-3</v>
      </c>
      <c r="L177" s="2">
        <f>100*(K177/$R$2)</f>
        <v>-0.91270800817744246</v>
      </c>
      <c r="M177" s="2">
        <f>100-L177</f>
        <v>100.91270800817745</v>
      </c>
      <c r="N177" s="2" t="s">
        <v>103</v>
      </c>
    </row>
    <row r="178" spans="1:15" ht="29.5" thickBot="1" x14ac:dyDescent="0.4">
      <c r="A178" s="2">
        <v>2</v>
      </c>
      <c r="B178" s="2" t="s">
        <v>45</v>
      </c>
      <c r="C178" s="2">
        <v>4</v>
      </c>
      <c r="D178" s="2" t="s">
        <v>50</v>
      </c>
      <c r="E178" s="2" t="s">
        <v>47</v>
      </c>
      <c r="F178" s="2" t="s">
        <v>48</v>
      </c>
      <c r="G178" s="2">
        <v>0.153</v>
      </c>
      <c r="H178" s="2">
        <v>0.151</v>
      </c>
      <c r="I178" s="2">
        <v>0.14499999999999999</v>
      </c>
      <c r="J178" s="2">
        <v>0.14199999999999999</v>
      </c>
      <c r="K178" s="2">
        <f t="shared" si="3"/>
        <v>-1.6542056074766371E-3</v>
      </c>
      <c r="L178" s="2">
        <f>100*(K178/$R$2)</f>
        <v>-0.93381108351102504</v>
      </c>
      <c r="M178" s="2">
        <f>100-L178</f>
        <v>100.93381108351103</v>
      </c>
      <c r="N178" s="2" t="s">
        <v>103</v>
      </c>
    </row>
    <row r="179" spans="1:15" ht="29.5" thickBot="1" x14ac:dyDescent="0.4">
      <c r="A179" s="2">
        <v>2</v>
      </c>
      <c r="B179" s="2" t="s">
        <v>45</v>
      </c>
      <c r="C179" s="2">
        <v>2</v>
      </c>
      <c r="D179" s="2" t="s">
        <v>46</v>
      </c>
      <c r="E179" s="2" t="s">
        <v>47</v>
      </c>
      <c r="F179" s="2" t="s">
        <v>48</v>
      </c>
      <c r="G179" s="2">
        <v>0.15</v>
      </c>
      <c r="H179" s="2">
        <v>0.16600000000000001</v>
      </c>
      <c r="I179" s="2">
        <v>0.14599999999999999</v>
      </c>
      <c r="J179" s="2">
        <v>0.157</v>
      </c>
      <c r="K179" s="2">
        <f t="shared" si="3"/>
        <v>2.1495327102803756E-4</v>
      </c>
      <c r="L179" s="2">
        <f>100*(K179/$R$2)</f>
        <v>0.12134268316809928</v>
      </c>
      <c r="M179" s="2">
        <f>100-L179</f>
        <v>99.878657316831905</v>
      </c>
      <c r="N179" s="2" t="s">
        <v>103</v>
      </c>
      <c r="O179">
        <f>_xlfn.T.TEST(K179:K181,$T$2:$T$7,1,3)</f>
        <v>2.7757412398627307E-6</v>
      </c>
    </row>
    <row r="180" spans="1:15" ht="29.5" thickBot="1" x14ac:dyDescent="0.4">
      <c r="A180" s="2">
        <v>2</v>
      </c>
      <c r="B180" s="2" t="s">
        <v>45</v>
      </c>
      <c r="C180" s="2">
        <v>3</v>
      </c>
      <c r="D180" s="2" t="s">
        <v>49</v>
      </c>
      <c r="E180" s="2" t="s">
        <v>47</v>
      </c>
      <c r="F180" s="2" t="s">
        <v>48</v>
      </c>
      <c r="G180" s="2">
        <v>0.152</v>
      </c>
      <c r="H180" s="2">
        <v>0.16200000000000001</v>
      </c>
      <c r="I180" s="2">
        <v>0.14299999999999999</v>
      </c>
      <c r="J180" s="2">
        <v>0.154</v>
      </c>
      <c r="K180" s="2">
        <f t="shared" si="3"/>
        <v>-4.5794392523364528E-4</v>
      </c>
      <c r="L180" s="2">
        <f>100*(K180/$R$2)</f>
        <v>-0.25851267283638546</v>
      </c>
      <c r="M180" s="2">
        <f>100-L180</f>
        <v>100.25851267283639</v>
      </c>
      <c r="N180" s="2" t="s">
        <v>103</v>
      </c>
    </row>
    <row r="181" spans="1:15" ht="29.5" thickBot="1" x14ac:dyDescent="0.4">
      <c r="A181" s="2">
        <v>2</v>
      </c>
      <c r="B181" s="2" t="s">
        <v>45</v>
      </c>
      <c r="C181" s="2">
        <v>4</v>
      </c>
      <c r="D181" s="2" t="s">
        <v>50</v>
      </c>
      <c r="E181" s="2" t="s">
        <v>47</v>
      </c>
      <c r="F181" s="2" t="s">
        <v>48</v>
      </c>
      <c r="G181" s="2">
        <v>0.159</v>
      </c>
      <c r="H181" s="2">
        <v>0.16700000000000001</v>
      </c>
      <c r="I181" s="2">
        <v>0.14799999999999999</v>
      </c>
      <c r="J181" s="2">
        <v>0.158</v>
      </c>
      <c r="K181" s="2">
        <f t="shared" si="3"/>
        <v>-8.5981308411215026E-4</v>
      </c>
      <c r="L181" s="2">
        <f>100*(K181/$R$2)</f>
        <v>-0.48537073267239711</v>
      </c>
      <c r="M181" s="2">
        <f>100-L181</f>
        <v>100.48537073267239</v>
      </c>
      <c r="N181" s="2" t="s">
        <v>103</v>
      </c>
    </row>
    <row r="182" spans="1:15" ht="15" thickBot="1" x14ac:dyDescent="0.4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</row>
    <row r="183" spans="1:15" ht="15" thickBot="1" x14ac:dyDescent="0.4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</row>
    <row r="184" spans="1:15" ht="15" thickBot="1" x14ac:dyDescent="0.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</row>
    <row r="185" spans="1:15" ht="15" thickBot="1" x14ac:dyDescent="0.4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</row>
  </sheetData>
  <sortState xmlns:xlrd2="http://schemas.microsoft.com/office/spreadsheetml/2017/richdata2" ref="A2:O181">
    <sortCondition ref="N2:N181"/>
    <sortCondition ref="F2:F181"/>
  </sortState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13D18-A594-4E3F-A9A3-FE9D4305B697}">
  <dimension ref="O5:P125"/>
  <sheetViews>
    <sheetView workbookViewId="0">
      <selection activeCell="B1" sqref="B1:B1048576"/>
    </sheetView>
  </sheetViews>
  <sheetFormatPr defaultRowHeight="14.5" x14ac:dyDescent="0.35"/>
  <cols>
    <col min="16" max="16" width="14" customWidth="1"/>
  </cols>
  <sheetData>
    <row r="5" spans="15:16" x14ac:dyDescent="0.35">
      <c r="O5" s="3"/>
    </row>
    <row r="6" spans="15:16" x14ac:dyDescent="0.35">
      <c r="O6" s="3"/>
    </row>
    <row r="7" spans="15:16" x14ac:dyDescent="0.35">
      <c r="O7" s="3"/>
      <c r="P7" s="3"/>
    </row>
    <row r="8" spans="15:16" x14ac:dyDescent="0.35">
      <c r="O8" s="3"/>
      <c r="P8" s="3"/>
    </row>
    <row r="11" spans="15:16" x14ac:dyDescent="0.35">
      <c r="O11" s="3"/>
    </row>
    <row r="17" spans="15:16" x14ac:dyDescent="0.35">
      <c r="O17" s="3"/>
    </row>
    <row r="20" spans="15:16" x14ac:dyDescent="0.35">
      <c r="O20" s="3"/>
      <c r="P20" s="3"/>
    </row>
    <row r="26" spans="15:16" x14ac:dyDescent="0.35">
      <c r="O26" s="3"/>
      <c r="P26" s="3"/>
    </row>
    <row r="38" spans="15:16" x14ac:dyDescent="0.35">
      <c r="O38" s="3"/>
      <c r="P38" s="3"/>
    </row>
    <row r="44" spans="15:16" x14ac:dyDescent="0.35">
      <c r="O44" s="3"/>
      <c r="P44" s="3"/>
    </row>
    <row r="46" spans="15:16" x14ac:dyDescent="0.35">
      <c r="O46" s="3"/>
    </row>
    <row r="47" spans="15:16" x14ac:dyDescent="0.35">
      <c r="O47" s="3"/>
      <c r="P47" s="3"/>
    </row>
    <row r="50" spans="15:15" x14ac:dyDescent="0.35">
      <c r="O50" s="3"/>
    </row>
    <row r="53" spans="15:15" x14ac:dyDescent="0.35">
      <c r="O53" s="3"/>
    </row>
    <row r="65" spans="15:16" x14ac:dyDescent="0.35">
      <c r="O65" s="3"/>
    </row>
    <row r="69" spans="15:16" x14ac:dyDescent="0.35">
      <c r="O69" s="3"/>
    </row>
    <row r="70" spans="15:16" x14ac:dyDescent="0.35">
      <c r="O70" s="3"/>
    </row>
    <row r="71" spans="15:16" x14ac:dyDescent="0.35">
      <c r="O71" s="3"/>
    </row>
    <row r="74" spans="15:16" x14ac:dyDescent="0.35">
      <c r="O74" s="3"/>
      <c r="P74" s="3"/>
    </row>
    <row r="77" spans="15:16" x14ac:dyDescent="0.35">
      <c r="O77" s="3"/>
    </row>
    <row r="80" spans="15:16" x14ac:dyDescent="0.35">
      <c r="O80" s="3"/>
      <c r="P80" s="3"/>
    </row>
    <row r="83" spans="15:16" x14ac:dyDescent="0.35">
      <c r="O83" s="3"/>
    </row>
    <row r="89" spans="15:16" x14ac:dyDescent="0.35">
      <c r="O89" s="3"/>
    </row>
    <row r="92" spans="15:16" x14ac:dyDescent="0.35">
      <c r="O92" s="3"/>
      <c r="P92" s="3"/>
    </row>
    <row r="98" spans="15:15" x14ac:dyDescent="0.35">
      <c r="O98" s="3"/>
    </row>
    <row r="116" spans="15:15" x14ac:dyDescent="0.35">
      <c r="O116" s="3"/>
    </row>
    <row r="125" spans="15:15" x14ac:dyDescent="0.35">
      <c r="O125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Collated</vt:lpstr>
      <vt:lpstr>corrected_p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Kearns</dc:creator>
  <cp:lastModifiedBy>Patrick Kearns</cp:lastModifiedBy>
  <dcterms:created xsi:type="dcterms:W3CDTF">2023-11-13T15:57:22Z</dcterms:created>
  <dcterms:modified xsi:type="dcterms:W3CDTF">2024-02-09T16:53:55Z</dcterms:modified>
</cp:coreProperties>
</file>